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https://d.docs.live.net/b7f62daa6fb5b061/Desktop/TRY/"/>
    </mc:Choice>
  </mc:AlternateContent>
  <xr:revisionPtr revIDLastSave="18" documentId="11_C6308982F6AC2C99C5F8019BDBAF30BBE2FB37CE" xr6:coauthVersionLast="47" xr6:coauthVersionMax="47" xr10:uidLastSave="{45AE4ECB-81D0-4AA2-B852-9457A1C40A0F}"/>
  <bookViews>
    <workbookView xWindow="-108" yWindow="492" windowWidth="23256" windowHeight="11856" activeTab="4" xr2:uid="{00000000-000D-0000-FFFF-FFFF00000000}"/>
  </bookViews>
  <sheets>
    <sheet name="ans" sheetId="2" r:id="rId1"/>
    <sheet name="Sheet1" sheetId="5" r:id="rId2"/>
    <sheet name="tracker" sheetId="1" r:id="rId3"/>
    <sheet name="Sheet2" sheetId="4" r:id="rId4"/>
    <sheet name="financial-excel" sheetId="3" r:id="rId5"/>
  </sheets>
  <definedNames>
    <definedName name="Slicer_Country">#N/A</definedName>
    <definedName name="Slicer_Product">#N/A</definedName>
    <definedName name="Slicer_Segment">#N/A</definedName>
  </definedNames>
  <calcPr calcId="19102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C12" i="1"/>
  <c r="AU14" i="2"/>
  <c r="AT14" i="2"/>
  <c r="AS14" i="2"/>
  <c r="AR14" i="2"/>
  <c r="AF14" i="2"/>
  <c r="Z14" i="2"/>
  <c r="AV13" i="2"/>
  <c r="AF13" i="2"/>
  <c r="AV12" i="2"/>
  <c r="AF12" i="2"/>
  <c r="W12" i="2"/>
  <c r="V12" i="2"/>
  <c r="C12" i="2"/>
  <c r="B12" i="2"/>
  <c r="AV11" i="2"/>
  <c r="AF11" i="2"/>
  <c r="AV10" i="2"/>
  <c r="AF10" i="2"/>
  <c r="AV9" i="2"/>
  <c r="AF9" i="2"/>
  <c r="AV8" i="2"/>
  <c r="AV14" i="2" s="1"/>
  <c r="AF8" i="2"/>
  <c r="D4" i="2"/>
  <c r="F4" i="2" s="1"/>
  <c r="C4" i="2"/>
  <c r="E4" i="2" s="1"/>
</calcChain>
</file>

<file path=xl/sharedStrings.xml><?xml version="1.0" encoding="utf-8"?>
<sst xmlns="http://schemas.openxmlformats.org/spreadsheetml/2006/main" count="3823" uniqueCount="194">
  <si>
    <t>Income</t>
  </si>
  <si>
    <t>Expenses</t>
  </si>
  <si>
    <t>Profit</t>
  </si>
  <si>
    <t>Loss</t>
  </si>
  <si>
    <t>Fundamental growth</t>
  </si>
  <si>
    <t>art of conclution  in any situation</t>
  </si>
  <si>
    <t xml:space="preserve">      Bulbasaur</t>
  </si>
  <si>
    <t>Grass</t>
  </si>
  <si>
    <t xml:space="preserve">    Name</t>
  </si>
  <si>
    <t>HP</t>
  </si>
  <si>
    <t>Attack</t>
  </si>
  <si>
    <t>Defense</t>
  </si>
  <si>
    <t>Sp. Atk</t>
  </si>
  <si>
    <t>Sp. Def</t>
  </si>
  <si>
    <t>Speed</t>
  </si>
  <si>
    <t xml:space="preserve">    Type</t>
  </si>
  <si>
    <t>Count Gen1</t>
  </si>
  <si>
    <t>Count Gen 2</t>
  </si>
  <si>
    <t xml:space="preserve">    Gen</t>
  </si>
  <si>
    <t>Avg HP</t>
  </si>
  <si>
    <t>Avg Attack</t>
  </si>
  <si>
    <t>Avg Defense</t>
  </si>
  <si>
    <t>Item</t>
  </si>
  <si>
    <t>Item price</t>
  </si>
  <si>
    <t>Price with 100off</t>
  </si>
  <si>
    <t>Shop cart</t>
  </si>
  <si>
    <t>Type 1</t>
  </si>
  <si>
    <t>Fire Type AND more than 70 Speed</t>
  </si>
  <si>
    <t xml:space="preserve">    Trainer</t>
  </si>
  <si>
    <t>Pokeball</t>
  </si>
  <si>
    <t>Great Ball</t>
  </si>
  <si>
    <t>Ultraball</t>
  </si>
  <si>
    <t>Master Ball</t>
  </si>
  <si>
    <t>Average</t>
  </si>
  <si>
    <t>Total stats</t>
  </si>
  <si>
    <t>Type 2</t>
  </si>
  <si>
    <t>digital-marketing</t>
  </si>
  <si>
    <t>analytic</t>
  </si>
  <si>
    <t xml:space="preserve">      Ivysaur</t>
  </si>
  <si>
    <t xml:space="preserve">    Bulbasaur</t>
  </si>
  <si>
    <t xml:space="preserve">    Grass</t>
  </si>
  <si>
    <t xml:space="preserve">    Gen 1</t>
  </si>
  <si>
    <t>73,9</t>
  </si>
  <si>
    <t>69,6</t>
  </si>
  <si>
    <t xml:space="preserve">    Iva</t>
  </si>
  <si>
    <t xml:space="preserve">    Mankey</t>
  </si>
  <si>
    <t>Fighting</t>
  </si>
  <si>
    <t>social-media analytic</t>
  </si>
  <si>
    <t>data-maintain</t>
  </si>
  <si>
    <t xml:space="preserve">      Venusaur</t>
  </si>
  <si>
    <t xml:space="preserve">    Charmander</t>
  </si>
  <si>
    <t xml:space="preserve">    Fire</t>
  </si>
  <si>
    <t xml:space="preserve">    Gen 2</t>
  </si>
  <si>
    <t>68,3</t>
  </si>
  <si>
    <t>69,5</t>
  </si>
  <si>
    <t>Great ball</t>
  </si>
  <si>
    <t xml:space="preserve">    Liam</t>
  </si>
  <si>
    <t xml:space="preserve">    Poliwrath</t>
  </si>
  <si>
    <t>Water</t>
  </si>
  <si>
    <t>product-analytic</t>
  </si>
  <si>
    <t xml:space="preserve">      Charmander</t>
  </si>
  <si>
    <t>Fire</t>
  </si>
  <si>
    <t xml:space="preserve">    Squirtle</t>
  </si>
  <si>
    <t xml:space="preserve">    Water</t>
  </si>
  <si>
    <t xml:space="preserve">    Gen 3</t>
  </si>
  <si>
    <t>75,8</t>
  </si>
  <si>
    <t>70,5</t>
  </si>
  <si>
    <t>Ultra ball</t>
  </si>
  <si>
    <t xml:space="preserve">    Jenny</t>
  </si>
  <si>
    <t xml:space="preserve">    Victreebel</t>
  </si>
  <si>
    <t>Poison</t>
  </si>
  <si>
    <t>data-entry</t>
  </si>
  <si>
    <t xml:space="preserve">      Charmeleon</t>
  </si>
  <si>
    <t xml:space="preserve">  </t>
  </si>
  <si>
    <t xml:space="preserve">    Bug</t>
  </si>
  <si>
    <t xml:space="preserve">    Gen 4</t>
  </si>
  <si>
    <t>80,5</t>
  </si>
  <si>
    <t>77,3</t>
  </si>
  <si>
    <t>Potion</t>
  </si>
  <si>
    <t xml:space="preserve">    Iben</t>
  </si>
  <si>
    <t xml:space="preserve">    Tentacool</t>
  </si>
  <si>
    <t xml:space="preserve">      Charizard</t>
  </si>
  <si>
    <t>Running Total</t>
  </si>
  <si>
    <t xml:space="preserve">    Gen 5</t>
  </si>
  <si>
    <t>82,2</t>
  </si>
  <si>
    <t>72,0</t>
  </si>
  <si>
    <t>Super potion</t>
  </si>
  <si>
    <t xml:space="preserve">    Adora</t>
  </si>
  <si>
    <t xml:space="preserve">    Magneton</t>
  </si>
  <si>
    <t>Electric</t>
  </si>
  <si>
    <t>Steel</t>
  </si>
  <si>
    <t xml:space="preserve">      Squirtle</t>
  </si>
  <si>
    <t xml:space="preserve">    Gen 6</t>
  </si>
  <si>
    <t>74,8</t>
  </si>
  <si>
    <t>76,3</t>
  </si>
  <si>
    <t>Hyper potion</t>
  </si>
  <si>
    <t xml:space="preserve">    Kasper</t>
  </si>
  <si>
    <t xml:space="preserve">    Dewgong</t>
  </si>
  <si>
    <t>Ice</t>
  </si>
  <si>
    <t xml:space="preserve">      Wartortle</t>
  </si>
  <si>
    <t>avverage</t>
  </si>
  <si>
    <t>Antidote</t>
  </si>
  <si>
    <t>average</t>
  </si>
  <si>
    <t xml:space="preserve">    Cloyster</t>
  </si>
  <si>
    <t xml:space="preserve">      Blastoise</t>
  </si>
  <si>
    <t xml:space="preserve">    Onix</t>
  </si>
  <si>
    <t>Rock</t>
  </si>
  <si>
    <t>Ground</t>
  </si>
  <si>
    <t xml:space="preserve">    </t>
  </si>
  <si>
    <t xml:space="preserve">    Dragonair</t>
  </si>
  <si>
    <t>Dragon</t>
  </si>
  <si>
    <t xml:space="preserve">    Pidgeotto</t>
  </si>
  <si>
    <t>Normal</t>
  </si>
  <si>
    <t>Flying</t>
  </si>
  <si>
    <t>Discount</t>
  </si>
  <si>
    <t xml:space="preserve">    Rattata</t>
  </si>
  <si>
    <t xml:space="preserve">    Beedrill</t>
  </si>
  <si>
    <t>Bug</t>
  </si>
  <si>
    <t xml:space="preserve">    Doduo</t>
  </si>
  <si>
    <t xml:space="preserve">    Kingler</t>
  </si>
  <si>
    <t xml:space="preserve">    Nidoqueen</t>
  </si>
  <si>
    <t xml:space="preserve">    Hitmonchan</t>
  </si>
  <si>
    <t xml:space="preserve">    Charmeleon</t>
  </si>
  <si>
    <t xml:space="preserve">    Arbok</t>
  </si>
  <si>
    <t xml:space="preserve">    Gastly</t>
  </si>
  <si>
    <t>Ghost</t>
  </si>
  <si>
    <t xml:space="preserve">    Magikarp</t>
  </si>
  <si>
    <t>REPORT</t>
  </si>
  <si>
    <t>DJ_karena</t>
  </si>
  <si>
    <t>Expenses Tracker  2023</t>
  </si>
  <si>
    <t>S_No.</t>
  </si>
  <si>
    <t>Date</t>
  </si>
  <si>
    <t>Source of Income</t>
  </si>
  <si>
    <t>Amount</t>
  </si>
  <si>
    <t>Source of Invest</t>
  </si>
  <si>
    <t>Total</t>
  </si>
  <si>
    <t>MUMMY</t>
  </si>
  <si>
    <t>ticket</t>
  </si>
  <si>
    <t>13/9/2023</t>
  </si>
  <si>
    <t>SAVINGS</t>
  </si>
  <si>
    <t>food</t>
  </si>
  <si>
    <t>Swayam</t>
  </si>
  <si>
    <t>for Brother</t>
  </si>
  <si>
    <t>23-09</t>
  </si>
  <si>
    <t>watch</t>
  </si>
  <si>
    <t>Segment</t>
  </si>
  <si>
    <t>Sum of Gross Sales</t>
  </si>
  <si>
    <t>Channel Partners</t>
  </si>
  <si>
    <t>Enterprise</t>
  </si>
  <si>
    <t>Government</t>
  </si>
  <si>
    <t>Midmarket</t>
  </si>
  <si>
    <t>Small Business</t>
  </si>
  <si>
    <t xml:space="preserve">FINNACE ANALYSIS WITH USING EXCEL SHEET </t>
  </si>
  <si>
    <t>Country</t>
  </si>
  <si>
    <t>Product</t>
  </si>
  <si>
    <t>Discount Band</t>
  </si>
  <si>
    <t>Units Sold</t>
  </si>
  <si>
    <t>Manufacturing Price</t>
  </si>
  <si>
    <t>Sale Price</t>
  </si>
  <si>
    <t>Gross Sales</t>
  </si>
  <si>
    <t>Discounts</t>
  </si>
  <si>
    <t>Sales</t>
  </si>
  <si>
    <t>COGS</t>
  </si>
  <si>
    <t>Month Number</t>
  </si>
  <si>
    <t>Month Name</t>
  </si>
  <si>
    <t>Year</t>
  </si>
  <si>
    <t>France</t>
  </si>
  <si>
    <t>Amarilla</t>
  </si>
  <si>
    <t>Medium</t>
  </si>
  <si>
    <t>December</t>
  </si>
  <si>
    <t>Germany</t>
  </si>
  <si>
    <t>Paseo</t>
  </si>
  <si>
    <t>None</t>
  </si>
  <si>
    <t>July</t>
  </si>
  <si>
    <t>Mexico</t>
  </si>
  <si>
    <t>Carretera</t>
  </si>
  <si>
    <t>October</t>
  </si>
  <si>
    <t>United States of America</t>
  </si>
  <si>
    <t>High</t>
  </si>
  <si>
    <t>Velo</t>
  </si>
  <si>
    <t>Canada</t>
  </si>
  <si>
    <t>May</t>
  </si>
  <si>
    <t>VTT</t>
  </si>
  <si>
    <t>Low</t>
  </si>
  <si>
    <t>March</t>
  </si>
  <si>
    <t>November</t>
  </si>
  <si>
    <t>Montana</t>
  </si>
  <si>
    <t>February</t>
  </si>
  <si>
    <t>September</t>
  </si>
  <si>
    <t>June</t>
  </si>
  <si>
    <t xml:space="preserve"> $-   </t>
  </si>
  <si>
    <t>August</t>
  </si>
  <si>
    <t>April</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</si>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</sst>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6" formatCode="[$-409]d\-mmm;@"/>
    <numFmt numFmtId="167" formatCode="[$₹-4009]\ #,##0;[Red][$₹-4009]\ \-#,##0"/>
    <numFmt numFmtId="168" formatCode="_ [$₹-44F]* #,##0.00_ ;_ [$₹-44F]* \-#,##0.00_ ;_ [$₹-44F]* &quot;-&quot;??_ ;_ @_ "/>
    <numFmt numFmtId="169" formatCode="0;[Red]0"/>
  </numFmts>
  <fonts count="10">
    <font>
      <sz val="11"/>
      <color theme="1"/>
      <name val="Calibri"/>
      <charset val="134"/>
      <scheme val="minor"/>
    </font>
    <font>
      <b/>
      <sz val="16"/>
      <color theme="1"/>
      <name val="Calibri"/>
      <charset val="134"/>
      <scheme val="minor"/>
    </font>
    <font>
      <b/>
      <sz val="11"/>
      <color rgb="FFFFFFFF"/>
      <name val="Calibri"/>
      <charset val="134"/>
      <scheme val="minor"/>
    </font>
    <font>
      <sz val="11"/>
      <color rgb="FF000000"/>
      <name val="Calibri"/>
      <charset val="134"/>
      <scheme val="minor"/>
    </font>
    <font>
      <b/>
      <sz val="14"/>
      <color theme="1"/>
      <name val="Calibri"/>
      <charset val="134"/>
      <scheme val="minor"/>
    </font>
    <font>
      <b/>
      <sz val="11"/>
      <color theme="1"/>
      <name val="Calibri"/>
      <charset val="134"/>
      <scheme val="minor"/>
    </font>
    <font>
      <sz val="10"/>
      <color theme="1"/>
      <name val="Arial"/>
      <charset val="134"/>
    </font>
    <font>
      <sz val="10"/>
      <color rgb="FFE3E3E3"/>
      <name val="Arial"/>
      <charset val="134"/>
    </font>
    <font>
      <b/>
      <sz val="12"/>
      <color theme="1"/>
      <name val="Calibri"/>
      <charset val="134"/>
      <scheme val="minor"/>
    </font>
    <font>
      <sz val="11"/>
      <color theme="0"/>
      <name val="Calibri"/>
      <charset val="134"/>
      <scheme val="minor"/>
    </font>
  </fonts>
  <fills count="11">
    <fill>
      <patternFill patternType="none"/>
    </fill>
    <fill>
      <patternFill patternType="gray125"/>
    </fill>
    <fill>
      <patternFill patternType="solid">
        <fgColor theme="5" tint="-0.249977111117893"/>
        <bgColor indexed="64"/>
      </patternFill>
    </fill>
    <fill>
      <patternFill patternType="solid">
        <fgColor theme="5" tint="-0.249977111117893"/>
        <bgColor rgb="FF5B9BD5"/>
      </patternFill>
    </fill>
    <fill>
      <patternFill patternType="solid">
        <fgColor theme="5" tint="0.79995117038483843"/>
        <bgColor indexed="64"/>
      </patternFill>
    </fill>
    <fill>
      <patternFill patternType="solid">
        <fgColor theme="4" tint="0.79995117038483843"/>
        <bgColor indexed="64"/>
      </patternFill>
    </fill>
    <fill>
      <patternFill patternType="solid">
        <fgColor theme="4" tint="0.39994506668294322"/>
        <bgColor indexed="64"/>
      </patternFill>
    </fill>
    <fill>
      <patternFill patternType="solid">
        <fgColor theme="3" tint="-0.249977111117893"/>
        <bgColor indexed="64"/>
      </patternFill>
    </fill>
    <fill>
      <patternFill patternType="solid">
        <fgColor theme="7" tint="0.39994506668294322"/>
        <bgColor indexed="64"/>
      </patternFill>
    </fill>
    <fill>
      <patternFill patternType="solid">
        <fgColor theme="4" tint="-0.249977111117893"/>
        <bgColor indexed="64"/>
      </patternFill>
    </fill>
    <fill>
      <patternFill patternType="solid">
        <fgColor theme="5" tint="0.39994506668294322"/>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51">
    <xf numFmtId="0" fontId="0" fillId="0" borderId="0" xfId="0"/>
    <xf numFmtId="0" fontId="0" fillId="2" borderId="0" xfId="0" applyFill="1"/>
    <xf numFmtId="0" fontId="2" fillId="3" borderId="0" xfId="0" applyFont="1" applyFill="1"/>
    <xf numFmtId="0" fontId="3" fillId="4" borderId="1" xfId="0" applyFont="1" applyFill="1" applyBorder="1"/>
    <xf numFmtId="8" fontId="3" fillId="4" borderId="1" xfId="0" applyNumberFormat="1" applyFont="1" applyFill="1" applyBorder="1"/>
    <xf numFmtId="14" fontId="3" fillId="4" borderId="1" xfId="0" applyNumberFormat="1" applyFont="1" applyFill="1" applyBorder="1"/>
    <xf numFmtId="0" fontId="0" fillId="5" borderId="0" xfId="0" applyFill="1"/>
    <xf numFmtId="0" fontId="4" fillId="5" borderId="2" xfId="0" applyFont="1" applyFill="1" applyBorder="1"/>
    <xf numFmtId="0" fontId="0" fillId="5" borderId="2" xfId="0" applyFill="1" applyBorder="1"/>
    <xf numFmtId="0" fontId="0" fillId="6" borderId="0" xfId="0" applyFill="1"/>
    <xf numFmtId="0" fontId="5" fillId="7" borderId="0" xfId="0" applyFont="1" applyFill="1"/>
    <xf numFmtId="0" fontId="5" fillId="7" borderId="0" xfId="0" applyFont="1" applyFill="1" applyAlignment="1">
      <alignment horizontal="center"/>
    </xf>
    <xf numFmtId="0" fontId="5" fillId="0" borderId="0" xfId="0" applyFont="1"/>
    <xf numFmtId="0" fontId="6" fillId="0" borderId="0" xfId="0" applyFont="1" applyAlignment="1">
      <alignment horizontal="left" vertical="center" wrapText="1" indent="1"/>
    </xf>
    <xf numFmtId="166" fontId="6" fillId="0" borderId="0" xfId="0" applyNumberFormat="1" applyFont="1" applyAlignment="1">
      <alignment horizontal="left" vertical="center" wrapText="1" indent="1"/>
    </xf>
    <xf numFmtId="0" fontId="6" fillId="0" borderId="0" xfId="0" applyFont="1" applyAlignment="1">
      <alignment horizontal="center" vertical="center" wrapText="1"/>
    </xf>
    <xf numFmtId="6" fontId="6" fillId="0" borderId="0" xfId="0" applyNumberFormat="1" applyFont="1" applyAlignment="1">
      <alignment horizontal="left" vertical="center" wrapText="1" indent="1"/>
    </xf>
    <xf numFmtId="6" fontId="7" fillId="0" borderId="0" xfId="0" applyNumberFormat="1" applyFont="1" applyAlignment="1">
      <alignment horizontal="left" vertical="center" wrapText="1" indent="1"/>
    </xf>
    <xf numFmtId="167" fontId="6" fillId="0" borderId="0" xfId="0" applyNumberFormat="1" applyFont="1" applyAlignment="1">
      <alignment horizontal="left" vertical="center" wrapText="1" indent="1"/>
    </xf>
    <xf numFmtId="0" fontId="0" fillId="0" borderId="0" xfId="0" applyAlignment="1">
      <alignment horizontal="center" vertical="center"/>
    </xf>
    <xf numFmtId="166" fontId="0" fillId="0" borderId="0" xfId="0" applyNumberFormat="1"/>
    <xf numFmtId="168" fontId="0" fillId="0" borderId="0" xfId="0" applyNumberFormat="1"/>
    <xf numFmtId="168" fontId="6" fillId="0" borderId="0" xfId="0" applyNumberFormat="1" applyFont="1" applyAlignment="1">
      <alignment horizontal="left" vertical="center" wrapText="1" indent="1"/>
    </xf>
    <xf numFmtId="0" fontId="0" fillId="0" borderId="0" xfId="0" applyAlignment="1">
      <alignment horizontal="center"/>
    </xf>
    <xf numFmtId="168" fontId="0" fillId="0" borderId="0" xfId="0" applyNumberFormat="1" applyAlignment="1">
      <alignment vertical="center"/>
    </xf>
    <xf numFmtId="0" fontId="9" fillId="9" borderId="0" xfId="0" applyFont="1" applyFill="1"/>
    <xf numFmtId="3" fontId="0" fillId="6" borderId="1" xfId="0" applyNumberFormat="1" applyFill="1" applyBorder="1"/>
    <xf numFmtId="4" fontId="0" fillId="6" borderId="1" xfId="0" applyNumberFormat="1" applyFill="1" applyBorder="1"/>
    <xf numFmtId="0" fontId="0" fillId="6" borderId="1" xfId="0" applyFill="1" applyBorder="1" applyAlignment="1">
      <alignment horizontal="center"/>
    </xf>
    <xf numFmtId="0" fontId="0" fillId="6" borderId="1" xfId="0" applyFill="1" applyBorder="1"/>
    <xf numFmtId="0" fontId="0" fillId="0" borderId="1" xfId="0" applyBorder="1"/>
    <xf numFmtId="0" fontId="5" fillId="0" borderId="1" xfId="0" applyFont="1" applyBorder="1"/>
    <xf numFmtId="169" fontId="0" fillId="0" borderId="1" xfId="0" applyNumberFormat="1" applyBorder="1"/>
    <xf numFmtId="9" fontId="0" fillId="0" borderId="1" xfId="0" applyNumberFormat="1" applyBorder="1"/>
    <xf numFmtId="0" fontId="0" fillId="0" borderId="6" xfId="0" applyBorder="1"/>
    <xf numFmtId="0" fontId="0" fillId="0" borderId="7" xfId="0" applyBorder="1"/>
    <xf numFmtId="0" fontId="0" fillId="0" borderId="8" xfId="0" applyBorder="1"/>
    <xf numFmtId="0" fontId="0" fillId="0" borderId="5" xfId="0" applyBorder="1" applyAlignment="1">
      <alignment horizontal="left" vertical="center"/>
    </xf>
    <xf numFmtId="0" fontId="0" fillId="0" borderId="3" xfId="0" applyBorder="1"/>
    <xf numFmtId="0" fontId="0" fillId="0" borderId="9" xfId="0" applyBorder="1" applyAlignment="1">
      <alignment horizontal="left" vertical="center"/>
    </xf>
    <xf numFmtId="0" fontId="0" fillId="0" borderId="10" xfId="0" applyBorder="1"/>
    <xf numFmtId="0" fontId="0" fillId="0" borderId="11" xfId="0" applyBorder="1"/>
    <xf numFmtId="0" fontId="9" fillId="2" borderId="1" xfId="0" applyFont="1" applyFill="1" applyBorder="1"/>
    <xf numFmtId="0" fontId="9" fillId="10" borderId="1" xfId="0" applyFont="1" applyFill="1" applyBorder="1"/>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8" fillId="8" borderId="0" xfId="0" applyFont="1" applyFill="1" applyAlignment="1">
      <alignment horizontal="center"/>
    </xf>
    <xf numFmtId="0" fontId="1" fillId="5" borderId="2" xfId="0" applyFont="1" applyFill="1" applyBorder="1" applyAlignment="1">
      <alignment horizontal="center"/>
    </xf>
    <xf numFmtId="0" fontId="1" fillId="0" borderId="0" xfId="0" applyFont="1" applyAlignment="1">
      <alignment horizontal="center"/>
    </xf>
    <xf numFmtId="0" fontId="0" fillId="0" borderId="0" xfId="0" applyFill="1"/>
  </cellXfs>
  <cellStyles count="1">
    <cellStyle name="Normal" xfId="0" builtinId="0"/>
  </cellStyles>
  <dxfs count="28">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9" formatCode="m/d/yyyy"/>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numFmt numFmtId="12" formatCode="&quot;$&quot;#,##0.00_);[Red]\(&quot;$&quot;#,##0.00\)"/>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1"/>
        <color rgb="FF000000"/>
        <name val="Calibri"/>
        <family val="2"/>
        <scheme val="none"/>
      </font>
      <fill>
        <patternFill patternType="solid">
          <bgColor theme="5" tint="0.79995117038483843"/>
        </patternFill>
      </fill>
      <border>
        <left style="thin">
          <color auto="1"/>
        </left>
        <right style="thin">
          <color auto="1"/>
        </right>
        <top style="thin">
          <color auto="1"/>
        </top>
        <bottom style="thin">
          <color auto="1"/>
        </bottom>
      </border>
    </dxf>
    <dxf>
      <font>
        <b val="0"/>
        <i val="0"/>
        <strike val="0"/>
        <u val="none"/>
        <sz val="10"/>
        <color theme="1"/>
        <name val="Arial"/>
        <family val="2"/>
        <scheme val="none"/>
      </font>
      <numFmt numFmtId="168" formatCode="_ [$₹-44F]* #,##0.00_ ;_ [$₹-44F]* \-#,##0.00_ ;_ [$₹-44F]* &quot;-&quot;??_ ;_ @_ "/>
      <fill>
        <patternFill patternType="none"/>
      </fill>
      <alignment horizontal="left" vertical="center" wrapText="1" indent="1"/>
    </dxf>
    <dxf>
      <font>
        <b val="0"/>
        <i val="0"/>
        <strike val="0"/>
        <u val="none"/>
        <sz val="10"/>
        <color theme="1"/>
        <name val="Arial"/>
        <family val="2"/>
        <scheme val="none"/>
      </font>
      <fill>
        <patternFill patternType="none"/>
      </fill>
      <alignment horizontal="center" vertical="center" wrapText="1"/>
    </dxf>
    <dxf>
      <font>
        <b val="0"/>
        <i val="0"/>
        <strike val="0"/>
        <u val="none"/>
        <sz val="10"/>
        <color theme="1"/>
        <name val="Arial"/>
        <family val="2"/>
        <scheme val="none"/>
      </font>
      <numFmt numFmtId="166" formatCode="[$-409]d\-mmm;@"/>
      <fill>
        <patternFill patternType="none"/>
      </fill>
      <alignment horizontal="left" vertical="center" wrapText="1" indent="1"/>
    </dxf>
    <dxf>
      <font>
        <b val="0"/>
        <i val="0"/>
        <strike val="0"/>
        <u val="none"/>
        <sz val="10"/>
        <color theme="1"/>
        <name val="Arial"/>
        <family val="2"/>
        <scheme val="none"/>
      </font>
      <fill>
        <patternFill patternType="none"/>
      </fill>
      <alignment horizontal="left" vertical="center" wrapText="1" indent="1"/>
    </dxf>
    <dxf>
      <font>
        <strike val="0"/>
        <u val="none"/>
        <sz val="10"/>
        <color theme="1"/>
        <name val="Arial"/>
        <family val="2"/>
        <scheme val="none"/>
      </font>
      <fill>
        <patternFill patternType="none"/>
      </fill>
    </dxf>
    <dxf>
      <font>
        <strike val="0"/>
        <u val="none"/>
        <sz val="10"/>
        <color theme="1"/>
        <name val="Arial"/>
        <family val="2"/>
        <scheme val="none"/>
      </font>
      <fill>
        <patternFill patternType="none"/>
      </fill>
    </dxf>
    <dxf>
      <font>
        <strike val="0"/>
        <u val="none"/>
        <sz val="10"/>
        <color theme="1"/>
        <name val="Arial"/>
        <family val="2"/>
        <scheme val="none"/>
      </font>
      <fill>
        <patternFill patternType="none"/>
      </fill>
    </dxf>
    <dxf>
      <font>
        <strike val="0"/>
        <u val="none"/>
        <sz val="10"/>
        <color theme="1"/>
        <name val="Arial"/>
        <family val="2"/>
        <scheme val="none"/>
      </font>
      <fill>
        <patternFill patternType="none"/>
      </fill>
    </dxf>
    <dxf>
      <border>
        <left style="thin">
          <color auto="1"/>
        </left>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left" vertical="center"/>
      <border>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ans!$N$7</c:f>
              <c:strCache>
                <c:ptCount val="1"/>
                <c:pt idx="0">
                  <c:v>HP</c:v>
                </c:pt>
              </c:strCache>
            </c:strRef>
          </c:tx>
          <c:spPr>
            <a:solidFill>
              <a:schemeClr val="accent1"/>
            </a:solidFill>
            <a:ln>
              <a:noFill/>
            </a:ln>
            <a:effectLst/>
          </c:spPr>
          <c:invertIfNegative val="0"/>
          <c:cat>
            <c:strRef>
              <c:f>ans!$M$8:$M$10</c:f>
              <c:strCache>
                <c:ptCount val="3"/>
                <c:pt idx="0">
                  <c:v>    Bulbasaur</c:v>
                </c:pt>
                <c:pt idx="1">
                  <c:v>    Charmander</c:v>
                </c:pt>
                <c:pt idx="2">
                  <c:v>    Squirtle</c:v>
                </c:pt>
              </c:strCache>
            </c:strRef>
          </c:cat>
          <c:val>
            <c:numRef>
              <c:f>ans!$N$8:$N$10</c:f>
              <c:numCache>
                <c:formatCode>General</c:formatCode>
                <c:ptCount val="3"/>
                <c:pt idx="0">
                  <c:v>45</c:v>
                </c:pt>
                <c:pt idx="1">
                  <c:v>39</c:v>
                </c:pt>
                <c:pt idx="2">
                  <c:v>44</c:v>
                </c:pt>
              </c:numCache>
            </c:numRef>
          </c:val>
          <c:extLst>
            <c:ext xmlns:c16="http://schemas.microsoft.com/office/drawing/2014/chart" uri="{C3380CC4-5D6E-409C-BE32-E72D297353CC}">
              <c16:uniqueId val="{00000000-5514-4B30-81F9-697D5931FD67}"/>
            </c:ext>
          </c:extLst>
        </c:ser>
        <c:ser>
          <c:idx val="1"/>
          <c:order val="1"/>
          <c:tx>
            <c:strRef>
              <c:f>ans!$O$7</c:f>
              <c:strCache>
                <c:ptCount val="1"/>
                <c:pt idx="0">
                  <c:v>Attack</c:v>
                </c:pt>
              </c:strCache>
            </c:strRef>
          </c:tx>
          <c:spPr>
            <a:solidFill>
              <a:schemeClr val="accent2"/>
            </a:solidFill>
            <a:ln>
              <a:noFill/>
            </a:ln>
            <a:effectLst/>
          </c:spPr>
          <c:invertIfNegative val="0"/>
          <c:cat>
            <c:strRef>
              <c:f>ans!$M$8:$M$10</c:f>
              <c:strCache>
                <c:ptCount val="3"/>
                <c:pt idx="0">
                  <c:v>    Bulbasaur</c:v>
                </c:pt>
                <c:pt idx="1">
                  <c:v>    Charmander</c:v>
                </c:pt>
                <c:pt idx="2">
                  <c:v>    Squirtle</c:v>
                </c:pt>
              </c:strCache>
            </c:strRef>
          </c:cat>
          <c:val>
            <c:numRef>
              <c:f>ans!$O$8:$O$10</c:f>
              <c:numCache>
                <c:formatCode>General</c:formatCode>
                <c:ptCount val="3"/>
                <c:pt idx="0">
                  <c:v>49</c:v>
                </c:pt>
                <c:pt idx="1">
                  <c:v>52</c:v>
                </c:pt>
                <c:pt idx="2">
                  <c:v>48</c:v>
                </c:pt>
              </c:numCache>
            </c:numRef>
          </c:val>
          <c:extLst>
            <c:ext xmlns:c16="http://schemas.microsoft.com/office/drawing/2014/chart" uri="{C3380CC4-5D6E-409C-BE32-E72D297353CC}">
              <c16:uniqueId val="{00000001-5514-4B30-81F9-697D5931FD67}"/>
            </c:ext>
          </c:extLst>
        </c:ser>
        <c:ser>
          <c:idx val="2"/>
          <c:order val="2"/>
          <c:tx>
            <c:strRef>
              <c:f>ans!$P$7</c:f>
              <c:strCache>
                <c:ptCount val="1"/>
                <c:pt idx="0">
                  <c:v>Defense</c:v>
                </c:pt>
              </c:strCache>
            </c:strRef>
          </c:tx>
          <c:spPr>
            <a:solidFill>
              <a:schemeClr val="accent3"/>
            </a:solidFill>
            <a:ln>
              <a:noFill/>
            </a:ln>
            <a:effectLst/>
          </c:spPr>
          <c:invertIfNegative val="0"/>
          <c:cat>
            <c:strRef>
              <c:f>ans!$M$8:$M$10</c:f>
              <c:strCache>
                <c:ptCount val="3"/>
                <c:pt idx="0">
                  <c:v>    Bulbasaur</c:v>
                </c:pt>
                <c:pt idx="1">
                  <c:v>    Charmander</c:v>
                </c:pt>
                <c:pt idx="2">
                  <c:v>    Squirtle</c:v>
                </c:pt>
              </c:strCache>
            </c:strRef>
          </c:cat>
          <c:val>
            <c:numRef>
              <c:f>ans!$P$8:$P$10</c:f>
              <c:numCache>
                <c:formatCode>General</c:formatCode>
                <c:ptCount val="3"/>
                <c:pt idx="0">
                  <c:v>49</c:v>
                </c:pt>
                <c:pt idx="1">
                  <c:v>43</c:v>
                </c:pt>
                <c:pt idx="2">
                  <c:v>65</c:v>
                </c:pt>
              </c:numCache>
            </c:numRef>
          </c:val>
          <c:extLst>
            <c:ext xmlns:c16="http://schemas.microsoft.com/office/drawing/2014/chart" uri="{C3380CC4-5D6E-409C-BE32-E72D297353CC}">
              <c16:uniqueId val="{00000002-5514-4B30-81F9-697D5931FD67}"/>
            </c:ext>
          </c:extLst>
        </c:ser>
        <c:ser>
          <c:idx val="3"/>
          <c:order val="3"/>
          <c:tx>
            <c:strRef>
              <c:f>ans!$Q$7</c:f>
              <c:strCache>
                <c:ptCount val="1"/>
                <c:pt idx="0">
                  <c:v>Sp. Atk</c:v>
                </c:pt>
              </c:strCache>
            </c:strRef>
          </c:tx>
          <c:spPr>
            <a:solidFill>
              <a:schemeClr val="accent4"/>
            </a:solidFill>
            <a:ln>
              <a:noFill/>
            </a:ln>
            <a:effectLst/>
          </c:spPr>
          <c:invertIfNegative val="0"/>
          <c:cat>
            <c:strRef>
              <c:f>ans!$M$8:$M$10</c:f>
              <c:strCache>
                <c:ptCount val="3"/>
                <c:pt idx="0">
                  <c:v>    Bulbasaur</c:v>
                </c:pt>
                <c:pt idx="1">
                  <c:v>    Charmander</c:v>
                </c:pt>
                <c:pt idx="2">
                  <c:v>    Squirtle</c:v>
                </c:pt>
              </c:strCache>
            </c:strRef>
          </c:cat>
          <c:val>
            <c:numRef>
              <c:f>ans!$Q$8:$Q$10</c:f>
              <c:numCache>
                <c:formatCode>General</c:formatCode>
                <c:ptCount val="3"/>
                <c:pt idx="0">
                  <c:v>65</c:v>
                </c:pt>
                <c:pt idx="1">
                  <c:v>60</c:v>
                </c:pt>
                <c:pt idx="2">
                  <c:v>50</c:v>
                </c:pt>
              </c:numCache>
            </c:numRef>
          </c:val>
          <c:extLst>
            <c:ext xmlns:c16="http://schemas.microsoft.com/office/drawing/2014/chart" uri="{C3380CC4-5D6E-409C-BE32-E72D297353CC}">
              <c16:uniqueId val="{00000003-5514-4B30-81F9-697D5931FD67}"/>
            </c:ext>
          </c:extLst>
        </c:ser>
        <c:dLbls>
          <c:showLegendKey val="0"/>
          <c:showVal val="0"/>
          <c:showCatName val="0"/>
          <c:showSerName val="0"/>
          <c:showPercent val="0"/>
          <c:showBubbleSize val="0"/>
        </c:dLbls>
        <c:gapWidth val="219"/>
        <c:overlap val="-27"/>
        <c:axId val="749727680"/>
        <c:axId val="749728096"/>
      </c:barChart>
      <c:catAx>
        <c:axId val="7497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49728096"/>
        <c:crosses val="autoZero"/>
        <c:auto val="1"/>
        <c:lblAlgn val="ctr"/>
        <c:lblOffset val="100"/>
        <c:noMultiLvlLbl val="0"/>
      </c:catAx>
      <c:valAx>
        <c:axId val="7497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4972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ans!$V$7</c:f>
              <c:strCache>
                <c:ptCount val="1"/>
                <c:pt idx="0">
                  <c:v>Count Gen1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errBars>
            <c:errBarType val="both"/>
            <c:errValType val="stdErr"/>
            <c:noEndCap val="0"/>
            <c:spPr>
              <a:noFill/>
              <a:ln w="9525">
                <a:solidFill>
                  <a:schemeClr val="lt1">
                    <a:lumMod val="50000"/>
                  </a:schemeClr>
                </a:solidFill>
                <a:round/>
              </a:ln>
              <a:effectLst/>
            </c:spPr>
          </c:errBars>
          <c:cat>
            <c:strRef>
              <c:f>ans!$U$8:$U$11</c:f>
              <c:strCache>
                <c:ptCount val="4"/>
                <c:pt idx="0">
                  <c:v>    Grass</c:v>
                </c:pt>
                <c:pt idx="1">
                  <c:v>    Fire</c:v>
                </c:pt>
                <c:pt idx="2">
                  <c:v>    Water</c:v>
                </c:pt>
                <c:pt idx="3">
                  <c:v>    Bug</c:v>
                </c:pt>
              </c:strCache>
            </c:strRef>
          </c:cat>
          <c:val>
            <c:numRef>
              <c:f>ans!$V$8:$V$11</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1-4F43-4BAD-A891-32675AC05619}"/>
            </c:ext>
          </c:extLst>
        </c:ser>
        <c:ser>
          <c:idx val="1"/>
          <c:order val="1"/>
          <c:tx>
            <c:strRef>
              <c:f>ans!$W$7</c:f>
              <c:strCache>
                <c:ptCount val="1"/>
                <c:pt idx="0">
                  <c:v>Count Gen 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errBars>
            <c:errBarType val="both"/>
            <c:errValType val="stdErr"/>
            <c:noEndCap val="0"/>
            <c:spPr>
              <a:noFill/>
              <a:ln w="9525">
                <a:solidFill>
                  <a:schemeClr val="lt1">
                    <a:lumMod val="50000"/>
                  </a:schemeClr>
                </a:solidFill>
                <a:round/>
              </a:ln>
              <a:effectLst/>
            </c:spPr>
          </c:errBars>
          <c:cat>
            <c:strRef>
              <c:f>ans!$U$8:$U$11</c:f>
              <c:strCache>
                <c:ptCount val="4"/>
                <c:pt idx="0">
                  <c:v>    Grass</c:v>
                </c:pt>
                <c:pt idx="1">
                  <c:v>    Fire</c:v>
                </c:pt>
                <c:pt idx="2">
                  <c:v>    Water</c:v>
                </c:pt>
                <c:pt idx="3">
                  <c:v>    Bug</c:v>
                </c:pt>
              </c:strCache>
            </c:strRef>
          </c:cat>
          <c:val>
            <c:numRef>
              <c:f>ans!$W$8:$W$11</c:f>
              <c:numCache>
                <c:formatCode>General</c:formatCode>
                <c:ptCount val="4"/>
                <c:pt idx="0">
                  <c:v>9</c:v>
                </c:pt>
                <c:pt idx="1">
                  <c:v>8</c:v>
                </c:pt>
                <c:pt idx="2">
                  <c:v>18</c:v>
                </c:pt>
                <c:pt idx="3">
                  <c:v>10</c:v>
                </c:pt>
              </c:numCache>
            </c:numRef>
          </c:val>
          <c:extLst>
            <c:ext xmlns:c16="http://schemas.microsoft.com/office/drawing/2014/chart" uri="{C3380CC4-5D6E-409C-BE32-E72D297353CC}">
              <c16:uniqueId val="{00000002-4F43-4BAD-A891-32675AC05619}"/>
            </c:ext>
          </c:extLst>
        </c:ser>
        <c:dLbls>
          <c:showLegendKey val="0"/>
          <c:showVal val="1"/>
          <c:showCatName val="0"/>
          <c:showSerName val="0"/>
          <c:showPercent val="0"/>
          <c:showBubbleSize val="0"/>
        </c:dLbls>
        <c:gapWidth val="315"/>
        <c:overlap val="-40"/>
        <c:axId val="749721856"/>
        <c:axId val="749706880"/>
      </c:barChart>
      <c:catAx>
        <c:axId val="749721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749706880"/>
        <c:crosses val="autoZero"/>
        <c:auto val="1"/>
        <c:lblAlgn val="ctr"/>
        <c:lblOffset val="100"/>
        <c:noMultiLvlLbl val="0"/>
      </c:catAx>
      <c:valAx>
        <c:axId val="749706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749721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[project_1.xlsx]Sheet2!PivotTable15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Sum of Gross Sales by Segment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Channel Partners</c:v>
                </c:pt>
                <c:pt idx="1">
                  <c:v>Enterprise</c:v>
                </c:pt>
                <c:pt idx="2">
                  <c:v>Government</c:v>
                </c:pt>
                <c:pt idx="3">
                  <c:v>Midmarket</c:v>
                </c:pt>
                <c:pt idx="4">
                  <c:v>Small Business</c:v>
                </c:pt>
              </c:strCache>
            </c:strRef>
          </c:cat>
          <c:val>
            <c:numRef>
              <c:f>Sheet2!$B$4:$B$8</c:f>
              <c:numCache>
                <c:formatCode>General</c:formatCode>
                <c:ptCount val="5"/>
                <c:pt idx="0">
                  <c:v>1913490</c:v>
                </c:pt>
                <c:pt idx="1">
                  <c:v>21069000</c:v>
                </c:pt>
                <c:pt idx="2">
                  <c:v>56403066.5</c:v>
                </c:pt>
                <c:pt idx="3">
                  <c:v>2582670</c:v>
                </c:pt>
                <c:pt idx="4">
                  <c:v>45941700</c:v>
                </c:pt>
              </c:numCache>
            </c:numRef>
          </c:val>
          <c:extLst>
            <c:ext xmlns:c16="http://schemas.microsoft.com/office/drawing/2014/chart" uri="{C3380CC4-5D6E-409C-BE32-E72D297353CC}">
              <c16:uniqueId val="{00000000-7C1B-4E56-B41B-EEDA8174B9DD}"/>
            </c:ext>
          </c:extLst>
        </c:ser>
        <c:dLbls>
          <c:showLegendKey val="0"/>
          <c:showVal val="0"/>
          <c:showCatName val="0"/>
          <c:showSerName val="0"/>
          <c:showPercent val="0"/>
          <c:showBubbleSize val="0"/>
        </c:dLbls>
        <c:gapWidth val="182"/>
        <c:axId val="813388736"/>
        <c:axId val="813385824"/>
      </c:barChart>
      <c:catAx>
        <c:axId val="81338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13385824"/>
        <c:crosses val="autoZero"/>
        <c:auto val="1"/>
        <c:lblAlgn val="ctr"/>
        <c:lblOffset val="100"/>
        <c:noMultiLvlLbl val="0"/>
      </c:catAx>
      <c:valAx>
        <c:axId val="81338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1338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571500</xdr:colOff>
      <xdr:row>10</xdr:row>
      <xdr:rowOff>179070</xdr:rowOff>
    </xdr:from>
    <xdr:to>
      <xdr:col>18</xdr:col>
      <xdr:colOff>601980</xdr:colOff>
      <xdr:row>25</xdr:row>
      <xdr:rowOff>179070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7620</xdr:colOff>
      <xdr:row>13</xdr:row>
      <xdr:rowOff>19050</xdr:rowOff>
    </xdr:from>
    <xdr:to>
      <xdr:col>23</xdr:col>
      <xdr:colOff>0</xdr:colOff>
      <xdr:row>28</xdr:row>
      <xdr:rowOff>38100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129540</xdr:colOff>
      <xdr:row>4</xdr:row>
      <xdr:rowOff>83820</xdr:rowOff>
    </xdr:from>
    <xdr:to>
      <xdr:col>3</xdr:col>
      <xdr:colOff>297180</xdr:colOff>
      <xdr:row>7</xdr:row>
      <xdr:rowOff>60960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46760" y="908685"/>
          <a:ext cx="1402080" cy="7620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495300</xdr:colOff>
      <xdr:row>4</xdr:row>
      <xdr:rowOff>83820</xdr:rowOff>
    </xdr:from>
    <xdr:to>
      <xdr:col>5</xdr:col>
      <xdr:colOff>251460</xdr:colOff>
      <xdr:row>7</xdr:row>
      <xdr:rowOff>60960</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346960" y="908685"/>
          <a:ext cx="1577340" cy="7620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236220</xdr:colOff>
      <xdr:row>4</xdr:row>
      <xdr:rowOff>60960</xdr:rowOff>
    </xdr:from>
    <xdr:to>
      <xdr:col>8</xdr:col>
      <xdr:colOff>868680</xdr:colOff>
      <xdr:row>7</xdr:row>
      <xdr:rowOff>38100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4160520" y="885825"/>
          <a:ext cx="1912620" cy="7620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1112520</xdr:colOff>
      <xdr:row>4</xdr:row>
      <xdr:rowOff>53340</xdr:rowOff>
    </xdr:from>
    <xdr:to>
      <xdr:col>10</xdr:col>
      <xdr:colOff>426720</xdr:colOff>
      <xdr:row>7</xdr:row>
      <xdr:rowOff>30480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6316980" y="878205"/>
          <a:ext cx="1760220" cy="7620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533401</xdr:colOff>
      <xdr:row>4</xdr:row>
      <xdr:rowOff>152401</xdr:rowOff>
    </xdr:from>
    <xdr:to>
      <xdr:col>3</xdr:col>
      <xdr:colOff>1150620</xdr:colOff>
      <xdr:row>6</xdr:row>
      <xdr:rowOff>167640</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200000"/>
                  </a14:imgEffect>
                </a14:imgLayer>
              </a14:imgProps>
            </a:ext>
            <a:ext uri="{28A0092B-C50C-407E-A947-70E740481C1C}">
              <a14:useLocalDpi xmlns:a14="http://schemas.microsoft.com/office/drawing/2010/main" val="0"/>
            </a:ext>
          </a:extLst>
        </a:blip>
        <a:stretch>
          <a:fillRect/>
        </a:stretch>
      </xdr:blipFill>
      <xdr:spPr>
        <a:xfrm>
          <a:off x="2385060" y="977265"/>
          <a:ext cx="617220" cy="617220"/>
        </a:xfrm>
        <a:prstGeom prst="rect">
          <a:avLst/>
        </a:prstGeom>
      </xdr:spPr>
    </xdr:pic>
    <xdr:clientData/>
  </xdr:twoCellAnchor>
  <xdr:twoCellAnchor editAs="oneCell">
    <xdr:from>
      <xdr:col>1</xdr:col>
      <xdr:colOff>182881</xdr:colOff>
      <xdr:row>4</xdr:row>
      <xdr:rowOff>137160</xdr:rowOff>
    </xdr:from>
    <xdr:to>
      <xdr:col>2</xdr:col>
      <xdr:colOff>91376</xdr:colOff>
      <xdr:row>6</xdr:row>
      <xdr:rowOff>99060</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0100" y="962025"/>
          <a:ext cx="525145" cy="563880"/>
        </a:xfrm>
        <a:prstGeom prst="rect">
          <a:avLst/>
        </a:prstGeom>
        <a:solidFill>
          <a:schemeClr val="accent2">
            <a:alpha val="0"/>
          </a:schemeClr>
        </a:solidFill>
      </xdr:spPr>
    </xdr:pic>
    <xdr:clientData/>
  </xdr:twoCellAnchor>
  <xdr:twoCellAnchor editAs="oneCell">
    <xdr:from>
      <xdr:col>8</xdr:col>
      <xdr:colOff>1211581</xdr:colOff>
      <xdr:row>4</xdr:row>
      <xdr:rowOff>152401</xdr:rowOff>
    </xdr:from>
    <xdr:to>
      <xdr:col>9</xdr:col>
      <xdr:colOff>556261</xdr:colOff>
      <xdr:row>6</xdr:row>
      <xdr:rowOff>121921</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16040" y="977265"/>
          <a:ext cx="571500" cy="571500"/>
        </a:xfrm>
        <a:prstGeom prst="rect">
          <a:avLst/>
        </a:prstGeom>
      </xdr:spPr>
    </xdr:pic>
    <xdr:clientData/>
  </xdr:twoCellAnchor>
  <xdr:twoCellAnchor editAs="oneCell">
    <xdr:from>
      <xdr:col>6</xdr:col>
      <xdr:colOff>175260</xdr:colOff>
      <xdr:row>4</xdr:row>
      <xdr:rowOff>114302</xdr:rowOff>
    </xdr:from>
    <xdr:to>
      <xdr:col>7</xdr:col>
      <xdr:colOff>274320</xdr:colOff>
      <xdr:row>7</xdr:row>
      <xdr:rowOff>20956</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86266" l="8333" r="99074">
                      <a14:foregroundMark x1="16204" y1="68240" x2="51852" y2="6009"/>
                      <a14:foregroundMark x1="51852" y1="6009" x2="92130" y2="71674"/>
                      <a14:foregroundMark x1="92130" y1="71674" x2="9259" y2="87124"/>
                      <a14:foregroundMark x1="9259" y1="87124" x2="21296" y2="65236"/>
                      <a14:foregroundMark x1="9722" y1="81116" x2="13889" y2="6438"/>
                      <a14:foregroundMark x1="13889" y1="6438" x2="85648" y2="15451"/>
                      <a14:foregroundMark x1="85648" y1="15451" x2="82870" y2="0"/>
                      <a14:foregroundMark x1="99074" y1="7725" x2="73148" y2="16738"/>
                      <a14:foregroundMark x1="82870" y1="18884" x2="96759" y2="42489"/>
                    </a14:backgroundRemoval>
                  </a14:imgEffect>
                </a14:imgLayer>
              </a14:imgProps>
            </a:ext>
            <a:ext uri="{28A0092B-C50C-407E-A947-70E740481C1C}">
              <a14:useLocalDpi xmlns:a14="http://schemas.microsoft.com/office/drawing/2010/main" val="0"/>
            </a:ext>
          </a:extLst>
        </a:blip>
        <a:srcRect t="1" b="10371"/>
        <a:stretch>
          <a:fillRect/>
        </a:stretch>
      </xdr:blipFill>
      <xdr:spPr>
        <a:xfrm>
          <a:off x="4099560" y="939165"/>
          <a:ext cx="708660" cy="691515"/>
        </a:xfrm>
        <a:prstGeom prst="rect">
          <a:avLst/>
        </a:prstGeom>
      </xdr:spPr>
    </xdr:pic>
    <xdr:clientData/>
  </xdr:twoCellAnchor>
  <xdr:twoCellAnchor>
    <xdr:from>
      <xdr:col>2</xdr:col>
      <xdr:colOff>129540</xdr:colOff>
      <xdr:row>4</xdr:row>
      <xdr:rowOff>121920</xdr:rowOff>
    </xdr:from>
    <xdr:to>
      <xdr:col>3</xdr:col>
      <xdr:colOff>274320</xdr:colOff>
      <xdr:row>5</xdr:row>
      <xdr:rowOff>381000</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1363980" y="946785"/>
          <a:ext cx="762000" cy="4419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00" b="1">
              <a:solidFill>
                <a:schemeClr val="accent6">
                  <a:lumMod val="50000"/>
                </a:schemeClr>
              </a:solidFill>
            </a:rPr>
            <a:t>Total</a:t>
          </a:r>
          <a:r>
            <a:rPr lang="en-US" sz="1100" b="1" baseline="0">
              <a:solidFill>
                <a:schemeClr val="accent6">
                  <a:lumMod val="50000"/>
                </a:schemeClr>
              </a:solidFill>
            </a:rPr>
            <a:t> Income</a:t>
          </a:r>
          <a:endParaRPr lang="en-US" sz="1100" b="1">
            <a:solidFill>
              <a:schemeClr val="accent6">
                <a:lumMod val="50000"/>
              </a:schemeClr>
            </a:solidFill>
          </a:endParaRPr>
        </a:p>
      </xdr:txBody>
    </xdr:sp>
    <xdr:clientData/>
  </xdr:twoCellAnchor>
  <xdr:twoCellAnchor>
    <xdr:from>
      <xdr:col>3</xdr:col>
      <xdr:colOff>1135380</xdr:colOff>
      <xdr:row>4</xdr:row>
      <xdr:rowOff>83820</xdr:rowOff>
    </xdr:from>
    <xdr:to>
      <xdr:col>4</xdr:col>
      <xdr:colOff>647700</xdr:colOff>
      <xdr:row>5</xdr:row>
      <xdr:rowOff>327660</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2987040" y="908685"/>
          <a:ext cx="739140" cy="4267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100" b="1">
              <a:solidFill>
                <a:schemeClr val="accent6">
                  <a:lumMod val="50000"/>
                </a:schemeClr>
              </a:solidFill>
              <a:effectLst/>
              <a:latin typeface="+mn-lt"/>
              <a:ea typeface="+mn-ea"/>
              <a:cs typeface="+mn-cs"/>
            </a:rPr>
            <a:t>Total</a:t>
          </a:r>
          <a:r>
            <a:rPr lang="en-US" sz="1100" b="1" baseline="0">
              <a:solidFill>
                <a:schemeClr val="accent6">
                  <a:lumMod val="50000"/>
                </a:schemeClr>
              </a:solidFill>
              <a:effectLst/>
              <a:latin typeface="+mn-lt"/>
              <a:ea typeface="+mn-ea"/>
              <a:cs typeface="+mn-cs"/>
            </a:rPr>
            <a:t> </a:t>
          </a:r>
          <a:r>
            <a:rPr lang="en-US" sz="1000" b="1" baseline="0">
              <a:solidFill>
                <a:schemeClr val="accent6">
                  <a:lumMod val="50000"/>
                </a:schemeClr>
              </a:solidFill>
              <a:effectLst/>
              <a:latin typeface="+mn-lt"/>
              <a:ea typeface="+mn-ea"/>
              <a:cs typeface="+mn-cs"/>
            </a:rPr>
            <a:t>Expenses</a:t>
          </a:r>
          <a:endParaRPr lang="en-US" sz="1000" b="1">
            <a:solidFill>
              <a:schemeClr val="accent6">
                <a:lumMod val="50000"/>
              </a:schemeClr>
            </a:solidFill>
            <a:effectLst/>
          </a:endParaRPr>
        </a:p>
        <a:p>
          <a:pPr algn="l"/>
          <a:endParaRPr lang="en-US" sz="1100" b="1"/>
        </a:p>
      </xdr:txBody>
    </xdr:sp>
    <xdr:clientData/>
  </xdr:twoCellAnchor>
  <xdr:twoCellAnchor>
    <xdr:from>
      <xdr:col>7</xdr:col>
      <xdr:colOff>342900</xdr:colOff>
      <xdr:row>4</xdr:row>
      <xdr:rowOff>121920</xdr:rowOff>
    </xdr:from>
    <xdr:to>
      <xdr:col>8</xdr:col>
      <xdr:colOff>815340</xdr:colOff>
      <xdr:row>6</xdr:row>
      <xdr:rowOff>121920</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4876800" y="946785"/>
          <a:ext cx="1143000" cy="6019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1150620</xdr:colOff>
      <xdr:row>4</xdr:row>
      <xdr:rowOff>121920</xdr:rowOff>
    </xdr:from>
    <xdr:to>
      <xdr:col>10</xdr:col>
      <xdr:colOff>403860</xdr:colOff>
      <xdr:row>6</xdr:row>
      <xdr:rowOff>121920</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7581900" y="946785"/>
          <a:ext cx="472440" cy="6019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754380</xdr:colOff>
      <xdr:row>4</xdr:row>
      <xdr:rowOff>83820</xdr:rowOff>
    </xdr:from>
    <xdr:to>
      <xdr:col>10</xdr:col>
      <xdr:colOff>220980</xdr:colOff>
      <xdr:row>5</xdr:row>
      <xdr:rowOff>365760</xdr:rowOff>
    </xdr:to>
    <xdr:sp macro="" textlink="">
      <xdr:nvSpPr>
        <xdr:cNvPr id="28" name="Rectangle 27">
          <a:extLst>
            <a:ext uri="{FF2B5EF4-FFF2-40B4-BE49-F238E27FC236}">
              <a16:creationId xmlns:a16="http://schemas.microsoft.com/office/drawing/2014/main" id="{00000000-0008-0000-0200-00001C000000}"/>
            </a:ext>
          </a:extLst>
        </xdr:cNvPr>
        <xdr:cNvSpPr/>
      </xdr:nvSpPr>
      <xdr:spPr>
        <a:xfrm>
          <a:off x="7185660" y="908685"/>
          <a:ext cx="685800" cy="46482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000" b="1">
              <a:solidFill>
                <a:schemeClr val="accent6">
                  <a:lumMod val="50000"/>
                </a:schemeClr>
              </a:solidFill>
              <a:effectLst/>
              <a:latin typeface="+mn-lt"/>
              <a:ea typeface="+mn-ea"/>
              <a:cs typeface="+mn-cs"/>
            </a:rPr>
            <a:t>Total</a:t>
          </a:r>
          <a:r>
            <a:rPr lang="en-US" sz="1100" b="1" baseline="0">
              <a:solidFill>
                <a:schemeClr val="accent6">
                  <a:lumMod val="50000"/>
                </a:schemeClr>
              </a:solidFill>
              <a:effectLst/>
              <a:latin typeface="+mn-lt"/>
              <a:ea typeface="+mn-ea"/>
              <a:cs typeface="+mn-cs"/>
            </a:rPr>
            <a:t> Loss</a:t>
          </a:r>
          <a:endParaRPr lang="en-US" b="1">
            <a:solidFill>
              <a:schemeClr val="accent6">
                <a:lumMod val="50000"/>
              </a:schemeClr>
            </a:solidFill>
            <a:effectLst/>
          </a:endParaRPr>
        </a:p>
        <a:p>
          <a:pPr algn="l"/>
          <a:endParaRPr lang="en-US" sz="1100" b="1"/>
        </a:p>
      </xdr:txBody>
    </xdr:sp>
    <xdr:clientData/>
  </xdr:twoCellAnchor>
  <xdr:twoCellAnchor>
    <xdr:from>
      <xdr:col>7</xdr:col>
      <xdr:colOff>411480</xdr:colOff>
      <xdr:row>4</xdr:row>
      <xdr:rowOff>83820</xdr:rowOff>
    </xdr:from>
    <xdr:to>
      <xdr:col>8</xdr:col>
      <xdr:colOff>525780</xdr:colOff>
      <xdr:row>5</xdr:row>
      <xdr:rowOff>358140</xdr:rowOff>
    </xdr:to>
    <xdr:sp macro="" textlink="">
      <xdr:nvSpPr>
        <xdr:cNvPr id="29" name="Rectangle 28">
          <a:extLst>
            <a:ext uri="{FF2B5EF4-FFF2-40B4-BE49-F238E27FC236}">
              <a16:creationId xmlns:a16="http://schemas.microsoft.com/office/drawing/2014/main" id="{00000000-0008-0000-0200-00001D000000}"/>
            </a:ext>
          </a:extLst>
        </xdr:cNvPr>
        <xdr:cNvSpPr/>
      </xdr:nvSpPr>
      <xdr:spPr>
        <a:xfrm>
          <a:off x="4945380" y="908685"/>
          <a:ext cx="784860" cy="4572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100" b="1">
              <a:solidFill>
                <a:schemeClr val="accent6">
                  <a:lumMod val="50000"/>
                </a:schemeClr>
              </a:solidFill>
              <a:effectLst/>
              <a:latin typeface="+mn-lt"/>
              <a:ea typeface="+mn-ea"/>
              <a:cs typeface="+mn-cs"/>
            </a:rPr>
            <a:t>Total</a:t>
          </a:r>
          <a:r>
            <a:rPr lang="en-US" sz="1100" b="1" baseline="0">
              <a:solidFill>
                <a:schemeClr val="accent6">
                  <a:lumMod val="50000"/>
                </a:schemeClr>
              </a:solidFill>
              <a:effectLst/>
              <a:latin typeface="+mn-lt"/>
              <a:ea typeface="+mn-ea"/>
              <a:cs typeface="+mn-cs"/>
            </a:rPr>
            <a:t> </a:t>
          </a:r>
          <a:r>
            <a:rPr lang="en-US" sz="1000" b="1" baseline="0">
              <a:solidFill>
                <a:schemeClr val="accent6">
                  <a:lumMod val="50000"/>
                </a:schemeClr>
              </a:solidFill>
              <a:effectLst/>
              <a:latin typeface="+mn-lt"/>
              <a:ea typeface="+mn-ea"/>
              <a:cs typeface="+mn-cs"/>
            </a:rPr>
            <a:t>Profit</a:t>
          </a:r>
          <a:endParaRPr lang="en-US" sz="1000" b="1">
            <a:solidFill>
              <a:schemeClr val="accent6">
                <a:lumMod val="50000"/>
              </a:schemeClr>
            </a:solidFill>
            <a:effectLst/>
          </a:endParaRPr>
        </a:p>
        <a:p>
          <a:pPr algn="l"/>
          <a:endParaRPr lang="en-US" sz="1100" b="1"/>
        </a:p>
      </xdr:txBody>
    </xdr:sp>
    <xdr:clientData/>
  </xdr:twoCellAnchor>
  <xdr:twoCellAnchor>
    <xdr:from>
      <xdr:col>4</xdr:col>
      <xdr:colOff>53340</xdr:colOff>
      <xdr:row>5</xdr:row>
      <xdr:rowOff>320040</xdr:rowOff>
    </xdr:from>
    <xdr:to>
      <xdr:col>5</xdr:col>
      <xdr:colOff>114300</xdr:colOff>
      <xdr:row>6</xdr:row>
      <xdr:rowOff>106680</xdr:rowOff>
    </xdr:to>
    <xdr:sp macro="" textlink="ans!D4">
      <xdr:nvSpPr>
        <xdr:cNvPr id="30" name="Rectangle 29">
          <a:extLst>
            <a:ext uri="{FF2B5EF4-FFF2-40B4-BE49-F238E27FC236}">
              <a16:creationId xmlns:a16="http://schemas.microsoft.com/office/drawing/2014/main" id="{00000000-0008-0000-0200-00001E000000}"/>
            </a:ext>
          </a:extLst>
        </xdr:cNvPr>
        <xdr:cNvSpPr/>
      </xdr:nvSpPr>
      <xdr:spPr>
        <a:xfrm>
          <a:off x="3131820" y="1327785"/>
          <a:ext cx="731520" cy="205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9FA2F6A-D25E-4F66-B337-105EA66CF444}" type="TxLink">
            <a:rPr lang="en-US" sz="1200" b="1" i="0" u="none" strike="noStrike">
              <a:solidFill>
                <a:srgbClr val="000000"/>
              </a:solidFill>
              <a:latin typeface="Calibri" panose="020F0502020204030204"/>
              <a:ea typeface="Calibri" panose="020F0502020204030204"/>
              <a:cs typeface="Calibri" panose="020F0502020204030204"/>
            </a:rPr>
            <a:pPr algn="l"/>
            <a:t>2,500.00</a:t>
          </a:fld>
          <a:endParaRPr lang="en-US" sz="1200" b="1"/>
        </a:p>
      </xdr:txBody>
    </xdr:sp>
    <xdr:clientData/>
  </xdr:twoCellAnchor>
  <xdr:twoCellAnchor>
    <xdr:from>
      <xdr:col>9</xdr:col>
      <xdr:colOff>777240</xdr:colOff>
      <xdr:row>5</xdr:row>
      <xdr:rowOff>320040</xdr:rowOff>
    </xdr:from>
    <xdr:to>
      <xdr:col>10</xdr:col>
      <xdr:colOff>464820</xdr:colOff>
      <xdr:row>7</xdr:row>
      <xdr:rowOff>0</xdr:rowOff>
    </xdr:to>
    <xdr:sp macro="" textlink="ans!F4">
      <xdr:nvSpPr>
        <xdr:cNvPr id="31" name="Rectangle 30">
          <a:extLst>
            <a:ext uri="{FF2B5EF4-FFF2-40B4-BE49-F238E27FC236}">
              <a16:creationId xmlns:a16="http://schemas.microsoft.com/office/drawing/2014/main" id="{00000000-0008-0000-0200-00001F000000}"/>
            </a:ext>
          </a:extLst>
        </xdr:cNvPr>
        <xdr:cNvSpPr/>
      </xdr:nvSpPr>
      <xdr:spPr>
        <a:xfrm>
          <a:off x="7208520" y="1327785"/>
          <a:ext cx="9067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6793716-85D0-4B21-A3DB-CDCACD77EFB9}" type="TxLink">
            <a:rPr lang="en-US" sz="1200" b="1" i="0" u="none" strike="noStrike">
              <a:solidFill>
                <a:srgbClr val="000000"/>
              </a:solidFill>
              <a:latin typeface="Calibri" panose="020F0502020204030204"/>
              <a:ea typeface="Calibri" panose="020F0502020204030204"/>
              <a:cs typeface="Calibri" panose="020F0502020204030204"/>
            </a:rPr>
            <a:pPr algn="l"/>
            <a:t>wonderful</a:t>
          </a:fld>
          <a:endParaRPr lang="en-US" sz="1200" b="1"/>
        </a:p>
      </xdr:txBody>
    </xdr:sp>
    <xdr:clientData/>
  </xdr:twoCellAnchor>
  <xdr:twoCellAnchor>
    <xdr:from>
      <xdr:col>2</xdr:col>
      <xdr:colOff>251460</xdr:colOff>
      <xdr:row>5</xdr:row>
      <xdr:rowOff>342900</xdr:rowOff>
    </xdr:from>
    <xdr:to>
      <xdr:col>3</xdr:col>
      <xdr:colOff>373380</xdr:colOff>
      <xdr:row>6</xdr:row>
      <xdr:rowOff>129540</xdr:rowOff>
    </xdr:to>
    <xdr:sp macro="" textlink="ans!C4">
      <xdr:nvSpPr>
        <xdr:cNvPr id="32" name="Rectangle 31">
          <a:extLst>
            <a:ext uri="{FF2B5EF4-FFF2-40B4-BE49-F238E27FC236}">
              <a16:creationId xmlns:a16="http://schemas.microsoft.com/office/drawing/2014/main" id="{00000000-0008-0000-0200-000020000000}"/>
            </a:ext>
          </a:extLst>
        </xdr:cNvPr>
        <xdr:cNvSpPr/>
      </xdr:nvSpPr>
      <xdr:spPr>
        <a:xfrm>
          <a:off x="1485900" y="1350645"/>
          <a:ext cx="739140" cy="205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90DB407-3689-4508-9008-EC5B46C4E6FA}" type="TxLink">
            <a:rPr lang="en-US" sz="1200" b="1" i="0" u="none" strike="noStrike">
              <a:solidFill>
                <a:srgbClr val="000000"/>
              </a:solidFill>
              <a:latin typeface="Calibri" panose="020F0502020204030204"/>
              <a:ea typeface="Calibri" panose="020F0502020204030204"/>
              <a:cs typeface="Calibri" panose="020F0502020204030204"/>
            </a:rPr>
            <a:pPr algn="l"/>
            <a:t>2,500</a:t>
          </a:fld>
          <a:endParaRPr lang="en-US" sz="1200" b="1"/>
        </a:p>
      </xdr:txBody>
    </xdr:sp>
    <xdr:clientData/>
  </xdr:twoCellAnchor>
  <xdr:twoCellAnchor>
    <xdr:from>
      <xdr:col>7</xdr:col>
      <xdr:colOff>381000</xdr:colOff>
      <xdr:row>5</xdr:row>
      <xdr:rowOff>320040</xdr:rowOff>
    </xdr:from>
    <xdr:to>
      <xdr:col>8</xdr:col>
      <xdr:colOff>502920</xdr:colOff>
      <xdr:row>6</xdr:row>
      <xdr:rowOff>106680</xdr:rowOff>
    </xdr:to>
    <xdr:sp macro="" textlink="ans!E4">
      <xdr:nvSpPr>
        <xdr:cNvPr id="33" name="Rectangle 32">
          <a:extLst>
            <a:ext uri="{FF2B5EF4-FFF2-40B4-BE49-F238E27FC236}">
              <a16:creationId xmlns:a16="http://schemas.microsoft.com/office/drawing/2014/main" id="{00000000-0008-0000-0200-000021000000}"/>
            </a:ext>
          </a:extLst>
        </xdr:cNvPr>
        <xdr:cNvSpPr/>
      </xdr:nvSpPr>
      <xdr:spPr>
        <a:xfrm>
          <a:off x="4914900" y="1327785"/>
          <a:ext cx="792480" cy="205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23F6D54-A845-4C27-8219-16B51DE0CEC8}" type="TxLink">
            <a:rPr lang="en-US" sz="1200" b="1" i="0" u="none" strike="noStrike">
              <a:solidFill>
                <a:srgbClr val="000000"/>
              </a:solidFill>
              <a:latin typeface="Calibri" panose="020F0502020204030204"/>
              <a:ea typeface="Calibri" panose="020F0502020204030204"/>
              <a:cs typeface="Calibri" panose="020F0502020204030204"/>
            </a:rPr>
            <a:pPr algn="l"/>
            <a:t>0.00</a:t>
          </a:fld>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784860</xdr:colOff>
      <xdr:row>9</xdr:row>
      <xdr:rowOff>87630</xdr:rowOff>
    </xdr:from>
    <xdr:to>
      <xdr:col>6</xdr:col>
      <xdr:colOff>205740</xdr:colOff>
      <xdr:row>24</xdr:row>
      <xdr:rowOff>87630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635</xdr:colOff>
      <xdr:row>4</xdr:row>
      <xdr:rowOff>114935</xdr:rowOff>
    </xdr:from>
    <xdr:to>
      <xdr:col>6</xdr:col>
      <xdr:colOff>189865</xdr:colOff>
      <xdr:row>8</xdr:row>
      <xdr:rowOff>60325</xdr:rowOff>
    </xdr:to>
    <mc:AlternateContent xmlns:mc="http://schemas.openxmlformats.org/markup-compatibility/2006" xmlns:sle15="http://schemas.microsoft.com/office/drawing/2012/slicer">
      <mc:Choice Requires="sle15">
        <xdr:graphicFrame macro="">
          <xdr:nvGraphicFramePr>
            <xdr:cNvPr id="2" name="Segmen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mlns:r="http://schemas.openxmlformats.org/officeDocument/2006/relationships">
        <xdr:sp macro="" textlink="">
          <xdr:nvSpPr>
            <xdr:cNvPr id="0" name=""/>
            <xdr:cNvSpPr>
              <a:spLocks noTextEdit="1"/>
            </xdr:cNvSpPr>
          </xdr:nvSpPr>
          <xdr:spPr>
            <a:xfrm>
              <a:off x="635" y="930275"/>
              <a:ext cx="5393690" cy="6769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absolute">
    <xdr:from>
      <xdr:col>9</xdr:col>
      <xdr:colOff>995887</xdr:colOff>
      <xdr:row>5</xdr:row>
      <xdr:rowOff>23171</xdr:rowOff>
    </xdr:from>
    <xdr:to>
      <xdr:col>16</xdr:col>
      <xdr:colOff>5754</xdr:colOff>
      <xdr:row>8</xdr:row>
      <xdr:rowOff>112071</xdr:rowOff>
    </xdr:to>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051316" y="1033987"/>
              <a:ext cx="5385785" cy="6487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842398</xdr:colOff>
      <xdr:row>1</xdr:row>
      <xdr:rowOff>52393</xdr:rowOff>
    </xdr:from>
    <xdr:to>
      <xdr:col>11</xdr:col>
      <xdr:colOff>50216</xdr:colOff>
      <xdr:row>4</xdr:row>
      <xdr:rowOff>90493</xdr:rowOff>
    </xdr:to>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683500" y="316760"/>
              <a:ext cx="5350471" cy="5979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3.767596411999" createdVersion="7" refreshedVersion="7" minRefreshableVersion="3" recordCount="699" xr:uid="{00000000-000A-0000-FFFF-FFFF00000000}">
  <cacheSource type="worksheet">
    <worksheetSource name="Table3"/>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ntainsSemiMixedTypes="0" containsNonDate="0" containsString="0"/>
    </cacheField>
    <cacheField name="Discount Band" numFmtId="0">
      <sharedItems count="4">
        <s v="None"/>
        <s v="Low"/>
        <s v="Medium"/>
        <s v="High"/>
      </sharedItems>
    </cacheField>
    <cacheField name="Units Sold" numFmtId="0">
      <sharedItems containsSemiMixedTypes="0" containsNonDate="0" containsString="0"/>
    </cacheField>
    <cacheField name="Manufacturing Price" numFmtId="8">
      <sharedItems containsSemiMixedTypes="0" containsNonDate="0" containsString="0"/>
    </cacheField>
    <cacheField name="Sale Price" numFmtId="8">
      <sharedItems containsSemiMixedTypes="0" containsNonDate="0" containsString="0"/>
    </cacheField>
    <cacheField name="Gross Sales" numFmtId="8">
      <sharedItems containsSemiMixedTypes="0" containsNonDate="0" containsString="0"/>
    </cacheField>
    <cacheField name="Discounts" numFmtId="0">
      <sharedItems containsSemiMixedTypes="0" containsNonDate="0" containsString="0"/>
    </cacheField>
    <cacheField name="Sales" numFmtId="8">
      <sharedItems containsSemiMixedTypes="0" containsNonDate="0" containsString="0"/>
    </cacheField>
    <cacheField name="COGS" numFmtId="8">
      <sharedItems containsSemiMixedTypes="0" containsNonDate="0" containsString="0"/>
    </cacheField>
    <cacheField name="Profit" numFmtId="0">
      <sharedItems containsSemiMixedTypes="0" containsNonDate="0" containsString="0"/>
    </cacheField>
    <cacheField name="Date" numFmtId="14">
      <sharedItems containsSemiMixedTypes="0" containsNonDate="0" containsString="0"/>
    </cacheField>
    <cacheField name="Month Number" numFmtId="0">
      <sharedItems containsSemiMixedTypes="0" containsNonDate="0" containsString="0"/>
    </cacheField>
    <cacheField name="Month Name" numFmtId="0">
      <sharedItems containsSemiMixedTypes="0" containsNonDate="0" containsString="0"/>
    </cacheField>
    <cacheField name="Year"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s v="Carretera"/>
    <x v="0"/>
    <n v="1618.5"/>
    <n v="3"/>
    <n v="20"/>
    <n v="32370"/>
    <s v=" $-   "/>
    <n v="32370"/>
    <n v="16185"/>
    <n v="16185"/>
    <d v="2014-01-01T00:00:00"/>
    <n v="1"/>
    <s v="January"/>
    <n v="2014"/>
  </r>
  <r>
    <x v="0"/>
    <x v="1"/>
    <s v="Carretera"/>
    <x v="0"/>
    <n v="1321"/>
    <n v="3"/>
    <n v="20"/>
    <n v="26420"/>
    <s v=" $-   "/>
    <n v="26420"/>
    <n v="13210"/>
    <n v="13210"/>
    <d v="2014-01-01T00:00:00"/>
    <n v="1"/>
    <s v="January"/>
    <n v="2014"/>
  </r>
  <r>
    <x v="1"/>
    <x v="2"/>
    <s v="Carretera"/>
    <x v="0"/>
    <n v="2178"/>
    <n v="3"/>
    <n v="15"/>
    <n v="32670"/>
    <s v=" $-   "/>
    <n v="32670"/>
    <n v="21780"/>
    <n v="10890"/>
    <d v="2014-06-01T00:00:00"/>
    <n v="6"/>
    <s v="June"/>
    <n v="2014"/>
  </r>
  <r>
    <x v="1"/>
    <x v="1"/>
    <s v="Carretera"/>
    <x v="0"/>
    <n v="888"/>
    <n v="3"/>
    <n v="15"/>
    <n v="13320"/>
    <s v=" $-   "/>
    <n v="13320"/>
    <n v="8880"/>
    <n v="4440"/>
    <d v="2014-06-01T00:00:00"/>
    <n v="6"/>
    <s v="June"/>
    <n v="2014"/>
  </r>
  <r>
    <x v="1"/>
    <x v="3"/>
    <s v="Carretera"/>
    <x v="0"/>
    <n v="2470"/>
    <n v="3"/>
    <n v="15"/>
    <n v="37050"/>
    <s v=" $-   "/>
    <n v="37050"/>
    <n v="24700"/>
    <n v="12350"/>
    <d v="2014-06-01T00:00:00"/>
    <n v="6"/>
    <s v="June"/>
    <n v="2014"/>
  </r>
  <r>
    <x v="0"/>
    <x v="1"/>
    <s v="Carretera"/>
    <x v="0"/>
    <n v="1513"/>
    <n v="3"/>
    <n v="350"/>
    <n v="529550"/>
    <s v=" $-   "/>
    <n v="529550"/>
    <n v="393380"/>
    <n v="136170"/>
    <d v="2014-12-01T00:00:00"/>
    <n v="12"/>
    <s v="December"/>
    <n v="2014"/>
  </r>
  <r>
    <x v="1"/>
    <x v="1"/>
    <s v="Montana"/>
    <x v="0"/>
    <n v="921"/>
    <n v="5"/>
    <n v="15"/>
    <n v="13815"/>
    <s v=" $-   "/>
    <n v="13815"/>
    <n v="9210"/>
    <n v="4605"/>
    <d v="2014-03-01T00:00:00"/>
    <n v="3"/>
    <s v="March"/>
    <n v="2014"/>
  </r>
  <r>
    <x v="2"/>
    <x v="0"/>
    <s v="Montana"/>
    <x v="0"/>
    <n v="2518"/>
    <n v="5"/>
    <n v="12"/>
    <n v="30216"/>
    <s v=" $-   "/>
    <n v="30216"/>
    <n v="7554"/>
    <n v="22662"/>
    <d v="2014-06-01T00:00:00"/>
    <n v="6"/>
    <s v="June"/>
    <n v="2014"/>
  </r>
  <r>
    <x v="0"/>
    <x v="2"/>
    <s v="Montana"/>
    <x v="0"/>
    <n v="1899"/>
    <n v="5"/>
    <n v="20"/>
    <n v="37980"/>
    <s v=" $-   "/>
    <n v="37980"/>
    <n v="18990"/>
    <n v="18990"/>
    <d v="2014-06-01T00:00:00"/>
    <n v="6"/>
    <s v="June"/>
    <n v="2014"/>
  </r>
  <r>
    <x v="2"/>
    <x v="1"/>
    <s v="Montana"/>
    <x v="0"/>
    <n v="1545"/>
    <n v="5"/>
    <n v="12"/>
    <n v="18540"/>
    <s v=" $-   "/>
    <n v="18540"/>
    <n v="4635"/>
    <n v="13905"/>
    <d v="2014-06-01T00:00:00"/>
    <n v="6"/>
    <s v="June"/>
    <n v="2014"/>
  </r>
  <r>
    <x v="1"/>
    <x v="3"/>
    <s v="Montana"/>
    <x v="0"/>
    <n v="2470"/>
    <n v="5"/>
    <n v="15"/>
    <n v="37050"/>
    <s v=" $-   "/>
    <n v="37050"/>
    <n v="24700"/>
    <n v="12350"/>
    <d v="2014-06-01T00:00:00"/>
    <n v="6"/>
    <s v="June"/>
    <n v="2014"/>
  </r>
  <r>
    <x v="3"/>
    <x v="0"/>
    <s v="Montana"/>
    <x v="0"/>
    <n v="2665.5"/>
    <n v="5"/>
    <n v="125"/>
    <n v="333187.5"/>
    <s v=" $-   "/>
    <n v="333187.5"/>
    <n v="319860"/>
    <n v="13327.5"/>
    <d v="2014-07-01T00:00:00"/>
    <n v="7"/>
    <s v="July"/>
    <n v="2014"/>
  </r>
  <r>
    <x v="4"/>
    <x v="3"/>
    <s v="Montana"/>
    <x v="0"/>
    <n v="958"/>
    <n v="5"/>
    <n v="300"/>
    <n v="287400"/>
    <s v=" $-   "/>
    <n v="287400"/>
    <n v="239500"/>
    <n v="47900"/>
    <d v="2014-08-01T00:00:00"/>
    <n v="8"/>
    <s v="August"/>
    <n v="2014"/>
  </r>
  <r>
    <x v="0"/>
    <x v="1"/>
    <s v="Montana"/>
    <x v="0"/>
    <n v="2146"/>
    <n v="5"/>
    <n v="7"/>
    <n v="15022"/>
    <s v=" $-   "/>
    <n v="15022"/>
    <n v="10730"/>
    <n v="4292"/>
    <d v="2014-09-01T00:00:00"/>
    <n v="9"/>
    <s v="September"/>
    <n v="2014"/>
  </r>
  <r>
    <x v="3"/>
    <x v="0"/>
    <s v="Montana"/>
    <x v="0"/>
    <n v="345"/>
    <n v="5"/>
    <n v="125"/>
    <n v="43125"/>
    <s v=" $-   "/>
    <n v="43125"/>
    <n v="41400"/>
    <n v="1725"/>
    <d v="2013-10-01T00:00:00"/>
    <n v="10"/>
    <s v="October"/>
    <n v="2013"/>
  </r>
  <r>
    <x v="1"/>
    <x v="4"/>
    <s v="Montana"/>
    <x v="0"/>
    <n v="615"/>
    <n v="5"/>
    <n v="15"/>
    <n v="9225"/>
    <s v=" $-   "/>
    <n v="9225"/>
    <n v="6150"/>
    <n v="3075"/>
    <d v="2014-12-01T00:00:00"/>
    <n v="12"/>
    <s v="December"/>
    <n v="2014"/>
  </r>
  <r>
    <x v="0"/>
    <x v="0"/>
    <s v="Paseo"/>
    <x v="0"/>
    <n v="292"/>
    <n v="10"/>
    <n v="20"/>
    <n v="5840"/>
    <s v=" $-   "/>
    <n v="5840"/>
    <n v="2920"/>
    <n v="2920"/>
    <d v="2014-02-01T00:00:00"/>
    <n v="2"/>
    <s v="February"/>
    <n v="2014"/>
  </r>
  <r>
    <x v="1"/>
    <x v="3"/>
    <s v="Paseo"/>
    <x v="0"/>
    <n v="974"/>
    <n v="10"/>
    <n v="15"/>
    <n v="14610"/>
    <s v=" $-   "/>
    <n v="14610"/>
    <n v="9740"/>
    <n v="4870"/>
    <d v="2014-02-01T00:00:00"/>
    <n v="2"/>
    <s v="February"/>
    <n v="2014"/>
  </r>
  <r>
    <x v="2"/>
    <x v="0"/>
    <s v="Paseo"/>
    <x v="0"/>
    <n v="2518"/>
    <n v="10"/>
    <n v="12"/>
    <n v="30216"/>
    <s v=" $-   "/>
    <n v="30216"/>
    <n v="7554"/>
    <n v="22662"/>
    <d v="2014-06-01T00:00:00"/>
    <n v="6"/>
    <s v="June"/>
    <n v="2014"/>
  </r>
  <r>
    <x v="0"/>
    <x v="1"/>
    <s v="Paseo"/>
    <x v="0"/>
    <n v="1006"/>
    <n v="10"/>
    <n v="350"/>
    <n v="352100"/>
    <s v=" $-   "/>
    <n v="352100"/>
    <n v="261560"/>
    <n v="90540"/>
    <d v="2014-06-01T00:00:00"/>
    <n v="6"/>
    <s v="June"/>
    <n v="2014"/>
  </r>
  <r>
    <x v="2"/>
    <x v="1"/>
    <s v="Paseo"/>
    <x v="0"/>
    <n v="367"/>
    <n v="10"/>
    <n v="12"/>
    <n v="4404"/>
    <s v=" $-   "/>
    <n v="4404"/>
    <n v="1101"/>
    <n v="3303"/>
    <d v="2014-07-01T00:00:00"/>
    <n v="7"/>
    <s v="July"/>
    <n v="2014"/>
  </r>
  <r>
    <x v="0"/>
    <x v="3"/>
    <s v="Paseo"/>
    <x v="0"/>
    <n v="883"/>
    <n v="10"/>
    <n v="7"/>
    <n v="6181"/>
    <s v=" $-   "/>
    <n v="6181"/>
    <n v="4415"/>
    <n v="1766"/>
    <d v="2014-08-01T00:00:00"/>
    <n v="8"/>
    <s v="August"/>
    <n v="2014"/>
  </r>
  <r>
    <x v="1"/>
    <x v="2"/>
    <s v="Paseo"/>
    <x v="0"/>
    <n v="549"/>
    <n v="10"/>
    <n v="15"/>
    <n v="8235"/>
    <s v=" $-   "/>
    <n v="8235"/>
    <n v="5490"/>
    <n v="2745"/>
    <d v="2013-09-01T00:00:00"/>
    <n v="9"/>
    <s v="September"/>
    <n v="2013"/>
  </r>
  <r>
    <x v="4"/>
    <x v="3"/>
    <s v="Paseo"/>
    <x v="0"/>
    <n v="788"/>
    <n v="10"/>
    <n v="300"/>
    <n v="236400"/>
    <s v=" $-   "/>
    <n v="236400"/>
    <n v="197000"/>
    <n v="39400"/>
    <d v="2013-09-01T00:00:00"/>
    <n v="9"/>
    <s v="September"/>
    <n v="2013"/>
  </r>
  <r>
    <x v="1"/>
    <x v="3"/>
    <s v="Paseo"/>
    <x v="0"/>
    <n v="2472"/>
    <n v="10"/>
    <n v="15"/>
    <n v="37080"/>
    <s v=" $-   "/>
    <n v="37080"/>
    <n v="24720"/>
    <n v="12360"/>
    <d v="2014-09-01T00:00:00"/>
    <n v="9"/>
    <s v="September"/>
    <n v="2014"/>
  </r>
  <r>
    <x v="0"/>
    <x v="4"/>
    <s v="Paseo"/>
    <x v="0"/>
    <n v="1143"/>
    <n v="10"/>
    <n v="7"/>
    <n v="8001"/>
    <s v=" $-   "/>
    <n v="8001"/>
    <n v="5715"/>
    <n v="2286"/>
    <d v="2014-10-01T00:00:00"/>
    <n v="10"/>
    <s v="October"/>
    <n v="2014"/>
  </r>
  <r>
    <x v="0"/>
    <x v="0"/>
    <s v="Paseo"/>
    <x v="0"/>
    <n v="1725"/>
    <n v="10"/>
    <n v="350"/>
    <n v="603750"/>
    <s v=" $-   "/>
    <n v="603750"/>
    <n v="448500"/>
    <n v="155250"/>
    <d v="2013-11-01T00:00:00"/>
    <n v="11"/>
    <s v="November"/>
    <n v="2013"/>
  </r>
  <r>
    <x v="2"/>
    <x v="4"/>
    <s v="Paseo"/>
    <x v="0"/>
    <n v="912"/>
    <n v="10"/>
    <n v="12"/>
    <n v="10944"/>
    <s v=" $-   "/>
    <n v="10944"/>
    <n v="2736"/>
    <n v="8208"/>
    <d v="2013-11-01T00:00:00"/>
    <n v="11"/>
    <s v="November"/>
    <n v="2013"/>
  </r>
  <r>
    <x v="1"/>
    <x v="0"/>
    <s v="Paseo"/>
    <x v="0"/>
    <n v="2152"/>
    <n v="10"/>
    <n v="15"/>
    <n v="32280"/>
    <s v=" $-   "/>
    <n v="32280"/>
    <n v="21520"/>
    <n v="10760"/>
    <d v="2013-12-01T00:00:00"/>
    <n v="12"/>
    <s v="December"/>
    <n v="2013"/>
  </r>
  <r>
    <x v="0"/>
    <x v="0"/>
    <s v="Paseo"/>
    <x v="0"/>
    <n v="1817"/>
    <n v="10"/>
    <n v="20"/>
    <n v="36340"/>
    <s v=" $-   "/>
    <n v="36340"/>
    <n v="18170"/>
    <n v="18170"/>
    <d v="2014-12-01T00:00:00"/>
    <n v="12"/>
    <s v="December"/>
    <n v="2014"/>
  </r>
  <r>
    <x v="0"/>
    <x v="1"/>
    <s v="Paseo"/>
    <x v="0"/>
    <n v="1513"/>
    <n v="10"/>
    <n v="350"/>
    <n v="529550"/>
    <s v=" $-   "/>
    <n v="529550"/>
    <n v="393380"/>
    <n v="136170"/>
    <d v="2014-12-01T00:00:00"/>
    <n v="12"/>
    <s v="December"/>
    <n v="2014"/>
  </r>
  <r>
    <x v="0"/>
    <x v="3"/>
    <s v="Velo"/>
    <x v="0"/>
    <n v="1493"/>
    <n v="120"/>
    <n v="7"/>
    <n v="10451"/>
    <s v=" $-   "/>
    <n v="10451"/>
    <n v="7465"/>
    <n v="2986"/>
    <d v="2014-01-01T00:00:00"/>
    <n v="1"/>
    <s v="January"/>
    <n v="2014"/>
  </r>
  <r>
    <x v="3"/>
    <x v="2"/>
    <s v="Velo"/>
    <x v="0"/>
    <n v="1804"/>
    <n v="120"/>
    <n v="125"/>
    <n v="225500"/>
    <s v=" $-   "/>
    <n v="225500"/>
    <n v="216480"/>
    <n v="9020"/>
    <d v="2014-02-01T00:00:00"/>
    <n v="2"/>
    <s v="February"/>
    <n v="2014"/>
  </r>
  <r>
    <x v="2"/>
    <x v="1"/>
    <s v="Velo"/>
    <x v="0"/>
    <n v="2161"/>
    <n v="120"/>
    <n v="12"/>
    <n v="25932"/>
    <s v=" $-   "/>
    <n v="25932"/>
    <n v="6483"/>
    <n v="19449"/>
    <d v="2014-03-01T00:00:00"/>
    <n v="3"/>
    <s v="March"/>
    <n v="2014"/>
  </r>
  <r>
    <x v="0"/>
    <x v="1"/>
    <s v="Velo"/>
    <x v="0"/>
    <n v="1006"/>
    <n v="120"/>
    <n v="350"/>
    <n v="352100"/>
    <s v=" $-   "/>
    <n v="352100"/>
    <n v="261560"/>
    <n v="90540"/>
    <d v="2014-06-01T00:00:00"/>
    <n v="6"/>
    <s v="June"/>
    <n v="2014"/>
  </r>
  <r>
    <x v="2"/>
    <x v="1"/>
    <s v="Velo"/>
    <x v="0"/>
    <n v="1545"/>
    <n v="120"/>
    <n v="12"/>
    <n v="18540"/>
    <s v=" $-   "/>
    <n v="18540"/>
    <n v="4635"/>
    <n v="13905"/>
    <d v="2014-06-01T00:00:00"/>
    <n v="6"/>
    <s v="June"/>
    <n v="2014"/>
  </r>
  <r>
    <x v="3"/>
    <x v="4"/>
    <s v="Velo"/>
    <x v="0"/>
    <n v="2821"/>
    <n v="120"/>
    <n v="125"/>
    <n v="352625"/>
    <s v=" $-   "/>
    <n v="352625"/>
    <n v="338520"/>
    <n v="14105"/>
    <d v="2014-08-01T00:00:00"/>
    <n v="8"/>
    <s v="August"/>
    <n v="2014"/>
  </r>
  <r>
    <x v="3"/>
    <x v="0"/>
    <s v="Velo"/>
    <x v="0"/>
    <n v="345"/>
    <n v="120"/>
    <n v="125"/>
    <n v="43125"/>
    <s v=" $-   "/>
    <n v="43125"/>
    <n v="41400"/>
    <n v="1725"/>
    <d v="2013-10-01T00:00:00"/>
    <n v="10"/>
    <s v="October"/>
    <n v="2013"/>
  </r>
  <r>
    <x v="4"/>
    <x v="0"/>
    <s v="VTT"/>
    <x v="0"/>
    <n v="2001"/>
    <n v="250"/>
    <n v="300"/>
    <n v="600300"/>
    <s v=" $-   "/>
    <n v="600300"/>
    <n v="500250"/>
    <n v="100050"/>
    <d v="2014-02-01T00:00:00"/>
    <n v="2"/>
    <s v="February"/>
    <n v="2014"/>
  </r>
  <r>
    <x v="2"/>
    <x v="1"/>
    <s v="VTT"/>
    <x v="0"/>
    <n v="2838"/>
    <n v="250"/>
    <n v="12"/>
    <n v="34056"/>
    <s v=" $-   "/>
    <n v="34056"/>
    <n v="8514"/>
    <n v="25542"/>
    <d v="2014-04-01T00:00:00"/>
    <n v="4"/>
    <s v="April"/>
    <n v="2014"/>
  </r>
  <r>
    <x v="1"/>
    <x v="2"/>
    <s v="VTT"/>
    <x v="0"/>
    <n v="2178"/>
    <n v="250"/>
    <n v="15"/>
    <n v="32670"/>
    <s v=" $-   "/>
    <n v="32670"/>
    <n v="21780"/>
    <n v="10890"/>
    <d v="2014-06-01T00:00:00"/>
    <n v="6"/>
    <s v="June"/>
    <n v="2014"/>
  </r>
  <r>
    <x v="1"/>
    <x v="1"/>
    <s v="VTT"/>
    <x v="0"/>
    <n v="888"/>
    <n v="250"/>
    <n v="15"/>
    <n v="13320"/>
    <s v=" $-   "/>
    <n v="13320"/>
    <n v="8880"/>
    <n v="4440"/>
    <d v="2014-06-01T00:00:00"/>
    <n v="6"/>
    <s v="June"/>
    <n v="2014"/>
  </r>
  <r>
    <x v="0"/>
    <x v="2"/>
    <s v="VTT"/>
    <x v="0"/>
    <n v="1527"/>
    <n v="250"/>
    <n v="350"/>
    <n v="534450"/>
    <s v=" $-   "/>
    <n v="534450"/>
    <n v="397020"/>
    <n v="137430"/>
    <d v="2013-09-01T00:00:00"/>
    <n v="9"/>
    <s v="September"/>
    <n v="2013"/>
  </r>
  <r>
    <x v="4"/>
    <x v="2"/>
    <s v="VTT"/>
    <x v="0"/>
    <n v="2151"/>
    <n v="250"/>
    <n v="300"/>
    <n v="645300"/>
    <s v=" $-   "/>
    <n v="645300"/>
    <n v="537750"/>
    <n v="107550"/>
    <d v="2014-09-01T00:00:00"/>
    <n v="9"/>
    <s v="September"/>
    <n v="2014"/>
  </r>
  <r>
    <x v="0"/>
    <x v="0"/>
    <s v="VTT"/>
    <x v="0"/>
    <n v="1817"/>
    <n v="250"/>
    <n v="20"/>
    <n v="36340"/>
    <s v=" $-   "/>
    <n v="36340"/>
    <n v="18170"/>
    <n v="18170"/>
    <d v="2014-12-01T00:00:00"/>
    <n v="12"/>
    <s v="December"/>
    <n v="2014"/>
  </r>
  <r>
    <x v="0"/>
    <x v="2"/>
    <s v="Amarilla"/>
    <x v="0"/>
    <n v="2750"/>
    <n v="260"/>
    <n v="350"/>
    <n v="962500"/>
    <s v=" $-   "/>
    <n v="962500"/>
    <n v="715000"/>
    <n v="247500"/>
    <d v="2014-02-01T00:00:00"/>
    <n v="2"/>
    <s v="February"/>
    <n v="2014"/>
  </r>
  <r>
    <x v="2"/>
    <x v="4"/>
    <s v="Amarilla"/>
    <x v="0"/>
    <n v="1953"/>
    <n v="260"/>
    <n v="12"/>
    <n v="23436"/>
    <s v=" $-   "/>
    <n v="23436"/>
    <n v="5859"/>
    <n v="17577"/>
    <d v="2014-04-01T00:00:00"/>
    <n v="4"/>
    <s v="April"/>
    <n v="2014"/>
  </r>
  <r>
    <x v="3"/>
    <x v="1"/>
    <s v="Amarilla"/>
    <x v="0"/>
    <n v="4219.5"/>
    <n v="260"/>
    <n v="125"/>
    <n v="527437.5"/>
    <s v=" $-   "/>
    <n v="527437.5"/>
    <n v="506340"/>
    <n v="21097.5"/>
    <d v="2014-04-01T00:00:00"/>
    <n v="4"/>
    <s v="April"/>
    <n v="2014"/>
  </r>
  <r>
    <x v="0"/>
    <x v="2"/>
    <s v="Amarilla"/>
    <x v="0"/>
    <n v="1899"/>
    <n v="260"/>
    <n v="20"/>
    <n v="37980"/>
    <s v=" $-   "/>
    <n v="37980"/>
    <n v="18990"/>
    <n v="18990"/>
    <d v="2014-06-01T00:00:00"/>
    <n v="6"/>
    <s v="June"/>
    <n v="2014"/>
  </r>
  <r>
    <x v="0"/>
    <x v="1"/>
    <s v="Amarilla"/>
    <x v="0"/>
    <n v="1686"/>
    <n v="260"/>
    <n v="7"/>
    <n v="11802"/>
    <s v=" $-   "/>
    <n v="11802"/>
    <n v="8430"/>
    <n v="3372"/>
    <d v="2014-07-01T00:00:00"/>
    <n v="7"/>
    <s v="July"/>
    <n v="2014"/>
  </r>
  <r>
    <x v="2"/>
    <x v="4"/>
    <s v="Amarilla"/>
    <x v="0"/>
    <n v="2141"/>
    <n v="260"/>
    <n v="12"/>
    <n v="25692"/>
    <s v=" $-   "/>
    <n v="25692"/>
    <n v="6423"/>
    <n v="19269"/>
    <d v="2014-08-01T00:00:00"/>
    <n v="8"/>
    <s v="August"/>
    <n v="2014"/>
  </r>
  <r>
    <x v="0"/>
    <x v="4"/>
    <s v="Amarilla"/>
    <x v="0"/>
    <n v="1143"/>
    <n v="260"/>
    <n v="7"/>
    <n v="8001"/>
    <s v=" $-   "/>
    <n v="8001"/>
    <n v="5715"/>
    <n v="2286"/>
    <d v="2014-10-01T00:00:00"/>
    <n v="10"/>
    <s v="October"/>
    <n v="2014"/>
  </r>
  <r>
    <x v="1"/>
    <x v="4"/>
    <s v="Amarilla"/>
    <x v="0"/>
    <n v="615"/>
    <n v="260"/>
    <n v="15"/>
    <n v="9225"/>
    <s v=" $-   "/>
    <n v="9225"/>
    <n v="6150"/>
    <n v="3075"/>
    <d v="2014-12-01T00:00:00"/>
    <n v="12"/>
    <s v="December"/>
    <n v="2014"/>
  </r>
  <r>
    <x v="0"/>
    <x v="2"/>
    <s v="Paseo"/>
    <x v="1"/>
    <n v="3945"/>
    <n v="10"/>
    <n v="7"/>
    <n v="27615"/>
    <n v="276.14999999999998"/>
    <n v="27338.85"/>
    <n v="19725"/>
    <n v="7613.85"/>
    <d v="2014-01-01T00:00:00"/>
    <n v="1"/>
    <s v="January"/>
    <n v="2014"/>
  </r>
  <r>
    <x v="1"/>
    <x v="2"/>
    <s v="Paseo"/>
    <x v="1"/>
    <n v="2296"/>
    <n v="10"/>
    <n v="15"/>
    <n v="34440"/>
    <n v="344.4"/>
    <n v="34095.599999999999"/>
    <n v="22960"/>
    <n v="11135.6"/>
    <d v="2014-02-01T00:00:00"/>
    <n v="2"/>
    <s v="February"/>
    <n v="2014"/>
  </r>
  <r>
    <x v="0"/>
    <x v="2"/>
    <s v="Paseo"/>
    <x v="1"/>
    <n v="1030"/>
    <n v="10"/>
    <n v="7"/>
    <n v="7210"/>
    <n v="72.099999999999994"/>
    <n v="7137.9"/>
    <n v="5150"/>
    <n v="1987.9"/>
    <d v="2014-05-01T00:00:00"/>
    <n v="5"/>
    <s v="May"/>
    <n v="2014"/>
  </r>
  <r>
    <x v="0"/>
    <x v="2"/>
    <s v="Velo"/>
    <x v="1"/>
    <n v="639"/>
    <n v="120"/>
    <n v="7"/>
    <n v="4473"/>
    <n v="44.73"/>
    <n v="4428.2700000000004"/>
    <n v="3195"/>
    <n v="1233.27"/>
    <d v="2014-11-01T00:00:00"/>
    <n v="11"/>
    <s v="November"/>
    <n v="2014"/>
  </r>
  <r>
    <x v="0"/>
    <x v="0"/>
    <s v="VTT"/>
    <x v="1"/>
    <n v="1326"/>
    <n v="250"/>
    <n v="7"/>
    <n v="9282"/>
    <n v="92.82"/>
    <n v="9189.18"/>
    <n v="6630"/>
    <n v="2559.1799999999998"/>
    <d v="2014-03-01T00:00:00"/>
    <n v="3"/>
    <s v="March"/>
    <n v="2014"/>
  </r>
  <r>
    <x v="2"/>
    <x v="4"/>
    <s v="Carretera"/>
    <x v="1"/>
    <n v="1858"/>
    <n v="3"/>
    <n v="12"/>
    <n v="22296"/>
    <n v="222.96"/>
    <n v="22073.040000000001"/>
    <n v="5574"/>
    <n v="16499.04"/>
    <d v="2014-02-01T00:00:00"/>
    <n v="2"/>
    <s v="February"/>
    <n v="2014"/>
  </r>
  <r>
    <x v="0"/>
    <x v="3"/>
    <s v="Carretera"/>
    <x v="1"/>
    <n v="1210"/>
    <n v="3"/>
    <n v="350"/>
    <n v="423500"/>
    <n v="4235"/>
    <n v="419265"/>
    <n v="314600"/>
    <n v="104665"/>
    <d v="2014-03-01T00:00:00"/>
    <n v="3"/>
    <s v="March"/>
    <n v="2014"/>
  </r>
  <r>
    <x v="0"/>
    <x v="4"/>
    <s v="Carretera"/>
    <x v="1"/>
    <n v="2529"/>
    <n v="3"/>
    <n v="7"/>
    <n v="17703"/>
    <n v="177.03"/>
    <n v="17525.97"/>
    <n v="12645"/>
    <n v="4880.97"/>
    <d v="2014-07-01T00:00:00"/>
    <n v="7"/>
    <s v="July"/>
    <n v="2014"/>
  </r>
  <r>
    <x v="2"/>
    <x v="0"/>
    <s v="Carretera"/>
    <x v="1"/>
    <n v="1445"/>
    <n v="3"/>
    <n v="12"/>
    <n v="17340"/>
    <n v="173.4"/>
    <n v="17166.599999999999"/>
    <n v="4335"/>
    <n v="12831.6"/>
    <d v="2014-09-01T00:00:00"/>
    <n v="9"/>
    <s v="September"/>
    <n v="2014"/>
  </r>
  <r>
    <x v="3"/>
    <x v="4"/>
    <s v="Carretera"/>
    <x v="1"/>
    <n v="330"/>
    <n v="3"/>
    <n v="125"/>
    <n v="41250"/>
    <n v="412.5"/>
    <n v="40837.5"/>
    <n v="39600"/>
    <n v="1237.5"/>
    <d v="2013-09-01T00:00:00"/>
    <n v="9"/>
    <s v="September"/>
    <n v="2013"/>
  </r>
  <r>
    <x v="2"/>
    <x v="2"/>
    <s v="Carretera"/>
    <x v="1"/>
    <n v="2671"/>
    <n v="3"/>
    <n v="12"/>
    <n v="32052"/>
    <n v="320.52"/>
    <n v="31731.48"/>
    <n v="8013"/>
    <n v="23718.48"/>
    <d v="2014-09-01T00:00:00"/>
    <n v="9"/>
    <s v="September"/>
    <n v="2014"/>
  </r>
  <r>
    <x v="2"/>
    <x v="1"/>
    <s v="Carretera"/>
    <x v="1"/>
    <n v="766"/>
    <n v="3"/>
    <n v="12"/>
    <n v="9192"/>
    <n v="91.92"/>
    <n v="9100.08"/>
    <n v="2298"/>
    <n v="6802.08"/>
    <d v="2013-10-01T00:00:00"/>
    <n v="10"/>
    <s v="October"/>
    <n v="2013"/>
  </r>
  <r>
    <x v="4"/>
    <x v="3"/>
    <s v="Carretera"/>
    <x v="1"/>
    <n v="494"/>
    <n v="3"/>
    <n v="300"/>
    <n v="148200"/>
    <n v="1482"/>
    <n v="146718"/>
    <n v="123500"/>
    <n v="23218"/>
    <d v="2013-10-01T00:00:00"/>
    <n v="10"/>
    <s v="October"/>
    <n v="2013"/>
  </r>
  <r>
    <x v="0"/>
    <x v="3"/>
    <s v="Carretera"/>
    <x v="1"/>
    <n v="1397"/>
    <n v="3"/>
    <n v="350"/>
    <n v="488950"/>
    <n v="4889.5"/>
    <n v="484060.5"/>
    <n v="363220"/>
    <n v="120840.5"/>
    <d v="2014-10-01T00:00:00"/>
    <n v="10"/>
    <s v="October"/>
    <n v="2014"/>
  </r>
  <r>
    <x v="0"/>
    <x v="2"/>
    <s v="Carretera"/>
    <x v="1"/>
    <n v="2155"/>
    <n v="3"/>
    <n v="350"/>
    <n v="754250"/>
    <n v="7542.5"/>
    <n v="746707.5"/>
    <n v="560300"/>
    <n v="186407.5"/>
    <d v="2014-12-01T00:00:00"/>
    <n v="12"/>
    <s v="December"/>
    <n v="2014"/>
  </r>
  <r>
    <x v="1"/>
    <x v="3"/>
    <s v="Montana"/>
    <x v="1"/>
    <n v="2214"/>
    <n v="5"/>
    <n v="15"/>
    <n v="33210"/>
    <n v="332.1"/>
    <n v="32877.9"/>
    <n v="22140"/>
    <n v="10737.9"/>
    <d v="2014-03-01T00:00:00"/>
    <n v="3"/>
    <s v="March"/>
    <n v="2014"/>
  </r>
  <r>
    <x v="4"/>
    <x v="4"/>
    <s v="Montana"/>
    <x v="1"/>
    <n v="2301"/>
    <n v="5"/>
    <n v="300"/>
    <n v="690300"/>
    <n v="6903"/>
    <n v="683397"/>
    <n v="575250"/>
    <n v="108147"/>
    <d v="2014-04-01T00:00:00"/>
    <n v="4"/>
    <s v="April"/>
    <n v="2014"/>
  </r>
  <r>
    <x v="0"/>
    <x v="2"/>
    <s v="Montana"/>
    <x v="1"/>
    <n v="1375.5"/>
    <n v="5"/>
    <n v="20"/>
    <n v="27510"/>
    <n v="275.10000000000002"/>
    <n v="27234.9"/>
    <n v="13755"/>
    <n v="13479.9"/>
    <d v="2014-07-01T00:00:00"/>
    <n v="7"/>
    <s v="July"/>
    <n v="2014"/>
  </r>
  <r>
    <x v="0"/>
    <x v="0"/>
    <s v="Montana"/>
    <x v="1"/>
    <n v="1830"/>
    <n v="5"/>
    <n v="7"/>
    <n v="12810"/>
    <n v="128.1"/>
    <n v="12681.9"/>
    <n v="9150"/>
    <n v="3531.9"/>
    <d v="2014-08-01T00:00:00"/>
    <n v="8"/>
    <s v="August"/>
    <n v="2014"/>
  </r>
  <r>
    <x v="4"/>
    <x v="4"/>
    <s v="Montana"/>
    <x v="1"/>
    <n v="2498"/>
    <n v="5"/>
    <n v="300"/>
    <n v="749400"/>
    <n v="7494"/>
    <n v="741906"/>
    <n v="624500"/>
    <n v="117406"/>
    <d v="2013-09-01T00:00:00"/>
    <n v="9"/>
    <s v="September"/>
    <n v="2013"/>
  </r>
  <r>
    <x v="3"/>
    <x v="4"/>
    <s v="Montana"/>
    <x v="1"/>
    <n v="663"/>
    <n v="5"/>
    <n v="125"/>
    <n v="82875"/>
    <n v="828.75"/>
    <n v="82046.25"/>
    <n v="79560"/>
    <n v="2486.25"/>
    <d v="2013-10-01T00:00:00"/>
    <n v="10"/>
    <s v="October"/>
    <n v="2013"/>
  </r>
  <r>
    <x v="1"/>
    <x v="4"/>
    <s v="Paseo"/>
    <x v="1"/>
    <n v="1514"/>
    <n v="10"/>
    <n v="15"/>
    <n v="22710"/>
    <n v="227.1"/>
    <n v="22482.9"/>
    <n v="15140"/>
    <n v="7342.9"/>
    <d v="2014-02-01T00:00:00"/>
    <n v="2"/>
    <s v="February"/>
    <n v="2014"/>
  </r>
  <r>
    <x v="0"/>
    <x v="4"/>
    <s v="Paseo"/>
    <x v="1"/>
    <n v="4492.5"/>
    <n v="10"/>
    <n v="7"/>
    <n v="31447.5"/>
    <n v="314.48"/>
    <n v="31133.03"/>
    <n v="22462.5"/>
    <n v="8670.5300000000007"/>
    <d v="2014-04-01T00:00:00"/>
    <n v="4"/>
    <s v="April"/>
    <n v="2014"/>
  </r>
  <r>
    <x v="3"/>
    <x v="4"/>
    <s v="Paseo"/>
    <x v="1"/>
    <n v="727"/>
    <n v="10"/>
    <n v="125"/>
    <n v="90875"/>
    <n v="908.75"/>
    <n v="89966.25"/>
    <n v="87240"/>
    <n v="2726.25"/>
    <d v="2014-06-01T00:00:00"/>
    <n v="6"/>
    <s v="June"/>
    <n v="2014"/>
  </r>
  <r>
    <x v="3"/>
    <x v="2"/>
    <s v="Paseo"/>
    <x v="1"/>
    <n v="787"/>
    <n v="10"/>
    <n v="125"/>
    <n v="98375"/>
    <n v="983.75"/>
    <n v="97391.25"/>
    <n v="94440"/>
    <n v="2951.25"/>
    <d v="2014-06-01T00:00:00"/>
    <n v="6"/>
    <s v="June"/>
    <n v="2014"/>
  </r>
  <r>
    <x v="3"/>
    <x v="3"/>
    <s v="Paseo"/>
    <x v="1"/>
    <n v="1823"/>
    <n v="10"/>
    <n v="125"/>
    <n v="227875"/>
    <n v="2278.75"/>
    <n v="225596.25"/>
    <n v="218760"/>
    <n v="6836.25"/>
    <d v="2014-07-01T00:00:00"/>
    <n v="7"/>
    <s v="July"/>
    <n v="2014"/>
  </r>
  <r>
    <x v="1"/>
    <x v="1"/>
    <s v="Paseo"/>
    <x v="1"/>
    <n v="747"/>
    <n v="10"/>
    <n v="15"/>
    <n v="11205"/>
    <n v="112.05"/>
    <n v="11092.95"/>
    <n v="7470"/>
    <n v="3622.95"/>
    <d v="2014-09-01T00:00:00"/>
    <n v="9"/>
    <s v="September"/>
    <n v="2014"/>
  </r>
  <r>
    <x v="2"/>
    <x v="1"/>
    <s v="Paseo"/>
    <x v="1"/>
    <n v="766"/>
    <n v="10"/>
    <n v="12"/>
    <n v="9192"/>
    <n v="91.92"/>
    <n v="9100.08"/>
    <n v="2298"/>
    <n v="6802.08"/>
    <d v="2013-10-01T00:00:00"/>
    <n v="10"/>
    <s v="October"/>
    <n v="2013"/>
  </r>
  <r>
    <x v="4"/>
    <x v="4"/>
    <s v="Paseo"/>
    <x v="1"/>
    <n v="2905"/>
    <n v="10"/>
    <n v="300"/>
    <n v="871500"/>
    <n v="8715"/>
    <n v="862785"/>
    <n v="726250"/>
    <n v="136535"/>
    <d v="2014-11-01T00:00:00"/>
    <n v="11"/>
    <s v="November"/>
    <n v="2014"/>
  </r>
  <r>
    <x v="0"/>
    <x v="2"/>
    <s v="Paseo"/>
    <x v="1"/>
    <n v="2155"/>
    <n v="10"/>
    <n v="350"/>
    <n v="754250"/>
    <n v="7542.5"/>
    <n v="746707.5"/>
    <n v="560300"/>
    <n v="186407.5"/>
    <d v="2014-12-01T00:00:00"/>
    <n v="12"/>
    <s v="December"/>
    <n v="2014"/>
  </r>
  <r>
    <x v="0"/>
    <x v="2"/>
    <s v="Velo"/>
    <x v="1"/>
    <n v="3864"/>
    <n v="120"/>
    <n v="20"/>
    <n v="77280"/>
    <n v="772.8"/>
    <n v="76507.199999999997"/>
    <n v="38640"/>
    <n v="37867.199999999997"/>
    <d v="2014-04-01T00:00:00"/>
    <n v="4"/>
    <s v="April"/>
    <n v="2014"/>
  </r>
  <r>
    <x v="0"/>
    <x v="3"/>
    <s v="Velo"/>
    <x v="1"/>
    <n v="362"/>
    <n v="120"/>
    <n v="7"/>
    <n v="2534"/>
    <n v="25.34"/>
    <n v="2508.66"/>
    <n v="1810"/>
    <n v="698.66"/>
    <d v="2014-05-01T00:00:00"/>
    <n v="5"/>
    <s v="May"/>
    <n v="2014"/>
  </r>
  <r>
    <x v="3"/>
    <x v="0"/>
    <s v="Velo"/>
    <x v="1"/>
    <n v="923"/>
    <n v="120"/>
    <n v="125"/>
    <n v="115375"/>
    <n v="1153.75"/>
    <n v="114221.25"/>
    <n v="110760"/>
    <n v="3461.25"/>
    <d v="2014-08-01T00:00:00"/>
    <n v="8"/>
    <s v="August"/>
    <n v="2014"/>
  </r>
  <r>
    <x v="3"/>
    <x v="4"/>
    <s v="Velo"/>
    <x v="1"/>
    <n v="663"/>
    <n v="120"/>
    <n v="125"/>
    <n v="82875"/>
    <n v="828.75"/>
    <n v="82046.25"/>
    <n v="79560"/>
    <n v="2486.25"/>
    <d v="2013-10-01T00:00:00"/>
    <n v="10"/>
    <s v="October"/>
    <n v="2013"/>
  </r>
  <r>
    <x v="0"/>
    <x v="0"/>
    <s v="Velo"/>
    <x v="1"/>
    <n v="2092"/>
    <n v="120"/>
    <n v="7"/>
    <n v="14644"/>
    <n v="146.44"/>
    <n v="14497.56"/>
    <n v="10460"/>
    <n v="4037.56"/>
    <d v="2013-11-01T00:00:00"/>
    <n v="11"/>
    <s v="November"/>
    <n v="2013"/>
  </r>
  <r>
    <x v="0"/>
    <x v="1"/>
    <s v="VTT"/>
    <x v="1"/>
    <n v="263"/>
    <n v="250"/>
    <n v="7"/>
    <n v="1841"/>
    <n v="18.41"/>
    <n v="1822.59"/>
    <n v="1315"/>
    <n v="507.59"/>
    <d v="2014-03-01T00:00:00"/>
    <n v="3"/>
    <s v="March"/>
    <n v="2014"/>
  </r>
  <r>
    <x v="0"/>
    <x v="0"/>
    <s v="VTT"/>
    <x v="1"/>
    <n v="943.5"/>
    <n v="250"/>
    <n v="350"/>
    <n v="330225"/>
    <n v="3302.25"/>
    <n v="326922.75"/>
    <n v="245310"/>
    <n v="81612.75"/>
    <d v="2014-04-01T00:00:00"/>
    <n v="4"/>
    <s v="April"/>
    <n v="2014"/>
  </r>
  <r>
    <x v="3"/>
    <x v="4"/>
    <s v="VTT"/>
    <x v="1"/>
    <n v="727"/>
    <n v="250"/>
    <n v="125"/>
    <n v="90875"/>
    <n v="908.75"/>
    <n v="89966.25"/>
    <n v="87240"/>
    <n v="2726.25"/>
    <d v="2014-06-01T00:00:00"/>
    <n v="6"/>
    <s v="June"/>
    <n v="2014"/>
  </r>
  <r>
    <x v="3"/>
    <x v="2"/>
    <s v="VTT"/>
    <x v="1"/>
    <n v="787"/>
    <n v="250"/>
    <n v="125"/>
    <n v="98375"/>
    <n v="983.75"/>
    <n v="97391.25"/>
    <n v="94440"/>
    <n v="2951.25"/>
    <d v="2014-06-01T00:00:00"/>
    <n v="6"/>
    <s v="June"/>
    <n v="2014"/>
  </r>
  <r>
    <x v="4"/>
    <x v="1"/>
    <s v="VTT"/>
    <x v="1"/>
    <n v="986"/>
    <n v="250"/>
    <n v="300"/>
    <n v="295800"/>
    <n v="2958"/>
    <n v="292842"/>
    <n v="246500"/>
    <n v="46342"/>
    <d v="2014-09-01T00:00:00"/>
    <n v="9"/>
    <s v="September"/>
    <n v="2014"/>
  </r>
  <r>
    <x v="4"/>
    <x v="3"/>
    <s v="VTT"/>
    <x v="1"/>
    <n v="494"/>
    <n v="250"/>
    <n v="300"/>
    <n v="148200"/>
    <n v="1482"/>
    <n v="146718"/>
    <n v="123500"/>
    <n v="23218"/>
    <d v="2013-10-01T00:00:00"/>
    <n v="10"/>
    <s v="October"/>
    <n v="2013"/>
  </r>
  <r>
    <x v="0"/>
    <x v="3"/>
    <s v="VTT"/>
    <x v="1"/>
    <n v="1397"/>
    <n v="250"/>
    <n v="350"/>
    <n v="488950"/>
    <n v="4889.5"/>
    <n v="484060.5"/>
    <n v="363220"/>
    <n v="120840.5"/>
    <d v="2014-10-01T00:00:00"/>
    <n v="10"/>
    <s v="October"/>
    <n v="2014"/>
  </r>
  <r>
    <x v="3"/>
    <x v="2"/>
    <s v="VTT"/>
    <x v="1"/>
    <n v="1744"/>
    <n v="250"/>
    <n v="125"/>
    <n v="218000"/>
    <n v="2180"/>
    <n v="215820"/>
    <n v="209280"/>
    <n v="6540"/>
    <d v="2014-11-01T00:00:00"/>
    <n v="11"/>
    <s v="November"/>
    <n v="2014"/>
  </r>
  <r>
    <x v="2"/>
    <x v="4"/>
    <s v="Amarilla"/>
    <x v="1"/>
    <n v="1989"/>
    <n v="260"/>
    <n v="12"/>
    <n v="23868"/>
    <n v="238.68"/>
    <n v="23629.32"/>
    <n v="5967"/>
    <n v="17662.32"/>
    <d v="2013-09-01T00:00:00"/>
    <n v="9"/>
    <s v="September"/>
    <n v="2013"/>
  </r>
  <r>
    <x v="1"/>
    <x v="2"/>
    <s v="Amarilla"/>
    <x v="1"/>
    <n v="321"/>
    <n v="260"/>
    <n v="15"/>
    <n v="4815"/>
    <n v="48.15"/>
    <n v="4766.8500000000004"/>
    <n v="3210"/>
    <n v="1556.85"/>
    <d v="2013-11-01T00:00:00"/>
    <n v="11"/>
    <s v="November"/>
    <n v="2013"/>
  </r>
  <r>
    <x v="3"/>
    <x v="0"/>
    <s v="Carretera"/>
    <x v="1"/>
    <n v="742.5"/>
    <n v="3"/>
    <n v="125"/>
    <n v="92812.5"/>
    <n v="1856.25"/>
    <n v="90956.25"/>
    <n v="89100"/>
    <n v="1856.25"/>
    <d v="2014-04-01T00:00:00"/>
    <n v="4"/>
    <s v="April"/>
    <n v="2014"/>
  </r>
  <r>
    <x v="2"/>
    <x v="0"/>
    <s v="Carretera"/>
    <x v="1"/>
    <n v="1295"/>
    <n v="3"/>
    <n v="12"/>
    <n v="15540"/>
    <n v="310.8"/>
    <n v="15229.2"/>
    <n v="3885"/>
    <n v="11344.2"/>
    <d v="2014-10-01T00:00:00"/>
    <n v="10"/>
    <s v="October"/>
    <n v="2014"/>
  </r>
  <r>
    <x v="4"/>
    <x v="1"/>
    <s v="Carretera"/>
    <x v="1"/>
    <n v="214"/>
    <n v="3"/>
    <n v="300"/>
    <n v="64200"/>
    <n v="1284"/>
    <n v="62916"/>
    <n v="53500"/>
    <n v="9416"/>
    <d v="2013-10-01T00:00:00"/>
    <n v="10"/>
    <s v="October"/>
    <n v="2013"/>
  </r>
  <r>
    <x v="0"/>
    <x v="2"/>
    <s v="Carretera"/>
    <x v="1"/>
    <n v="2145"/>
    <n v="3"/>
    <n v="7"/>
    <n v="15015"/>
    <n v="300.3"/>
    <n v="14714.7"/>
    <n v="10725"/>
    <n v="3989.7"/>
    <d v="2013-11-01T00:00:00"/>
    <n v="11"/>
    <s v="November"/>
    <n v="2013"/>
  </r>
  <r>
    <x v="0"/>
    <x v="0"/>
    <s v="Carretera"/>
    <x v="1"/>
    <n v="2852"/>
    <n v="3"/>
    <n v="350"/>
    <n v="998200"/>
    <n v="19964"/>
    <n v="978236"/>
    <n v="741520"/>
    <n v="236716"/>
    <d v="2014-12-01T00:00:00"/>
    <n v="12"/>
    <s v="December"/>
    <n v="2014"/>
  </r>
  <r>
    <x v="2"/>
    <x v="4"/>
    <s v="Montana"/>
    <x v="1"/>
    <n v="1142"/>
    <n v="5"/>
    <n v="12"/>
    <n v="13704"/>
    <n v="274.08"/>
    <n v="13429.92"/>
    <n v="3426"/>
    <n v="10003.92"/>
    <d v="2014-06-01T00:00:00"/>
    <n v="6"/>
    <s v="June"/>
    <n v="2014"/>
  </r>
  <r>
    <x v="0"/>
    <x v="4"/>
    <s v="Montana"/>
    <x v="1"/>
    <n v="1566"/>
    <n v="5"/>
    <n v="20"/>
    <n v="31320"/>
    <n v="626.4"/>
    <n v="30693.599999999999"/>
    <n v="15660"/>
    <n v="15033.6"/>
    <d v="2014-10-01T00:00:00"/>
    <n v="10"/>
    <s v="October"/>
    <n v="2014"/>
  </r>
  <r>
    <x v="2"/>
    <x v="3"/>
    <s v="Montana"/>
    <x v="1"/>
    <n v="690"/>
    <n v="5"/>
    <n v="12"/>
    <n v="8280"/>
    <n v="165.6"/>
    <n v="8114.4"/>
    <n v="2070"/>
    <n v="6044.4"/>
    <d v="2014-11-01T00:00:00"/>
    <n v="11"/>
    <s v="November"/>
    <n v="2014"/>
  </r>
  <r>
    <x v="3"/>
    <x v="3"/>
    <s v="Montana"/>
    <x v="1"/>
    <n v="1660"/>
    <n v="5"/>
    <n v="125"/>
    <n v="207500"/>
    <n v="4150"/>
    <n v="203350"/>
    <n v="199200"/>
    <n v="4150"/>
    <d v="2013-11-01T00:00:00"/>
    <n v="11"/>
    <s v="November"/>
    <n v="2013"/>
  </r>
  <r>
    <x v="1"/>
    <x v="0"/>
    <s v="Paseo"/>
    <x v="1"/>
    <n v="2363"/>
    <n v="10"/>
    <n v="15"/>
    <n v="35445"/>
    <n v="708.9"/>
    <n v="34736.1"/>
    <n v="23630"/>
    <n v="11106.1"/>
    <d v="2014-02-01T00:00:00"/>
    <n v="2"/>
    <s v="February"/>
    <n v="2014"/>
  </r>
  <r>
    <x v="4"/>
    <x v="2"/>
    <s v="Paseo"/>
    <x v="1"/>
    <n v="918"/>
    <n v="10"/>
    <n v="300"/>
    <n v="275400"/>
    <n v="5508"/>
    <n v="269892"/>
    <n v="229500"/>
    <n v="40392"/>
    <d v="2014-05-01T00:00:00"/>
    <n v="5"/>
    <s v="May"/>
    <n v="2014"/>
  </r>
  <r>
    <x v="4"/>
    <x v="1"/>
    <s v="Paseo"/>
    <x v="1"/>
    <n v="1728"/>
    <n v="10"/>
    <n v="300"/>
    <n v="518400"/>
    <n v="10368"/>
    <n v="508032"/>
    <n v="432000"/>
    <n v="76032"/>
    <d v="2014-05-01T00:00:00"/>
    <n v="5"/>
    <s v="May"/>
    <n v="2014"/>
  </r>
  <r>
    <x v="2"/>
    <x v="4"/>
    <s v="Paseo"/>
    <x v="1"/>
    <n v="1142"/>
    <n v="10"/>
    <n v="12"/>
    <n v="13704"/>
    <n v="274.08"/>
    <n v="13429.92"/>
    <n v="3426"/>
    <n v="10003.92"/>
    <d v="2014-06-01T00:00:00"/>
    <n v="6"/>
    <s v="June"/>
    <n v="2014"/>
  </r>
  <r>
    <x v="3"/>
    <x v="3"/>
    <s v="Paseo"/>
    <x v="1"/>
    <n v="662"/>
    <n v="10"/>
    <n v="125"/>
    <n v="82750"/>
    <n v="1655"/>
    <n v="81095"/>
    <n v="79440"/>
    <n v="1655"/>
    <d v="2014-06-01T00:00:00"/>
    <n v="6"/>
    <s v="June"/>
    <n v="2014"/>
  </r>
  <r>
    <x v="2"/>
    <x v="0"/>
    <s v="Paseo"/>
    <x v="1"/>
    <n v="1295"/>
    <n v="10"/>
    <n v="12"/>
    <n v="15540"/>
    <n v="310.8"/>
    <n v="15229.2"/>
    <n v="3885"/>
    <n v="11344.2"/>
    <d v="2014-10-01T00:00:00"/>
    <n v="10"/>
    <s v="October"/>
    <n v="2014"/>
  </r>
  <r>
    <x v="3"/>
    <x v="1"/>
    <s v="Paseo"/>
    <x v="1"/>
    <n v="809"/>
    <n v="10"/>
    <n v="125"/>
    <n v="101125"/>
    <n v="2022.5"/>
    <n v="99102.5"/>
    <n v="97080"/>
    <n v="2022.5"/>
    <d v="2013-10-01T00:00:00"/>
    <n v="10"/>
    <s v="October"/>
    <n v="2013"/>
  </r>
  <r>
    <x v="3"/>
    <x v="3"/>
    <s v="Paseo"/>
    <x v="1"/>
    <n v="2145"/>
    <n v="10"/>
    <n v="125"/>
    <n v="268125"/>
    <n v="5362.5"/>
    <n v="262762.5"/>
    <n v="257400"/>
    <n v="5362.5"/>
    <d v="2013-10-01T00:00:00"/>
    <n v="10"/>
    <s v="October"/>
    <n v="2013"/>
  </r>
  <r>
    <x v="2"/>
    <x v="2"/>
    <s v="Paseo"/>
    <x v="1"/>
    <n v="1785"/>
    <n v="10"/>
    <n v="12"/>
    <n v="21420"/>
    <n v="428.4"/>
    <n v="20991.599999999999"/>
    <n v="5355"/>
    <n v="15636.6"/>
    <d v="2013-11-01T00:00:00"/>
    <n v="11"/>
    <s v="November"/>
    <n v="2013"/>
  </r>
  <r>
    <x v="4"/>
    <x v="0"/>
    <s v="Paseo"/>
    <x v="1"/>
    <n v="1916"/>
    <n v="10"/>
    <n v="300"/>
    <n v="574800"/>
    <n v="11496"/>
    <n v="563304"/>
    <n v="479000"/>
    <n v="84304"/>
    <d v="2014-12-01T00:00:00"/>
    <n v="12"/>
    <s v="December"/>
    <n v="2014"/>
  </r>
  <r>
    <x v="0"/>
    <x v="0"/>
    <s v="Paseo"/>
    <x v="1"/>
    <n v="2852"/>
    <n v="10"/>
    <n v="350"/>
    <n v="998200"/>
    <n v="19964"/>
    <n v="978236"/>
    <n v="741520"/>
    <n v="236716"/>
    <d v="2014-12-01T00:00:00"/>
    <n v="12"/>
    <s v="December"/>
    <n v="2014"/>
  </r>
  <r>
    <x v="3"/>
    <x v="0"/>
    <s v="Paseo"/>
    <x v="1"/>
    <n v="2729"/>
    <n v="10"/>
    <n v="125"/>
    <n v="341125"/>
    <n v="6822.5"/>
    <n v="334302.5"/>
    <n v="327480"/>
    <n v="6822.5"/>
    <d v="2014-12-01T00:00:00"/>
    <n v="12"/>
    <s v="December"/>
    <n v="2014"/>
  </r>
  <r>
    <x v="1"/>
    <x v="4"/>
    <s v="Paseo"/>
    <x v="1"/>
    <n v="1925"/>
    <n v="10"/>
    <n v="15"/>
    <n v="28875"/>
    <n v="577.5"/>
    <n v="28297.5"/>
    <n v="19250"/>
    <n v="9047.5"/>
    <d v="2013-12-01T00:00:00"/>
    <n v="12"/>
    <s v="December"/>
    <n v="2013"/>
  </r>
  <r>
    <x v="0"/>
    <x v="4"/>
    <s v="Paseo"/>
    <x v="1"/>
    <n v="2013"/>
    <n v="10"/>
    <n v="7"/>
    <n v="14091"/>
    <n v="281.82"/>
    <n v="13809.18"/>
    <n v="10065"/>
    <n v="3744.18"/>
    <d v="2013-12-01T00:00:00"/>
    <n v="12"/>
    <s v="December"/>
    <n v="2013"/>
  </r>
  <r>
    <x v="2"/>
    <x v="2"/>
    <s v="Paseo"/>
    <x v="1"/>
    <n v="1055"/>
    <n v="10"/>
    <n v="12"/>
    <n v="12660"/>
    <n v="253.2"/>
    <n v="12406.8"/>
    <n v="3165"/>
    <n v="9241.7999999999993"/>
    <d v="2014-12-01T00:00:00"/>
    <n v="12"/>
    <s v="December"/>
    <n v="2014"/>
  </r>
  <r>
    <x v="2"/>
    <x v="3"/>
    <s v="Paseo"/>
    <x v="1"/>
    <n v="1084"/>
    <n v="10"/>
    <n v="12"/>
    <n v="13008"/>
    <n v="260.16000000000003"/>
    <n v="12747.84"/>
    <n v="3252"/>
    <n v="9495.84"/>
    <d v="2014-12-01T00:00:00"/>
    <n v="12"/>
    <s v="December"/>
    <n v="2014"/>
  </r>
  <r>
    <x v="0"/>
    <x v="4"/>
    <s v="Velo"/>
    <x v="1"/>
    <n v="1566"/>
    <n v="120"/>
    <n v="20"/>
    <n v="31320"/>
    <n v="626.4"/>
    <n v="30693.599999999999"/>
    <n v="15660"/>
    <n v="15033.6"/>
    <d v="2014-10-01T00:00:00"/>
    <n v="10"/>
    <s v="October"/>
    <n v="2014"/>
  </r>
  <r>
    <x v="0"/>
    <x v="1"/>
    <s v="Velo"/>
    <x v="1"/>
    <n v="2966"/>
    <n v="120"/>
    <n v="350"/>
    <n v="1038100"/>
    <n v="20762"/>
    <n v="1017338"/>
    <n v="771160"/>
    <n v="246178"/>
    <d v="2013-10-01T00:00:00"/>
    <n v="10"/>
    <s v="October"/>
    <n v="2013"/>
  </r>
  <r>
    <x v="0"/>
    <x v="1"/>
    <s v="Velo"/>
    <x v="1"/>
    <n v="2877"/>
    <n v="120"/>
    <n v="350"/>
    <n v="1006950"/>
    <n v="20139"/>
    <n v="986811"/>
    <n v="748020"/>
    <n v="238791"/>
    <d v="2014-10-01T00:00:00"/>
    <n v="10"/>
    <s v="October"/>
    <n v="2014"/>
  </r>
  <r>
    <x v="3"/>
    <x v="1"/>
    <s v="Velo"/>
    <x v="1"/>
    <n v="809"/>
    <n v="120"/>
    <n v="125"/>
    <n v="101125"/>
    <n v="2022.5"/>
    <n v="99102.5"/>
    <n v="97080"/>
    <n v="2022.5"/>
    <d v="2013-10-01T00:00:00"/>
    <n v="10"/>
    <s v="October"/>
    <n v="2013"/>
  </r>
  <r>
    <x v="3"/>
    <x v="3"/>
    <s v="Velo"/>
    <x v="1"/>
    <n v="2145"/>
    <n v="120"/>
    <n v="125"/>
    <n v="268125"/>
    <n v="5362.5"/>
    <n v="262762.5"/>
    <n v="257400"/>
    <n v="5362.5"/>
    <d v="2013-10-01T00:00:00"/>
    <n v="10"/>
    <s v="October"/>
    <n v="2013"/>
  </r>
  <r>
    <x v="2"/>
    <x v="2"/>
    <s v="Velo"/>
    <x v="1"/>
    <n v="1055"/>
    <n v="120"/>
    <n v="12"/>
    <n v="12660"/>
    <n v="253.2"/>
    <n v="12406.8"/>
    <n v="3165"/>
    <n v="9241.7999999999993"/>
    <d v="2014-12-01T00:00:00"/>
    <n v="12"/>
    <s v="December"/>
    <n v="2014"/>
  </r>
  <r>
    <x v="0"/>
    <x v="3"/>
    <s v="Velo"/>
    <x v="1"/>
    <n v="544"/>
    <n v="120"/>
    <n v="20"/>
    <n v="10880"/>
    <n v="217.6"/>
    <n v="10662.4"/>
    <n v="5440"/>
    <n v="5222.3999999999996"/>
    <d v="2013-12-01T00:00:00"/>
    <n v="12"/>
    <s v="December"/>
    <n v="2013"/>
  </r>
  <r>
    <x v="2"/>
    <x v="3"/>
    <s v="Velo"/>
    <x v="1"/>
    <n v="1084"/>
    <n v="120"/>
    <n v="12"/>
    <n v="13008"/>
    <n v="260.16000000000003"/>
    <n v="12747.84"/>
    <n v="3252"/>
    <n v="9495.84"/>
    <d v="2014-12-01T00:00:00"/>
    <n v="12"/>
    <s v="December"/>
    <n v="2014"/>
  </r>
  <r>
    <x v="3"/>
    <x v="3"/>
    <s v="VTT"/>
    <x v="1"/>
    <n v="662"/>
    <n v="250"/>
    <n v="125"/>
    <n v="82750"/>
    <n v="1655"/>
    <n v="81095"/>
    <n v="79440"/>
    <n v="1655"/>
    <d v="2014-06-01T00:00:00"/>
    <n v="6"/>
    <s v="June"/>
    <n v="2014"/>
  </r>
  <r>
    <x v="4"/>
    <x v="1"/>
    <s v="VTT"/>
    <x v="1"/>
    <n v="214"/>
    <n v="250"/>
    <n v="300"/>
    <n v="64200"/>
    <n v="1284"/>
    <n v="62916"/>
    <n v="53500"/>
    <n v="9416"/>
    <d v="2013-10-01T00:00:00"/>
    <n v="10"/>
    <s v="October"/>
    <n v="2013"/>
  </r>
  <r>
    <x v="0"/>
    <x v="1"/>
    <s v="VTT"/>
    <x v="1"/>
    <n v="2877"/>
    <n v="250"/>
    <n v="350"/>
    <n v="1006950"/>
    <n v="20139"/>
    <n v="986811"/>
    <n v="748020"/>
    <n v="238791"/>
    <d v="2014-10-01T00:00:00"/>
    <n v="10"/>
    <s v="October"/>
    <n v="2014"/>
  </r>
  <r>
    <x v="3"/>
    <x v="0"/>
    <s v="VTT"/>
    <x v="1"/>
    <n v="2729"/>
    <n v="250"/>
    <n v="125"/>
    <n v="341125"/>
    <n v="6822.5"/>
    <n v="334302.5"/>
    <n v="327480"/>
    <n v="6822.5"/>
    <d v="2014-12-01T00:00:00"/>
    <n v="12"/>
    <s v="December"/>
    <n v="2014"/>
  </r>
  <r>
    <x v="0"/>
    <x v="4"/>
    <s v="VTT"/>
    <x v="1"/>
    <n v="266"/>
    <n v="250"/>
    <n v="350"/>
    <n v="93100"/>
    <n v="1862"/>
    <n v="91238"/>
    <n v="69160"/>
    <n v="22078"/>
    <d v="2013-12-01T00:00:00"/>
    <n v="12"/>
    <s v="December"/>
    <n v="2013"/>
  </r>
  <r>
    <x v="0"/>
    <x v="3"/>
    <s v="VTT"/>
    <x v="1"/>
    <n v="1940"/>
    <n v="250"/>
    <n v="350"/>
    <n v="679000"/>
    <n v="13580"/>
    <n v="665420"/>
    <n v="504400"/>
    <n v="161020"/>
    <d v="2013-12-01T00:00:00"/>
    <n v="12"/>
    <s v="December"/>
    <n v="2013"/>
  </r>
  <r>
    <x v="4"/>
    <x v="1"/>
    <s v="Amarilla"/>
    <x v="1"/>
    <n v="259"/>
    <n v="260"/>
    <n v="300"/>
    <n v="77700"/>
    <n v="1554"/>
    <n v="76146"/>
    <n v="64750"/>
    <n v="11396"/>
    <d v="2014-03-01T00:00:00"/>
    <n v="3"/>
    <s v="March"/>
    <n v="2014"/>
  </r>
  <r>
    <x v="4"/>
    <x v="3"/>
    <s v="Amarilla"/>
    <x v="1"/>
    <n v="1101"/>
    <n v="260"/>
    <n v="300"/>
    <n v="330300"/>
    <n v="6606"/>
    <n v="323694"/>
    <n v="275250"/>
    <n v="48444"/>
    <d v="2014-03-01T00:00:00"/>
    <n v="3"/>
    <s v="March"/>
    <n v="2014"/>
  </r>
  <r>
    <x v="3"/>
    <x v="1"/>
    <s v="Amarilla"/>
    <x v="1"/>
    <n v="2276"/>
    <n v="260"/>
    <n v="125"/>
    <n v="284500"/>
    <n v="5690"/>
    <n v="278810"/>
    <n v="273120"/>
    <n v="5690"/>
    <d v="2014-05-01T00:00:00"/>
    <n v="5"/>
    <s v="May"/>
    <n v="2014"/>
  </r>
  <r>
    <x v="0"/>
    <x v="1"/>
    <s v="Amarilla"/>
    <x v="1"/>
    <n v="2966"/>
    <n v="260"/>
    <n v="350"/>
    <n v="1038100"/>
    <n v="20762"/>
    <n v="1017338"/>
    <n v="771160"/>
    <n v="246178"/>
    <d v="2013-10-01T00:00:00"/>
    <n v="10"/>
    <s v="October"/>
    <n v="2013"/>
  </r>
  <r>
    <x v="0"/>
    <x v="4"/>
    <s v="Amarilla"/>
    <x v="1"/>
    <n v="1236"/>
    <n v="260"/>
    <n v="20"/>
    <n v="24720"/>
    <n v="494.4"/>
    <n v="24225.599999999999"/>
    <n v="12360"/>
    <n v="11865.6"/>
    <d v="2014-11-01T00:00:00"/>
    <n v="11"/>
    <s v="November"/>
    <n v="2014"/>
  </r>
  <r>
    <x v="0"/>
    <x v="2"/>
    <s v="Amarilla"/>
    <x v="1"/>
    <n v="941"/>
    <n v="260"/>
    <n v="20"/>
    <n v="18820"/>
    <n v="376.4"/>
    <n v="18443.599999999999"/>
    <n v="9410"/>
    <n v="9033.6"/>
    <d v="2014-11-01T00:00:00"/>
    <n v="11"/>
    <s v="November"/>
    <n v="2014"/>
  </r>
  <r>
    <x v="4"/>
    <x v="0"/>
    <s v="Amarilla"/>
    <x v="1"/>
    <n v="1916"/>
    <n v="260"/>
    <n v="300"/>
    <n v="574800"/>
    <n v="11496"/>
    <n v="563304"/>
    <n v="479000"/>
    <n v="84304"/>
    <d v="2014-12-01T00:00:00"/>
    <n v="12"/>
    <s v="December"/>
    <n v="2014"/>
  </r>
  <r>
    <x v="3"/>
    <x v="2"/>
    <s v="Carretera"/>
    <x v="1"/>
    <n v="4243.5"/>
    <n v="3"/>
    <n v="125"/>
    <n v="530437.5"/>
    <n v="15913.13"/>
    <n v="514524.38"/>
    <n v="509220"/>
    <n v="5304.38"/>
    <d v="2014-04-01T00:00:00"/>
    <n v="4"/>
    <s v="April"/>
    <n v="2014"/>
  </r>
  <r>
    <x v="0"/>
    <x v="1"/>
    <s v="Carretera"/>
    <x v="1"/>
    <n v="2580"/>
    <n v="3"/>
    <n v="20"/>
    <n v="51600"/>
    <n v="1548"/>
    <n v="50052"/>
    <n v="25800"/>
    <n v="24252"/>
    <d v="2014-04-01T00:00:00"/>
    <n v="4"/>
    <s v="April"/>
    <n v="2014"/>
  </r>
  <r>
    <x v="4"/>
    <x v="1"/>
    <s v="Carretera"/>
    <x v="1"/>
    <n v="689"/>
    <n v="3"/>
    <n v="300"/>
    <n v="206700"/>
    <n v="6201"/>
    <n v="200499"/>
    <n v="172250"/>
    <n v="28249"/>
    <d v="2014-06-01T00:00:00"/>
    <n v="6"/>
    <s v="June"/>
    <n v="2014"/>
  </r>
  <r>
    <x v="2"/>
    <x v="4"/>
    <s v="Carretera"/>
    <x v="1"/>
    <n v="1947"/>
    <n v="3"/>
    <n v="12"/>
    <n v="23364"/>
    <n v="700.92"/>
    <n v="22663.08"/>
    <n v="5841"/>
    <n v="16822.080000000002"/>
    <d v="2014-09-01T00:00:00"/>
    <n v="9"/>
    <s v="September"/>
    <n v="2014"/>
  </r>
  <r>
    <x v="2"/>
    <x v="0"/>
    <s v="Carretera"/>
    <x v="1"/>
    <n v="908"/>
    <n v="3"/>
    <n v="12"/>
    <n v="10896"/>
    <n v="326.88"/>
    <n v="10569.12"/>
    <n v="2724"/>
    <n v="7845.12"/>
    <d v="2013-12-01T00:00:00"/>
    <n v="12"/>
    <s v="December"/>
    <n v="2013"/>
  </r>
  <r>
    <x v="0"/>
    <x v="1"/>
    <s v="Montana"/>
    <x v="1"/>
    <n v="1958"/>
    <n v="5"/>
    <n v="7"/>
    <n v="13706"/>
    <n v="411.18"/>
    <n v="13294.82"/>
    <n v="9790"/>
    <n v="3504.82"/>
    <d v="2014-02-01T00:00:00"/>
    <n v="2"/>
    <s v="February"/>
    <n v="2014"/>
  </r>
  <r>
    <x v="2"/>
    <x v="2"/>
    <s v="Montana"/>
    <x v="1"/>
    <n v="1901"/>
    <n v="5"/>
    <n v="12"/>
    <n v="22812"/>
    <n v="684.36"/>
    <n v="22127.64"/>
    <n v="5703"/>
    <n v="16424.64"/>
    <d v="2014-06-01T00:00:00"/>
    <n v="6"/>
    <s v="June"/>
    <n v="2014"/>
  </r>
  <r>
    <x v="0"/>
    <x v="2"/>
    <s v="Montana"/>
    <x v="1"/>
    <n v="544"/>
    <n v="5"/>
    <n v="7"/>
    <n v="3808"/>
    <n v="114.24"/>
    <n v="3693.76"/>
    <n v="2720"/>
    <n v="973.76"/>
    <d v="2014-09-01T00:00:00"/>
    <n v="9"/>
    <s v="September"/>
    <n v="2014"/>
  </r>
  <r>
    <x v="0"/>
    <x v="1"/>
    <s v="Montana"/>
    <x v="1"/>
    <n v="1797"/>
    <n v="5"/>
    <n v="350"/>
    <n v="628950"/>
    <n v="18868.5"/>
    <n v="610081.5"/>
    <n v="467220"/>
    <n v="142861.5"/>
    <d v="2013-09-01T00:00:00"/>
    <n v="9"/>
    <s v="September"/>
    <n v="2013"/>
  </r>
  <r>
    <x v="3"/>
    <x v="2"/>
    <s v="Montana"/>
    <x v="1"/>
    <n v="1287"/>
    <n v="5"/>
    <n v="125"/>
    <n v="160875"/>
    <n v="4826.25"/>
    <n v="156048.75"/>
    <n v="154440"/>
    <n v="1608.75"/>
    <d v="2014-12-01T00:00:00"/>
    <n v="12"/>
    <s v="December"/>
    <n v="2014"/>
  </r>
  <r>
    <x v="3"/>
    <x v="1"/>
    <s v="Montana"/>
    <x v="1"/>
    <n v="1706"/>
    <n v="5"/>
    <n v="125"/>
    <n v="213250"/>
    <n v="6397.5"/>
    <n v="206852.5"/>
    <n v="204720"/>
    <n v="2132.5"/>
    <d v="2014-12-01T00:00:00"/>
    <n v="12"/>
    <s v="December"/>
    <n v="2014"/>
  </r>
  <r>
    <x v="4"/>
    <x v="2"/>
    <s v="Paseo"/>
    <x v="1"/>
    <n v="2434.5"/>
    <n v="10"/>
    <n v="300"/>
    <n v="730350"/>
    <n v="21910.5"/>
    <n v="708439.5"/>
    <n v="608625"/>
    <n v="99814.5"/>
    <d v="2014-01-01T00:00:00"/>
    <n v="1"/>
    <s v="January"/>
    <n v="2014"/>
  </r>
  <r>
    <x v="3"/>
    <x v="0"/>
    <s v="Paseo"/>
    <x v="1"/>
    <n v="1774"/>
    <n v="10"/>
    <n v="125"/>
    <n v="221750"/>
    <n v="6652.5"/>
    <n v="215097.5"/>
    <n v="212880"/>
    <n v="2217.5"/>
    <d v="2014-03-01T00:00:00"/>
    <n v="3"/>
    <s v="March"/>
    <n v="2014"/>
  </r>
  <r>
    <x v="2"/>
    <x v="2"/>
    <s v="Paseo"/>
    <x v="1"/>
    <n v="1901"/>
    <n v="10"/>
    <n v="12"/>
    <n v="22812"/>
    <n v="684.36"/>
    <n v="22127.64"/>
    <n v="5703"/>
    <n v="16424.64"/>
    <d v="2014-06-01T00:00:00"/>
    <n v="6"/>
    <s v="June"/>
    <n v="2014"/>
  </r>
  <r>
    <x v="4"/>
    <x v="1"/>
    <s v="Paseo"/>
    <x v="1"/>
    <n v="689"/>
    <n v="10"/>
    <n v="300"/>
    <n v="206700"/>
    <n v="6201"/>
    <n v="200499"/>
    <n v="172250"/>
    <n v="28249"/>
    <d v="2014-06-01T00:00:00"/>
    <n v="6"/>
    <s v="June"/>
    <n v="2014"/>
  </r>
  <r>
    <x v="3"/>
    <x v="1"/>
    <s v="Paseo"/>
    <x v="1"/>
    <n v="1570"/>
    <n v="10"/>
    <n v="125"/>
    <n v="196250"/>
    <n v="5887.5"/>
    <n v="190362.5"/>
    <n v="188400"/>
    <n v="1962.5"/>
    <d v="2014-06-01T00:00:00"/>
    <n v="6"/>
    <s v="June"/>
    <n v="2014"/>
  </r>
  <r>
    <x v="2"/>
    <x v="4"/>
    <s v="Paseo"/>
    <x v="1"/>
    <n v="1369.5"/>
    <n v="10"/>
    <n v="12"/>
    <n v="16434"/>
    <n v="493.02"/>
    <n v="15940.98"/>
    <n v="4108.5"/>
    <n v="11832.48"/>
    <d v="2014-07-01T00:00:00"/>
    <n v="7"/>
    <s v="July"/>
    <n v="2014"/>
  </r>
  <r>
    <x v="3"/>
    <x v="0"/>
    <s v="Paseo"/>
    <x v="1"/>
    <n v="2009"/>
    <n v="10"/>
    <n v="125"/>
    <n v="251125"/>
    <n v="7533.75"/>
    <n v="243591.25"/>
    <n v="241080"/>
    <n v="2511.25"/>
    <d v="2014-10-01T00:00:00"/>
    <n v="10"/>
    <s v="October"/>
    <n v="2014"/>
  </r>
  <r>
    <x v="1"/>
    <x v="1"/>
    <s v="Paseo"/>
    <x v="1"/>
    <n v="1945"/>
    <n v="10"/>
    <n v="15"/>
    <n v="29175"/>
    <n v="875.25"/>
    <n v="28299.75"/>
    <n v="19450"/>
    <n v="8849.75"/>
    <d v="2013-10-01T00:00:00"/>
    <n v="10"/>
    <s v="October"/>
    <n v="2013"/>
  </r>
  <r>
    <x v="3"/>
    <x v="2"/>
    <s v="Paseo"/>
    <x v="1"/>
    <n v="1287"/>
    <n v="10"/>
    <n v="125"/>
    <n v="160875"/>
    <n v="4826.25"/>
    <n v="156048.75"/>
    <n v="154440"/>
    <n v="1608.75"/>
    <d v="2014-12-01T00:00:00"/>
    <n v="12"/>
    <s v="December"/>
    <n v="2014"/>
  </r>
  <r>
    <x v="3"/>
    <x v="1"/>
    <s v="Paseo"/>
    <x v="1"/>
    <n v="1706"/>
    <n v="10"/>
    <n v="125"/>
    <n v="213250"/>
    <n v="6397.5"/>
    <n v="206852.5"/>
    <n v="204720"/>
    <n v="2132.5"/>
    <d v="2014-12-01T00:00:00"/>
    <n v="12"/>
    <s v="December"/>
    <n v="2014"/>
  </r>
  <r>
    <x v="3"/>
    <x v="0"/>
    <s v="Velo"/>
    <x v="1"/>
    <n v="2009"/>
    <n v="120"/>
    <n v="125"/>
    <n v="251125"/>
    <n v="7533.75"/>
    <n v="243591.25"/>
    <n v="241080"/>
    <n v="2511.25"/>
    <d v="2014-10-01T00:00:00"/>
    <n v="10"/>
    <s v="October"/>
    <n v="2014"/>
  </r>
  <r>
    <x v="4"/>
    <x v="4"/>
    <s v="VTT"/>
    <x v="1"/>
    <n v="2844"/>
    <n v="250"/>
    <n v="300"/>
    <n v="853200"/>
    <n v="25596"/>
    <n v="827604"/>
    <n v="711000"/>
    <n v="116604"/>
    <d v="2014-02-01T00:00:00"/>
    <n v="2"/>
    <s v="February"/>
    <n v="2014"/>
  </r>
  <r>
    <x v="2"/>
    <x v="3"/>
    <s v="VTT"/>
    <x v="1"/>
    <n v="1916"/>
    <n v="250"/>
    <n v="12"/>
    <n v="22992"/>
    <n v="689.76"/>
    <n v="22302.240000000002"/>
    <n v="5748"/>
    <n v="16554.240000000002"/>
    <d v="2014-04-01T00:00:00"/>
    <n v="4"/>
    <s v="April"/>
    <n v="2014"/>
  </r>
  <r>
    <x v="3"/>
    <x v="1"/>
    <s v="VTT"/>
    <x v="1"/>
    <n v="1570"/>
    <n v="250"/>
    <n v="125"/>
    <n v="196250"/>
    <n v="5887.5"/>
    <n v="190362.5"/>
    <n v="188400"/>
    <n v="1962.5"/>
    <d v="2014-06-01T00:00:00"/>
    <n v="6"/>
    <s v="June"/>
    <n v="2014"/>
  </r>
  <r>
    <x v="4"/>
    <x v="0"/>
    <s v="VTT"/>
    <x v="1"/>
    <n v="1874"/>
    <n v="250"/>
    <n v="300"/>
    <n v="562200"/>
    <n v="16866"/>
    <n v="545334"/>
    <n v="468500"/>
    <n v="76834"/>
    <d v="2014-08-01T00:00:00"/>
    <n v="8"/>
    <s v="August"/>
    <n v="2014"/>
  </r>
  <r>
    <x v="0"/>
    <x v="3"/>
    <s v="VTT"/>
    <x v="1"/>
    <n v="1642"/>
    <n v="250"/>
    <n v="350"/>
    <n v="574700"/>
    <n v="17241"/>
    <n v="557459"/>
    <n v="426920"/>
    <n v="130539"/>
    <d v="2014-08-01T00:00:00"/>
    <n v="8"/>
    <s v="August"/>
    <n v="2014"/>
  </r>
  <r>
    <x v="1"/>
    <x v="1"/>
    <s v="VTT"/>
    <x v="1"/>
    <n v="1945"/>
    <n v="250"/>
    <n v="15"/>
    <n v="29175"/>
    <n v="875.25"/>
    <n v="28299.75"/>
    <n v="19450"/>
    <n v="8849.75"/>
    <d v="2013-10-01T00:00:00"/>
    <n v="10"/>
    <s v="October"/>
    <n v="2013"/>
  </r>
  <r>
    <x v="0"/>
    <x v="0"/>
    <s v="Carretera"/>
    <x v="1"/>
    <n v="831"/>
    <n v="3"/>
    <n v="20"/>
    <n v="16620"/>
    <n v="498.6"/>
    <n v="16121.4"/>
    <n v="8310"/>
    <n v="7811.4"/>
    <d v="2014-05-01T00:00:00"/>
    <n v="5"/>
    <s v="May"/>
    <n v="2014"/>
  </r>
  <r>
    <x v="0"/>
    <x v="3"/>
    <s v="Paseo"/>
    <x v="1"/>
    <n v="1760"/>
    <n v="10"/>
    <n v="7"/>
    <n v="12320"/>
    <n v="369.6"/>
    <n v="11950.4"/>
    <n v="8800"/>
    <n v="3150.4"/>
    <d v="2013-09-01T00:00:00"/>
    <n v="9"/>
    <s v="September"/>
    <n v="2013"/>
  </r>
  <r>
    <x v="0"/>
    <x v="0"/>
    <s v="Velo"/>
    <x v="1"/>
    <n v="3850.5"/>
    <n v="120"/>
    <n v="20"/>
    <n v="77010"/>
    <n v="2310.3000000000002"/>
    <n v="74699.7"/>
    <n v="38505"/>
    <n v="36194.699999999997"/>
    <d v="2014-04-01T00:00:00"/>
    <n v="4"/>
    <s v="April"/>
    <n v="2014"/>
  </r>
  <r>
    <x v="2"/>
    <x v="1"/>
    <s v="VTT"/>
    <x v="1"/>
    <n v="2479"/>
    <n v="250"/>
    <n v="12"/>
    <n v="29748"/>
    <n v="892.44"/>
    <n v="28855.56"/>
    <n v="7437"/>
    <n v="21418.560000000001"/>
    <d v="2014-01-01T00:00:00"/>
    <n v="1"/>
    <s v="January"/>
    <n v="2014"/>
  </r>
  <r>
    <x v="1"/>
    <x v="3"/>
    <s v="Montana"/>
    <x v="1"/>
    <n v="2031"/>
    <n v="5"/>
    <n v="15"/>
    <n v="30465"/>
    <n v="1218.5999999999999"/>
    <n v="29246.400000000001"/>
    <n v="20310"/>
    <n v="8936.4"/>
    <d v="2014-10-01T00:00:00"/>
    <n v="10"/>
    <s v="October"/>
    <n v="2014"/>
  </r>
  <r>
    <x v="1"/>
    <x v="3"/>
    <s v="Paseo"/>
    <x v="1"/>
    <n v="2031"/>
    <n v="10"/>
    <n v="15"/>
    <n v="30465"/>
    <n v="1218.5999999999999"/>
    <n v="29246.400000000001"/>
    <n v="20310"/>
    <n v="8936.4"/>
    <d v="2014-10-01T00:00:00"/>
    <n v="10"/>
    <s v="October"/>
    <n v="2014"/>
  </r>
  <r>
    <x v="1"/>
    <x v="2"/>
    <s v="Paseo"/>
    <x v="1"/>
    <n v="2261"/>
    <n v="10"/>
    <n v="15"/>
    <n v="33915"/>
    <n v="1356.6"/>
    <n v="32558.400000000001"/>
    <n v="22610"/>
    <n v="9948.4"/>
    <d v="2013-12-01T00:00:00"/>
    <n v="12"/>
    <s v="December"/>
    <n v="2013"/>
  </r>
  <r>
    <x v="0"/>
    <x v="4"/>
    <s v="Velo"/>
    <x v="1"/>
    <n v="736"/>
    <n v="120"/>
    <n v="20"/>
    <n v="14720"/>
    <n v="588.79999999999995"/>
    <n v="14131.2"/>
    <n v="7360"/>
    <n v="6771.2"/>
    <d v="2013-09-01T00:00:00"/>
    <n v="9"/>
    <s v="September"/>
    <n v="2013"/>
  </r>
  <r>
    <x v="0"/>
    <x v="0"/>
    <s v="Carretera"/>
    <x v="1"/>
    <n v="2851"/>
    <n v="3"/>
    <n v="7"/>
    <n v="19957"/>
    <n v="798.28"/>
    <n v="19158.72"/>
    <n v="14255"/>
    <n v="4903.72"/>
    <d v="2013-10-01T00:00:00"/>
    <n v="10"/>
    <s v="October"/>
    <n v="2013"/>
  </r>
  <r>
    <x v="4"/>
    <x v="1"/>
    <s v="Carretera"/>
    <x v="1"/>
    <n v="2021"/>
    <n v="3"/>
    <n v="300"/>
    <n v="606300"/>
    <n v="24252"/>
    <n v="582048"/>
    <n v="505250"/>
    <n v="76798"/>
    <d v="2014-10-01T00:00:00"/>
    <n v="10"/>
    <s v="October"/>
    <n v="2014"/>
  </r>
  <r>
    <x v="0"/>
    <x v="4"/>
    <s v="Carretera"/>
    <x v="1"/>
    <n v="274"/>
    <n v="3"/>
    <n v="350"/>
    <n v="95900"/>
    <n v="3836"/>
    <n v="92064"/>
    <n v="71240"/>
    <n v="20824"/>
    <d v="2014-12-01T00:00:00"/>
    <n v="12"/>
    <s v="December"/>
    <n v="2014"/>
  </r>
  <r>
    <x v="1"/>
    <x v="0"/>
    <s v="Montana"/>
    <x v="1"/>
    <n v="1967"/>
    <n v="5"/>
    <n v="15"/>
    <n v="29505"/>
    <n v="1180.2"/>
    <n v="28324.799999999999"/>
    <n v="19670"/>
    <n v="8654.7999999999993"/>
    <d v="2014-03-01T00:00:00"/>
    <n v="3"/>
    <s v="March"/>
    <n v="2014"/>
  </r>
  <r>
    <x v="4"/>
    <x v="1"/>
    <s v="Montana"/>
    <x v="1"/>
    <n v="1859"/>
    <n v="5"/>
    <n v="300"/>
    <n v="557700"/>
    <n v="22308"/>
    <n v="535392"/>
    <n v="464750"/>
    <n v="70642"/>
    <d v="2014-08-01T00:00:00"/>
    <n v="8"/>
    <s v="August"/>
    <n v="2014"/>
  </r>
  <r>
    <x v="0"/>
    <x v="0"/>
    <s v="Montana"/>
    <x v="1"/>
    <n v="2851"/>
    <n v="5"/>
    <n v="7"/>
    <n v="19957"/>
    <n v="798.28"/>
    <n v="19158.72"/>
    <n v="14255"/>
    <n v="4903.72"/>
    <d v="2013-10-01T00:00:00"/>
    <n v="10"/>
    <s v="October"/>
    <n v="2013"/>
  </r>
  <r>
    <x v="4"/>
    <x v="1"/>
    <s v="Montana"/>
    <x v="1"/>
    <n v="2021"/>
    <n v="5"/>
    <n v="300"/>
    <n v="606300"/>
    <n v="24252"/>
    <n v="582048"/>
    <n v="505250"/>
    <n v="76798"/>
    <d v="2014-10-01T00:00:00"/>
    <n v="10"/>
    <s v="October"/>
    <n v="2014"/>
  </r>
  <r>
    <x v="3"/>
    <x v="3"/>
    <s v="Montana"/>
    <x v="1"/>
    <n v="1138"/>
    <n v="5"/>
    <n v="125"/>
    <n v="142250"/>
    <n v="5690"/>
    <n v="136560"/>
    <n v="136560"/>
    <s v=" $-   "/>
    <d v="2014-12-01T00:00:00"/>
    <n v="12"/>
    <s v="December"/>
    <n v="2014"/>
  </r>
  <r>
    <x v="0"/>
    <x v="0"/>
    <s v="Paseo"/>
    <x v="1"/>
    <n v="4251"/>
    <n v="10"/>
    <n v="7"/>
    <n v="29757"/>
    <n v="1190.28"/>
    <n v="28566.720000000001"/>
    <n v="21255"/>
    <n v="7311.72"/>
    <d v="2014-01-01T00:00:00"/>
    <n v="1"/>
    <s v="January"/>
    <n v="2014"/>
  </r>
  <r>
    <x v="3"/>
    <x v="1"/>
    <s v="Paseo"/>
    <x v="1"/>
    <n v="795"/>
    <n v="10"/>
    <n v="125"/>
    <n v="99375"/>
    <n v="3975"/>
    <n v="95400"/>
    <n v="95400"/>
    <s v=" $-   "/>
    <d v="2014-03-01T00:00:00"/>
    <n v="3"/>
    <s v="March"/>
    <n v="2014"/>
  </r>
  <r>
    <x v="4"/>
    <x v="1"/>
    <s v="Paseo"/>
    <x v="1"/>
    <n v="1414.5"/>
    <n v="10"/>
    <n v="300"/>
    <n v="424350"/>
    <n v="16974"/>
    <n v="407376"/>
    <n v="353625"/>
    <n v="53751"/>
    <d v="2014-04-01T00:00:00"/>
    <n v="4"/>
    <s v="April"/>
    <n v="2014"/>
  </r>
  <r>
    <x v="4"/>
    <x v="4"/>
    <s v="Paseo"/>
    <x v="1"/>
    <n v="2918"/>
    <n v="10"/>
    <n v="300"/>
    <n v="875400"/>
    <n v="35016"/>
    <n v="840384"/>
    <n v="729500"/>
    <n v="110884"/>
    <d v="2014-05-01T00:00:00"/>
    <n v="5"/>
    <s v="May"/>
    <n v="2014"/>
  </r>
  <r>
    <x v="0"/>
    <x v="4"/>
    <s v="Paseo"/>
    <x v="1"/>
    <n v="3450"/>
    <n v="10"/>
    <n v="350"/>
    <n v="1207500"/>
    <n v="48300"/>
    <n v="1159200"/>
    <n v="897000"/>
    <n v="262200"/>
    <d v="2014-07-01T00:00:00"/>
    <n v="7"/>
    <s v="July"/>
    <n v="2014"/>
  </r>
  <r>
    <x v="3"/>
    <x v="2"/>
    <s v="Paseo"/>
    <x v="1"/>
    <n v="2988"/>
    <n v="10"/>
    <n v="125"/>
    <n v="373500"/>
    <n v="14940"/>
    <n v="358560"/>
    <n v="358560"/>
    <s v=" $-   "/>
    <d v="2014-07-01T00:00:00"/>
    <n v="7"/>
    <s v="July"/>
    <n v="2014"/>
  </r>
  <r>
    <x v="1"/>
    <x v="0"/>
    <s v="Paseo"/>
    <x v="1"/>
    <n v="218"/>
    <n v="10"/>
    <n v="15"/>
    <n v="3270"/>
    <n v="130.80000000000001"/>
    <n v="3139.2"/>
    <n v="2180"/>
    <n v="959.2"/>
    <d v="2014-09-01T00:00:00"/>
    <n v="9"/>
    <s v="September"/>
    <n v="2014"/>
  </r>
  <r>
    <x v="0"/>
    <x v="0"/>
    <s v="Paseo"/>
    <x v="1"/>
    <n v="2074"/>
    <n v="10"/>
    <n v="20"/>
    <n v="41480"/>
    <n v="1659.2"/>
    <n v="39820.800000000003"/>
    <n v="20740"/>
    <n v="19080.8"/>
    <d v="2014-09-01T00:00:00"/>
    <n v="9"/>
    <s v="September"/>
    <n v="2014"/>
  </r>
  <r>
    <x v="0"/>
    <x v="4"/>
    <s v="Paseo"/>
    <x v="1"/>
    <n v="1056"/>
    <n v="10"/>
    <n v="20"/>
    <n v="21120"/>
    <n v="844.8"/>
    <n v="20275.2"/>
    <n v="10560"/>
    <n v="9715.2000000000007"/>
    <d v="2014-09-01T00:00:00"/>
    <n v="9"/>
    <s v="September"/>
    <n v="2014"/>
  </r>
  <r>
    <x v="1"/>
    <x v="4"/>
    <s v="Paseo"/>
    <x v="1"/>
    <n v="671"/>
    <n v="10"/>
    <n v="15"/>
    <n v="10065"/>
    <n v="402.6"/>
    <n v="9662.4"/>
    <n v="6710"/>
    <n v="2952.4"/>
    <d v="2013-10-01T00:00:00"/>
    <n v="10"/>
    <s v="October"/>
    <n v="2013"/>
  </r>
  <r>
    <x v="1"/>
    <x v="3"/>
    <s v="Paseo"/>
    <x v="1"/>
    <n v="1514"/>
    <n v="10"/>
    <n v="15"/>
    <n v="22710"/>
    <n v="908.4"/>
    <n v="21801.599999999999"/>
    <n v="15140"/>
    <n v="6661.6"/>
    <d v="2013-10-01T00:00:00"/>
    <n v="10"/>
    <s v="October"/>
    <n v="2013"/>
  </r>
  <r>
    <x v="0"/>
    <x v="4"/>
    <s v="Paseo"/>
    <x v="1"/>
    <n v="274"/>
    <n v="10"/>
    <n v="350"/>
    <n v="95900"/>
    <n v="3836"/>
    <n v="92064"/>
    <n v="71240"/>
    <n v="20824"/>
    <d v="2014-12-01T00:00:00"/>
    <n v="12"/>
    <s v="December"/>
    <n v="2014"/>
  </r>
  <r>
    <x v="3"/>
    <x v="3"/>
    <s v="Paseo"/>
    <x v="1"/>
    <n v="1138"/>
    <n v="10"/>
    <n v="125"/>
    <n v="142250"/>
    <n v="5690"/>
    <n v="136560"/>
    <n v="136560"/>
    <s v=" $-   "/>
    <d v="2014-12-01T00:00:00"/>
    <n v="12"/>
    <s v="December"/>
    <n v="2014"/>
  </r>
  <r>
    <x v="2"/>
    <x v="4"/>
    <s v="Velo"/>
    <x v="1"/>
    <n v="1465"/>
    <n v="120"/>
    <n v="12"/>
    <n v="17580"/>
    <n v="703.2"/>
    <n v="16876.8"/>
    <n v="4395"/>
    <n v="12481.8"/>
    <d v="2014-03-01T00:00:00"/>
    <n v="3"/>
    <s v="March"/>
    <n v="2014"/>
  </r>
  <r>
    <x v="0"/>
    <x v="0"/>
    <s v="Velo"/>
    <x v="1"/>
    <n v="2646"/>
    <n v="120"/>
    <n v="20"/>
    <n v="52920"/>
    <n v="2116.8000000000002"/>
    <n v="50803.199999999997"/>
    <n v="26460"/>
    <n v="24343.200000000001"/>
    <d v="2013-09-01T00:00:00"/>
    <n v="9"/>
    <s v="September"/>
    <n v="2013"/>
  </r>
  <r>
    <x v="0"/>
    <x v="2"/>
    <s v="Velo"/>
    <x v="1"/>
    <n v="2177"/>
    <n v="120"/>
    <n v="350"/>
    <n v="761950"/>
    <n v="30478"/>
    <n v="731472"/>
    <n v="566020"/>
    <n v="165452"/>
    <d v="2014-10-01T00:00:00"/>
    <n v="10"/>
    <s v="October"/>
    <n v="2014"/>
  </r>
  <r>
    <x v="2"/>
    <x v="2"/>
    <s v="VTT"/>
    <x v="1"/>
    <n v="866"/>
    <n v="250"/>
    <n v="12"/>
    <n v="10392"/>
    <n v="415.68"/>
    <n v="9976.32"/>
    <n v="2598"/>
    <n v="7378.32"/>
    <d v="2014-05-01T00:00:00"/>
    <n v="5"/>
    <s v="May"/>
    <n v="2014"/>
  </r>
  <r>
    <x v="0"/>
    <x v="4"/>
    <s v="VTT"/>
    <x v="1"/>
    <n v="349"/>
    <n v="250"/>
    <n v="350"/>
    <n v="122150"/>
    <n v="4886"/>
    <n v="117264"/>
    <n v="90740"/>
    <n v="26524"/>
    <d v="2013-09-01T00:00:00"/>
    <n v="9"/>
    <s v="September"/>
    <n v="2013"/>
  </r>
  <r>
    <x v="0"/>
    <x v="2"/>
    <s v="VTT"/>
    <x v="1"/>
    <n v="2177"/>
    <n v="250"/>
    <n v="350"/>
    <n v="761950"/>
    <n v="30478"/>
    <n v="731472"/>
    <n v="566020"/>
    <n v="165452"/>
    <d v="2014-10-01T00:00:00"/>
    <n v="10"/>
    <s v="October"/>
    <n v="2014"/>
  </r>
  <r>
    <x v="1"/>
    <x v="3"/>
    <s v="VTT"/>
    <x v="1"/>
    <n v="1514"/>
    <n v="250"/>
    <n v="15"/>
    <n v="22710"/>
    <n v="908.4"/>
    <n v="21801.599999999999"/>
    <n v="15140"/>
    <n v="6661.6"/>
    <d v="2013-10-01T00:00:00"/>
    <n v="10"/>
    <s v="October"/>
    <n v="2013"/>
  </r>
  <r>
    <x v="0"/>
    <x v="3"/>
    <s v="Amarilla"/>
    <x v="1"/>
    <n v="1865"/>
    <n v="260"/>
    <n v="350"/>
    <n v="652750"/>
    <n v="26110"/>
    <n v="626640"/>
    <n v="484900"/>
    <n v="141740"/>
    <d v="2014-02-01T00:00:00"/>
    <n v="2"/>
    <s v="February"/>
    <n v="2014"/>
  </r>
  <r>
    <x v="3"/>
    <x v="3"/>
    <s v="Amarilla"/>
    <x v="1"/>
    <n v="1074"/>
    <n v="260"/>
    <n v="125"/>
    <n v="134250"/>
    <n v="5370"/>
    <n v="128880"/>
    <n v="128880"/>
    <s v=" $-   "/>
    <d v="2014-04-01T00:00:00"/>
    <n v="4"/>
    <s v="April"/>
    <n v="2014"/>
  </r>
  <r>
    <x v="0"/>
    <x v="1"/>
    <s v="Amarilla"/>
    <x v="1"/>
    <n v="1907"/>
    <n v="260"/>
    <n v="350"/>
    <n v="667450"/>
    <n v="26698"/>
    <n v="640752"/>
    <n v="495820"/>
    <n v="144932"/>
    <d v="2014-09-01T00:00:00"/>
    <n v="9"/>
    <s v="September"/>
    <n v="2014"/>
  </r>
  <r>
    <x v="1"/>
    <x v="4"/>
    <s v="Amarilla"/>
    <x v="1"/>
    <n v="671"/>
    <n v="260"/>
    <n v="15"/>
    <n v="10065"/>
    <n v="402.6"/>
    <n v="9662.4"/>
    <n v="6710"/>
    <n v="2952.4"/>
    <d v="2013-10-01T00:00:00"/>
    <n v="10"/>
    <s v="October"/>
    <n v="2013"/>
  </r>
  <r>
    <x v="0"/>
    <x v="0"/>
    <s v="Amarilla"/>
    <x v="1"/>
    <n v="1778"/>
    <n v="260"/>
    <n v="350"/>
    <n v="622300"/>
    <n v="24892"/>
    <n v="597408"/>
    <n v="462280"/>
    <n v="135128"/>
    <d v="2013-12-01T00:00:00"/>
    <n v="12"/>
    <s v="December"/>
    <n v="2013"/>
  </r>
  <r>
    <x v="0"/>
    <x v="1"/>
    <s v="Montana"/>
    <x v="2"/>
    <n v="1159"/>
    <n v="5"/>
    <n v="7"/>
    <n v="8113"/>
    <n v="405.65"/>
    <n v="7707.35"/>
    <n v="5795"/>
    <n v="1912.35"/>
    <d v="2013-10-01T00:00:00"/>
    <n v="10"/>
    <s v="October"/>
    <n v="2013"/>
  </r>
  <r>
    <x v="0"/>
    <x v="1"/>
    <s v="Paseo"/>
    <x v="2"/>
    <n v="1372"/>
    <n v="10"/>
    <n v="7"/>
    <n v="9604"/>
    <n v="480.2"/>
    <n v="9123.7999999999993"/>
    <n v="6860"/>
    <n v="2263.8000000000002"/>
    <d v="2014-01-01T00:00:00"/>
    <n v="1"/>
    <s v="January"/>
    <n v="2014"/>
  </r>
  <r>
    <x v="0"/>
    <x v="0"/>
    <s v="Paseo"/>
    <x v="2"/>
    <n v="2349"/>
    <n v="10"/>
    <n v="7"/>
    <n v="16443"/>
    <n v="822.15"/>
    <n v="15620.85"/>
    <n v="11745"/>
    <n v="3875.85"/>
    <d v="2013-09-01T00:00:00"/>
    <n v="9"/>
    <s v="September"/>
    <n v="2013"/>
  </r>
  <r>
    <x v="0"/>
    <x v="3"/>
    <s v="Paseo"/>
    <x v="2"/>
    <n v="2689"/>
    <n v="10"/>
    <n v="7"/>
    <n v="18823"/>
    <n v="941.15"/>
    <n v="17881.849999999999"/>
    <n v="13445"/>
    <n v="4436.8500000000004"/>
    <d v="2014-10-01T00:00:00"/>
    <n v="10"/>
    <s v="October"/>
    <n v="2014"/>
  </r>
  <r>
    <x v="2"/>
    <x v="0"/>
    <s v="Paseo"/>
    <x v="2"/>
    <n v="2431"/>
    <n v="10"/>
    <n v="12"/>
    <n v="29172"/>
    <n v="1458.6"/>
    <n v="27713.4"/>
    <n v="7293"/>
    <n v="20420.400000000001"/>
    <d v="2014-12-01T00:00:00"/>
    <n v="12"/>
    <s v="December"/>
    <n v="2014"/>
  </r>
  <r>
    <x v="2"/>
    <x v="0"/>
    <s v="Velo"/>
    <x v="2"/>
    <n v="2431"/>
    <n v="120"/>
    <n v="12"/>
    <n v="29172"/>
    <n v="1458.6"/>
    <n v="27713.4"/>
    <n v="7293"/>
    <n v="20420.400000000001"/>
    <d v="2014-12-01T00:00:00"/>
    <n v="12"/>
    <s v="December"/>
    <n v="2014"/>
  </r>
  <r>
    <x v="0"/>
    <x v="3"/>
    <s v="VTT"/>
    <x v="2"/>
    <n v="2689"/>
    <n v="250"/>
    <n v="7"/>
    <n v="18823"/>
    <n v="941.15"/>
    <n v="17881.849999999999"/>
    <n v="13445"/>
    <n v="4436.8500000000004"/>
    <d v="2014-10-01T00:00:00"/>
    <n v="10"/>
    <s v="October"/>
    <n v="2014"/>
  </r>
  <r>
    <x v="0"/>
    <x v="3"/>
    <s v="Amarilla"/>
    <x v="2"/>
    <n v="1683"/>
    <n v="260"/>
    <n v="7"/>
    <n v="11781"/>
    <n v="589.04999999999995"/>
    <n v="11191.95"/>
    <n v="8415"/>
    <n v="2776.95"/>
    <d v="2014-07-01T00:00:00"/>
    <n v="7"/>
    <s v="July"/>
    <n v="2014"/>
  </r>
  <r>
    <x v="2"/>
    <x v="3"/>
    <s v="Amarilla"/>
    <x v="2"/>
    <n v="1123"/>
    <n v="260"/>
    <n v="12"/>
    <n v="13476"/>
    <n v="673.8"/>
    <n v="12802.2"/>
    <n v="3369"/>
    <n v="9433.2000000000007"/>
    <d v="2014-08-01T00:00:00"/>
    <n v="8"/>
    <s v="August"/>
    <n v="2014"/>
  </r>
  <r>
    <x v="0"/>
    <x v="1"/>
    <s v="Amarilla"/>
    <x v="2"/>
    <n v="1159"/>
    <n v="260"/>
    <n v="7"/>
    <n v="8113"/>
    <n v="405.65"/>
    <n v="7707.35"/>
    <n v="5795"/>
    <n v="1912.35"/>
    <d v="2013-10-01T00:00:00"/>
    <n v="10"/>
    <s v="October"/>
    <n v="2013"/>
  </r>
  <r>
    <x v="2"/>
    <x v="2"/>
    <s v="Carretera"/>
    <x v="2"/>
    <n v="1865"/>
    <n v="3"/>
    <n v="12"/>
    <n v="22380"/>
    <n v="1119"/>
    <n v="21261"/>
    <n v="5595"/>
    <n v="15666"/>
    <d v="2014-02-01T00:00:00"/>
    <n v="2"/>
    <s v="February"/>
    <n v="2014"/>
  </r>
  <r>
    <x v="2"/>
    <x v="1"/>
    <s v="Carretera"/>
    <x v="2"/>
    <n v="1116"/>
    <n v="3"/>
    <n v="12"/>
    <n v="13392"/>
    <n v="669.6"/>
    <n v="12722.4"/>
    <n v="3348"/>
    <n v="9374.4"/>
    <d v="2014-02-01T00:00:00"/>
    <n v="2"/>
    <s v="February"/>
    <n v="2014"/>
  </r>
  <r>
    <x v="0"/>
    <x v="2"/>
    <s v="Carretera"/>
    <x v="2"/>
    <n v="1563"/>
    <n v="3"/>
    <n v="20"/>
    <n v="31260"/>
    <n v="1563"/>
    <n v="29697"/>
    <n v="15630"/>
    <n v="14067"/>
    <d v="2014-05-01T00:00:00"/>
    <n v="5"/>
    <s v="May"/>
    <n v="2014"/>
  </r>
  <r>
    <x v="4"/>
    <x v="4"/>
    <s v="Carretera"/>
    <x v="2"/>
    <n v="991"/>
    <n v="3"/>
    <n v="300"/>
    <n v="297300"/>
    <n v="14865"/>
    <n v="282435"/>
    <n v="247750"/>
    <n v="34685"/>
    <d v="2014-06-01T00:00:00"/>
    <n v="6"/>
    <s v="June"/>
    <n v="2014"/>
  </r>
  <r>
    <x v="0"/>
    <x v="1"/>
    <s v="Carretera"/>
    <x v="2"/>
    <n v="1016"/>
    <n v="3"/>
    <n v="7"/>
    <n v="7112"/>
    <n v="355.6"/>
    <n v="6756.4"/>
    <n v="5080"/>
    <n v="1676.4"/>
    <d v="2013-11-01T00:00:00"/>
    <n v="11"/>
    <s v="November"/>
    <n v="2013"/>
  </r>
  <r>
    <x v="1"/>
    <x v="3"/>
    <s v="Carretera"/>
    <x v="2"/>
    <n v="2791"/>
    <n v="3"/>
    <n v="15"/>
    <n v="41865"/>
    <n v="2093.25"/>
    <n v="39771.75"/>
    <n v="27910"/>
    <n v="11861.75"/>
    <d v="2014-11-01T00:00:00"/>
    <n v="11"/>
    <s v="November"/>
    <n v="2014"/>
  </r>
  <r>
    <x v="0"/>
    <x v="4"/>
    <s v="Carretera"/>
    <x v="2"/>
    <n v="570"/>
    <n v="3"/>
    <n v="7"/>
    <n v="3990"/>
    <n v="199.5"/>
    <n v="3790.5"/>
    <n v="2850"/>
    <n v="940.5"/>
    <d v="2014-12-01T00:00:00"/>
    <n v="12"/>
    <s v="December"/>
    <n v="2014"/>
  </r>
  <r>
    <x v="0"/>
    <x v="2"/>
    <s v="Carretera"/>
    <x v="2"/>
    <n v="2487"/>
    <n v="3"/>
    <n v="7"/>
    <n v="17409"/>
    <n v="870.45"/>
    <n v="16538.55"/>
    <n v="12435"/>
    <n v="4103.55"/>
    <d v="2014-12-01T00:00:00"/>
    <n v="12"/>
    <s v="December"/>
    <n v="2014"/>
  </r>
  <r>
    <x v="0"/>
    <x v="2"/>
    <s v="Montana"/>
    <x v="2"/>
    <n v="1384.5"/>
    <n v="5"/>
    <n v="350"/>
    <n v="484575"/>
    <n v="24228.75"/>
    <n v="460346.25"/>
    <n v="359970"/>
    <n v="100376.25"/>
    <d v="2014-01-01T00:00:00"/>
    <n v="1"/>
    <s v="January"/>
    <n v="2014"/>
  </r>
  <r>
    <x v="3"/>
    <x v="4"/>
    <s v="Montana"/>
    <x v="2"/>
    <n v="3627"/>
    <n v="5"/>
    <n v="125"/>
    <n v="453375"/>
    <n v="22668.75"/>
    <n v="430706.25"/>
    <n v="435240"/>
    <n v="-4533.75"/>
    <d v="2014-07-01T00:00:00"/>
    <n v="7"/>
    <s v="July"/>
    <n v="2014"/>
  </r>
  <r>
    <x v="0"/>
    <x v="3"/>
    <s v="Montana"/>
    <x v="2"/>
    <n v="720"/>
    <n v="5"/>
    <n v="350"/>
    <n v="252000"/>
    <n v="12600"/>
    <n v="239400"/>
    <n v="187200"/>
    <n v="52200"/>
    <d v="2013-09-01T00:00:00"/>
    <n v="9"/>
    <s v="September"/>
    <n v="2013"/>
  </r>
  <r>
    <x v="2"/>
    <x v="1"/>
    <s v="Montana"/>
    <x v="2"/>
    <n v="2342"/>
    <n v="5"/>
    <n v="12"/>
    <n v="28104"/>
    <n v="1405.2"/>
    <n v="26698.799999999999"/>
    <n v="7026"/>
    <n v="19672.8"/>
    <d v="2014-11-01T00:00:00"/>
    <n v="11"/>
    <s v="November"/>
    <n v="2014"/>
  </r>
  <r>
    <x v="4"/>
    <x v="3"/>
    <s v="Montana"/>
    <x v="2"/>
    <n v="1100"/>
    <n v="5"/>
    <n v="300"/>
    <n v="330000"/>
    <n v="16500"/>
    <n v="313500"/>
    <n v="275000"/>
    <n v="38500"/>
    <d v="2013-12-01T00:00:00"/>
    <n v="12"/>
    <s v="December"/>
    <n v="2013"/>
  </r>
  <r>
    <x v="0"/>
    <x v="2"/>
    <s v="Paseo"/>
    <x v="2"/>
    <n v="1303"/>
    <n v="10"/>
    <n v="20"/>
    <n v="26060"/>
    <n v="1303"/>
    <n v="24757"/>
    <n v="13030"/>
    <n v="11727"/>
    <d v="2014-02-01T00:00:00"/>
    <n v="2"/>
    <s v="February"/>
    <n v="2014"/>
  </r>
  <r>
    <x v="3"/>
    <x v="4"/>
    <s v="Paseo"/>
    <x v="2"/>
    <n v="2992"/>
    <n v="10"/>
    <n v="125"/>
    <n v="374000"/>
    <n v="18700"/>
    <n v="355300"/>
    <n v="359040"/>
    <n v="-3740"/>
    <d v="2014-03-01T00:00:00"/>
    <n v="3"/>
    <s v="March"/>
    <n v="2014"/>
  </r>
  <r>
    <x v="3"/>
    <x v="2"/>
    <s v="Paseo"/>
    <x v="2"/>
    <n v="2385"/>
    <n v="10"/>
    <n v="125"/>
    <n v="298125"/>
    <n v="14906.25"/>
    <n v="283218.75"/>
    <n v="286200"/>
    <n v="-2981.25"/>
    <d v="2014-03-01T00:00:00"/>
    <n v="3"/>
    <s v="March"/>
    <n v="2014"/>
  </r>
  <r>
    <x v="4"/>
    <x v="3"/>
    <s v="Paseo"/>
    <x v="2"/>
    <n v="1607"/>
    <n v="10"/>
    <n v="300"/>
    <n v="482100"/>
    <n v="24105"/>
    <n v="457995"/>
    <n v="401750"/>
    <n v="56245"/>
    <d v="2014-04-01T00:00:00"/>
    <n v="4"/>
    <s v="April"/>
    <n v="2014"/>
  </r>
  <r>
    <x v="0"/>
    <x v="4"/>
    <s v="Paseo"/>
    <x v="2"/>
    <n v="2327"/>
    <n v="10"/>
    <n v="7"/>
    <n v="16289"/>
    <n v="814.45"/>
    <n v="15474.55"/>
    <n v="11635"/>
    <n v="3839.55"/>
    <d v="2014-05-01T00:00:00"/>
    <n v="5"/>
    <s v="May"/>
    <n v="2014"/>
  </r>
  <r>
    <x v="4"/>
    <x v="4"/>
    <s v="Paseo"/>
    <x v="2"/>
    <n v="991"/>
    <n v="10"/>
    <n v="300"/>
    <n v="297300"/>
    <n v="14865"/>
    <n v="282435"/>
    <n v="247750"/>
    <n v="34685"/>
    <d v="2014-06-01T00:00:00"/>
    <n v="6"/>
    <s v="June"/>
    <n v="2014"/>
  </r>
  <r>
    <x v="0"/>
    <x v="4"/>
    <s v="Paseo"/>
    <x v="2"/>
    <n v="602"/>
    <n v="10"/>
    <n v="350"/>
    <n v="210700"/>
    <n v="10535"/>
    <n v="200165"/>
    <n v="156520"/>
    <n v="43645"/>
    <d v="2014-06-01T00:00:00"/>
    <n v="6"/>
    <s v="June"/>
    <n v="2014"/>
  </r>
  <r>
    <x v="1"/>
    <x v="2"/>
    <s v="Paseo"/>
    <x v="2"/>
    <n v="2620"/>
    <n v="10"/>
    <n v="15"/>
    <n v="39300"/>
    <n v="1965"/>
    <n v="37335"/>
    <n v="26200"/>
    <n v="11135"/>
    <d v="2014-09-01T00:00:00"/>
    <n v="9"/>
    <s v="September"/>
    <n v="2014"/>
  </r>
  <r>
    <x v="0"/>
    <x v="0"/>
    <s v="Paseo"/>
    <x v="2"/>
    <n v="1228"/>
    <n v="10"/>
    <n v="350"/>
    <n v="429800"/>
    <n v="21490"/>
    <n v="408310"/>
    <n v="319280"/>
    <n v="89030"/>
    <d v="2013-10-01T00:00:00"/>
    <n v="10"/>
    <s v="October"/>
    <n v="2013"/>
  </r>
  <r>
    <x v="0"/>
    <x v="0"/>
    <s v="Paseo"/>
    <x v="2"/>
    <n v="1389"/>
    <n v="10"/>
    <n v="20"/>
    <n v="27780"/>
    <n v="1389"/>
    <n v="26391"/>
    <n v="13890"/>
    <n v="12501"/>
    <d v="2013-10-01T00:00:00"/>
    <n v="10"/>
    <s v="October"/>
    <n v="2013"/>
  </r>
  <r>
    <x v="3"/>
    <x v="4"/>
    <s v="Paseo"/>
    <x v="2"/>
    <n v="861"/>
    <n v="10"/>
    <n v="125"/>
    <n v="107625"/>
    <n v="5381.25"/>
    <n v="102243.75"/>
    <n v="103320"/>
    <n v="-1076.25"/>
    <d v="2014-10-01T00:00:00"/>
    <n v="10"/>
    <s v="October"/>
    <n v="2014"/>
  </r>
  <r>
    <x v="3"/>
    <x v="2"/>
    <s v="Paseo"/>
    <x v="2"/>
    <n v="704"/>
    <n v="10"/>
    <n v="125"/>
    <n v="88000"/>
    <n v="4400"/>
    <n v="83600"/>
    <n v="84480"/>
    <n v="-880"/>
    <d v="2013-10-01T00:00:00"/>
    <n v="10"/>
    <s v="October"/>
    <n v="2013"/>
  </r>
  <r>
    <x v="0"/>
    <x v="0"/>
    <s v="Paseo"/>
    <x v="2"/>
    <n v="1802"/>
    <n v="10"/>
    <n v="20"/>
    <n v="36040"/>
    <n v="1802"/>
    <n v="34238"/>
    <n v="18020"/>
    <n v="16218"/>
    <d v="2013-12-01T00:00:00"/>
    <n v="12"/>
    <s v="December"/>
    <n v="2013"/>
  </r>
  <r>
    <x v="0"/>
    <x v="4"/>
    <s v="Paseo"/>
    <x v="2"/>
    <n v="2663"/>
    <n v="10"/>
    <n v="20"/>
    <n v="53260"/>
    <n v="2663"/>
    <n v="50597"/>
    <n v="26630"/>
    <n v="23967"/>
    <d v="2014-12-01T00:00:00"/>
    <n v="12"/>
    <s v="December"/>
    <n v="2014"/>
  </r>
  <r>
    <x v="0"/>
    <x v="2"/>
    <s v="Paseo"/>
    <x v="2"/>
    <n v="2136"/>
    <n v="10"/>
    <n v="7"/>
    <n v="14952"/>
    <n v="747.6"/>
    <n v="14204.4"/>
    <n v="10680"/>
    <n v="3524.4"/>
    <d v="2013-12-01T00:00:00"/>
    <n v="12"/>
    <s v="December"/>
    <n v="2013"/>
  </r>
  <r>
    <x v="1"/>
    <x v="1"/>
    <s v="Paseo"/>
    <x v="2"/>
    <n v="2116"/>
    <n v="10"/>
    <n v="15"/>
    <n v="31740"/>
    <n v="1587"/>
    <n v="30153"/>
    <n v="21160"/>
    <n v="8993"/>
    <d v="2013-12-01T00:00:00"/>
    <n v="12"/>
    <s v="December"/>
    <n v="2013"/>
  </r>
  <r>
    <x v="1"/>
    <x v="4"/>
    <s v="Velo"/>
    <x v="2"/>
    <n v="555"/>
    <n v="120"/>
    <n v="15"/>
    <n v="8325"/>
    <n v="416.25"/>
    <n v="7908.75"/>
    <n v="5550"/>
    <n v="2358.75"/>
    <d v="2014-01-01T00:00:00"/>
    <n v="1"/>
    <s v="January"/>
    <n v="2014"/>
  </r>
  <r>
    <x v="1"/>
    <x v="3"/>
    <s v="Velo"/>
    <x v="2"/>
    <n v="2861"/>
    <n v="120"/>
    <n v="15"/>
    <n v="42915"/>
    <n v="2145.75"/>
    <n v="40769.25"/>
    <n v="28610"/>
    <n v="12159.25"/>
    <d v="2014-01-01T00:00:00"/>
    <n v="1"/>
    <s v="January"/>
    <n v="2014"/>
  </r>
  <r>
    <x v="3"/>
    <x v="1"/>
    <s v="Velo"/>
    <x v="2"/>
    <n v="807"/>
    <n v="120"/>
    <n v="125"/>
    <n v="100875"/>
    <n v="5043.75"/>
    <n v="95831.25"/>
    <n v="96840"/>
    <n v="-1008.75"/>
    <d v="2014-02-01T00:00:00"/>
    <n v="2"/>
    <s v="February"/>
    <n v="2014"/>
  </r>
  <r>
    <x v="0"/>
    <x v="4"/>
    <s v="Velo"/>
    <x v="2"/>
    <n v="602"/>
    <n v="120"/>
    <n v="350"/>
    <n v="210700"/>
    <n v="10535"/>
    <n v="200165"/>
    <n v="156520"/>
    <n v="43645"/>
    <d v="2014-06-01T00:00:00"/>
    <n v="6"/>
    <s v="June"/>
    <n v="2014"/>
  </r>
  <r>
    <x v="0"/>
    <x v="4"/>
    <s v="Velo"/>
    <x v="2"/>
    <n v="2832"/>
    <n v="120"/>
    <n v="20"/>
    <n v="56640"/>
    <n v="2832"/>
    <n v="53808"/>
    <n v="28320"/>
    <n v="25488"/>
    <d v="2014-08-01T00:00:00"/>
    <n v="8"/>
    <s v="August"/>
    <n v="2014"/>
  </r>
  <r>
    <x v="0"/>
    <x v="2"/>
    <s v="Velo"/>
    <x v="2"/>
    <n v="1579"/>
    <n v="120"/>
    <n v="20"/>
    <n v="31580"/>
    <n v="1579"/>
    <n v="30001"/>
    <n v="15790"/>
    <n v="14211"/>
    <d v="2014-08-01T00:00:00"/>
    <n v="8"/>
    <s v="August"/>
    <n v="2014"/>
  </r>
  <r>
    <x v="3"/>
    <x v="4"/>
    <s v="Velo"/>
    <x v="2"/>
    <n v="861"/>
    <n v="120"/>
    <n v="125"/>
    <n v="107625"/>
    <n v="5381.25"/>
    <n v="102243.75"/>
    <n v="103320"/>
    <n v="-1076.25"/>
    <d v="2014-10-01T00:00:00"/>
    <n v="10"/>
    <s v="October"/>
    <n v="2014"/>
  </r>
  <r>
    <x v="3"/>
    <x v="2"/>
    <s v="Velo"/>
    <x v="2"/>
    <n v="704"/>
    <n v="120"/>
    <n v="125"/>
    <n v="88000"/>
    <n v="4400"/>
    <n v="83600"/>
    <n v="84480"/>
    <n v="-880"/>
    <d v="2013-10-01T00:00:00"/>
    <n v="10"/>
    <s v="October"/>
    <n v="2013"/>
  </r>
  <r>
    <x v="0"/>
    <x v="2"/>
    <s v="Velo"/>
    <x v="2"/>
    <n v="1033"/>
    <n v="120"/>
    <n v="20"/>
    <n v="20660"/>
    <n v="1033"/>
    <n v="19627"/>
    <n v="10330"/>
    <n v="9297"/>
    <d v="2013-12-01T00:00:00"/>
    <n v="12"/>
    <s v="December"/>
    <n v="2013"/>
  </r>
  <r>
    <x v="4"/>
    <x v="1"/>
    <s v="Velo"/>
    <x v="2"/>
    <n v="1250"/>
    <n v="120"/>
    <n v="300"/>
    <n v="375000"/>
    <n v="18750"/>
    <n v="356250"/>
    <n v="312500"/>
    <n v="43750"/>
    <d v="2014-12-01T00:00:00"/>
    <n v="12"/>
    <s v="December"/>
    <n v="2014"/>
  </r>
  <r>
    <x v="0"/>
    <x v="0"/>
    <s v="VTT"/>
    <x v="2"/>
    <n v="1389"/>
    <n v="250"/>
    <n v="20"/>
    <n v="27780"/>
    <n v="1389"/>
    <n v="26391"/>
    <n v="13890"/>
    <n v="12501"/>
    <d v="2013-10-01T00:00:00"/>
    <n v="10"/>
    <s v="October"/>
    <n v="2013"/>
  </r>
  <r>
    <x v="0"/>
    <x v="4"/>
    <s v="VTT"/>
    <x v="2"/>
    <n v="1265"/>
    <n v="250"/>
    <n v="20"/>
    <n v="25300"/>
    <n v="1265"/>
    <n v="24035"/>
    <n v="12650"/>
    <n v="11385"/>
    <d v="2013-11-01T00:00:00"/>
    <n v="11"/>
    <s v="November"/>
    <n v="2013"/>
  </r>
  <r>
    <x v="0"/>
    <x v="1"/>
    <s v="VTT"/>
    <x v="2"/>
    <n v="2297"/>
    <n v="250"/>
    <n v="20"/>
    <n v="45940"/>
    <n v="2297"/>
    <n v="43643"/>
    <n v="22970"/>
    <n v="20673"/>
    <d v="2013-11-01T00:00:00"/>
    <n v="11"/>
    <s v="November"/>
    <n v="2013"/>
  </r>
  <r>
    <x v="0"/>
    <x v="4"/>
    <s v="VTT"/>
    <x v="2"/>
    <n v="2663"/>
    <n v="250"/>
    <n v="20"/>
    <n v="53260"/>
    <n v="2663"/>
    <n v="50597"/>
    <n v="26630"/>
    <n v="23967"/>
    <d v="2014-12-01T00:00:00"/>
    <n v="12"/>
    <s v="December"/>
    <n v="2014"/>
  </r>
  <r>
    <x v="0"/>
    <x v="4"/>
    <s v="VTT"/>
    <x v="2"/>
    <n v="570"/>
    <n v="250"/>
    <n v="7"/>
    <n v="3990"/>
    <n v="199.5"/>
    <n v="3790.5"/>
    <n v="2850"/>
    <n v="940.5"/>
    <d v="2014-12-01T00:00:00"/>
    <n v="12"/>
    <s v="December"/>
    <n v="2014"/>
  </r>
  <r>
    <x v="0"/>
    <x v="2"/>
    <s v="VTT"/>
    <x v="2"/>
    <n v="2487"/>
    <n v="250"/>
    <n v="7"/>
    <n v="17409"/>
    <n v="870.45"/>
    <n v="16538.55"/>
    <n v="12435"/>
    <n v="4103.55"/>
    <d v="2014-12-01T00:00:00"/>
    <n v="12"/>
    <s v="December"/>
    <n v="2014"/>
  </r>
  <r>
    <x v="0"/>
    <x v="1"/>
    <s v="Amarilla"/>
    <x v="2"/>
    <n v="1350"/>
    <n v="260"/>
    <n v="350"/>
    <n v="472500"/>
    <n v="23625"/>
    <n v="448875"/>
    <n v="351000"/>
    <n v="97875"/>
    <d v="2014-02-01T00:00:00"/>
    <n v="2"/>
    <s v="February"/>
    <n v="2014"/>
  </r>
  <r>
    <x v="0"/>
    <x v="0"/>
    <s v="Amarilla"/>
    <x v="2"/>
    <n v="552"/>
    <n v="260"/>
    <n v="350"/>
    <n v="193200"/>
    <n v="9660"/>
    <n v="183540"/>
    <n v="143520"/>
    <n v="40020"/>
    <d v="2014-08-01T00:00:00"/>
    <n v="8"/>
    <s v="August"/>
    <n v="2014"/>
  </r>
  <r>
    <x v="0"/>
    <x v="0"/>
    <s v="Amarilla"/>
    <x v="2"/>
    <n v="1228"/>
    <n v="260"/>
    <n v="350"/>
    <n v="429800"/>
    <n v="21490"/>
    <n v="408310"/>
    <n v="319280"/>
    <n v="89030"/>
    <d v="2013-10-01T00:00:00"/>
    <n v="10"/>
    <s v="October"/>
    <n v="2013"/>
  </r>
  <r>
    <x v="4"/>
    <x v="1"/>
    <s v="Amarilla"/>
    <x v="2"/>
    <n v="1250"/>
    <n v="260"/>
    <n v="300"/>
    <n v="375000"/>
    <n v="18750"/>
    <n v="356250"/>
    <n v="312500"/>
    <n v="43750"/>
    <d v="2014-12-01T00:00:00"/>
    <n v="12"/>
    <s v="December"/>
    <n v="2014"/>
  </r>
  <r>
    <x v="1"/>
    <x v="2"/>
    <s v="Paseo"/>
    <x v="2"/>
    <n v="3801"/>
    <n v="10"/>
    <n v="15"/>
    <n v="57015"/>
    <n v="3420.9"/>
    <n v="53594.1"/>
    <n v="38010"/>
    <n v="15584.1"/>
    <d v="2014-04-01T00:00:00"/>
    <n v="4"/>
    <s v="April"/>
    <n v="2014"/>
  </r>
  <r>
    <x v="0"/>
    <x v="4"/>
    <s v="Carretera"/>
    <x v="2"/>
    <n v="1117.5"/>
    <n v="3"/>
    <n v="20"/>
    <n v="22350"/>
    <n v="1341"/>
    <n v="21009"/>
    <n v="11175"/>
    <n v="9834"/>
    <d v="2014-01-01T00:00:00"/>
    <n v="1"/>
    <s v="January"/>
    <n v="2014"/>
  </r>
  <r>
    <x v="1"/>
    <x v="0"/>
    <s v="Carretera"/>
    <x v="2"/>
    <n v="2844"/>
    <n v="3"/>
    <n v="15"/>
    <n v="42660"/>
    <n v="2559.6"/>
    <n v="40100.400000000001"/>
    <n v="28440"/>
    <n v="11660.4"/>
    <d v="2014-06-01T00:00:00"/>
    <n v="6"/>
    <s v="June"/>
    <n v="2014"/>
  </r>
  <r>
    <x v="2"/>
    <x v="3"/>
    <s v="Carretera"/>
    <x v="2"/>
    <n v="562"/>
    <n v="3"/>
    <n v="12"/>
    <n v="6744"/>
    <n v="404.64"/>
    <n v="6339.36"/>
    <n v="1686"/>
    <n v="4653.3599999999997"/>
    <d v="2014-09-01T00:00:00"/>
    <n v="9"/>
    <s v="September"/>
    <n v="2014"/>
  </r>
  <r>
    <x v="2"/>
    <x v="0"/>
    <s v="Carretera"/>
    <x v="2"/>
    <n v="2299"/>
    <n v="3"/>
    <n v="12"/>
    <n v="27588"/>
    <n v="1655.28"/>
    <n v="25932.720000000001"/>
    <n v="6897"/>
    <n v="19035.72"/>
    <d v="2013-10-01T00:00:00"/>
    <n v="10"/>
    <s v="October"/>
    <n v="2013"/>
  </r>
  <r>
    <x v="1"/>
    <x v="4"/>
    <s v="Carretera"/>
    <x v="2"/>
    <n v="2030"/>
    <n v="3"/>
    <n v="15"/>
    <n v="30450"/>
    <n v="1827"/>
    <n v="28623"/>
    <n v="20300"/>
    <n v="8323"/>
    <d v="2014-11-01T00:00:00"/>
    <n v="11"/>
    <s v="November"/>
    <n v="2014"/>
  </r>
  <r>
    <x v="0"/>
    <x v="4"/>
    <s v="Carretera"/>
    <x v="2"/>
    <n v="263"/>
    <n v="3"/>
    <n v="7"/>
    <n v="1841"/>
    <n v="110.46"/>
    <n v="1730.54"/>
    <n v="1315"/>
    <n v="415.54"/>
    <d v="2013-11-01T00:00:00"/>
    <n v="11"/>
    <s v="November"/>
    <n v="2013"/>
  </r>
  <r>
    <x v="3"/>
    <x v="1"/>
    <s v="Carretera"/>
    <x v="2"/>
    <n v="887"/>
    <n v="3"/>
    <n v="125"/>
    <n v="110875"/>
    <n v="6652.5"/>
    <n v="104222.5"/>
    <n v="106440"/>
    <n v="-2217.5"/>
    <d v="2013-12-01T00:00:00"/>
    <n v="12"/>
    <s v="December"/>
    <n v="2013"/>
  </r>
  <r>
    <x v="0"/>
    <x v="3"/>
    <s v="Montana"/>
    <x v="2"/>
    <n v="980"/>
    <n v="5"/>
    <n v="350"/>
    <n v="343000"/>
    <n v="20580"/>
    <n v="322420"/>
    <n v="254800"/>
    <n v="67620"/>
    <d v="2014-04-01T00:00:00"/>
    <n v="4"/>
    <s v="April"/>
    <n v="2014"/>
  </r>
  <r>
    <x v="0"/>
    <x v="1"/>
    <s v="Montana"/>
    <x v="2"/>
    <n v="1460"/>
    <n v="5"/>
    <n v="350"/>
    <n v="511000"/>
    <n v="30660"/>
    <n v="480340"/>
    <n v="379600"/>
    <n v="100740"/>
    <d v="2014-05-01T00:00:00"/>
    <n v="5"/>
    <s v="May"/>
    <n v="2014"/>
  </r>
  <r>
    <x v="0"/>
    <x v="2"/>
    <s v="Montana"/>
    <x v="2"/>
    <n v="1403"/>
    <n v="5"/>
    <n v="7"/>
    <n v="9821"/>
    <n v="589.26"/>
    <n v="9231.74"/>
    <n v="7015"/>
    <n v="2216.7399999999998"/>
    <d v="2013-10-01T00:00:00"/>
    <n v="10"/>
    <s v="October"/>
    <n v="2013"/>
  </r>
  <r>
    <x v="2"/>
    <x v="4"/>
    <s v="Montana"/>
    <x v="2"/>
    <n v="2723"/>
    <n v="5"/>
    <n v="12"/>
    <n v="32676"/>
    <n v="1960.56"/>
    <n v="30715.439999999999"/>
    <n v="8169"/>
    <n v="22546.44"/>
    <d v="2014-11-01T00:00:00"/>
    <n v="11"/>
    <s v="November"/>
    <n v="2014"/>
  </r>
  <r>
    <x v="0"/>
    <x v="2"/>
    <s v="Paseo"/>
    <x v="2"/>
    <n v="1496"/>
    <n v="10"/>
    <n v="350"/>
    <n v="523600"/>
    <n v="31416"/>
    <n v="492184"/>
    <n v="388960"/>
    <n v="103224"/>
    <d v="2014-06-01T00:00:00"/>
    <n v="6"/>
    <s v="June"/>
    <n v="2014"/>
  </r>
  <r>
    <x v="2"/>
    <x v="0"/>
    <s v="Paseo"/>
    <x v="2"/>
    <n v="2299"/>
    <n v="10"/>
    <n v="12"/>
    <n v="27588"/>
    <n v="1655.28"/>
    <n v="25932.720000000001"/>
    <n v="6897"/>
    <n v="19035.72"/>
    <d v="2013-10-01T00:00:00"/>
    <n v="10"/>
    <s v="October"/>
    <n v="2013"/>
  </r>
  <r>
    <x v="0"/>
    <x v="4"/>
    <s v="Paseo"/>
    <x v="2"/>
    <n v="727"/>
    <n v="10"/>
    <n v="350"/>
    <n v="254450"/>
    <n v="15267"/>
    <n v="239183"/>
    <n v="189020"/>
    <n v="50163"/>
    <d v="2013-10-01T00:00:00"/>
    <n v="10"/>
    <s v="October"/>
    <n v="2013"/>
  </r>
  <r>
    <x v="3"/>
    <x v="0"/>
    <s v="Velo"/>
    <x v="2"/>
    <n v="952"/>
    <n v="120"/>
    <n v="125"/>
    <n v="119000"/>
    <n v="7140"/>
    <n v="111860"/>
    <n v="114240"/>
    <n v="-2380"/>
    <d v="2014-02-01T00:00:00"/>
    <n v="2"/>
    <s v="February"/>
    <n v="2014"/>
  </r>
  <r>
    <x v="3"/>
    <x v="4"/>
    <s v="Velo"/>
    <x v="2"/>
    <n v="2755"/>
    <n v="120"/>
    <n v="125"/>
    <n v="344375"/>
    <n v="20662.5"/>
    <n v="323712.5"/>
    <n v="330600"/>
    <n v="-6887.5"/>
    <d v="2014-02-01T00:00:00"/>
    <n v="2"/>
    <s v="February"/>
    <n v="2014"/>
  </r>
  <r>
    <x v="1"/>
    <x v="1"/>
    <s v="Velo"/>
    <x v="2"/>
    <n v="1530"/>
    <n v="120"/>
    <n v="15"/>
    <n v="22950"/>
    <n v="1377"/>
    <n v="21573"/>
    <n v="15300"/>
    <n v="6273"/>
    <d v="2014-05-01T00:00:00"/>
    <n v="5"/>
    <s v="May"/>
    <n v="2014"/>
  </r>
  <r>
    <x v="0"/>
    <x v="2"/>
    <s v="Velo"/>
    <x v="2"/>
    <n v="1496"/>
    <n v="120"/>
    <n v="350"/>
    <n v="523600"/>
    <n v="31416"/>
    <n v="492184"/>
    <n v="388960"/>
    <n v="103224"/>
    <d v="2014-06-01T00:00:00"/>
    <n v="6"/>
    <s v="June"/>
    <n v="2014"/>
  </r>
  <r>
    <x v="0"/>
    <x v="3"/>
    <s v="Velo"/>
    <x v="2"/>
    <n v="1498"/>
    <n v="120"/>
    <n v="7"/>
    <n v="10486"/>
    <n v="629.16"/>
    <n v="9856.84"/>
    <n v="7490"/>
    <n v="2366.84"/>
    <d v="2014-06-01T00:00:00"/>
    <n v="6"/>
    <s v="June"/>
    <n v="2014"/>
  </r>
  <r>
    <x v="4"/>
    <x v="2"/>
    <s v="Velo"/>
    <x v="2"/>
    <n v="1221"/>
    <n v="120"/>
    <n v="300"/>
    <n v="366300"/>
    <n v="21978"/>
    <n v="344322"/>
    <n v="305250"/>
    <n v="39072"/>
    <d v="2013-10-01T00:00:00"/>
    <n v="10"/>
    <s v="October"/>
    <n v="2013"/>
  </r>
  <r>
    <x v="0"/>
    <x v="2"/>
    <s v="Velo"/>
    <x v="2"/>
    <n v="2076"/>
    <n v="120"/>
    <n v="350"/>
    <n v="726600"/>
    <n v="43596"/>
    <n v="683004"/>
    <n v="539760"/>
    <n v="143244"/>
    <d v="2013-10-01T00:00:00"/>
    <n v="10"/>
    <s v="October"/>
    <n v="2013"/>
  </r>
  <r>
    <x v="1"/>
    <x v="0"/>
    <s v="VTT"/>
    <x v="2"/>
    <n v="2844"/>
    <n v="250"/>
    <n v="15"/>
    <n v="42660"/>
    <n v="2559.6"/>
    <n v="40100.400000000001"/>
    <n v="28440"/>
    <n v="11660.4"/>
    <d v="2014-06-01T00:00:00"/>
    <n v="6"/>
    <s v="June"/>
    <n v="2014"/>
  </r>
  <r>
    <x v="0"/>
    <x v="3"/>
    <s v="VTT"/>
    <x v="2"/>
    <n v="1498"/>
    <n v="250"/>
    <n v="7"/>
    <n v="10486"/>
    <n v="629.16"/>
    <n v="9856.84"/>
    <n v="7490"/>
    <n v="2366.84"/>
    <d v="2014-06-01T00:00:00"/>
    <n v="6"/>
    <s v="June"/>
    <n v="2014"/>
  </r>
  <r>
    <x v="4"/>
    <x v="2"/>
    <s v="VTT"/>
    <x v="2"/>
    <n v="1221"/>
    <n v="250"/>
    <n v="300"/>
    <n v="366300"/>
    <n v="21978"/>
    <n v="344322"/>
    <n v="305250"/>
    <n v="39072"/>
    <d v="2013-10-01T00:00:00"/>
    <n v="10"/>
    <s v="October"/>
    <n v="2013"/>
  </r>
  <r>
    <x v="0"/>
    <x v="3"/>
    <s v="VTT"/>
    <x v="2"/>
    <n v="1123"/>
    <n v="250"/>
    <n v="20"/>
    <n v="22460"/>
    <n v="1347.6"/>
    <n v="21112.400000000001"/>
    <n v="11230"/>
    <n v="9882.4"/>
    <d v="2013-11-01T00:00:00"/>
    <n v="11"/>
    <s v="November"/>
    <n v="2013"/>
  </r>
  <r>
    <x v="4"/>
    <x v="0"/>
    <s v="VTT"/>
    <x v="2"/>
    <n v="2436"/>
    <n v="250"/>
    <n v="300"/>
    <n v="730800"/>
    <n v="43848"/>
    <n v="686952"/>
    <n v="609000"/>
    <n v="77952"/>
    <d v="2013-12-01T00:00:00"/>
    <n v="12"/>
    <s v="December"/>
    <n v="2013"/>
  </r>
  <r>
    <x v="3"/>
    <x v="2"/>
    <s v="Amarilla"/>
    <x v="2"/>
    <n v="1987.5"/>
    <n v="260"/>
    <n v="125"/>
    <n v="248437.5"/>
    <n v="14906.25"/>
    <n v="233531.25"/>
    <n v="238500"/>
    <n v="-4968.75"/>
    <d v="2014-01-01T00:00:00"/>
    <n v="1"/>
    <s v="January"/>
    <n v="2014"/>
  </r>
  <r>
    <x v="0"/>
    <x v="3"/>
    <s v="Amarilla"/>
    <x v="2"/>
    <n v="1679"/>
    <n v="260"/>
    <n v="350"/>
    <n v="587650"/>
    <n v="35259"/>
    <n v="552391"/>
    <n v="436540"/>
    <n v="115851"/>
    <d v="2014-09-01T00:00:00"/>
    <n v="9"/>
    <s v="September"/>
    <n v="2014"/>
  </r>
  <r>
    <x v="0"/>
    <x v="4"/>
    <s v="Amarilla"/>
    <x v="2"/>
    <n v="727"/>
    <n v="260"/>
    <n v="350"/>
    <n v="254450"/>
    <n v="15267"/>
    <n v="239183"/>
    <n v="189020"/>
    <n v="50163"/>
    <d v="2013-10-01T00:00:00"/>
    <n v="10"/>
    <s v="October"/>
    <n v="2013"/>
  </r>
  <r>
    <x v="0"/>
    <x v="2"/>
    <s v="Amarilla"/>
    <x v="2"/>
    <n v="1403"/>
    <n v="260"/>
    <n v="7"/>
    <n v="9821"/>
    <n v="589.26"/>
    <n v="9231.74"/>
    <n v="7015"/>
    <n v="2216.7399999999998"/>
    <d v="2013-10-01T00:00:00"/>
    <n v="10"/>
    <s v="October"/>
    <n v="2013"/>
  </r>
  <r>
    <x v="0"/>
    <x v="2"/>
    <s v="Amarilla"/>
    <x v="2"/>
    <n v="2076"/>
    <n v="260"/>
    <n v="350"/>
    <n v="726600"/>
    <n v="43596"/>
    <n v="683004"/>
    <n v="539760"/>
    <n v="143244"/>
    <d v="2013-10-01T00:00:00"/>
    <n v="10"/>
    <s v="October"/>
    <n v="2013"/>
  </r>
  <r>
    <x v="0"/>
    <x v="2"/>
    <s v="Montana"/>
    <x v="2"/>
    <n v="1757"/>
    <n v="5"/>
    <n v="20"/>
    <n v="35140"/>
    <n v="2108.4"/>
    <n v="33031.599999999999"/>
    <n v="17570"/>
    <n v="15461.6"/>
    <d v="2013-10-01T00:00:00"/>
    <n v="10"/>
    <s v="October"/>
    <n v="2013"/>
  </r>
  <r>
    <x v="1"/>
    <x v="4"/>
    <s v="Paseo"/>
    <x v="2"/>
    <n v="2198"/>
    <n v="10"/>
    <n v="15"/>
    <n v="32970"/>
    <n v="1978.2"/>
    <n v="30991.8"/>
    <n v="21980"/>
    <n v="9011.7999999999993"/>
    <d v="2014-08-01T00:00:00"/>
    <n v="8"/>
    <s v="August"/>
    <n v="2014"/>
  </r>
  <r>
    <x v="1"/>
    <x v="1"/>
    <s v="Paseo"/>
    <x v="2"/>
    <n v="1743"/>
    <n v="10"/>
    <n v="15"/>
    <n v="26145"/>
    <n v="1568.7"/>
    <n v="24576.3"/>
    <n v="17430"/>
    <n v="7146.3"/>
    <d v="2014-08-01T00:00:00"/>
    <n v="8"/>
    <s v="August"/>
    <n v="2014"/>
  </r>
  <r>
    <x v="1"/>
    <x v="4"/>
    <s v="Paseo"/>
    <x v="2"/>
    <n v="1153"/>
    <n v="10"/>
    <n v="15"/>
    <n v="17295"/>
    <n v="1037.7"/>
    <n v="16257.3"/>
    <n v="11530"/>
    <n v="4727.3"/>
    <d v="2014-10-01T00:00:00"/>
    <n v="10"/>
    <s v="October"/>
    <n v="2014"/>
  </r>
  <r>
    <x v="0"/>
    <x v="2"/>
    <s v="Paseo"/>
    <x v="2"/>
    <n v="1757"/>
    <n v="10"/>
    <n v="20"/>
    <n v="35140"/>
    <n v="2108.4"/>
    <n v="33031.599999999999"/>
    <n v="17570"/>
    <n v="15461.6"/>
    <d v="2013-10-01T00:00:00"/>
    <n v="10"/>
    <s v="October"/>
    <n v="2013"/>
  </r>
  <r>
    <x v="0"/>
    <x v="1"/>
    <s v="Velo"/>
    <x v="2"/>
    <n v="1001"/>
    <n v="120"/>
    <n v="20"/>
    <n v="20020"/>
    <n v="1201.2"/>
    <n v="18818.8"/>
    <n v="10010"/>
    <n v="8808.7999999999993"/>
    <d v="2014-08-01T00:00:00"/>
    <n v="8"/>
    <s v="August"/>
    <n v="2014"/>
  </r>
  <r>
    <x v="0"/>
    <x v="3"/>
    <s v="Velo"/>
    <x v="2"/>
    <n v="1333"/>
    <n v="120"/>
    <n v="7"/>
    <n v="9331"/>
    <n v="559.86"/>
    <n v="8771.14"/>
    <n v="6665"/>
    <n v="2106.14"/>
    <d v="2014-11-01T00:00:00"/>
    <n v="11"/>
    <s v="November"/>
    <n v="2014"/>
  </r>
  <r>
    <x v="1"/>
    <x v="4"/>
    <s v="VTT"/>
    <x v="2"/>
    <n v="1153"/>
    <n v="250"/>
    <n v="15"/>
    <n v="17295"/>
    <n v="1037.7"/>
    <n v="16257.3"/>
    <n v="11530"/>
    <n v="4727.3"/>
    <d v="2014-10-01T00:00:00"/>
    <n v="10"/>
    <s v="October"/>
    <n v="2014"/>
  </r>
  <r>
    <x v="2"/>
    <x v="3"/>
    <s v="Carretera"/>
    <x v="2"/>
    <n v="727"/>
    <n v="3"/>
    <n v="12"/>
    <n v="8724"/>
    <n v="610.67999999999995"/>
    <n v="8113.32"/>
    <n v="2181"/>
    <n v="5932.32"/>
    <d v="2014-02-01T00:00:00"/>
    <n v="2"/>
    <s v="February"/>
    <n v="2014"/>
  </r>
  <r>
    <x v="2"/>
    <x v="0"/>
    <s v="Carretera"/>
    <x v="2"/>
    <n v="1884"/>
    <n v="3"/>
    <n v="12"/>
    <n v="22608"/>
    <n v="1582.56"/>
    <n v="21025.439999999999"/>
    <n v="5652"/>
    <n v="15373.44"/>
    <d v="2014-08-01T00:00:00"/>
    <n v="8"/>
    <s v="August"/>
    <n v="2014"/>
  </r>
  <r>
    <x v="0"/>
    <x v="3"/>
    <s v="Carretera"/>
    <x v="2"/>
    <n v="1834"/>
    <n v="3"/>
    <n v="20"/>
    <n v="36680"/>
    <n v="2567.6"/>
    <n v="34112.400000000001"/>
    <n v="18340"/>
    <n v="15772.4"/>
    <d v="2013-09-01T00:00:00"/>
    <n v="9"/>
    <s v="September"/>
    <n v="2013"/>
  </r>
  <r>
    <x v="2"/>
    <x v="3"/>
    <s v="Montana"/>
    <x v="2"/>
    <n v="2340"/>
    <n v="5"/>
    <n v="12"/>
    <n v="28080"/>
    <n v="1965.6"/>
    <n v="26114.400000000001"/>
    <n v="7020"/>
    <n v="19094.400000000001"/>
    <d v="2014-01-01T00:00:00"/>
    <n v="1"/>
    <s v="January"/>
    <n v="2014"/>
  </r>
  <r>
    <x v="2"/>
    <x v="2"/>
    <s v="Montana"/>
    <x v="2"/>
    <n v="2342"/>
    <n v="5"/>
    <n v="12"/>
    <n v="28104"/>
    <n v="1967.28"/>
    <n v="26136.720000000001"/>
    <n v="7026"/>
    <n v="19110.72"/>
    <d v="2014-11-01T00:00:00"/>
    <n v="11"/>
    <s v="November"/>
    <n v="2014"/>
  </r>
  <r>
    <x v="0"/>
    <x v="2"/>
    <s v="Paseo"/>
    <x v="2"/>
    <n v="1031"/>
    <n v="10"/>
    <n v="7"/>
    <n v="7217"/>
    <n v="505.19"/>
    <n v="6711.81"/>
    <n v="5155"/>
    <n v="1556.81"/>
    <d v="2013-09-01T00:00:00"/>
    <n v="9"/>
    <s v="September"/>
    <n v="2013"/>
  </r>
  <r>
    <x v="1"/>
    <x v="0"/>
    <s v="Velo"/>
    <x v="2"/>
    <n v="1262"/>
    <n v="120"/>
    <n v="15"/>
    <n v="18930"/>
    <n v="1325.1"/>
    <n v="17604.900000000001"/>
    <n v="12620"/>
    <n v="4984.8999999999996"/>
    <d v="2014-05-01T00:00:00"/>
    <n v="5"/>
    <s v="May"/>
    <n v="2014"/>
  </r>
  <r>
    <x v="0"/>
    <x v="0"/>
    <s v="Velo"/>
    <x v="2"/>
    <n v="1135"/>
    <n v="120"/>
    <n v="7"/>
    <n v="7945"/>
    <n v="556.15"/>
    <n v="7388.85"/>
    <n v="5675"/>
    <n v="1713.85"/>
    <d v="2014-06-01T00:00:00"/>
    <n v="6"/>
    <s v="June"/>
    <n v="2014"/>
  </r>
  <r>
    <x v="0"/>
    <x v="4"/>
    <s v="Velo"/>
    <x v="2"/>
    <n v="547"/>
    <n v="120"/>
    <n v="7"/>
    <n v="3829"/>
    <n v="268.02999999999997"/>
    <n v="3560.97"/>
    <n v="2735"/>
    <n v="825.97"/>
    <d v="2014-11-01T00:00:00"/>
    <n v="11"/>
    <s v="November"/>
    <n v="2014"/>
  </r>
  <r>
    <x v="0"/>
    <x v="0"/>
    <s v="Velo"/>
    <x v="2"/>
    <n v="1582"/>
    <n v="120"/>
    <n v="7"/>
    <n v="11074"/>
    <n v="775.18"/>
    <n v="10298.82"/>
    <n v="7910"/>
    <n v="2388.8200000000002"/>
    <d v="2014-12-01T00:00:00"/>
    <n v="12"/>
    <s v="December"/>
    <n v="2014"/>
  </r>
  <r>
    <x v="2"/>
    <x v="2"/>
    <s v="VTT"/>
    <x v="2"/>
    <n v="1738.5"/>
    <n v="250"/>
    <n v="12"/>
    <n v="20862"/>
    <n v="1460.34"/>
    <n v="19401.66"/>
    <n v="5215.5"/>
    <n v="14186.16"/>
    <d v="2014-04-01T00:00:00"/>
    <n v="4"/>
    <s v="April"/>
    <n v="2014"/>
  </r>
  <r>
    <x v="2"/>
    <x v="1"/>
    <s v="VTT"/>
    <x v="2"/>
    <n v="2215"/>
    <n v="250"/>
    <n v="12"/>
    <n v="26580"/>
    <n v="1860.6"/>
    <n v="24719.4"/>
    <n v="6645"/>
    <n v="18074.400000000001"/>
    <d v="2013-09-01T00:00:00"/>
    <n v="9"/>
    <s v="September"/>
    <n v="2013"/>
  </r>
  <r>
    <x v="0"/>
    <x v="0"/>
    <s v="VTT"/>
    <x v="2"/>
    <n v="1582"/>
    <n v="250"/>
    <n v="7"/>
    <n v="11074"/>
    <n v="775.18"/>
    <n v="10298.82"/>
    <n v="7910"/>
    <n v="2388.8200000000002"/>
    <d v="2014-12-01T00:00:00"/>
    <n v="12"/>
    <s v="December"/>
    <n v="2014"/>
  </r>
  <r>
    <x v="0"/>
    <x v="0"/>
    <s v="Amarilla"/>
    <x v="2"/>
    <n v="1135"/>
    <n v="260"/>
    <n v="7"/>
    <n v="7945"/>
    <n v="556.15"/>
    <n v="7388.85"/>
    <n v="5675"/>
    <n v="1713.85"/>
    <d v="2014-06-01T00:00:00"/>
    <n v="6"/>
    <s v="June"/>
    <n v="2014"/>
  </r>
  <r>
    <x v="0"/>
    <x v="4"/>
    <s v="Carretera"/>
    <x v="2"/>
    <n v="1761"/>
    <n v="3"/>
    <n v="350"/>
    <n v="616350"/>
    <n v="43144.5"/>
    <n v="573205.5"/>
    <n v="457860"/>
    <n v="115345.5"/>
    <d v="2014-03-01T00:00:00"/>
    <n v="3"/>
    <s v="March"/>
    <n v="2014"/>
  </r>
  <r>
    <x v="4"/>
    <x v="2"/>
    <s v="Carretera"/>
    <x v="2"/>
    <n v="448"/>
    <n v="3"/>
    <n v="300"/>
    <n v="134400"/>
    <n v="9408"/>
    <n v="124992"/>
    <n v="112000"/>
    <n v="12992"/>
    <d v="2014-06-01T00:00:00"/>
    <n v="6"/>
    <s v="June"/>
    <n v="2014"/>
  </r>
  <r>
    <x v="4"/>
    <x v="2"/>
    <s v="Carretera"/>
    <x v="2"/>
    <n v="2181"/>
    <n v="3"/>
    <n v="300"/>
    <n v="654300"/>
    <n v="45801"/>
    <n v="608499"/>
    <n v="545250"/>
    <n v="63249"/>
    <d v="2014-10-01T00:00:00"/>
    <n v="10"/>
    <s v="October"/>
    <n v="2014"/>
  </r>
  <r>
    <x v="0"/>
    <x v="2"/>
    <s v="Montana"/>
    <x v="2"/>
    <n v="1976"/>
    <n v="5"/>
    <n v="20"/>
    <n v="39520"/>
    <n v="2766.4"/>
    <n v="36753.599999999999"/>
    <n v="19760"/>
    <n v="16993.599999999999"/>
    <d v="2014-10-01T00:00:00"/>
    <n v="10"/>
    <s v="October"/>
    <n v="2014"/>
  </r>
  <r>
    <x v="4"/>
    <x v="2"/>
    <s v="Montana"/>
    <x v="2"/>
    <n v="2181"/>
    <n v="5"/>
    <n v="300"/>
    <n v="654300"/>
    <n v="45801"/>
    <n v="608499"/>
    <n v="545250"/>
    <n v="63249"/>
    <d v="2014-10-01T00:00:00"/>
    <n v="10"/>
    <s v="October"/>
    <n v="2014"/>
  </r>
  <r>
    <x v="3"/>
    <x v="1"/>
    <s v="Montana"/>
    <x v="2"/>
    <n v="2500"/>
    <n v="5"/>
    <n v="125"/>
    <n v="312500"/>
    <n v="21875"/>
    <n v="290625"/>
    <n v="300000"/>
    <n v="-9375"/>
    <d v="2013-11-01T00:00:00"/>
    <n v="11"/>
    <s v="November"/>
    <n v="2013"/>
  </r>
  <r>
    <x v="4"/>
    <x v="0"/>
    <s v="Paseo"/>
    <x v="2"/>
    <n v="1702"/>
    <n v="10"/>
    <n v="300"/>
    <n v="510600"/>
    <n v="35742"/>
    <n v="474858"/>
    <n v="425500"/>
    <n v="49358"/>
    <d v="2014-05-01T00:00:00"/>
    <n v="5"/>
    <s v="May"/>
    <n v="2014"/>
  </r>
  <r>
    <x v="4"/>
    <x v="2"/>
    <s v="Paseo"/>
    <x v="2"/>
    <n v="448"/>
    <n v="10"/>
    <n v="300"/>
    <n v="134400"/>
    <n v="9408"/>
    <n v="124992"/>
    <n v="112000"/>
    <n v="12992"/>
    <d v="2014-06-01T00:00:00"/>
    <n v="6"/>
    <s v="June"/>
    <n v="2014"/>
  </r>
  <r>
    <x v="3"/>
    <x v="1"/>
    <s v="Paseo"/>
    <x v="2"/>
    <n v="3513"/>
    <n v="10"/>
    <n v="125"/>
    <n v="439125"/>
    <n v="30738.75"/>
    <n v="408386.25"/>
    <n v="421560"/>
    <n v="-13173.75"/>
    <d v="2014-07-01T00:00:00"/>
    <n v="7"/>
    <s v="July"/>
    <n v="2014"/>
  </r>
  <r>
    <x v="1"/>
    <x v="2"/>
    <s v="Paseo"/>
    <x v="2"/>
    <n v="2101"/>
    <n v="10"/>
    <n v="15"/>
    <n v="31515"/>
    <n v="2206.0500000000002"/>
    <n v="29308.95"/>
    <n v="21010"/>
    <n v="8298.9500000000007"/>
    <d v="2014-08-01T00:00:00"/>
    <n v="8"/>
    <s v="August"/>
    <n v="2014"/>
  </r>
  <r>
    <x v="1"/>
    <x v="4"/>
    <s v="Paseo"/>
    <x v="2"/>
    <n v="2931"/>
    <n v="10"/>
    <n v="15"/>
    <n v="43965"/>
    <n v="3077.55"/>
    <n v="40887.449999999997"/>
    <n v="29310"/>
    <n v="11577.45"/>
    <d v="2013-09-01T00:00:00"/>
    <n v="9"/>
    <s v="September"/>
    <n v="2013"/>
  </r>
  <r>
    <x v="0"/>
    <x v="2"/>
    <s v="Paseo"/>
    <x v="2"/>
    <n v="1535"/>
    <n v="10"/>
    <n v="20"/>
    <n v="30700"/>
    <n v="2149"/>
    <n v="28551"/>
    <n v="15350"/>
    <n v="13201"/>
    <d v="2014-09-01T00:00:00"/>
    <n v="9"/>
    <s v="September"/>
    <n v="2014"/>
  </r>
  <r>
    <x v="4"/>
    <x v="1"/>
    <s v="Paseo"/>
    <x v="2"/>
    <n v="1123"/>
    <n v="10"/>
    <n v="300"/>
    <n v="336900"/>
    <n v="23583"/>
    <n v="313317"/>
    <n v="280750"/>
    <n v="32567"/>
    <d v="2013-09-01T00:00:00"/>
    <n v="9"/>
    <s v="September"/>
    <n v="2013"/>
  </r>
  <r>
    <x v="4"/>
    <x v="0"/>
    <s v="Paseo"/>
    <x v="2"/>
    <n v="1404"/>
    <n v="10"/>
    <n v="300"/>
    <n v="421200"/>
    <n v="29484"/>
    <n v="391716"/>
    <n v="351000"/>
    <n v="40716"/>
    <d v="2013-11-01T00:00:00"/>
    <n v="11"/>
    <s v="November"/>
    <n v="2013"/>
  </r>
  <r>
    <x v="2"/>
    <x v="3"/>
    <s v="Paseo"/>
    <x v="2"/>
    <n v="2763"/>
    <n v="10"/>
    <n v="12"/>
    <n v="33156"/>
    <n v="2320.92"/>
    <n v="30835.08"/>
    <n v="8289"/>
    <n v="22546.080000000002"/>
    <d v="2013-11-01T00:00:00"/>
    <n v="11"/>
    <s v="November"/>
    <n v="2013"/>
  </r>
  <r>
    <x v="0"/>
    <x v="1"/>
    <s v="Paseo"/>
    <x v="2"/>
    <n v="2125"/>
    <n v="10"/>
    <n v="7"/>
    <n v="14875"/>
    <n v="1041.25"/>
    <n v="13833.75"/>
    <n v="10625"/>
    <n v="3208.75"/>
    <d v="2013-12-01T00:00:00"/>
    <n v="12"/>
    <s v="December"/>
    <n v="2013"/>
  </r>
  <r>
    <x v="4"/>
    <x v="2"/>
    <s v="Velo"/>
    <x v="2"/>
    <n v="1659"/>
    <n v="120"/>
    <n v="300"/>
    <n v="497700"/>
    <n v="34839"/>
    <n v="462861"/>
    <n v="414750"/>
    <n v="48111"/>
    <d v="2014-07-01T00:00:00"/>
    <n v="7"/>
    <s v="July"/>
    <n v="2014"/>
  </r>
  <r>
    <x v="0"/>
    <x v="3"/>
    <s v="Velo"/>
    <x v="2"/>
    <n v="609"/>
    <n v="120"/>
    <n v="20"/>
    <n v="12180"/>
    <n v="852.6"/>
    <n v="11327.4"/>
    <n v="6090"/>
    <n v="5237.3999999999996"/>
    <d v="2014-08-01T00:00:00"/>
    <n v="8"/>
    <s v="August"/>
    <n v="2014"/>
  </r>
  <r>
    <x v="3"/>
    <x v="1"/>
    <s v="Velo"/>
    <x v="2"/>
    <n v="2087"/>
    <n v="120"/>
    <n v="125"/>
    <n v="260875"/>
    <n v="18261.25"/>
    <n v="242613.75"/>
    <n v="250440"/>
    <n v="-7826.25"/>
    <d v="2014-09-01T00:00:00"/>
    <n v="9"/>
    <s v="September"/>
    <n v="2014"/>
  </r>
  <r>
    <x v="0"/>
    <x v="2"/>
    <s v="Velo"/>
    <x v="2"/>
    <n v="1976"/>
    <n v="120"/>
    <n v="20"/>
    <n v="39520"/>
    <n v="2766.4"/>
    <n v="36753.599999999999"/>
    <n v="19760"/>
    <n v="16993.599999999999"/>
    <d v="2014-10-01T00:00:00"/>
    <n v="10"/>
    <s v="October"/>
    <n v="2014"/>
  </r>
  <r>
    <x v="0"/>
    <x v="4"/>
    <s v="Velo"/>
    <x v="2"/>
    <n v="1421"/>
    <n v="120"/>
    <n v="20"/>
    <n v="28420"/>
    <n v="1989.4"/>
    <n v="26430.6"/>
    <n v="14210"/>
    <n v="12220.6"/>
    <d v="2013-12-01T00:00:00"/>
    <n v="12"/>
    <s v="December"/>
    <n v="2013"/>
  </r>
  <r>
    <x v="4"/>
    <x v="4"/>
    <s v="Velo"/>
    <x v="2"/>
    <n v="1372"/>
    <n v="120"/>
    <n v="300"/>
    <n v="411600"/>
    <n v="28812"/>
    <n v="382788"/>
    <n v="343000"/>
    <n v="39788"/>
    <d v="2014-12-01T00:00:00"/>
    <n v="12"/>
    <s v="December"/>
    <n v="2014"/>
  </r>
  <r>
    <x v="0"/>
    <x v="1"/>
    <s v="Velo"/>
    <x v="2"/>
    <n v="588"/>
    <n v="120"/>
    <n v="20"/>
    <n v="11760"/>
    <n v="823.2"/>
    <n v="10936.8"/>
    <n v="5880"/>
    <n v="5056.8"/>
    <d v="2013-12-01T00:00:00"/>
    <n v="12"/>
    <s v="December"/>
    <n v="2013"/>
  </r>
  <r>
    <x v="2"/>
    <x v="0"/>
    <s v="VTT"/>
    <x v="2"/>
    <n v="3244.5"/>
    <n v="250"/>
    <n v="12"/>
    <n v="38934"/>
    <n v="2725.38"/>
    <n v="36208.620000000003"/>
    <n v="9733.5"/>
    <n v="26475.119999999999"/>
    <d v="2014-01-01T00:00:00"/>
    <n v="1"/>
    <s v="January"/>
    <n v="2014"/>
  </r>
  <r>
    <x v="4"/>
    <x v="2"/>
    <s v="VTT"/>
    <x v="2"/>
    <n v="959"/>
    <n v="250"/>
    <n v="300"/>
    <n v="287700"/>
    <n v="20139"/>
    <n v="267561"/>
    <n v="239750"/>
    <n v="27811"/>
    <d v="2014-02-01T00:00:00"/>
    <n v="2"/>
    <s v="February"/>
    <n v="2014"/>
  </r>
  <r>
    <x v="4"/>
    <x v="3"/>
    <s v="VTT"/>
    <x v="2"/>
    <n v="2747"/>
    <n v="250"/>
    <n v="300"/>
    <n v="824100"/>
    <n v="57687"/>
    <n v="766413"/>
    <n v="686750"/>
    <n v="79663"/>
    <d v="2014-02-01T00:00:00"/>
    <n v="2"/>
    <s v="February"/>
    <n v="2014"/>
  </r>
  <r>
    <x v="3"/>
    <x v="0"/>
    <s v="Amarilla"/>
    <x v="2"/>
    <n v="1645"/>
    <n v="260"/>
    <n v="125"/>
    <n v="205625"/>
    <n v="14393.75"/>
    <n v="191231.25"/>
    <n v="197400"/>
    <n v="-6168.75"/>
    <d v="2014-05-01T00:00:00"/>
    <n v="5"/>
    <s v="May"/>
    <n v="2014"/>
  </r>
  <r>
    <x v="0"/>
    <x v="2"/>
    <s v="Amarilla"/>
    <x v="2"/>
    <n v="2876"/>
    <n v="260"/>
    <n v="350"/>
    <n v="1006600"/>
    <n v="70462"/>
    <n v="936138"/>
    <n v="747760"/>
    <n v="188378"/>
    <d v="2014-09-01T00:00:00"/>
    <n v="9"/>
    <s v="September"/>
    <n v="2014"/>
  </r>
  <r>
    <x v="3"/>
    <x v="1"/>
    <s v="Amarilla"/>
    <x v="2"/>
    <n v="994"/>
    <n v="260"/>
    <n v="125"/>
    <n v="124250"/>
    <n v="8697.5"/>
    <n v="115552.5"/>
    <n v="119280"/>
    <n v="-3727.5"/>
    <d v="2013-09-01T00:00:00"/>
    <n v="9"/>
    <s v="September"/>
    <n v="2013"/>
  </r>
  <r>
    <x v="0"/>
    <x v="0"/>
    <s v="Amarilla"/>
    <x v="2"/>
    <n v="1118"/>
    <n v="260"/>
    <n v="20"/>
    <n v="22360"/>
    <n v="1565.2"/>
    <n v="20794.8"/>
    <n v="11180"/>
    <n v="9614.7999999999993"/>
    <d v="2014-11-01T00:00:00"/>
    <n v="11"/>
    <s v="November"/>
    <n v="2014"/>
  </r>
  <r>
    <x v="4"/>
    <x v="4"/>
    <s v="Amarilla"/>
    <x v="2"/>
    <n v="1372"/>
    <n v="260"/>
    <n v="300"/>
    <n v="411600"/>
    <n v="28812"/>
    <n v="382788"/>
    <n v="343000"/>
    <n v="39788"/>
    <d v="2014-12-01T00:00:00"/>
    <n v="12"/>
    <s v="December"/>
    <n v="2014"/>
  </r>
  <r>
    <x v="0"/>
    <x v="0"/>
    <s v="Montana"/>
    <x v="2"/>
    <n v="488"/>
    <n v="5"/>
    <n v="7"/>
    <n v="3416"/>
    <n v="273.27999999999997"/>
    <n v="3142.72"/>
    <n v="2440"/>
    <n v="702.72"/>
    <d v="2014-02-01T00:00:00"/>
    <n v="2"/>
    <s v="February"/>
    <n v="2014"/>
  </r>
  <r>
    <x v="0"/>
    <x v="4"/>
    <s v="Montana"/>
    <x v="2"/>
    <n v="1282"/>
    <n v="5"/>
    <n v="20"/>
    <n v="25640"/>
    <n v="2051.1999999999998"/>
    <n v="23588.799999999999"/>
    <n v="12820"/>
    <n v="10768.8"/>
    <d v="2014-06-01T00:00:00"/>
    <n v="6"/>
    <s v="June"/>
    <n v="2014"/>
  </r>
  <r>
    <x v="0"/>
    <x v="0"/>
    <s v="Paseo"/>
    <x v="2"/>
    <n v="257"/>
    <n v="10"/>
    <n v="7"/>
    <n v="1799"/>
    <n v="143.91999999999999"/>
    <n v="1655.08"/>
    <n v="1285"/>
    <n v="370.08"/>
    <d v="2014-05-01T00:00:00"/>
    <n v="5"/>
    <s v="May"/>
    <n v="2014"/>
  </r>
  <r>
    <x v="0"/>
    <x v="4"/>
    <s v="Amarilla"/>
    <x v="2"/>
    <n v="1282"/>
    <n v="260"/>
    <n v="20"/>
    <n v="25640"/>
    <n v="2051.1999999999998"/>
    <n v="23588.799999999999"/>
    <n v="12820"/>
    <n v="10768.8"/>
    <d v="2014-06-01T00:00:00"/>
    <n v="6"/>
    <s v="June"/>
    <n v="2014"/>
  </r>
  <r>
    <x v="3"/>
    <x v="3"/>
    <s v="Carretera"/>
    <x v="2"/>
    <n v="1540"/>
    <n v="3"/>
    <n v="125"/>
    <n v="192500"/>
    <n v="15400"/>
    <n v="177100"/>
    <n v="184800"/>
    <n v="-7700"/>
    <d v="2014-08-01T00:00:00"/>
    <n v="8"/>
    <s v="August"/>
    <n v="2014"/>
  </r>
  <r>
    <x v="1"/>
    <x v="2"/>
    <s v="Carretera"/>
    <x v="2"/>
    <n v="490"/>
    <n v="3"/>
    <n v="15"/>
    <n v="7350"/>
    <n v="588"/>
    <n v="6762"/>
    <n v="4900"/>
    <n v="1862"/>
    <d v="2014-11-01T00:00:00"/>
    <n v="11"/>
    <s v="November"/>
    <n v="2014"/>
  </r>
  <r>
    <x v="0"/>
    <x v="3"/>
    <s v="Carretera"/>
    <x v="2"/>
    <n v="1362"/>
    <n v="3"/>
    <n v="350"/>
    <n v="476700"/>
    <n v="38136"/>
    <n v="438564"/>
    <n v="354120"/>
    <n v="84444"/>
    <d v="2014-12-01T00:00:00"/>
    <n v="12"/>
    <s v="December"/>
    <n v="2014"/>
  </r>
  <r>
    <x v="1"/>
    <x v="2"/>
    <s v="Montana"/>
    <x v="2"/>
    <n v="2501"/>
    <n v="5"/>
    <n v="15"/>
    <n v="37515"/>
    <n v="3001.2"/>
    <n v="34513.800000000003"/>
    <n v="25010"/>
    <n v="9503.7999999999993"/>
    <d v="2014-03-01T00:00:00"/>
    <n v="3"/>
    <s v="March"/>
    <n v="2014"/>
  </r>
  <r>
    <x v="0"/>
    <x v="0"/>
    <s v="Montana"/>
    <x v="2"/>
    <n v="708"/>
    <n v="5"/>
    <n v="20"/>
    <n v="14160"/>
    <n v="1132.8"/>
    <n v="13027.2"/>
    <n v="7080"/>
    <n v="5947.2"/>
    <d v="2014-06-01T00:00:00"/>
    <n v="6"/>
    <s v="June"/>
    <n v="2014"/>
  </r>
  <r>
    <x v="0"/>
    <x v="1"/>
    <s v="Montana"/>
    <x v="2"/>
    <n v="645"/>
    <n v="5"/>
    <n v="20"/>
    <n v="12900"/>
    <n v="1032"/>
    <n v="11868"/>
    <n v="6450"/>
    <n v="5418"/>
    <d v="2014-07-01T00:00:00"/>
    <n v="7"/>
    <s v="July"/>
    <n v="2014"/>
  </r>
  <r>
    <x v="4"/>
    <x v="2"/>
    <s v="Montana"/>
    <x v="2"/>
    <n v="1562"/>
    <n v="5"/>
    <n v="300"/>
    <n v="468600"/>
    <n v="37488"/>
    <n v="431112"/>
    <n v="390500"/>
    <n v="40612"/>
    <d v="2014-08-01T00:00:00"/>
    <n v="8"/>
    <s v="August"/>
    <n v="2014"/>
  </r>
  <r>
    <x v="4"/>
    <x v="0"/>
    <s v="Montana"/>
    <x v="2"/>
    <n v="1283"/>
    <n v="5"/>
    <n v="300"/>
    <n v="384900"/>
    <n v="30792"/>
    <n v="354108"/>
    <n v="320750"/>
    <n v="33358"/>
    <d v="2013-09-01T00:00:00"/>
    <n v="9"/>
    <s v="September"/>
    <n v="2013"/>
  </r>
  <r>
    <x v="1"/>
    <x v="1"/>
    <s v="Montana"/>
    <x v="2"/>
    <n v="711"/>
    <n v="5"/>
    <n v="15"/>
    <n v="10665"/>
    <n v="853.2"/>
    <n v="9811.7999999999993"/>
    <n v="7110"/>
    <n v="2701.8"/>
    <d v="2014-12-01T00:00:00"/>
    <n v="12"/>
    <s v="December"/>
    <n v="2014"/>
  </r>
  <r>
    <x v="3"/>
    <x v="3"/>
    <s v="Paseo"/>
    <x v="2"/>
    <n v="1114"/>
    <n v="10"/>
    <n v="125"/>
    <n v="139250"/>
    <n v="11140"/>
    <n v="128110"/>
    <n v="133680"/>
    <n v="-5570"/>
    <d v="2014-03-01T00:00:00"/>
    <n v="3"/>
    <s v="March"/>
    <n v="2014"/>
  </r>
  <r>
    <x v="0"/>
    <x v="1"/>
    <s v="Paseo"/>
    <x v="2"/>
    <n v="1259"/>
    <n v="10"/>
    <n v="7"/>
    <n v="8813"/>
    <n v="705.04"/>
    <n v="8107.96"/>
    <n v="6295"/>
    <n v="1812.96"/>
    <d v="2014-04-01T00:00:00"/>
    <n v="4"/>
    <s v="April"/>
    <n v="2014"/>
  </r>
  <r>
    <x v="0"/>
    <x v="1"/>
    <s v="Paseo"/>
    <x v="2"/>
    <n v="1095"/>
    <n v="10"/>
    <n v="7"/>
    <n v="7665"/>
    <n v="613.20000000000005"/>
    <n v="7051.8"/>
    <n v="5475"/>
    <n v="1576.8"/>
    <d v="2014-05-01T00:00:00"/>
    <n v="5"/>
    <s v="May"/>
    <n v="2014"/>
  </r>
  <r>
    <x v="0"/>
    <x v="1"/>
    <s v="Paseo"/>
    <x v="2"/>
    <n v="1366"/>
    <n v="10"/>
    <n v="20"/>
    <n v="27320"/>
    <n v="2185.6"/>
    <n v="25134.400000000001"/>
    <n v="13660"/>
    <n v="11474.4"/>
    <d v="2014-06-01T00:00:00"/>
    <n v="6"/>
    <s v="June"/>
    <n v="2014"/>
  </r>
  <r>
    <x v="4"/>
    <x v="3"/>
    <s v="Paseo"/>
    <x v="2"/>
    <n v="2460"/>
    <n v="10"/>
    <n v="300"/>
    <n v="738000"/>
    <n v="59040"/>
    <n v="678960"/>
    <n v="615000"/>
    <n v="63960"/>
    <d v="2014-06-01T00:00:00"/>
    <n v="6"/>
    <s v="June"/>
    <n v="2014"/>
  </r>
  <r>
    <x v="0"/>
    <x v="4"/>
    <s v="Paseo"/>
    <x v="2"/>
    <n v="678"/>
    <n v="10"/>
    <n v="7"/>
    <n v="4746"/>
    <n v="379.68"/>
    <n v="4366.32"/>
    <n v="3390"/>
    <n v="976.32"/>
    <d v="2014-08-01T00:00:00"/>
    <n v="8"/>
    <s v="August"/>
    <n v="2014"/>
  </r>
  <r>
    <x v="0"/>
    <x v="1"/>
    <s v="Paseo"/>
    <x v="2"/>
    <n v="1598"/>
    <n v="10"/>
    <n v="7"/>
    <n v="11186"/>
    <n v="894.88"/>
    <n v="10291.120000000001"/>
    <n v="7990"/>
    <n v="2301.12"/>
    <d v="2014-08-01T00:00:00"/>
    <n v="8"/>
    <s v="August"/>
    <n v="2014"/>
  </r>
  <r>
    <x v="0"/>
    <x v="1"/>
    <s v="Paseo"/>
    <x v="2"/>
    <n v="2409"/>
    <n v="10"/>
    <n v="7"/>
    <n v="16863"/>
    <n v="1349.04"/>
    <n v="15513.96"/>
    <n v="12045"/>
    <n v="3468.96"/>
    <d v="2013-09-01T00:00:00"/>
    <n v="9"/>
    <s v="September"/>
    <n v="2013"/>
  </r>
  <r>
    <x v="0"/>
    <x v="1"/>
    <s v="Paseo"/>
    <x v="2"/>
    <n v="1934"/>
    <n v="10"/>
    <n v="20"/>
    <n v="38680"/>
    <n v="3094.4"/>
    <n v="35585.599999999999"/>
    <n v="19340"/>
    <n v="16245.6"/>
    <d v="2014-09-01T00:00:00"/>
    <n v="9"/>
    <s v="September"/>
    <n v="2014"/>
  </r>
  <r>
    <x v="0"/>
    <x v="3"/>
    <s v="Paseo"/>
    <x v="2"/>
    <n v="2993"/>
    <n v="10"/>
    <n v="20"/>
    <n v="59860"/>
    <n v="4788.8"/>
    <n v="55071.199999999997"/>
    <n v="29930"/>
    <n v="25141.200000000001"/>
    <d v="2014-09-01T00:00:00"/>
    <n v="9"/>
    <s v="September"/>
    <n v="2014"/>
  </r>
  <r>
    <x v="0"/>
    <x v="1"/>
    <s v="Paseo"/>
    <x v="2"/>
    <n v="2146"/>
    <n v="10"/>
    <n v="350"/>
    <n v="751100"/>
    <n v="60088"/>
    <n v="691012"/>
    <n v="557960"/>
    <n v="133052"/>
    <d v="2013-11-01T00:00:00"/>
    <n v="11"/>
    <s v="November"/>
    <n v="2013"/>
  </r>
  <r>
    <x v="0"/>
    <x v="3"/>
    <s v="Paseo"/>
    <x v="2"/>
    <n v="1946"/>
    <n v="10"/>
    <n v="7"/>
    <n v="13622"/>
    <n v="1089.76"/>
    <n v="12532.24"/>
    <n v="9730"/>
    <n v="2802.24"/>
    <d v="2013-12-01T00:00:00"/>
    <n v="12"/>
    <s v="December"/>
    <n v="2013"/>
  </r>
  <r>
    <x v="0"/>
    <x v="3"/>
    <s v="Paseo"/>
    <x v="2"/>
    <n v="1362"/>
    <n v="10"/>
    <n v="350"/>
    <n v="476700"/>
    <n v="38136"/>
    <n v="438564"/>
    <n v="354120"/>
    <n v="84444"/>
    <d v="2014-12-01T00:00:00"/>
    <n v="12"/>
    <s v="December"/>
    <n v="2014"/>
  </r>
  <r>
    <x v="2"/>
    <x v="0"/>
    <s v="Velo"/>
    <x v="2"/>
    <n v="598"/>
    <n v="120"/>
    <n v="12"/>
    <n v="7176"/>
    <n v="574.08000000000004"/>
    <n v="6601.92"/>
    <n v="1794"/>
    <n v="4807.92"/>
    <d v="2014-03-01T00:00:00"/>
    <n v="3"/>
    <s v="March"/>
    <n v="2014"/>
  </r>
  <r>
    <x v="0"/>
    <x v="4"/>
    <s v="Velo"/>
    <x v="2"/>
    <n v="2907"/>
    <n v="120"/>
    <n v="7"/>
    <n v="20349"/>
    <n v="1627.92"/>
    <n v="18721.080000000002"/>
    <n v="14535"/>
    <n v="4186.08"/>
    <d v="2014-06-01T00:00:00"/>
    <n v="6"/>
    <s v="June"/>
    <n v="2014"/>
  </r>
  <r>
    <x v="0"/>
    <x v="1"/>
    <s v="Velo"/>
    <x v="2"/>
    <n v="2338"/>
    <n v="120"/>
    <n v="7"/>
    <n v="16366"/>
    <n v="1309.28"/>
    <n v="15056.72"/>
    <n v="11690"/>
    <n v="3366.72"/>
    <d v="2014-06-01T00:00:00"/>
    <n v="6"/>
    <s v="June"/>
    <n v="2014"/>
  </r>
  <r>
    <x v="4"/>
    <x v="2"/>
    <s v="Velo"/>
    <x v="2"/>
    <n v="386"/>
    <n v="120"/>
    <n v="300"/>
    <n v="115800"/>
    <n v="9264"/>
    <n v="106536"/>
    <n v="96500"/>
    <n v="10036"/>
    <d v="2013-11-01T00:00:00"/>
    <n v="11"/>
    <s v="November"/>
    <n v="2013"/>
  </r>
  <r>
    <x v="4"/>
    <x v="3"/>
    <s v="Velo"/>
    <x v="2"/>
    <n v="635"/>
    <n v="120"/>
    <n v="300"/>
    <n v="190500"/>
    <n v="15240"/>
    <n v="175260"/>
    <n v="158750"/>
    <n v="16510"/>
    <d v="2014-12-01T00:00:00"/>
    <n v="12"/>
    <s v="December"/>
    <n v="2014"/>
  </r>
  <r>
    <x v="0"/>
    <x v="2"/>
    <s v="VTT"/>
    <x v="2"/>
    <n v="574.5"/>
    <n v="250"/>
    <n v="350"/>
    <n v="201075"/>
    <n v="16086"/>
    <n v="184989"/>
    <n v="149370"/>
    <n v="35619"/>
    <d v="2014-04-01T00:00:00"/>
    <n v="4"/>
    <s v="April"/>
    <n v="2014"/>
  </r>
  <r>
    <x v="0"/>
    <x v="1"/>
    <s v="VTT"/>
    <x v="2"/>
    <n v="2338"/>
    <n v="250"/>
    <n v="7"/>
    <n v="16366"/>
    <n v="1309.28"/>
    <n v="15056.72"/>
    <n v="11690"/>
    <n v="3366.72"/>
    <d v="2014-06-01T00:00:00"/>
    <n v="6"/>
    <s v="June"/>
    <n v="2014"/>
  </r>
  <r>
    <x v="0"/>
    <x v="2"/>
    <s v="VTT"/>
    <x v="2"/>
    <n v="381"/>
    <n v="250"/>
    <n v="350"/>
    <n v="133350"/>
    <n v="10668"/>
    <n v="122682"/>
    <n v="99060"/>
    <n v="23622"/>
    <d v="2014-08-01T00:00:00"/>
    <n v="8"/>
    <s v="August"/>
    <n v="2014"/>
  </r>
  <r>
    <x v="0"/>
    <x v="1"/>
    <s v="VTT"/>
    <x v="2"/>
    <n v="422"/>
    <n v="250"/>
    <n v="350"/>
    <n v="147700"/>
    <n v="11816"/>
    <n v="135884"/>
    <n v="109720"/>
    <n v="26164"/>
    <d v="2014-08-01T00:00:00"/>
    <n v="8"/>
    <s v="August"/>
    <n v="2014"/>
  </r>
  <r>
    <x v="4"/>
    <x v="0"/>
    <s v="VTT"/>
    <x v="2"/>
    <n v="2134"/>
    <n v="250"/>
    <n v="300"/>
    <n v="640200"/>
    <n v="51216"/>
    <n v="588984"/>
    <n v="533500"/>
    <n v="55484"/>
    <d v="2014-09-01T00:00:00"/>
    <n v="9"/>
    <s v="September"/>
    <n v="2014"/>
  </r>
  <r>
    <x v="4"/>
    <x v="4"/>
    <s v="VTT"/>
    <x v="2"/>
    <n v="808"/>
    <n v="250"/>
    <n v="300"/>
    <n v="242400"/>
    <n v="19392"/>
    <n v="223008"/>
    <n v="202000"/>
    <n v="21008"/>
    <d v="2013-12-01T00:00:00"/>
    <n v="12"/>
    <s v="December"/>
    <n v="2013"/>
  </r>
  <r>
    <x v="0"/>
    <x v="0"/>
    <s v="Amarilla"/>
    <x v="2"/>
    <n v="708"/>
    <n v="260"/>
    <n v="20"/>
    <n v="14160"/>
    <n v="1132.8"/>
    <n v="13027.2"/>
    <n v="7080"/>
    <n v="5947.2"/>
    <d v="2014-06-01T00:00:00"/>
    <n v="6"/>
    <s v="June"/>
    <n v="2014"/>
  </r>
  <r>
    <x v="0"/>
    <x v="4"/>
    <s v="Amarilla"/>
    <x v="2"/>
    <n v="2907"/>
    <n v="260"/>
    <n v="7"/>
    <n v="20349"/>
    <n v="1627.92"/>
    <n v="18721.080000000002"/>
    <n v="14535"/>
    <n v="4186.08"/>
    <d v="2014-06-01T00:00:00"/>
    <n v="6"/>
    <s v="June"/>
    <n v="2014"/>
  </r>
  <r>
    <x v="0"/>
    <x v="1"/>
    <s v="Amarilla"/>
    <x v="2"/>
    <n v="1366"/>
    <n v="260"/>
    <n v="20"/>
    <n v="27320"/>
    <n v="2185.6"/>
    <n v="25134.400000000001"/>
    <n v="13660"/>
    <n v="11474.4"/>
    <d v="2014-06-01T00:00:00"/>
    <n v="6"/>
    <s v="June"/>
    <n v="2014"/>
  </r>
  <r>
    <x v="4"/>
    <x v="3"/>
    <s v="Amarilla"/>
    <x v="2"/>
    <n v="2460"/>
    <n v="260"/>
    <n v="300"/>
    <n v="738000"/>
    <n v="59040"/>
    <n v="678960"/>
    <n v="615000"/>
    <n v="63960"/>
    <d v="2014-06-01T00:00:00"/>
    <n v="6"/>
    <s v="June"/>
    <n v="2014"/>
  </r>
  <r>
    <x v="0"/>
    <x v="1"/>
    <s v="Amarilla"/>
    <x v="2"/>
    <n v="1520"/>
    <n v="260"/>
    <n v="20"/>
    <n v="30400"/>
    <n v="2432"/>
    <n v="27968"/>
    <n v="15200"/>
    <n v="12768"/>
    <d v="2014-11-01T00:00:00"/>
    <n v="11"/>
    <s v="November"/>
    <n v="2014"/>
  </r>
  <r>
    <x v="1"/>
    <x v="1"/>
    <s v="Amarilla"/>
    <x v="2"/>
    <n v="711"/>
    <n v="260"/>
    <n v="15"/>
    <n v="10665"/>
    <n v="853.2"/>
    <n v="9811.7999999999993"/>
    <n v="7110"/>
    <n v="2701.8"/>
    <d v="2014-12-01T00:00:00"/>
    <n v="12"/>
    <s v="December"/>
    <n v="2014"/>
  </r>
  <r>
    <x v="2"/>
    <x v="3"/>
    <s v="Amarilla"/>
    <x v="2"/>
    <n v="1375"/>
    <n v="260"/>
    <n v="12"/>
    <n v="16500"/>
    <n v="1320"/>
    <n v="15180"/>
    <n v="4125"/>
    <n v="11055"/>
    <d v="2013-12-01T00:00:00"/>
    <n v="12"/>
    <s v="December"/>
    <n v="2013"/>
  </r>
  <r>
    <x v="4"/>
    <x v="3"/>
    <s v="Amarilla"/>
    <x v="2"/>
    <n v="635"/>
    <n v="260"/>
    <n v="300"/>
    <n v="190500"/>
    <n v="15240"/>
    <n v="175260"/>
    <n v="158750"/>
    <n v="16510"/>
    <d v="2014-12-01T00:00:00"/>
    <n v="12"/>
    <s v="December"/>
    <n v="2014"/>
  </r>
  <r>
    <x v="0"/>
    <x v="4"/>
    <s v="VTT"/>
    <x v="2"/>
    <n v="436.5"/>
    <n v="250"/>
    <n v="20"/>
    <n v="8730"/>
    <n v="698.4"/>
    <n v="8031.6"/>
    <n v="4365"/>
    <n v="3666.6"/>
    <d v="2014-07-01T00:00:00"/>
    <n v="7"/>
    <s v="July"/>
    <n v="2014"/>
  </r>
  <r>
    <x v="4"/>
    <x v="0"/>
    <s v="Carretera"/>
    <x v="2"/>
    <n v="1094"/>
    <n v="3"/>
    <n v="300"/>
    <n v="328200"/>
    <n v="29538"/>
    <n v="298662"/>
    <n v="273500"/>
    <n v="25162"/>
    <d v="2014-06-01T00:00:00"/>
    <n v="6"/>
    <s v="June"/>
    <n v="2014"/>
  </r>
  <r>
    <x v="2"/>
    <x v="3"/>
    <s v="Carretera"/>
    <x v="2"/>
    <n v="367"/>
    <n v="3"/>
    <n v="12"/>
    <n v="4404"/>
    <n v="396.36"/>
    <n v="4007.64"/>
    <n v="1101"/>
    <n v="2906.64"/>
    <d v="2013-10-01T00:00:00"/>
    <n v="10"/>
    <s v="October"/>
    <n v="2013"/>
  </r>
  <r>
    <x v="4"/>
    <x v="0"/>
    <s v="Montana"/>
    <x v="2"/>
    <n v="3802.5"/>
    <n v="5"/>
    <n v="300"/>
    <n v="1140750"/>
    <n v="102667.5"/>
    <n v="1038082.5"/>
    <n v="950625"/>
    <n v="87457.5"/>
    <d v="2014-04-01T00:00:00"/>
    <n v="4"/>
    <s v="April"/>
    <n v="2014"/>
  </r>
  <r>
    <x v="0"/>
    <x v="2"/>
    <s v="Montana"/>
    <x v="2"/>
    <n v="1666"/>
    <n v="5"/>
    <n v="350"/>
    <n v="583100"/>
    <n v="52479"/>
    <n v="530621"/>
    <n v="433160"/>
    <n v="97461"/>
    <d v="2014-05-01T00:00:00"/>
    <n v="5"/>
    <s v="May"/>
    <n v="2014"/>
  </r>
  <r>
    <x v="4"/>
    <x v="2"/>
    <s v="Montana"/>
    <x v="2"/>
    <n v="322"/>
    <n v="5"/>
    <n v="300"/>
    <n v="96600"/>
    <n v="8694"/>
    <n v="87906"/>
    <n v="80500"/>
    <n v="7406"/>
    <d v="2013-09-01T00:00:00"/>
    <n v="9"/>
    <s v="September"/>
    <n v="2013"/>
  </r>
  <r>
    <x v="2"/>
    <x v="0"/>
    <s v="Montana"/>
    <x v="2"/>
    <n v="2321"/>
    <n v="5"/>
    <n v="12"/>
    <n v="27852"/>
    <n v="2506.6799999999998"/>
    <n v="25345.32"/>
    <n v="6963"/>
    <n v="18382.32"/>
    <d v="2014-11-01T00:00:00"/>
    <n v="11"/>
    <s v="November"/>
    <n v="2014"/>
  </r>
  <r>
    <x v="3"/>
    <x v="2"/>
    <s v="Montana"/>
    <x v="2"/>
    <n v="1857"/>
    <n v="5"/>
    <n v="125"/>
    <n v="232125"/>
    <n v="20891.25"/>
    <n v="211233.75"/>
    <n v="222840"/>
    <n v="-11606.25"/>
    <d v="2013-11-01T00:00:00"/>
    <n v="11"/>
    <s v="November"/>
    <n v="2013"/>
  </r>
  <r>
    <x v="0"/>
    <x v="0"/>
    <s v="Montana"/>
    <x v="2"/>
    <n v="1611"/>
    <n v="5"/>
    <n v="7"/>
    <n v="11277"/>
    <n v="1014.93"/>
    <n v="10262.07"/>
    <n v="8055"/>
    <n v="2207.0700000000002"/>
    <d v="2013-12-01T00:00:00"/>
    <n v="12"/>
    <s v="December"/>
    <n v="2013"/>
  </r>
  <r>
    <x v="3"/>
    <x v="4"/>
    <s v="Montana"/>
    <x v="2"/>
    <n v="2797"/>
    <n v="5"/>
    <n v="125"/>
    <n v="349625"/>
    <n v="31466.25"/>
    <n v="318158.75"/>
    <n v="335640"/>
    <n v="-17481.25"/>
    <d v="2014-12-01T00:00:00"/>
    <n v="12"/>
    <s v="December"/>
    <n v="2014"/>
  </r>
  <r>
    <x v="4"/>
    <x v="1"/>
    <s v="Montana"/>
    <x v="2"/>
    <n v="334"/>
    <n v="5"/>
    <n v="300"/>
    <n v="100200"/>
    <n v="9018"/>
    <n v="91182"/>
    <n v="83500"/>
    <n v="7682"/>
    <d v="2013-12-01T00:00:00"/>
    <n v="12"/>
    <s v="December"/>
    <n v="2013"/>
  </r>
  <r>
    <x v="4"/>
    <x v="3"/>
    <s v="Paseo"/>
    <x v="2"/>
    <n v="2565"/>
    <n v="10"/>
    <n v="300"/>
    <n v="769500"/>
    <n v="69255"/>
    <n v="700245"/>
    <n v="641250"/>
    <n v="58995"/>
    <d v="2014-01-01T00:00:00"/>
    <n v="1"/>
    <s v="January"/>
    <n v="2014"/>
  </r>
  <r>
    <x v="0"/>
    <x v="3"/>
    <s v="Paseo"/>
    <x v="2"/>
    <n v="2417"/>
    <n v="10"/>
    <n v="350"/>
    <n v="845950"/>
    <n v="76135.5"/>
    <n v="769814.5"/>
    <n v="628420"/>
    <n v="141394.5"/>
    <d v="2014-01-01T00:00:00"/>
    <n v="1"/>
    <s v="January"/>
    <n v="2014"/>
  </r>
  <r>
    <x v="1"/>
    <x v="4"/>
    <s v="Paseo"/>
    <x v="2"/>
    <n v="3675"/>
    <n v="10"/>
    <n v="15"/>
    <n v="55125"/>
    <n v="4961.25"/>
    <n v="50163.75"/>
    <n v="36750"/>
    <n v="13413.75"/>
    <d v="2014-04-01T00:00:00"/>
    <n v="4"/>
    <s v="April"/>
    <n v="2014"/>
  </r>
  <r>
    <x v="4"/>
    <x v="0"/>
    <s v="Paseo"/>
    <x v="2"/>
    <n v="1094"/>
    <n v="10"/>
    <n v="300"/>
    <n v="328200"/>
    <n v="29538"/>
    <n v="298662"/>
    <n v="273500"/>
    <n v="25162"/>
    <d v="2014-06-01T00:00:00"/>
    <n v="6"/>
    <s v="June"/>
    <n v="2014"/>
  </r>
  <r>
    <x v="1"/>
    <x v="2"/>
    <s v="Paseo"/>
    <x v="2"/>
    <n v="1227"/>
    <n v="10"/>
    <n v="15"/>
    <n v="18405"/>
    <n v="1656.45"/>
    <n v="16748.55"/>
    <n v="12270"/>
    <n v="4478.55"/>
    <d v="2014-10-01T00:00:00"/>
    <n v="10"/>
    <s v="October"/>
    <n v="2014"/>
  </r>
  <r>
    <x v="2"/>
    <x v="3"/>
    <s v="Paseo"/>
    <x v="2"/>
    <n v="367"/>
    <n v="10"/>
    <n v="12"/>
    <n v="4404"/>
    <n v="396.36"/>
    <n v="4007.64"/>
    <n v="1101"/>
    <n v="2906.64"/>
    <d v="2013-10-01T00:00:00"/>
    <n v="10"/>
    <s v="October"/>
    <n v="2013"/>
  </r>
  <r>
    <x v="4"/>
    <x v="2"/>
    <s v="Paseo"/>
    <x v="2"/>
    <n v="1324"/>
    <n v="10"/>
    <n v="300"/>
    <n v="397200"/>
    <n v="35748"/>
    <n v="361452"/>
    <n v="331000"/>
    <n v="30452"/>
    <d v="2014-11-01T00:00:00"/>
    <n v="11"/>
    <s v="November"/>
    <n v="2014"/>
  </r>
  <r>
    <x v="2"/>
    <x v="1"/>
    <s v="Paseo"/>
    <x v="2"/>
    <n v="1775"/>
    <n v="10"/>
    <n v="12"/>
    <n v="21300"/>
    <n v="1917"/>
    <n v="19383"/>
    <n v="5325"/>
    <n v="14058"/>
    <d v="2013-11-01T00:00:00"/>
    <n v="11"/>
    <s v="November"/>
    <n v="2013"/>
  </r>
  <r>
    <x v="3"/>
    <x v="4"/>
    <s v="Paseo"/>
    <x v="2"/>
    <n v="2797"/>
    <n v="10"/>
    <n v="125"/>
    <n v="349625"/>
    <n v="31466.25"/>
    <n v="318158.75"/>
    <n v="335640"/>
    <n v="-17481.25"/>
    <d v="2014-12-01T00:00:00"/>
    <n v="12"/>
    <s v="December"/>
    <n v="2014"/>
  </r>
  <r>
    <x v="1"/>
    <x v="3"/>
    <s v="Velo"/>
    <x v="2"/>
    <n v="245"/>
    <n v="120"/>
    <n v="15"/>
    <n v="3675"/>
    <n v="330.75"/>
    <n v="3344.25"/>
    <n v="2450"/>
    <n v="894.25"/>
    <d v="2014-05-01T00:00:00"/>
    <n v="5"/>
    <s v="May"/>
    <n v="2014"/>
  </r>
  <r>
    <x v="4"/>
    <x v="0"/>
    <s v="Velo"/>
    <x v="2"/>
    <n v="3793.5"/>
    <n v="120"/>
    <n v="300"/>
    <n v="1138050"/>
    <n v="102424.5"/>
    <n v="1035625.5"/>
    <n v="948375"/>
    <n v="87250.5"/>
    <d v="2014-07-01T00:00:00"/>
    <n v="7"/>
    <s v="July"/>
    <n v="2014"/>
  </r>
  <r>
    <x v="0"/>
    <x v="1"/>
    <s v="Velo"/>
    <x v="2"/>
    <n v="1307"/>
    <n v="120"/>
    <n v="350"/>
    <n v="457450"/>
    <n v="41170.5"/>
    <n v="416279.5"/>
    <n v="339820"/>
    <n v="76459.5"/>
    <d v="2014-07-01T00:00:00"/>
    <n v="7"/>
    <s v="July"/>
    <n v="2014"/>
  </r>
  <r>
    <x v="3"/>
    <x v="0"/>
    <s v="Velo"/>
    <x v="2"/>
    <n v="567"/>
    <n v="120"/>
    <n v="125"/>
    <n v="70875"/>
    <n v="6378.75"/>
    <n v="64496.25"/>
    <n v="68040"/>
    <n v="-3543.75"/>
    <d v="2014-09-01T00:00:00"/>
    <n v="9"/>
    <s v="September"/>
    <n v="2014"/>
  </r>
  <r>
    <x v="3"/>
    <x v="3"/>
    <s v="Velo"/>
    <x v="2"/>
    <n v="2110"/>
    <n v="120"/>
    <n v="125"/>
    <n v="263750"/>
    <n v="23737.5"/>
    <n v="240012.5"/>
    <n v="253200"/>
    <n v="-13187.5"/>
    <d v="2014-09-01T00:00:00"/>
    <n v="9"/>
    <s v="September"/>
    <n v="2014"/>
  </r>
  <r>
    <x v="0"/>
    <x v="0"/>
    <s v="Velo"/>
    <x v="2"/>
    <n v="1269"/>
    <n v="120"/>
    <n v="350"/>
    <n v="444150"/>
    <n v="39973.5"/>
    <n v="404176.5"/>
    <n v="329940"/>
    <n v="74236.5"/>
    <d v="2014-10-01T00:00:00"/>
    <n v="10"/>
    <s v="October"/>
    <n v="2014"/>
  </r>
  <r>
    <x v="2"/>
    <x v="4"/>
    <s v="VTT"/>
    <x v="2"/>
    <n v="1956"/>
    <n v="250"/>
    <n v="12"/>
    <n v="23472"/>
    <n v="2112.48"/>
    <n v="21359.52"/>
    <n v="5868"/>
    <n v="15491.52"/>
    <d v="2014-01-01T00:00:00"/>
    <n v="1"/>
    <s v="January"/>
    <n v="2014"/>
  </r>
  <r>
    <x v="4"/>
    <x v="1"/>
    <s v="VTT"/>
    <x v="2"/>
    <n v="2659"/>
    <n v="250"/>
    <n v="300"/>
    <n v="797700"/>
    <n v="71793"/>
    <n v="725907"/>
    <n v="664750"/>
    <n v="61157"/>
    <d v="2014-02-01T00:00:00"/>
    <n v="2"/>
    <s v="February"/>
    <n v="2014"/>
  </r>
  <r>
    <x v="0"/>
    <x v="4"/>
    <s v="VTT"/>
    <x v="2"/>
    <n v="1351.5"/>
    <n v="250"/>
    <n v="350"/>
    <n v="473025"/>
    <n v="42572.25"/>
    <n v="430452.75"/>
    <n v="351390"/>
    <n v="79062.75"/>
    <d v="2014-04-01T00:00:00"/>
    <n v="4"/>
    <s v="April"/>
    <n v="2014"/>
  </r>
  <r>
    <x v="2"/>
    <x v="1"/>
    <s v="VTT"/>
    <x v="2"/>
    <n v="880"/>
    <n v="250"/>
    <n v="12"/>
    <n v="10560"/>
    <n v="950.4"/>
    <n v="9609.6"/>
    <n v="2640"/>
    <n v="6969.6"/>
    <d v="2014-05-01T00:00:00"/>
    <n v="5"/>
    <s v="May"/>
    <n v="2014"/>
  </r>
  <r>
    <x v="4"/>
    <x v="4"/>
    <s v="VTT"/>
    <x v="2"/>
    <n v="1867"/>
    <n v="250"/>
    <n v="300"/>
    <n v="560100"/>
    <n v="50409"/>
    <n v="509691"/>
    <n v="466750"/>
    <n v="42941"/>
    <d v="2014-09-01T00:00:00"/>
    <n v="9"/>
    <s v="September"/>
    <n v="2014"/>
  </r>
  <r>
    <x v="2"/>
    <x v="2"/>
    <s v="VTT"/>
    <x v="2"/>
    <n v="2234"/>
    <n v="250"/>
    <n v="12"/>
    <n v="26808"/>
    <n v="2412.7199999999998"/>
    <n v="24395.279999999999"/>
    <n v="6702"/>
    <n v="17693.28"/>
    <d v="2013-09-01T00:00:00"/>
    <n v="9"/>
    <s v="September"/>
    <n v="2013"/>
  </r>
  <r>
    <x v="1"/>
    <x v="2"/>
    <s v="VTT"/>
    <x v="2"/>
    <n v="1227"/>
    <n v="250"/>
    <n v="15"/>
    <n v="18405"/>
    <n v="1656.45"/>
    <n v="16748.55"/>
    <n v="12270"/>
    <n v="4478.55"/>
    <d v="2014-10-01T00:00:00"/>
    <n v="10"/>
    <s v="October"/>
    <n v="2014"/>
  </r>
  <r>
    <x v="3"/>
    <x v="3"/>
    <s v="VTT"/>
    <x v="2"/>
    <n v="877"/>
    <n v="250"/>
    <n v="125"/>
    <n v="109625"/>
    <n v="9866.25"/>
    <n v="99758.75"/>
    <n v="105240"/>
    <n v="-5481.25"/>
    <d v="2014-11-01T00:00:00"/>
    <n v="11"/>
    <s v="November"/>
    <n v="2014"/>
  </r>
  <r>
    <x v="0"/>
    <x v="4"/>
    <s v="Amarilla"/>
    <x v="2"/>
    <n v="2071"/>
    <n v="260"/>
    <n v="350"/>
    <n v="724850"/>
    <n v="65236.5"/>
    <n v="659613.5"/>
    <n v="538460"/>
    <n v="121153.5"/>
    <d v="2014-09-01T00:00:00"/>
    <n v="9"/>
    <s v="September"/>
    <n v="2014"/>
  </r>
  <r>
    <x v="0"/>
    <x v="0"/>
    <s v="Amarilla"/>
    <x v="2"/>
    <n v="1269"/>
    <n v="260"/>
    <n v="350"/>
    <n v="444150"/>
    <n v="39973.5"/>
    <n v="404176.5"/>
    <n v="329940"/>
    <n v="74236.5"/>
    <d v="2014-10-01T00:00:00"/>
    <n v="10"/>
    <s v="October"/>
    <n v="2014"/>
  </r>
  <r>
    <x v="1"/>
    <x v="1"/>
    <s v="Amarilla"/>
    <x v="2"/>
    <n v="970"/>
    <n v="260"/>
    <n v="15"/>
    <n v="14550"/>
    <n v="1309.5"/>
    <n v="13240.5"/>
    <n v="9700"/>
    <n v="3540.5"/>
    <d v="2013-11-01T00:00:00"/>
    <n v="11"/>
    <s v="November"/>
    <n v="2013"/>
  </r>
  <r>
    <x v="0"/>
    <x v="3"/>
    <s v="Amarilla"/>
    <x v="2"/>
    <n v="1694"/>
    <n v="260"/>
    <n v="20"/>
    <n v="33880"/>
    <n v="3049.2"/>
    <n v="30830.799999999999"/>
    <n v="16940"/>
    <n v="13890.8"/>
    <d v="2014-11-01T00:00:00"/>
    <n v="11"/>
    <s v="November"/>
    <n v="2014"/>
  </r>
  <r>
    <x v="0"/>
    <x v="1"/>
    <s v="Carretera"/>
    <x v="2"/>
    <n v="663"/>
    <n v="3"/>
    <n v="20"/>
    <n v="13260"/>
    <n v="1193.4000000000001"/>
    <n v="12066.6"/>
    <n v="6630"/>
    <n v="5436.6"/>
    <d v="2014-05-01T00:00:00"/>
    <n v="5"/>
    <s v="May"/>
    <n v="2014"/>
  </r>
  <r>
    <x v="0"/>
    <x v="0"/>
    <s v="Carretera"/>
    <x v="2"/>
    <n v="819"/>
    <n v="3"/>
    <n v="7"/>
    <n v="5733"/>
    <n v="515.97"/>
    <n v="5217.03"/>
    <n v="4095"/>
    <n v="1122.03"/>
    <d v="2014-07-01T00:00:00"/>
    <n v="7"/>
    <s v="July"/>
    <n v="2014"/>
  </r>
  <r>
    <x v="2"/>
    <x v="1"/>
    <s v="Carretera"/>
    <x v="2"/>
    <n v="1580"/>
    <n v="3"/>
    <n v="12"/>
    <n v="18960"/>
    <n v="1706.4"/>
    <n v="17253.599999999999"/>
    <n v="4740"/>
    <n v="12513.6"/>
    <d v="2014-09-01T00:00:00"/>
    <n v="9"/>
    <s v="September"/>
    <n v="2014"/>
  </r>
  <r>
    <x v="0"/>
    <x v="3"/>
    <s v="Carretera"/>
    <x v="2"/>
    <n v="521"/>
    <n v="3"/>
    <n v="7"/>
    <n v="3647"/>
    <n v="328.23"/>
    <n v="3318.77"/>
    <n v="2605"/>
    <n v="713.77"/>
    <d v="2014-12-01T00:00:00"/>
    <n v="12"/>
    <s v="December"/>
    <n v="2014"/>
  </r>
  <r>
    <x v="0"/>
    <x v="4"/>
    <s v="Paseo"/>
    <x v="2"/>
    <n v="973"/>
    <n v="10"/>
    <n v="20"/>
    <n v="19460"/>
    <n v="1751.4"/>
    <n v="17708.599999999999"/>
    <n v="9730"/>
    <n v="7978.6"/>
    <d v="2014-03-01T00:00:00"/>
    <n v="3"/>
    <s v="March"/>
    <n v="2014"/>
  </r>
  <r>
    <x v="0"/>
    <x v="3"/>
    <s v="Paseo"/>
    <x v="2"/>
    <n v="1038"/>
    <n v="10"/>
    <n v="20"/>
    <n v="20760"/>
    <n v="1868.4"/>
    <n v="18891.599999999999"/>
    <n v="10380"/>
    <n v="8511.6"/>
    <d v="2014-06-01T00:00:00"/>
    <n v="6"/>
    <s v="June"/>
    <n v="2014"/>
  </r>
  <r>
    <x v="0"/>
    <x v="1"/>
    <s v="Paseo"/>
    <x v="2"/>
    <n v="360"/>
    <n v="10"/>
    <n v="7"/>
    <n v="2520"/>
    <n v="226.8"/>
    <n v="2293.1999999999998"/>
    <n v="1800"/>
    <n v="493.2"/>
    <d v="2014-10-01T00:00:00"/>
    <n v="10"/>
    <s v="October"/>
    <n v="2014"/>
  </r>
  <r>
    <x v="2"/>
    <x v="2"/>
    <s v="Velo"/>
    <x v="2"/>
    <n v="1967"/>
    <n v="120"/>
    <n v="12"/>
    <n v="23604"/>
    <n v="2124.36"/>
    <n v="21479.64"/>
    <n v="5901"/>
    <n v="15578.64"/>
    <d v="2014-03-01T00:00:00"/>
    <n v="3"/>
    <s v="March"/>
    <n v="2014"/>
  </r>
  <r>
    <x v="1"/>
    <x v="3"/>
    <s v="Velo"/>
    <x v="2"/>
    <n v="2628"/>
    <n v="120"/>
    <n v="15"/>
    <n v="39420"/>
    <n v="3547.8"/>
    <n v="35872.199999999997"/>
    <n v="26280"/>
    <n v="9592.2000000000007"/>
    <d v="2014-04-01T00:00:00"/>
    <n v="4"/>
    <s v="April"/>
    <n v="2014"/>
  </r>
  <r>
    <x v="0"/>
    <x v="1"/>
    <s v="VTT"/>
    <x v="2"/>
    <n v="360"/>
    <n v="250"/>
    <n v="7"/>
    <n v="2520"/>
    <n v="226.8"/>
    <n v="2293.1999999999998"/>
    <n v="1800"/>
    <n v="493.2"/>
    <d v="2014-10-01T00:00:00"/>
    <n v="10"/>
    <s v="October"/>
    <n v="2014"/>
  </r>
  <r>
    <x v="0"/>
    <x v="2"/>
    <s v="VTT"/>
    <x v="2"/>
    <n v="2682"/>
    <n v="250"/>
    <n v="20"/>
    <n v="53640"/>
    <n v="4827.6000000000004"/>
    <n v="48812.4"/>
    <n v="26820"/>
    <n v="21992.400000000001"/>
    <d v="2013-11-01T00:00:00"/>
    <n v="11"/>
    <s v="November"/>
    <n v="2013"/>
  </r>
  <r>
    <x v="0"/>
    <x v="3"/>
    <s v="VTT"/>
    <x v="2"/>
    <n v="521"/>
    <n v="250"/>
    <n v="7"/>
    <n v="3647"/>
    <n v="328.23"/>
    <n v="3318.77"/>
    <n v="2605"/>
    <n v="713.77"/>
    <d v="2014-12-01T00:00:00"/>
    <n v="12"/>
    <s v="December"/>
    <n v="2014"/>
  </r>
  <r>
    <x v="0"/>
    <x v="3"/>
    <s v="Amarilla"/>
    <x v="2"/>
    <n v="1038"/>
    <n v="260"/>
    <n v="20"/>
    <n v="20760"/>
    <n v="1868.4"/>
    <n v="18891.599999999999"/>
    <n v="10380"/>
    <n v="8511.6"/>
    <d v="2014-06-01T00:00:00"/>
    <n v="6"/>
    <s v="June"/>
    <n v="2014"/>
  </r>
  <r>
    <x v="1"/>
    <x v="0"/>
    <s v="Amarilla"/>
    <x v="2"/>
    <n v="1630.5"/>
    <n v="260"/>
    <n v="15"/>
    <n v="24457.5"/>
    <n v="2201.1799999999998"/>
    <n v="22256.33"/>
    <n v="16305"/>
    <n v="5951.33"/>
    <d v="2014-07-01T00:00:00"/>
    <n v="7"/>
    <s v="July"/>
    <n v="2014"/>
  </r>
  <r>
    <x v="2"/>
    <x v="2"/>
    <s v="Amarilla"/>
    <x v="2"/>
    <n v="306"/>
    <n v="260"/>
    <n v="12"/>
    <n v="3672"/>
    <n v="330.48"/>
    <n v="3341.52"/>
    <n v="918"/>
    <n v="2423.52"/>
    <d v="2013-12-01T00:00:00"/>
    <n v="12"/>
    <s v="December"/>
    <n v="2013"/>
  </r>
  <r>
    <x v="2"/>
    <x v="4"/>
    <s v="Carretera"/>
    <x v="3"/>
    <n v="386"/>
    <n v="3"/>
    <n v="12"/>
    <n v="4632"/>
    <n v="463.2"/>
    <n v="4168.8"/>
    <n v="1158"/>
    <n v="3010.8"/>
    <d v="2013-10-01T00:00:00"/>
    <n v="10"/>
    <s v="October"/>
    <n v="2013"/>
  </r>
  <r>
    <x v="0"/>
    <x v="4"/>
    <s v="Montana"/>
    <x v="3"/>
    <n v="2328"/>
    <n v="5"/>
    <n v="7"/>
    <n v="16296"/>
    <n v="1629.6"/>
    <n v="14666.4"/>
    <n v="11640"/>
    <n v="3026.4"/>
    <d v="2014-09-01T00:00:00"/>
    <n v="9"/>
    <s v="September"/>
    <n v="2014"/>
  </r>
  <r>
    <x v="2"/>
    <x v="4"/>
    <s v="Paseo"/>
    <x v="3"/>
    <n v="386"/>
    <n v="10"/>
    <n v="12"/>
    <n v="4632"/>
    <n v="463.2"/>
    <n v="4168.8"/>
    <n v="1158"/>
    <n v="3010.8"/>
    <d v="2013-10-01T00:00:00"/>
    <n v="10"/>
    <s v="October"/>
    <n v="2013"/>
  </r>
  <r>
    <x v="3"/>
    <x v="4"/>
    <s v="Carretera"/>
    <x v="3"/>
    <n v="3445.5"/>
    <n v="3"/>
    <n v="125"/>
    <n v="430687.5"/>
    <n v="43068.75"/>
    <n v="387618.75"/>
    <n v="413460"/>
    <n v="-25841.25"/>
    <d v="2014-04-01T00:00:00"/>
    <n v="4"/>
    <s v="April"/>
    <n v="2014"/>
  </r>
  <r>
    <x v="3"/>
    <x v="2"/>
    <s v="Carretera"/>
    <x v="3"/>
    <n v="1482"/>
    <n v="3"/>
    <n v="125"/>
    <n v="185250"/>
    <n v="18525"/>
    <n v="166725"/>
    <n v="177840"/>
    <n v="-11115"/>
    <d v="2013-12-01T00:00:00"/>
    <n v="12"/>
    <s v="December"/>
    <n v="2013"/>
  </r>
  <r>
    <x v="0"/>
    <x v="4"/>
    <s v="Montana"/>
    <x v="3"/>
    <n v="2313"/>
    <n v="5"/>
    <n v="350"/>
    <n v="809550"/>
    <n v="80955"/>
    <n v="728595"/>
    <n v="601380"/>
    <n v="127215"/>
    <d v="2014-05-01T00:00:00"/>
    <n v="5"/>
    <s v="May"/>
    <n v="2014"/>
  </r>
  <r>
    <x v="3"/>
    <x v="4"/>
    <s v="Montana"/>
    <x v="3"/>
    <n v="1804"/>
    <n v="5"/>
    <n v="125"/>
    <n v="225500"/>
    <n v="22550"/>
    <n v="202950"/>
    <n v="216480"/>
    <n v="-13530"/>
    <d v="2013-11-01T00:00:00"/>
    <n v="11"/>
    <s v="November"/>
    <n v="2013"/>
  </r>
  <r>
    <x v="1"/>
    <x v="2"/>
    <s v="Montana"/>
    <x v="3"/>
    <n v="2072"/>
    <n v="5"/>
    <n v="15"/>
    <n v="31080"/>
    <n v="3108"/>
    <n v="27972"/>
    <n v="20720"/>
    <n v="7252"/>
    <d v="2014-12-01T00:00:00"/>
    <n v="12"/>
    <s v="December"/>
    <n v="2014"/>
  </r>
  <r>
    <x v="0"/>
    <x v="2"/>
    <s v="Paseo"/>
    <x v="3"/>
    <n v="1954"/>
    <n v="10"/>
    <n v="20"/>
    <n v="39080"/>
    <n v="3908"/>
    <n v="35172"/>
    <n v="19540"/>
    <n v="15632"/>
    <d v="2014-03-01T00:00:00"/>
    <n v="3"/>
    <s v="March"/>
    <n v="2014"/>
  </r>
  <r>
    <x v="4"/>
    <x v="3"/>
    <s v="Paseo"/>
    <x v="3"/>
    <n v="591"/>
    <n v="10"/>
    <n v="300"/>
    <n v="177300"/>
    <n v="17730"/>
    <n v="159570"/>
    <n v="147750"/>
    <n v="11820"/>
    <d v="2014-05-01T00:00:00"/>
    <n v="5"/>
    <s v="May"/>
    <n v="2014"/>
  </r>
  <r>
    <x v="1"/>
    <x v="2"/>
    <s v="Paseo"/>
    <x v="3"/>
    <n v="2167"/>
    <n v="10"/>
    <n v="15"/>
    <n v="32505"/>
    <n v="3250.5"/>
    <n v="29254.5"/>
    <n v="21670"/>
    <n v="7584.5"/>
    <d v="2013-10-01T00:00:00"/>
    <n v="10"/>
    <s v="October"/>
    <n v="2013"/>
  </r>
  <r>
    <x v="0"/>
    <x v="1"/>
    <s v="Paseo"/>
    <x v="3"/>
    <n v="241"/>
    <n v="10"/>
    <n v="20"/>
    <n v="4820"/>
    <n v="482"/>
    <n v="4338"/>
    <n v="2410"/>
    <n v="1928"/>
    <d v="2014-10-01T00:00:00"/>
    <n v="10"/>
    <s v="October"/>
    <n v="2014"/>
  </r>
  <r>
    <x v="1"/>
    <x v="1"/>
    <s v="Velo"/>
    <x v="3"/>
    <n v="681"/>
    <n v="120"/>
    <n v="15"/>
    <n v="10215"/>
    <n v="1021.5"/>
    <n v="9193.5"/>
    <n v="6810"/>
    <n v="2383.5"/>
    <d v="2014-01-01T00:00:00"/>
    <n v="1"/>
    <s v="January"/>
    <n v="2014"/>
  </r>
  <r>
    <x v="1"/>
    <x v="1"/>
    <s v="Velo"/>
    <x v="3"/>
    <n v="510"/>
    <n v="120"/>
    <n v="15"/>
    <n v="7650"/>
    <n v="765"/>
    <n v="6885"/>
    <n v="5100"/>
    <n v="1785"/>
    <d v="2014-04-01T00:00:00"/>
    <n v="4"/>
    <s v="April"/>
    <n v="2014"/>
  </r>
  <r>
    <x v="1"/>
    <x v="4"/>
    <s v="Velo"/>
    <x v="3"/>
    <n v="790"/>
    <n v="120"/>
    <n v="15"/>
    <n v="11850"/>
    <n v="1185"/>
    <n v="10665"/>
    <n v="7900"/>
    <n v="2765"/>
    <d v="2014-05-01T00:00:00"/>
    <n v="5"/>
    <s v="May"/>
    <n v="2014"/>
  </r>
  <r>
    <x v="0"/>
    <x v="2"/>
    <s v="Velo"/>
    <x v="3"/>
    <n v="639"/>
    <n v="120"/>
    <n v="350"/>
    <n v="223650"/>
    <n v="22365"/>
    <n v="201285"/>
    <n v="166140"/>
    <n v="35145"/>
    <d v="2014-07-01T00:00:00"/>
    <n v="7"/>
    <s v="July"/>
    <n v="2014"/>
  </r>
  <r>
    <x v="3"/>
    <x v="4"/>
    <s v="Velo"/>
    <x v="3"/>
    <n v="1596"/>
    <n v="120"/>
    <n v="125"/>
    <n v="199500"/>
    <n v="19950"/>
    <n v="179550"/>
    <n v="191520"/>
    <n v="-11970"/>
    <d v="2014-09-01T00:00:00"/>
    <n v="9"/>
    <s v="September"/>
    <n v="2014"/>
  </r>
  <r>
    <x v="4"/>
    <x v="4"/>
    <s v="Velo"/>
    <x v="3"/>
    <n v="2294"/>
    <n v="120"/>
    <n v="300"/>
    <n v="688200"/>
    <n v="68820"/>
    <n v="619380"/>
    <n v="573500"/>
    <n v="45880"/>
    <d v="2013-10-01T00:00:00"/>
    <n v="10"/>
    <s v="October"/>
    <n v="2013"/>
  </r>
  <r>
    <x v="0"/>
    <x v="1"/>
    <s v="Velo"/>
    <x v="3"/>
    <n v="241"/>
    <n v="120"/>
    <n v="20"/>
    <n v="4820"/>
    <n v="482"/>
    <n v="4338"/>
    <n v="2410"/>
    <n v="1928"/>
    <d v="2014-10-01T00:00:00"/>
    <n v="10"/>
    <s v="October"/>
    <n v="2014"/>
  </r>
  <r>
    <x v="0"/>
    <x v="1"/>
    <s v="Velo"/>
    <x v="3"/>
    <n v="2665"/>
    <n v="120"/>
    <n v="7"/>
    <n v="18655"/>
    <n v="1865.5"/>
    <n v="16789.5"/>
    <n v="13325"/>
    <n v="3464.5"/>
    <d v="2014-11-01T00:00:00"/>
    <n v="11"/>
    <s v="November"/>
    <n v="2014"/>
  </r>
  <r>
    <x v="3"/>
    <x v="0"/>
    <s v="Velo"/>
    <x v="3"/>
    <n v="1916"/>
    <n v="120"/>
    <n v="125"/>
    <n v="239500"/>
    <n v="23950"/>
    <n v="215550"/>
    <n v="229920"/>
    <n v="-14370"/>
    <d v="2013-12-01T00:00:00"/>
    <n v="12"/>
    <s v="December"/>
    <n v="2013"/>
  </r>
  <r>
    <x v="4"/>
    <x v="2"/>
    <s v="Velo"/>
    <x v="3"/>
    <n v="853"/>
    <n v="120"/>
    <n v="300"/>
    <n v="255900"/>
    <n v="25590"/>
    <n v="230310"/>
    <n v="213250"/>
    <n v="17060"/>
    <d v="2014-12-01T00:00:00"/>
    <n v="12"/>
    <s v="December"/>
    <n v="2014"/>
  </r>
  <r>
    <x v="3"/>
    <x v="3"/>
    <s v="VTT"/>
    <x v="3"/>
    <n v="341"/>
    <n v="250"/>
    <n v="125"/>
    <n v="42625"/>
    <n v="4262.5"/>
    <n v="38362.5"/>
    <n v="40920"/>
    <n v="-2557.5"/>
    <d v="2014-05-01T00:00:00"/>
    <n v="5"/>
    <s v="May"/>
    <n v="2014"/>
  </r>
  <r>
    <x v="1"/>
    <x v="3"/>
    <s v="VTT"/>
    <x v="3"/>
    <n v="641"/>
    <n v="250"/>
    <n v="15"/>
    <n v="9615"/>
    <n v="961.5"/>
    <n v="8653.5"/>
    <n v="6410"/>
    <n v="2243.5"/>
    <d v="2014-07-01T00:00:00"/>
    <n v="7"/>
    <s v="July"/>
    <n v="2014"/>
  </r>
  <r>
    <x v="0"/>
    <x v="4"/>
    <s v="VTT"/>
    <x v="3"/>
    <n v="2807"/>
    <n v="250"/>
    <n v="350"/>
    <n v="982450"/>
    <n v="98245"/>
    <n v="884205"/>
    <n v="729820"/>
    <n v="154385"/>
    <d v="2014-08-01T00:00:00"/>
    <n v="8"/>
    <s v="August"/>
    <n v="2014"/>
  </r>
  <r>
    <x v="4"/>
    <x v="3"/>
    <s v="VTT"/>
    <x v="3"/>
    <n v="432"/>
    <n v="250"/>
    <n v="300"/>
    <n v="129600"/>
    <n v="12960"/>
    <n v="116640"/>
    <n v="108000"/>
    <n v="8640"/>
    <d v="2014-09-01T00:00:00"/>
    <n v="9"/>
    <s v="September"/>
    <n v="2014"/>
  </r>
  <r>
    <x v="4"/>
    <x v="4"/>
    <s v="VTT"/>
    <x v="3"/>
    <n v="2294"/>
    <n v="250"/>
    <n v="300"/>
    <n v="688200"/>
    <n v="68820"/>
    <n v="619380"/>
    <n v="573500"/>
    <n v="45880"/>
    <d v="2013-10-01T00:00:00"/>
    <n v="10"/>
    <s v="October"/>
    <n v="2013"/>
  </r>
  <r>
    <x v="1"/>
    <x v="2"/>
    <s v="VTT"/>
    <x v="3"/>
    <n v="2167"/>
    <n v="250"/>
    <n v="15"/>
    <n v="32505"/>
    <n v="3250.5"/>
    <n v="29254.5"/>
    <n v="21670"/>
    <n v="7584.5"/>
    <d v="2013-10-01T00:00:00"/>
    <n v="10"/>
    <s v="October"/>
    <n v="2013"/>
  </r>
  <r>
    <x v="3"/>
    <x v="0"/>
    <s v="VTT"/>
    <x v="3"/>
    <n v="2529"/>
    <n v="250"/>
    <n v="125"/>
    <n v="316125"/>
    <n v="31612.5"/>
    <n v="284512.5"/>
    <n v="303480"/>
    <n v="-18967.5"/>
    <d v="2014-11-01T00:00:00"/>
    <n v="11"/>
    <s v="November"/>
    <n v="2014"/>
  </r>
  <r>
    <x v="0"/>
    <x v="1"/>
    <s v="VTT"/>
    <x v="3"/>
    <n v="1870"/>
    <n v="250"/>
    <n v="350"/>
    <n v="654500"/>
    <n v="65450"/>
    <n v="589050"/>
    <n v="486200"/>
    <n v="102850"/>
    <d v="2013-12-01T00:00:00"/>
    <n v="12"/>
    <s v="December"/>
    <n v="2013"/>
  </r>
  <r>
    <x v="3"/>
    <x v="4"/>
    <s v="Amarilla"/>
    <x v="3"/>
    <n v="579"/>
    <n v="260"/>
    <n v="125"/>
    <n v="72375"/>
    <n v="7237.5"/>
    <n v="65137.5"/>
    <n v="69480"/>
    <n v="-4342.5"/>
    <d v="2014-01-01T00:00:00"/>
    <n v="1"/>
    <s v="January"/>
    <n v="2014"/>
  </r>
  <r>
    <x v="0"/>
    <x v="0"/>
    <s v="Amarilla"/>
    <x v="3"/>
    <n v="2240"/>
    <n v="260"/>
    <n v="350"/>
    <n v="784000"/>
    <n v="78400"/>
    <n v="705600"/>
    <n v="582400"/>
    <n v="123200"/>
    <d v="2014-02-01T00:00:00"/>
    <n v="2"/>
    <s v="February"/>
    <n v="2014"/>
  </r>
  <r>
    <x v="4"/>
    <x v="4"/>
    <s v="Amarilla"/>
    <x v="3"/>
    <n v="2993"/>
    <n v="260"/>
    <n v="300"/>
    <n v="897900"/>
    <n v="89790"/>
    <n v="808110"/>
    <n v="748250"/>
    <n v="59860"/>
    <d v="2014-03-01T00:00:00"/>
    <n v="3"/>
    <s v="March"/>
    <n v="2014"/>
  </r>
  <r>
    <x v="2"/>
    <x v="0"/>
    <s v="Amarilla"/>
    <x v="3"/>
    <n v="3520.5"/>
    <n v="260"/>
    <n v="12"/>
    <n v="42246"/>
    <n v="4224.6000000000004"/>
    <n v="38021.4"/>
    <n v="10561.5"/>
    <n v="27459.9"/>
    <d v="2014-04-01T00:00:00"/>
    <n v="4"/>
    <s v="April"/>
    <n v="2014"/>
  </r>
  <r>
    <x v="0"/>
    <x v="3"/>
    <s v="Amarilla"/>
    <x v="3"/>
    <n v="2039"/>
    <n v="260"/>
    <n v="20"/>
    <n v="40780"/>
    <n v="4078"/>
    <n v="36702"/>
    <n v="20390"/>
    <n v="16312"/>
    <d v="2014-05-01T00:00:00"/>
    <n v="5"/>
    <s v="May"/>
    <n v="2014"/>
  </r>
  <r>
    <x v="2"/>
    <x v="1"/>
    <s v="Amarilla"/>
    <x v="3"/>
    <n v="2574"/>
    <n v="260"/>
    <n v="12"/>
    <n v="30888"/>
    <n v="3088.8"/>
    <n v="27799.200000000001"/>
    <n v="7722"/>
    <n v="20077.2"/>
    <d v="2014-08-01T00:00:00"/>
    <n v="8"/>
    <s v="August"/>
    <n v="2014"/>
  </r>
  <r>
    <x v="0"/>
    <x v="0"/>
    <s v="Amarilla"/>
    <x v="3"/>
    <n v="707"/>
    <n v="260"/>
    <n v="350"/>
    <n v="247450"/>
    <n v="24745"/>
    <n v="222705"/>
    <n v="183820"/>
    <n v="38885"/>
    <d v="2014-09-01T00:00:00"/>
    <n v="9"/>
    <s v="September"/>
    <n v="2014"/>
  </r>
  <r>
    <x v="1"/>
    <x v="2"/>
    <s v="Amarilla"/>
    <x v="3"/>
    <n v="2072"/>
    <n v="260"/>
    <n v="15"/>
    <n v="31080"/>
    <n v="3108"/>
    <n v="27972"/>
    <n v="20720"/>
    <n v="7252"/>
    <d v="2014-12-01T00:00:00"/>
    <n v="12"/>
    <s v="December"/>
    <n v="2014"/>
  </r>
  <r>
    <x v="4"/>
    <x v="2"/>
    <s v="Amarilla"/>
    <x v="3"/>
    <n v="853"/>
    <n v="260"/>
    <n v="300"/>
    <n v="255900"/>
    <n v="25590"/>
    <n v="230310"/>
    <n v="213250"/>
    <n v="17060"/>
    <d v="2014-12-01T00:00:00"/>
    <n v="12"/>
    <s v="December"/>
    <n v="2014"/>
  </r>
  <r>
    <x v="2"/>
    <x v="2"/>
    <s v="Carretera"/>
    <x v="3"/>
    <n v="1198"/>
    <n v="3"/>
    <n v="12"/>
    <n v="14376"/>
    <n v="1581.36"/>
    <n v="12794.64"/>
    <n v="3594"/>
    <n v="9200.64"/>
    <d v="2013-10-01T00:00:00"/>
    <n v="10"/>
    <s v="October"/>
    <n v="2013"/>
  </r>
  <r>
    <x v="0"/>
    <x v="2"/>
    <s v="Paseo"/>
    <x v="3"/>
    <n v="2532"/>
    <n v="10"/>
    <n v="7"/>
    <n v="17724"/>
    <n v="1949.64"/>
    <n v="15774.36"/>
    <n v="12660"/>
    <n v="3114.36"/>
    <d v="2014-04-01T00:00:00"/>
    <n v="4"/>
    <s v="April"/>
    <n v="2014"/>
  </r>
  <r>
    <x v="2"/>
    <x v="2"/>
    <s v="Paseo"/>
    <x v="3"/>
    <n v="1198"/>
    <n v="10"/>
    <n v="12"/>
    <n v="14376"/>
    <n v="1581.36"/>
    <n v="12794.64"/>
    <n v="3594"/>
    <n v="9200.64"/>
    <d v="2013-10-01T00:00:00"/>
    <n v="10"/>
    <s v="October"/>
    <n v="2013"/>
  </r>
  <r>
    <x v="1"/>
    <x v="0"/>
    <s v="Velo"/>
    <x v="3"/>
    <n v="384"/>
    <n v="120"/>
    <n v="15"/>
    <n v="5760"/>
    <n v="633.6"/>
    <n v="5126.3999999999996"/>
    <n v="3840"/>
    <n v="1286.4000000000001"/>
    <d v="2014-01-01T00:00:00"/>
    <n v="1"/>
    <s v="January"/>
    <n v="2014"/>
  </r>
  <r>
    <x v="2"/>
    <x v="1"/>
    <s v="Velo"/>
    <x v="3"/>
    <n v="472"/>
    <n v="120"/>
    <n v="12"/>
    <n v="5664"/>
    <n v="623.04"/>
    <n v="5040.96"/>
    <n v="1416"/>
    <n v="3624.96"/>
    <d v="2014-10-01T00:00:00"/>
    <n v="10"/>
    <s v="October"/>
    <n v="2014"/>
  </r>
  <r>
    <x v="0"/>
    <x v="4"/>
    <s v="VTT"/>
    <x v="3"/>
    <n v="1579"/>
    <n v="250"/>
    <n v="7"/>
    <n v="11053"/>
    <n v="1215.83"/>
    <n v="9837.17"/>
    <n v="7895"/>
    <n v="1942.17"/>
    <d v="2014-03-01T00:00:00"/>
    <n v="3"/>
    <s v="March"/>
    <n v="2014"/>
  </r>
  <r>
    <x v="2"/>
    <x v="3"/>
    <s v="VTT"/>
    <x v="3"/>
    <n v="1005"/>
    <n v="250"/>
    <n v="12"/>
    <n v="12060"/>
    <n v="1326.6"/>
    <n v="10733.4"/>
    <n v="3015"/>
    <n v="7718.4"/>
    <d v="2013-09-01T00:00:00"/>
    <n v="9"/>
    <s v="September"/>
    <n v="2013"/>
  </r>
  <r>
    <x v="1"/>
    <x v="4"/>
    <s v="Amarilla"/>
    <x v="3"/>
    <n v="3199.5"/>
    <n v="260"/>
    <n v="15"/>
    <n v="47992.5"/>
    <n v="5279.18"/>
    <n v="42713.33"/>
    <n v="31995"/>
    <n v="10718.33"/>
    <d v="2014-07-01T00:00:00"/>
    <n v="7"/>
    <s v="July"/>
    <n v="2014"/>
  </r>
  <r>
    <x v="2"/>
    <x v="1"/>
    <s v="Amarilla"/>
    <x v="3"/>
    <n v="472"/>
    <n v="260"/>
    <n v="12"/>
    <n v="5664"/>
    <n v="623.04"/>
    <n v="5040.96"/>
    <n v="1416"/>
    <n v="3624.96"/>
    <d v="2014-10-01T00:00:00"/>
    <n v="10"/>
    <s v="October"/>
    <n v="2014"/>
  </r>
  <r>
    <x v="2"/>
    <x v="0"/>
    <s v="Carretera"/>
    <x v="3"/>
    <n v="1937"/>
    <n v="3"/>
    <n v="12"/>
    <n v="23244"/>
    <n v="2556.84"/>
    <n v="20687.16"/>
    <n v="5811"/>
    <n v="14876.16"/>
    <d v="2014-02-01T00:00:00"/>
    <n v="2"/>
    <s v="February"/>
    <n v="2014"/>
  </r>
  <r>
    <x v="0"/>
    <x v="1"/>
    <s v="Carretera"/>
    <x v="3"/>
    <n v="792"/>
    <n v="3"/>
    <n v="350"/>
    <n v="277200"/>
    <n v="30492"/>
    <n v="246708"/>
    <n v="205920"/>
    <n v="40788"/>
    <d v="2014-03-01T00:00:00"/>
    <n v="3"/>
    <s v="March"/>
    <n v="2014"/>
  </r>
  <r>
    <x v="4"/>
    <x v="1"/>
    <s v="Carretera"/>
    <x v="3"/>
    <n v="2811"/>
    <n v="3"/>
    <n v="300"/>
    <n v="843300"/>
    <n v="92763"/>
    <n v="750537"/>
    <n v="702750"/>
    <n v="47787"/>
    <d v="2014-07-01T00:00:00"/>
    <n v="7"/>
    <s v="July"/>
    <n v="2014"/>
  </r>
  <r>
    <x v="3"/>
    <x v="2"/>
    <s v="Carretera"/>
    <x v="3"/>
    <n v="2441"/>
    <n v="3"/>
    <n v="125"/>
    <n v="305125"/>
    <n v="33563.75"/>
    <n v="271561.25"/>
    <n v="292920"/>
    <n v="-21358.75"/>
    <d v="2014-10-01T00:00:00"/>
    <n v="10"/>
    <s v="October"/>
    <n v="2014"/>
  </r>
  <r>
    <x v="1"/>
    <x v="0"/>
    <s v="Carretera"/>
    <x v="3"/>
    <n v="1560"/>
    <n v="3"/>
    <n v="15"/>
    <n v="23400"/>
    <n v="2574"/>
    <n v="20826"/>
    <n v="15600"/>
    <n v="5226"/>
    <d v="2013-11-01T00:00:00"/>
    <n v="11"/>
    <s v="November"/>
    <n v="2013"/>
  </r>
  <r>
    <x v="0"/>
    <x v="3"/>
    <s v="Carretera"/>
    <x v="3"/>
    <n v="2706"/>
    <n v="3"/>
    <n v="7"/>
    <n v="18942"/>
    <n v="2083.62"/>
    <n v="16858.38"/>
    <n v="13530"/>
    <n v="3328.38"/>
    <d v="2013-11-01T00:00:00"/>
    <n v="11"/>
    <s v="November"/>
    <n v="2013"/>
  </r>
  <r>
    <x v="0"/>
    <x v="1"/>
    <s v="Montana"/>
    <x v="3"/>
    <n v="766"/>
    <n v="5"/>
    <n v="350"/>
    <n v="268100"/>
    <n v="29491"/>
    <n v="238609"/>
    <n v="199160"/>
    <n v="39449"/>
    <d v="2014-01-01T00:00:00"/>
    <n v="1"/>
    <s v="January"/>
    <n v="2014"/>
  </r>
  <r>
    <x v="0"/>
    <x v="1"/>
    <s v="Montana"/>
    <x v="3"/>
    <n v="2992"/>
    <n v="5"/>
    <n v="20"/>
    <n v="59840"/>
    <n v="6582.4"/>
    <n v="53257.599999999999"/>
    <n v="29920"/>
    <n v="23337.599999999999"/>
    <d v="2013-10-01T00:00:00"/>
    <n v="10"/>
    <s v="October"/>
    <n v="2013"/>
  </r>
  <r>
    <x v="1"/>
    <x v="3"/>
    <s v="Montana"/>
    <x v="3"/>
    <n v="2157"/>
    <n v="5"/>
    <n v="15"/>
    <n v="32355"/>
    <n v="3559.05"/>
    <n v="28795.95"/>
    <n v="21570"/>
    <n v="7225.95"/>
    <d v="2014-12-01T00:00:00"/>
    <n v="12"/>
    <s v="December"/>
    <n v="2014"/>
  </r>
  <r>
    <x v="4"/>
    <x v="0"/>
    <s v="Paseo"/>
    <x v="3"/>
    <n v="873"/>
    <n v="10"/>
    <n v="300"/>
    <n v="261900"/>
    <n v="28809"/>
    <n v="233091"/>
    <n v="218250"/>
    <n v="14841"/>
    <d v="2014-01-01T00:00:00"/>
    <n v="1"/>
    <s v="January"/>
    <n v="2014"/>
  </r>
  <r>
    <x v="0"/>
    <x v="3"/>
    <s v="Paseo"/>
    <x v="3"/>
    <n v="1122"/>
    <n v="10"/>
    <n v="20"/>
    <n v="22440"/>
    <n v="2468.4"/>
    <n v="19971.599999999999"/>
    <n v="11220"/>
    <n v="8751.6"/>
    <d v="2014-03-01T00:00:00"/>
    <n v="3"/>
    <s v="March"/>
    <n v="2014"/>
  </r>
  <r>
    <x v="0"/>
    <x v="0"/>
    <s v="Paseo"/>
    <x v="3"/>
    <n v="2104.5"/>
    <n v="10"/>
    <n v="350"/>
    <n v="736575"/>
    <n v="81023.25"/>
    <n v="655551.75"/>
    <n v="547170"/>
    <n v="108381.75"/>
    <d v="2014-07-01T00:00:00"/>
    <n v="7"/>
    <s v="July"/>
    <n v="2014"/>
  </r>
  <r>
    <x v="2"/>
    <x v="0"/>
    <s v="Paseo"/>
    <x v="3"/>
    <n v="4026"/>
    <n v="10"/>
    <n v="12"/>
    <n v="48312"/>
    <n v="5314.32"/>
    <n v="42997.68"/>
    <n v="12078"/>
    <n v="30919.68"/>
    <d v="2014-07-01T00:00:00"/>
    <n v="7"/>
    <s v="July"/>
    <n v="2014"/>
  </r>
  <r>
    <x v="2"/>
    <x v="2"/>
    <s v="Paseo"/>
    <x v="3"/>
    <n v="2425.5"/>
    <n v="10"/>
    <n v="12"/>
    <n v="29106"/>
    <n v="3201.66"/>
    <n v="25904.34"/>
    <n v="7276.5"/>
    <n v="18627.84"/>
    <d v="2014-07-01T00:00:00"/>
    <n v="7"/>
    <s v="July"/>
    <n v="2014"/>
  </r>
  <r>
    <x v="0"/>
    <x v="0"/>
    <s v="Paseo"/>
    <x v="3"/>
    <n v="2394"/>
    <n v="10"/>
    <n v="20"/>
    <n v="47880"/>
    <n v="5266.8"/>
    <n v="42613.2"/>
    <n v="23940"/>
    <n v="18673.2"/>
    <d v="2014-08-01T00:00:00"/>
    <n v="8"/>
    <s v="August"/>
    <n v="2014"/>
  </r>
  <r>
    <x v="1"/>
    <x v="3"/>
    <s v="Paseo"/>
    <x v="3"/>
    <n v="1984"/>
    <n v="10"/>
    <n v="15"/>
    <n v="29760"/>
    <n v="3273.6"/>
    <n v="26486.400000000001"/>
    <n v="19840"/>
    <n v="6646.4"/>
    <d v="2014-08-01T00:00:00"/>
    <n v="8"/>
    <s v="August"/>
    <n v="2014"/>
  </r>
  <r>
    <x v="3"/>
    <x v="2"/>
    <s v="Paseo"/>
    <x v="3"/>
    <n v="2441"/>
    <n v="10"/>
    <n v="125"/>
    <n v="305125"/>
    <n v="33563.75"/>
    <n v="271561.25"/>
    <n v="292920"/>
    <n v="-21358.75"/>
    <d v="2014-10-01T00:00:00"/>
    <n v="10"/>
    <s v="October"/>
    <n v="2014"/>
  </r>
  <r>
    <x v="0"/>
    <x v="1"/>
    <s v="Paseo"/>
    <x v="3"/>
    <n v="2992"/>
    <n v="10"/>
    <n v="20"/>
    <n v="59840"/>
    <n v="6582.4"/>
    <n v="53257.599999999999"/>
    <n v="29920"/>
    <n v="23337.599999999999"/>
    <d v="2013-10-01T00:00:00"/>
    <n v="10"/>
    <s v="October"/>
    <n v="2013"/>
  </r>
  <r>
    <x v="4"/>
    <x v="0"/>
    <s v="Paseo"/>
    <x v="3"/>
    <n v="1366"/>
    <n v="10"/>
    <n v="300"/>
    <n v="409800"/>
    <n v="45078"/>
    <n v="364722"/>
    <n v="341500"/>
    <n v="23222"/>
    <d v="2014-11-01T00:00:00"/>
    <n v="11"/>
    <s v="November"/>
    <n v="2014"/>
  </r>
  <r>
    <x v="0"/>
    <x v="2"/>
    <s v="Velo"/>
    <x v="3"/>
    <n v="2805"/>
    <n v="120"/>
    <n v="20"/>
    <n v="56100"/>
    <n v="6171"/>
    <n v="49929"/>
    <n v="28050"/>
    <n v="21879"/>
    <d v="2013-09-01T00:00:00"/>
    <n v="9"/>
    <s v="September"/>
    <n v="2013"/>
  </r>
  <r>
    <x v="1"/>
    <x v="3"/>
    <s v="Velo"/>
    <x v="3"/>
    <n v="655"/>
    <n v="120"/>
    <n v="15"/>
    <n v="9825"/>
    <n v="1080.75"/>
    <n v="8744.25"/>
    <n v="6550"/>
    <n v="2194.25"/>
    <d v="2013-09-01T00:00:00"/>
    <n v="9"/>
    <s v="September"/>
    <n v="2013"/>
  </r>
  <r>
    <x v="0"/>
    <x v="3"/>
    <s v="Velo"/>
    <x v="3"/>
    <n v="344"/>
    <n v="120"/>
    <n v="350"/>
    <n v="120400"/>
    <n v="13244"/>
    <n v="107156"/>
    <n v="89440"/>
    <n v="17716"/>
    <d v="2013-10-01T00:00:00"/>
    <n v="10"/>
    <s v="October"/>
    <n v="2013"/>
  </r>
  <r>
    <x v="0"/>
    <x v="0"/>
    <s v="Velo"/>
    <x v="3"/>
    <n v="1808"/>
    <n v="120"/>
    <n v="7"/>
    <n v="12656"/>
    <n v="1392.16"/>
    <n v="11263.84"/>
    <n v="9040"/>
    <n v="2223.84"/>
    <d v="2014-11-01T00:00:00"/>
    <n v="11"/>
    <s v="November"/>
    <n v="2014"/>
  </r>
  <r>
    <x v="2"/>
    <x v="2"/>
    <s v="VTT"/>
    <x v="3"/>
    <n v="1734"/>
    <n v="250"/>
    <n v="12"/>
    <n v="20808"/>
    <n v="2288.88"/>
    <n v="18519.12"/>
    <n v="5202"/>
    <n v="13317.12"/>
    <d v="2014-01-01T00:00:00"/>
    <n v="1"/>
    <s v="January"/>
    <n v="2014"/>
  </r>
  <r>
    <x v="3"/>
    <x v="3"/>
    <s v="VTT"/>
    <x v="3"/>
    <n v="554"/>
    <n v="250"/>
    <n v="125"/>
    <n v="69250"/>
    <n v="7617.5"/>
    <n v="61632.5"/>
    <n v="66480"/>
    <n v="-4847.5"/>
    <d v="2014-01-01T00:00:00"/>
    <n v="1"/>
    <s v="January"/>
    <n v="2014"/>
  </r>
  <r>
    <x v="0"/>
    <x v="0"/>
    <s v="VTT"/>
    <x v="3"/>
    <n v="2935"/>
    <n v="250"/>
    <n v="20"/>
    <n v="58700"/>
    <n v="6457"/>
    <n v="52243"/>
    <n v="29350"/>
    <n v="22893"/>
    <d v="2013-11-01T00:00:00"/>
    <n v="11"/>
    <s v="November"/>
    <n v="2013"/>
  </r>
  <r>
    <x v="3"/>
    <x v="1"/>
    <s v="Amarilla"/>
    <x v="3"/>
    <n v="3165"/>
    <n v="260"/>
    <n v="125"/>
    <n v="395625"/>
    <n v="43518.75"/>
    <n v="352106.25"/>
    <n v="379800"/>
    <n v="-27693.75"/>
    <d v="2014-01-01T00:00:00"/>
    <n v="1"/>
    <s v="January"/>
    <n v="2014"/>
  </r>
  <r>
    <x v="0"/>
    <x v="3"/>
    <s v="Amarilla"/>
    <x v="3"/>
    <n v="2629"/>
    <n v="260"/>
    <n v="20"/>
    <n v="52580"/>
    <n v="5783.8"/>
    <n v="46796.2"/>
    <n v="26290"/>
    <n v="20506.2"/>
    <d v="2014-01-01T00:00:00"/>
    <n v="1"/>
    <s v="January"/>
    <n v="2014"/>
  </r>
  <r>
    <x v="3"/>
    <x v="2"/>
    <s v="Amarilla"/>
    <x v="3"/>
    <n v="1433"/>
    <n v="260"/>
    <n v="125"/>
    <n v="179125"/>
    <n v="19703.75"/>
    <n v="159421.25"/>
    <n v="171960"/>
    <n v="-12538.75"/>
    <d v="2014-05-01T00:00:00"/>
    <n v="5"/>
    <s v="May"/>
    <n v="2014"/>
  </r>
  <r>
    <x v="3"/>
    <x v="3"/>
    <s v="Amarilla"/>
    <x v="3"/>
    <n v="947"/>
    <n v="260"/>
    <n v="125"/>
    <n v="118375"/>
    <n v="13021.25"/>
    <n v="105353.75"/>
    <n v="113640"/>
    <n v="-8286.25"/>
    <d v="2013-09-01T00:00:00"/>
    <n v="9"/>
    <s v="September"/>
    <n v="2013"/>
  </r>
  <r>
    <x v="0"/>
    <x v="3"/>
    <s v="Amarilla"/>
    <x v="3"/>
    <n v="344"/>
    <n v="260"/>
    <n v="350"/>
    <n v="120400"/>
    <n v="13244"/>
    <n v="107156"/>
    <n v="89440"/>
    <n v="17716"/>
    <d v="2013-10-01T00:00:00"/>
    <n v="10"/>
    <s v="October"/>
    <n v="2013"/>
  </r>
  <r>
    <x v="1"/>
    <x v="3"/>
    <s v="Amarilla"/>
    <x v="3"/>
    <n v="2157"/>
    <n v="260"/>
    <n v="15"/>
    <n v="32355"/>
    <n v="3559.05"/>
    <n v="28795.95"/>
    <n v="21570"/>
    <n v="7225.95"/>
    <d v="2014-12-01T00:00:00"/>
    <n v="12"/>
    <s v="December"/>
    <n v="2014"/>
  </r>
  <r>
    <x v="0"/>
    <x v="4"/>
    <s v="Paseo"/>
    <x v="3"/>
    <n v="380"/>
    <n v="10"/>
    <n v="7"/>
    <n v="2660"/>
    <n v="292.60000000000002"/>
    <n v="2367.4"/>
    <n v="1900"/>
    <n v="467.4"/>
    <d v="2013-09-01T00:00:00"/>
    <n v="9"/>
    <s v="September"/>
    <n v="2013"/>
  </r>
  <r>
    <x v="0"/>
    <x v="3"/>
    <s v="Carretera"/>
    <x v="3"/>
    <n v="886"/>
    <n v="3"/>
    <n v="350"/>
    <n v="310100"/>
    <n v="37212"/>
    <n v="272888"/>
    <n v="230360"/>
    <n v="42528"/>
    <d v="2014-06-01T00:00:00"/>
    <n v="6"/>
    <s v="June"/>
    <n v="2014"/>
  </r>
  <r>
    <x v="3"/>
    <x v="0"/>
    <s v="Carretera"/>
    <x v="3"/>
    <n v="2416"/>
    <n v="3"/>
    <n v="125"/>
    <n v="302000"/>
    <n v="36240"/>
    <n v="265760"/>
    <n v="289920"/>
    <n v="-24160"/>
    <d v="2013-09-01T00:00:00"/>
    <n v="9"/>
    <s v="September"/>
    <n v="2013"/>
  </r>
  <r>
    <x v="3"/>
    <x v="3"/>
    <s v="Carretera"/>
    <x v="3"/>
    <n v="2156"/>
    <n v="3"/>
    <n v="125"/>
    <n v="269500"/>
    <n v="32340"/>
    <n v="237160"/>
    <n v="258720"/>
    <n v="-21560"/>
    <d v="2014-10-01T00:00:00"/>
    <n v="10"/>
    <s v="October"/>
    <n v="2014"/>
  </r>
  <r>
    <x v="1"/>
    <x v="0"/>
    <s v="Carretera"/>
    <x v="3"/>
    <n v="2689"/>
    <n v="3"/>
    <n v="15"/>
    <n v="40335"/>
    <n v="4840.2"/>
    <n v="35494.800000000003"/>
    <n v="26890"/>
    <n v="8604.7999999999993"/>
    <d v="2014-11-01T00:00:00"/>
    <n v="11"/>
    <s v="November"/>
    <n v="2014"/>
  </r>
  <r>
    <x v="1"/>
    <x v="4"/>
    <s v="Montana"/>
    <x v="3"/>
    <n v="677"/>
    <n v="5"/>
    <n v="15"/>
    <n v="10155"/>
    <n v="1218.5999999999999"/>
    <n v="8936.4"/>
    <n v="6770"/>
    <n v="2166.4"/>
    <d v="2014-03-01T00:00:00"/>
    <n v="3"/>
    <s v="March"/>
    <n v="2014"/>
  </r>
  <r>
    <x v="4"/>
    <x v="2"/>
    <s v="Montana"/>
    <x v="3"/>
    <n v="1773"/>
    <n v="5"/>
    <n v="300"/>
    <n v="531900"/>
    <n v="63828"/>
    <n v="468072"/>
    <n v="443250"/>
    <n v="24822"/>
    <d v="2014-04-01T00:00:00"/>
    <n v="4"/>
    <s v="April"/>
    <n v="2014"/>
  </r>
  <r>
    <x v="0"/>
    <x v="3"/>
    <s v="Montana"/>
    <x v="3"/>
    <n v="2420"/>
    <n v="5"/>
    <n v="7"/>
    <n v="16940"/>
    <n v="2032.8"/>
    <n v="14907.2"/>
    <n v="12100"/>
    <n v="2807.2"/>
    <d v="2014-09-01T00:00:00"/>
    <n v="9"/>
    <s v="September"/>
    <n v="2014"/>
  </r>
  <r>
    <x v="0"/>
    <x v="0"/>
    <s v="Montana"/>
    <x v="3"/>
    <n v="2734"/>
    <n v="5"/>
    <n v="7"/>
    <n v="19138"/>
    <n v="2296.56"/>
    <n v="16841.439999999999"/>
    <n v="13670"/>
    <n v="3171.44"/>
    <d v="2014-10-01T00:00:00"/>
    <n v="10"/>
    <s v="October"/>
    <n v="2014"/>
  </r>
  <r>
    <x v="0"/>
    <x v="3"/>
    <s v="Montana"/>
    <x v="3"/>
    <n v="1715"/>
    <n v="5"/>
    <n v="20"/>
    <n v="34300"/>
    <n v="4116"/>
    <n v="30184"/>
    <n v="17150"/>
    <n v="13034"/>
    <d v="2013-10-01T00:00:00"/>
    <n v="10"/>
    <s v="October"/>
    <n v="2013"/>
  </r>
  <r>
    <x v="4"/>
    <x v="2"/>
    <s v="Montana"/>
    <x v="3"/>
    <n v="1186"/>
    <n v="5"/>
    <n v="300"/>
    <n v="355800"/>
    <n v="42696"/>
    <n v="313104"/>
    <n v="296500"/>
    <n v="16604"/>
    <d v="2013-12-01T00:00:00"/>
    <n v="12"/>
    <s v="December"/>
    <n v="2013"/>
  </r>
  <r>
    <x v="4"/>
    <x v="4"/>
    <s v="Paseo"/>
    <x v="3"/>
    <n v="3495"/>
    <n v="10"/>
    <n v="300"/>
    <n v="1048500"/>
    <n v="125820"/>
    <n v="922680"/>
    <n v="873750"/>
    <n v="48930"/>
    <d v="2014-01-01T00:00:00"/>
    <n v="1"/>
    <s v="January"/>
    <n v="2014"/>
  </r>
  <r>
    <x v="0"/>
    <x v="3"/>
    <s v="Paseo"/>
    <x v="3"/>
    <n v="886"/>
    <n v="10"/>
    <n v="350"/>
    <n v="310100"/>
    <n v="37212"/>
    <n v="272888"/>
    <n v="230360"/>
    <n v="42528"/>
    <d v="2014-06-01T00:00:00"/>
    <n v="6"/>
    <s v="June"/>
    <n v="2014"/>
  </r>
  <r>
    <x v="3"/>
    <x v="3"/>
    <s v="Paseo"/>
    <x v="3"/>
    <n v="2156"/>
    <n v="10"/>
    <n v="125"/>
    <n v="269500"/>
    <n v="32340"/>
    <n v="237160"/>
    <n v="258720"/>
    <n v="-21560"/>
    <d v="2014-10-01T00:00:00"/>
    <n v="10"/>
    <s v="October"/>
    <n v="2014"/>
  </r>
  <r>
    <x v="0"/>
    <x v="3"/>
    <s v="Paseo"/>
    <x v="3"/>
    <n v="905"/>
    <n v="10"/>
    <n v="20"/>
    <n v="18100"/>
    <n v="2172"/>
    <n v="15928"/>
    <n v="9050"/>
    <n v="6878"/>
    <d v="2014-10-01T00:00:00"/>
    <n v="10"/>
    <s v="October"/>
    <n v="2014"/>
  </r>
  <r>
    <x v="0"/>
    <x v="3"/>
    <s v="Paseo"/>
    <x v="3"/>
    <n v="1715"/>
    <n v="10"/>
    <n v="20"/>
    <n v="34300"/>
    <n v="4116"/>
    <n v="30184"/>
    <n v="17150"/>
    <n v="13034"/>
    <d v="2013-10-01T00:00:00"/>
    <n v="10"/>
    <s v="October"/>
    <n v="2013"/>
  </r>
  <r>
    <x v="0"/>
    <x v="2"/>
    <s v="Paseo"/>
    <x v="3"/>
    <n v="1594"/>
    <n v="10"/>
    <n v="350"/>
    <n v="557900"/>
    <n v="66948"/>
    <n v="490952"/>
    <n v="414440"/>
    <n v="76512"/>
    <d v="2014-11-01T00:00:00"/>
    <n v="11"/>
    <s v="November"/>
    <n v="2014"/>
  </r>
  <r>
    <x v="4"/>
    <x v="1"/>
    <s v="Paseo"/>
    <x v="3"/>
    <n v="1359"/>
    <n v="10"/>
    <n v="300"/>
    <n v="407700"/>
    <n v="48924"/>
    <n v="358776"/>
    <n v="339750"/>
    <n v="19026"/>
    <d v="2014-11-01T00:00:00"/>
    <n v="11"/>
    <s v="November"/>
    <n v="2014"/>
  </r>
  <r>
    <x v="4"/>
    <x v="3"/>
    <s v="Paseo"/>
    <x v="3"/>
    <n v="2150"/>
    <n v="10"/>
    <n v="300"/>
    <n v="645000"/>
    <n v="77400"/>
    <n v="567600"/>
    <n v="537500"/>
    <n v="30100"/>
    <d v="2014-11-01T00:00:00"/>
    <n v="11"/>
    <s v="November"/>
    <n v="2014"/>
  </r>
  <r>
    <x v="0"/>
    <x v="3"/>
    <s v="Paseo"/>
    <x v="3"/>
    <n v="1197"/>
    <n v="10"/>
    <n v="350"/>
    <n v="418950"/>
    <n v="50274"/>
    <n v="368676"/>
    <n v="311220"/>
    <n v="57456"/>
    <d v="2014-11-01T00:00:00"/>
    <n v="11"/>
    <s v="November"/>
    <n v="2014"/>
  </r>
  <r>
    <x v="1"/>
    <x v="3"/>
    <s v="Paseo"/>
    <x v="3"/>
    <n v="380"/>
    <n v="10"/>
    <n v="15"/>
    <n v="5700"/>
    <n v="684"/>
    <n v="5016"/>
    <n v="3800"/>
    <n v="1216"/>
    <d v="2013-12-01T00:00:00"/>
    <n v="12"/>
    <s v="December"/>
    <n v="2013"/>
  </r>
  <r>
    <x v="0"/>
    <x v="3"/>
    <s v="Paseo"/>
    <x v="3"/>
    <n v="1233"/>
    <n v="10"/>
    <n v="20"/>
    <n v="24660"/>
    <n v="2959.2"/>
    <n v="21700.799999999999"/>
    <n v="12330"/>
    <n v="9370.7999999999993"/>
    <d v="2014-12-01T00:00:00"/>
    <n v="12"/>
    <s v="December"/>
    <n v="2014"/>
  </r>
  <r>
    <x v="0"/>
    <x v="3"/>
    <s v="Velo"/>
    <x v="3"/>
    <n v="1395"/>
    <n v="120"/>
    <n v="350"/>
    <n v="488250"/>
    <n v="58590"/>
    <n v="429660"/>
    <n v="362700"/>
    <n v="66960"/>
    <d v="2014-07-01T00:00:00"/>
    <n v="7"/>
    <s v="July"/>
    <n v="2014"/>
  </r>
  <r>
    <x v="0"/>
    <x v="4"/>
    <s v="Velo"/>
    <x v="3"/>
    <n v="986"/>
    <n v="120"/>
    <n v="350"/>
    <n v="345100"/>
    <n v="41412"/>
    <n v="303688"/>
    <n v="256360"/>
    <n v="47328"/>
    <d v="2014-10-01T00:00:00"/>
    <n v="10"/>
    <s v="October"/>
    <n v="2014"/>
  </r>
  <r>
    <x v="0"/>
    <x v="3"/>
    <s v="Velo"/>
    <x v="3"/>
    <n v="905"/>
    <n v="120"/>
    <n v="20"/>
    <n v="18100"/>
    <n v="2172"/>
    <n v="15928"/>
    <n v="9050"/>
    <n v="6878"/>
    <d v="2014-10-01T00:00:00"/>
    <n v="10"/>
    <s v="October"/>
    <n v="2014"/>
  </r>
  <r>
    <x v="2"/>
    <x v="0"/>
    <s v="VTT"/>
    <x v="3"/>
    <n v="2109"/>
    <n v="250"/>
    <n v="12"/>
    <n v="25308"/>
    <n v="3036.96"/>
    <n v="22271.040000000001"/>
    <n v="6327"/>
    <n v="15944.04"/>
    <d v="2014-05-01T00:00:00"/>
    <n v="5"/>
    <s v="May"/>
    <n v="2014"/>
  </r>
  <r>
    <x v="1"/>
    <x v="2"/>
    <s v="VTT"/>
    <x v="3"/>
    <n v="3874.5"/>
    <n v="250"/>
    <n v="15"/>
    <n v="58117.5"/>
    <n v="6974.1"/>
    <n v="51143.4"/>
    <n v="38745"/>
    <n v="12398.4"/>
    <d v="2014-07-01T00:00:00"/>
    <n v="7"/>
    <s v="July"/>
    <n v="2014"/>
  </r>
  <r>
    <x v="0"/>
    <x v="0"/>
    <s v="VTT"/>
    <x v="3"/>
    <n v="623"/>
    <n v="250"/>
    <n v="350"/>
    <n v="218050"/>
    <n v="26166"/>
    <n v="191884"/>
    <n v="161980"/>
    <n v="29904"/>
    <d v="2013-09-01T00:00:00"/>
    <n v="9"/>
    <s v="September"/>
    <n v="2013"/>
  </r>
  <r>
    <x v="0"/>
    <x v="4"/>
    <s v="VTT"/>
    <x v="3"/>
    <n v="986"/>
    <n v="250"/>
    <n v="350"/>
    <n v="345100"/>
    <n v="41412"/>
    <n v="303688"/>
    <n v="256360"/>
    <n v="47328"/>
    <d v="2014-10-01T00:00:00"/>
    <n v="10"/>
    <s v="October"/>
    <n v="2014"/>
  </r>
  <r>
    <x v="3"/>
    <x v="4"/>
    <s v="VTT"/>
    <x v="3"/>
    <n v="2387"/>
    <n v="250"/>
    <n v="125"/>
    <n v="298375"/>
    <n v="35805"/>
    <n v="262570"/>
    <n v="286440"/>
    <n v="-23870"/>
    <d v="2014-11-01T00:00:00"/>
    <n v="11"/>
    <s v="November"/>
    <n v="2014"/>
  </r>
  <r>
    <x v="0"/>
    <x v="3"/>
    <s v="VTT"/>
    <x v="3"/>
    <n v="1233"/>
    <n v="250"/>
    <n v="20"/>
    <n v="24660"/>
    <n v="2959.2"/>
    <n v="21700.799999999999"/>
    <n v="12330"/>
    <n v="9370.7999999999993"/>
    <d v="2014-12-01T00:00:00"/>
    <n v="12"/>
    <s v="December"/>
    <n v="2014"/>
  </r>
  <r>
    <x v="0"/>
    <x v="4"/>
    <s v="Amarilla"/>
    <x v="3"/>
    <n v="270"/>
    <n v="260"/>
    <n v="350"/>
    <n v="94500"/>
    <n v="11340"/>
    <n v="83160"/>
    <n v="70200"/>
    <n v="12960"/>
    <d v="2014-02-01T00:00:00"/>
    <n v="2"/>
    <s v="February"/>
    <n v="2014"/>
  </r>
  <r>
    <x v="0"/>
    <x v="2"/>
    <s v="Amarilla"/>
    <x v="3"/>
    <n v="3421.5"/>
    <n v="260"/>
    <n v="7"/>
    <n v="23950.5"/>
    <n v="2874.06"/>
    <n v="21076.44"/>
    <n v="17107.5"/>
    <n v="3968.94"/>
    <d v="2014-07-01T00:00:00"/>
    <n v="7"/>
    <s v="July"/>
    <n v="2014"/>
  </r>
  <r>
    <x v="0"/>
    <x v="0"/>
    <s v="Amarilla"/>
    <x v="3"/>
    <n v="2734"/>
    <n v="260"/>
    <n v="7"/>
    <n v="19138"/>
    <n v="2296.56"/>
    <n v="16841.439999999999"/>
    <n v="13670"/>
    <n v="3171.44"/>
    <d v="2014-10-01T00:00:00"/>
    <n v="10"/>
    <s v="October"/>
    <n v="2014"/>
  </r>
  <r>
    <x v="1"/>
    <x v="4"/>
    <s v="Amarilla"/>
    <x v="3"/>
    <n v="2548"/>
    <n v="260"/>
    <n v="15"/>
    <n v="38220"/>
    <n v="4586.3999999999996"/>
    <n v="33633.599999999999"/>
    <n v="25480"/>
    <n v="8153.6"/>
    <d v="2013-11-01T00:00:00"/>
    <n v="11"/>
    <s v="November"/>
    <n v="2013"/>
  </r>
  <r>
    <x v="0"/>
    <x v="2"/>
    <s v="Carretera"/>
    <x v="3"/>
    <n v="2521.5"/>
    <n v="3"/>
    <n v="20"/>
    <n v="50430"/>
    <n v="6051.6"/>
    <n v="44378.400000000001"/>
    <n v="25215"/>
    <n v="19163.400000000001"/>
    <d v="2014-01-01T00:00:00"/>
    <n v="1"/>
    <s v="January"/>
    <n v="2014"/>
  </r>
  <r>
    <x v="2"/>
    <x v="3"/>
    <s v="Montana"/>
    <x v="3"/>
    <n v="2661"/>
    <n v="5"/>
    <n v="12"/>
    <n v="31932"/>
    <n v="3831.84"/>
    <n v="28100.16"/>
    <n v="7983"/>
    <n v="20117.16"/>
    <d v="2014-05-01T00:00:00"/>
    <n v="5"/>
    <s v="May"/>
    <n v="2014"/>
  </r>
  <r>
    <x v="0"/>
    <x v="1"/>
    <s v="Paseo"/>
    <x v="3"/>
    <n v="1531"/>
    <n v="10"/>
    <n v="20"/>
    <n v="30620"/>
    <n v="3674.4"/>
    <n v="26945.599999999999"/>
    <n v="15310"/>
    <n v="11635.6"/>
    <d v="2014-12-01T00:00:00"/>
    <n v="12"/>
    <s v="December"/>
    <n v="2014"/>
  </r>
  <r>
    <x v="0"/>
    <x v="2"/>
    <s v="VTT"/>
    <x v="3"/>
    <n v="1491"/>
    <n v="250"/>
    <n v="7"/>
    <n v="10437"/>
    <n v="1252.44"/>
    <n v="9184.56"/>
    <n v="7455"/>
    <n v="1729.56"/>
    <d v="2014-03-01T00:00:00"/>
    <n v="3"/>
    <s v="March"/>
    <n v="2014"/>
  </r>
  <r>
    <x v="0"/>
    <x v="1"/>
    <s v="VTT"/>
    <x v="3"/>
    <n v="1531"/>
    <n v="250"/>
    <n v="20"/>
    <n v="30620"/>
    <n v="3674.4"/>
    <n v="26945.599999999999"/>
    <n v="15310"/>
    <n v="11635.6"/>
    <d v="2014-12-01T00:00:00"/>
    <n v="12"/>
    <s v="December"/>
    <n v="2014"/>
  </r>
  <r>
    <x v="2"/>
    <x v="0"/>
    <s v="Amarilla"/>
    <x v="3"/>
    <n v="2761"/>
    <n v="260"/>
    <n v="12"/>
    <n v="33132"/>
    <n v="3975.84"/>
    <n v="29156.16"/>
    <n v="8283"/>
    <n v="20873.16"/>
    <d v="2013-09-01T00:00:00"/>
    <n v="9"/>
    <s v="September"/>
    <n v="2013"/>
  </r>
  <r>
    <x v="1"/>
    <x v="4"/>
    <s v="Carretera"/>
    <x v="3"/>
    <n v="2567"/>
    <n v="3"/>
    <n v="15"/>
    <n v="38505"/>
    <n v="5005.6499999999996"/>
    <n v="33499.35"/>
    <n v="25670"/>
    <n v="7829.35"/>
    <d v="2014-06-01T00:00:00"/>
    <n v="6"/>
    <s v="June"/>
    <n v="2014"/>
  </r>
  <r>
    <x v="1"/>
    <x v="4"/>
    <s v="VTT"/>
    <x v="3"/>
    <n v="2567"/>
    <n v="250"/>
    <n v="15"/>
    <n v="38505"/>
    <n v="5005.6499999999996"/>
    <n v="33499.35"/>
    <n v="25670"/>
    <n v="7829.35"/>
    <d v="2014-06-01T00:00:00"/>
    <n v="6"/>
    <s v="June"/>
    <n v="2014"/>
  </r>
  <r>
    <x v="0"/>
    <x v="0"/>
    <s v="Carretera"/>
    <x v="3"/>
    <n v="923"/>
    <n v="3"/>
    <n v="350"/>
    <n v="323050"/>
    <n v="41996.5"/>
    <n v="281053.5"/>
    <n v="239980"/>
    <n v="41073.5"/>
    <d v="2014-03-01T00:00:00"/>
    <n v="3"/>
    <s v="March"/>
    <n v="2014"/>
  </r>
  <r>
    <x v="0"/>
    <x v="2"/>
    <s v="Carretera"/>
    <x v="3"/>
    <n v="1790"/>
    <n v="3"/>
    <n v="350"/>
    <n v="626500"/>
    <n v="81445"/>
    <n v="545055"/>
    <n v="465400"/>
    <n v="79655"/>
    <d v="2014-03-01T00:00:00"/>
    <n v="3"/>
    <s v="March"/>
    <n v="2014"/>
  </r>
  <r>
    <x v="0"/>
    <x v="1"/>
    <s v="Carretera"/>
    <x v="3"/>
    <n v="442"/>
    <n v="3"/>
    <n v="20"/>
    <n v="8840"/>
    <n v="1149.2"/>
    <n v="7690.8"/>
    <n v="4420"/>
    <n v="3270.8"/>
    <d v="2013-09-01T00:00:00"/>
    <n v="9"/>
    <s v="September"/>
    <n v="2013"/>
  </r>
  <r>
    <x v="0"/>
    <x v="4"/>
    <s v="Montana"/>
    <x v="3"/>
    <n v="982.5"/>
    <n v="5"/>
    <n v="350"/>
    <n v="343875"/>
    <n v="44703.75"/>
    <n v="299171.25"/>
    <n v="255450"/>
    <n v="43721.25"/>
    <d v="2014-01-01T00:00:00"/>
    <n v="1"/>
    <s v="January"/>
    <n v="2014"/>
  </r>
  <r>
    <x v="0"/>
    <x v="4"/>
    <s v="Montana"/>
    <x v="3"/>
    <n v="1298"/>
    <n v="5"/>
    <n v="7"/>
    <n v="9086"/>
    <n v="1181.18"/>
    <n v="7904.82"/>
    <n v="6490"/>
    <n v="1414.82"/>
    <d v="2014-02-01T00:00:00"/>
    <n v="2"/>
    <s v="February"/>
    <n v="2014"/>
  </r>
  <r>
    <x v="2"/>
    <x v="3"/>
    <s v="Montana"/>
    <x v="3"/>
    <n v="604"/>
    <n v="5"/>
    <n v="12"/>
    <n v="7248"/>
    <n v="942.24"/>
    <n v="6305.76"/>
    <n v="1812"/>
    <n v="4493.76"/>
    <d v="2014-06-01T00:00:00"/>
    <n v="6"/>
    <s v="June"/>
    <n v="2014"/>
  </r>
  <r>
    <x v="0"/>
    <x v="3"/>
    <s v="Montana"/>
    <x v="3"/>
    <n v="2255"/>
    <n v="5"/>
    <n v="20"/>
    <n v="45100"/>
    <n v="5863"/>
    <n v="39237"/>
    <n v="22550"/>
    <n v="16687"/>
    <d v="2014-07-01T00:00:00"/>
    <n v="7"/>
    <s v="July"/>
    <n v="2014"/>
  </r>
  <r>
    <x v="0"/>
    <x v="0"/>
    <s v="Montana"/>
    <x v="3"/>
    <n v="1249"/>
    <n v="5"/>
    <n v="20"/>
    <n v="24980"/>
    <n v="3247.4"/>
    <n v="21732.6"/>
    <n v="12490"/>
    <n v="9242.6"/>
    <d v="2014-10-01T00:00:00"/>
    <n v="10"/>
    <s v="October"/>
    <n v="2014"/>
  </r>
  <r>
    <x v="0"/>
    <x v="4"/>
    <s v="Paseo"/>
    <x v="3"/>
    <n v="1438.5"/>
    <n v="10"/>
    <n v="7"/>
    <n v="10069.5"/>
    <n v="1309.04"/>
    <n v="8760.4699999999993"/>
    <n v="7192.5"/>
    <n v="1567.97"/>
    <d v="2014-01-01T00:00:00"/>
    <n v="1"/>
    <s v="January"/>
    <n v="2014"/>
  </r>
  <r>
    <x v="4"/>
    <x v="1"/>
    <s v="Paseo"/>
    <x v="3"/>
    <n v="807"/>
    <n v="10"/>
    <n v="300"/>
    <n v="242100"/>
    <n v="31473"/>
    <n v="210627"/>
    <n v="201750"/>
    <n v="8877"/>
    <d v="2014-01-01T00:00:00"/>
    <n v="1"/>
    <s v="January"/>
    <n v="2014"/>
  </r>
  <r>
    <x v="0"/>
    <x v="4"/>
    <s v="Paseo"/>
    <x v="3"/>
    <n v="2641"/>
    <n v="10"/>
    <n v="20"/>
    <n v="52820"/>
    <n v="6866.6"/>
    <n v="45953.4"/>
    <n v="26410"/>
    <n v="19543.400000000001"/>
    <d v="2014-02-01T00:00:00"/>
    <n v="2"/>
    <s v="February"/>
    <n v="2014"/>
  </r>
  <r>
    <x v="0"/>
    <x v="1"/>
    <s v="Paseo"/>
    <x v="3"/>
    <n v="2708"/>
    <n v="10"/>
    <n v="20"/>
    <n v="54160"/>
    <n v="7040.8"/>
    <n v="47119.199999999997"/>
    <n v="27080"/>
    <n v="20039.2"/>
    <d v="2014-02-01T00:00:00"/>
    <n v="2"/>
    <s v="February"/>
    <n v="2014"/>
  </r>
  <r>
    <x v="0"/>
    <x v="0"/>
    <s v="Paseo"/>
    <x v="3"/>
    <n v="2632"/>
    <n v="10"/>
    <n v="350"/>
    <n v="921200"/>
    <n v="119756"/>
    <n v="801444"/>
    <n v="684320"/>
    <n v="117124"/>
    <d v="2014-06-01T00:00:00"/>
    <n v="6"/>
    <s v="June"/>
    <n v="2014"/>
  </r>
  <r>
    <x v="3"/>
    <x v="0"/>
    <s v="Paseo"/>
    <x v="3"/>
    <n v="1583"/>
    <n v="10"/>
    <n v="125"/>
    <n v="197875"/>
    <n v="25723.75"/>
    <n v="172151.25"/>
    <n v="189960"/>
    <n v="-17808.75"/>
    <d v="2014-06-01T00:00:00"/>
    <n v="6"/>
    <s v="June"/>
    <n v="2014"/>
  </r>
  <r>
    <x v="2"/>
    <x v="3"/>
    <s v="Paseo"/>
    <x v="3"/>
    <n v="571"/>
    <n v="10"/>
    <n v="12"/>
    <n v="6852"/>
    <n v="890.76"/>
    <n v="5961.24"/>
    <n v="1713"/>
    <n v="4248.24"/>
    <d v="2014-07-01T00:00:00"/>
    <n v="7"/>
    <s v="July"/>
    <n v="2014"/>
  </r>
  <r>
    <x v="0"/>
    <x v="2"/>
    <s v="Paseo"/>
    <x v="3"/>
    <n v="2696"/>
    <n v="10"/>
    <n v="7"/>
    <n v="18872"/>
    <n v="2453.36"/>
    <n v="16418.64"/>
    <n v="13480"/>
    <n v="2938.64"/>
    <d v="2014-08-01T00:00:00"/>
    <n v="8"/>
    <s v="August"/>
    <n v="2014"/>
  </r>
  <r>
    <x v="1"/>
    <x v="0"/>
    <s v="Paseo"/>
    <x v="3"/>
    <n v="1565"/>
    <n v="10"/>
    <n v="15"/>
    <n v="23475"/>
    <n v="3051.75"/>
    <n v="20423.25"/>
    <n v="15650"/>
    <n v="4773.25"/>
    <d v="2014-10-01T00:00:00"/>
    <n v="10"/>
    <s v="October"/>
    <n v="2014"/>
  </r>
  <r>
    <x v="0"/>
    <x v="0"/>
    <s v="Paseo"/>
    <x v="3"/>
    <n v="1249"/>
    <n v="10"/>
    <n v="20"/>
    <n v="24980"/>
    <n v="3247.4"/>
    <n v="21732.6"/>
    <n v="12490"/>
    <n v="9242.6"/>
    <d v="2014-10-01T00:00:00"/>
    <n v="10"/>
    <s v="October"/>
    <n v="2014"/>
  </r>
  <r>
    <x v="0"/>
    <x v="1"/>
    <s v="Paseo"/>
    <x v="3"/>
    <n v="357"/>
    <n v="10"/>
    <n v="350"/>
    <n v="124950"/>
    <n v="16243.5"/>
    <n v="108706.5"/>
    <n v="92820"/>
    <n v="15886.5"/>
    <d v="2014-11-01T00:00:00"/>
    <n v="11"/>
    <s v="November"/>
    <n v="2014"/>
  </r>
  <r>
    <x v="2"/>
    <x v="1"/>
    <s v="Paseo"/>
    <x v="3"/>
    <n v="1013"/>
    <n v="10"/>
    <n v="12"/>
    <n v="12156"/>
    <n v="1580.28"/>
    <n v="10575.72"/>
    <n v="3039"/>
    <n v="7536.72"/>
    <d v="2014-12-01T00:00:00"/>
    <n v="12"/>
    <s v="December"/>
    <n v="2014"/>
  </r>
  <r>
    <x v="1"/>
    <x v="2"/>
    <s v="Velo"/>
    <x v="3"/>
    <n v="3997.5"/>
    <n v="120"/>
    <n v="15"/>
    <n v="59962.5"/>
    <n v="7795.13"/>
    <n v="52167.38"/>
    <n v="39975"/>
    <n v="12192.38"/>
    <d v="2014-01-01T00:00:00"/>
    <n v="1"/>
    <s v="January"/>
    <n v="2014"/>
  </r>
  <r>
    <x v="0"/>
    <x v="0"/>
    <s v="Velo"/>
    <x v="3"/>
    <n v="2632"/>
    <n v="120"/>
    <n v="350"/>
    <n v="921200"/>
    <n v="119756"/>
    <n v="801444"/>
    <n v="684320"/>
    <n v="117124"/>
    <d v="2014-06-01T00:00:00"/>
    <n v="6"/>
    <s v="June"/>
    <n v="2014"/>
  </r>
  <r>
    <x v="0"/>
    <x v="2"/>
    <s v="Velo"/>
    <x v="3"/>
    <n v="1190"/>
    <n v="120"/>
    <n v="7"/>
    <n v="8330"/>
    <n v="1082.9000000000001"/>
    <n v="7247.1"/>
    <n v="5950"/>
    <n v="1297.0999999999999"/>
    <d v="2014-06-01T00:00:00"/>
    <n v="6"/>
    <s v="June"/>
    <n v="2014"/>
  </r>
  <r>
    <x v="2"/>
    <x v="3"/>
    <s v="Velo"/>
    <x v="3"/>
    <n v="604"/>
    <n v="120"/>
    <n v="12"/>
    <n v="7248"/>
    <n v="942.24"/>
    <n v="6305.76"/>
    <n v="1812"/>
    <n v="4493.76"/>
    <d v="2014-06-01T00:00:00"/>
    <n v="6"/>
    <s v="June"/>
    <n v="2014"/>
  </r>
  <r>
    <x v="1"/>
    <x v="1"/>
    <s v="Velo"/>
    <x v="3"/>
    <n v="660"/>
    <n v="120"/>
    <n v="15"/>
    <n v="9900"/>
    <n v="1287"/>
    <n v="8613"/>
    <n v="6600"/>
    <n v="2013"/>
    <d v="2013-09-01T00:00:00"/>
    <n v="9"/>
    <s v="September"/>
    <n v="2013"/>
  </r>
  <r>
    <x v="2"/>
    <x v="3"/>
    <s v="Velo"/>
    <x v="3"/>
    <n v="410"/>
    <n v="120"/>
    <n v="12"/>
    <n v="4920"/>
    <n v="639.6"/>
    <n v="4280.3999999999996"/>
    <n v="1230"/>
    <n v="3050.4"/>
    <d v="2014-10-01T00:00:00"/>
    <n v="10"/>
    <s v="October"/>
    <n v="2014"/>
  </r>
  <r>
    <x v="4"/>
    <x v="3"/>
    <s v="Velo"/>
    <x v="3"/>
    <n v="2605"/>
    <n v="120"/>
    <n v="300"/>
    <n v="781500"/>
    <n v="101595"/>
    <n v="679905"/>
    <n v="651250"/>
    <n v="28655"/>
    <d v="2013-11-01T00:00:00"/>
    <n v="11"/>
    <s v="November"/>
    <n v="2013"/>
  </r>
  <r>
    <x v="2"/>
    <x v="1"/>
    <s v="Velo"/>
    <x v="3"/>
    <n v="1013"/>
    <n v="120"/>
    <n v="12"/>
    <n v="12156"/>
    <n v="1580.28"/>
    <n v="10575.72"/>
    <n v="3039"/>
    <n v="7536.72"/>
    <d v="2014-12-01T00:00:00"/>
    <n v="12"/>
    <s v="December"/>
    <n v="2014"/>
  </r>
  <r>
    <x v="3"/>
    <x v="0"/>
    <s v="VTT"/>
    <x v="3"/>
    <n v="1583"/>
    <n v="250"/>
    <n v="125"/>
    <n v="197875"/>
    <n v="25723.75"/>
    <n v="172151.25"/>
    <n v="189960"/>
    <n v="-17808.75"/>
    <d v="2014-06-01T00:00:00"/>
    <n v="6"/>
    <s v="June"/>
    <n v="2014"/>
  </r>
  <r>
    <x v="1"/>
    <x v="0"/>
    <s v="VTT"/>
    <x v="3"/>
    <n v="1565"/>
    <n v="250"/>
    <n v="15"/>
    <n v="23475"/>
    <n v="3051.75"/>
    <n v="20423.25"/>
    <n v="15650"/>
    <n v="4773.25"/>
    <d v="2014-10-01T00:00:00"/>
    <n v="10"/>
    <s v="October"/>
    <n v="2014"/>
  </r>
  <r>
    <x v="3"/>
    <x v="0"/>
    <s v="Amarilla"/>
    <x v="3"/>
    <n v="1659"/>
    <n v="260"/>
    <n v="125"/>
    <n v="207375"/>
    <n v="26958.75"/>
    <n v="180416.25"/>
    <n v="199080"/>
    <n v="-18663.75"/>
    <d v="2014-01-01T00:00:00"/>
    <n v="1"/>
    <s v="January"/>
    <n v="2014"/>
  </r>
  <r>
    <x v="0"/>
    <x v="2"/>
    <s v="Amarilla"/>
    <x v="3"/>
    <n v="1190"/>
    <n v="260"/>
    <n v="7"/>
    <n v="8330"/>
    <n v="1082.9000000000001"/>
    <n v="7247.1"/>
    <n v="5950"/>
    <n v="1297.0999999999999"/>
    <d v="2014-06-01T00:00:00"/>
    <n v="6"/>
    <s v="June"/>
    <n v="2014"/>
  </r>
  <r>
    <x v="2"/>
    <x v="3"/>
    <s v="Amarilla"/>
    <x v="3"/>
    <n v="410"/>
    <n v="260"/>
    <n v="12"/>
    <n v="4920"/>
    <n v="639.6"/>
    <n v="4280.3999999999996"/>
    <n v="1230"/>
    <n v="3050.4"/>
    <d v="2014-10-01T00:00:00"/>
    <n v="10"/>
    <s v="October"/>
    <n v="2014"/>
  </r>
  <r>
    <x v="2"/>
    <x v="1"/>
    <s v="Amarilla"/>
    <x v="3"/>
    <n v="1770"/>
    <n v="260"/>
    <n v="12"/>
    <n v="21240"/>
    <n v="2761.2"/>
    <n v="18478.8"/>
    <n v="5310"/>
    <n v="13168.8"/>
    <d v="2013-12-01T00:00:00"/>
    <n v="12"/>
    <s v="December"/>
    <n v="2013"/>
  </r>
  <r>
    <x v="0"/>
    <x v="3"/>
    <s v="Carretera"/>
    <x v="3"/>
    <n v="2579"/>
    <n v="3"/>
    <n v="20"/>
    <n v="51580"/>
    <n v="7221.2"/>
    <n v="44358.8"/>
    <n v="25790"/>
    <n v="18568.8"/>
    <d v="2014-04-01T00:00:00"/>
    <n v="4"/>
    <s v="April"/>
    <n v="2014"/>
  </r>
  <r>
    <x v="0"/>
    <x v="4"/>
    <s v="Carretera"/>
    <x v="3"/>
    <n v="1743"/>
    <n v="3"/>
    <n v="20"/>
    <n v="34860"/>
    <n v="4880.3999999999996"/>
    <n v="29979.599999999999"/>
    <n v="17430"/>
    <n v="12549.6"/>
    <d v="2014-05-01T00:00:00"/>
    <n v="5"/>
    <s v="May"/>
    <n v="2014"/>
  </r>
  <r>
    <x v="0"/>
    <x v="4"/>
    <s v="Carretera"/>
    <x v="3"/>
    <n v="2996"/>
    <n v="3"/>
    <n v="7"/>
    <n v="20972"/>
    <n v="2936.08"/>
    <n v="18035.919999999998"/>
    <n v="14980"/>
    <n v="3055.92"/>
    <d v="2013-10-01T00:00:00"/>
    <n v="10"/>
    <s v="October"/>
    <n v="2013"/>
  </r>
  <r>
    <x v="0"/>
    <x v="1"/>
    <s v="Carretera"/>
    <x v="3"/>
    <n v="280"/>
    <n v="3"/>
    <n v="7"/>
    <n v="1960"/>
    <n v="274.39999999999998"/>
    <n v="1685.6"/>
    <n v="1400"/>
    <n v="285.60000000000002"/>
    <d v="2014-12-01T00:00:00"/>
    <n v="12"/>
    <s v="December"/>
    <n v="2014"/>
  </r>
  <r>
    <x v="0"/>
    <x v="2"/>
    <s v="Montana"/>
    <x v="3"/>
    <n v="293"/>
    <n v="5"/>
    <n v="7"/>
    <n v="2051"/>
    <n v="287.14"/>
    <n v="1763.86"/>
    <n v="1465"/>
    <n v="298.86"/>
    <d v="2014-02-01T00:00:00"/>
    <n v="2"/>
    <s v="February"/>
    <n v="2014"/>
  </r>
  <r>
    <x v="0"/>
    <x v="4"/>
    <s v="Montana"/>
    <x v="3"/>
    <n v="2996"/>
    <n v="5"/>
    <n v="7"/>
    <n v="20972"/>
    <n v="2936.08"/>
    <n v="18035.919999999998"/>
    <n v="14980"/>
    <n v="3055.92"/>
    <d v="2013-10-01T00:00:00"/>
    <n v="10"/>
    <s v="October"/>
    <n v="2013"/>
  </r>
  <r>
    <x v="1"/>
    <x v="1"/>
    <s v="Paseo"/>
    <x v="3"/>
    <n v="278"/>
    <n v="10"/>
    <n v="15"/>
    <n v="4170"/>
    <n v="583.79999999999995"/>
    <n v="3586.2"/>
    <n v="2780"/>
    <n v="806.2"/>
    <d v="2014-02-01T00:00:00"/>
    <n v="2"/>
    <s v="February"/>
    <n v="2014"/>
  </r>
  <r>
    <x v="0"/>
    <x v="0"/>
    <s v="Paseo"/>
    <x v="3"/>
    <n v="2428"/>
    <n v="10"/>
    <n v="20"/>
    <n v="48560"/>
    <n v="6798.4"/>
    <n v="41761.599999999999"/>
    <n v="24280"/>
    <n v="17481.599999999999"/>
    <d v="2014-03-01T00:00:00"/>
    <n v="3"/>
    <s v="March"/>
    <n v="2014"/>
  </r>
  <r>
    <x v="1"/>
    <x v="4"/>
    <s v="Paseo"/>
    <x v="3"/>
    <n v="1767"/>
    <n v="10"/>
    <n v="15"/>
    <n v="26505"/>
    <n v="3710.7"/>
    <n v="22794.3"/>
    <n v="17670"/>
    <n v="5124.3"/>
    <d v="2014-09-01T00:00:00"/>
    <n v="9"/>
    <s v="September"/>
    <n v="2014"/>
  </r>
  <r>
    <x v="2"/>
    <x v="2"/>
    <s v="Paseo"/>
    <x v="3"/>
    <n v="1393"/>
    <n v="10"/>
    <n v="12"/>
    <n v="16716"/>
    <n v="2340.2399999999998"/>
    <n v="14375.76"/>
    <n v="4179"/>
    <n v="10196.76"/>
    <d v="2014-10-01T00:00:00"/>
    <n v="10"/>
    <s v="October"/>
    <n v="2014"/>
  </r>
  <r>
    <x v="0"/>
    <x v="1"/>
    <s v="VTT"/>
    <x v="3"/>
    <n v="280"/>
    <n v="250"/>
    <n v="7"/>
    <n v="1960"/>
    <n v="274.39999999999998"/>
    <n v="1685.6"/>
    <n v="1400"/>
    <n v="285.60000000000002"/>
    <d v="2014-12-01T00:00:00"/>
    <n v="12"/>
    <s v="December"/>
    <n v="2014"/>
  </r>
  <r>
    <x v="2"/>
    <x v="2"/>
    <s v="Amarilla"/>
    <x v="3"/>
    <n v="1393"/>
    <n v="260"/>
    <n v="12"/>
    <n v="16716"/>
    <n v="2340.2399999999998"/>
    <n v="14375.76"/>
    <n v="4179"/>
    <n v="10196.76"/>
    <d v="2014-10-01T00:00:00"/>
    <n v="10"/>
    <s v="October"/>
    <n v="2014"/>
  </r>
  <r>
    <x v="2"/>
    <x v="4"/>
    <s v="Amarilla"/>
    <x v="3"/>
    <n v="2015"/>
    <n v="260"/>
    <n v="12"/>
    <n v="24180"/>
    <n v="3385.2"/>
    <n v="20794.8"/>
    <n v="6045"/>
    <n v="14749.8"/>
    <d v="2013-12-01T00:00:00"/>
    <n v="12"/>
    <s v="December"/>
    <n v="2013"/>
  </r>
  <r>
    <x v="4"/>
    <x v="3"/>
    <s v="Carretera"/>
    <x v="3"/>
    <n v="801"/>
    <n v="3"/>
    <n v="300"/>
    <n v="240300"/>
    <n v="33642"/>
    <n v="206658"/>
    <n v="200250"/>
    <n v="6408"/>
    <d v="2014-07-01T00:00:00"/>
    <n v="7"/>
    <s v="July"/>
    <n v="2014"/>
  </r>
  <r>
    <x v="3"/>
    <x v="2"/>
    <s v="Carretera"/>
    <x v="3"/>
    <n v="1023"/>
    <n v="3"/>
    <n v="125"/>
    <n v="127875"/>
    <n v="17902.5"/>
    <n v="109972.5"/>
    <n v="122760"/>
    <n v="-12787.5"/>
    <d v="2013-09-01T00:00:00"/>
    <n v="9"/>
    <s v="September"/>
    <n v="2013"/>
  </r>
  <r>
    <x v="4"/>
    <x v="0"/>
    <s v="Carretera"/>
    <x v="3"/>
    <n v="1496"/>
    <n v="3"/>
    <n v="300"/>
    <n v="448800"/>
    <n v="62832"/>
    <n v="385968"/>
    <n v="374000"/>
    <n v="11968"/>
    <d v="2014-10-01T00:00:00"/>
    <n v="10"/>
    <s v="October"/>
    <n v="2014"/>
  </r>
  <r>
    <x v="4"/>
    <x v="4"/>
    <s v="Carretera"/>
    <x v="3"/>
    <n v="1010"/>
    <n v="3"/>
    <n v="300"/>
    <n v="303000"/>
    <n v="42420"/>
    <n v="260580"/>
    <n v="252500"/>
    <n v="8080"/>
    <d v="2014-10-01T00:00:00"/>
    <n v="10"/>
    <s v="October"/>
    <n v="2014"/>
  </r>
  <r>
    <x v="1"/>
    <x v="1"/>
    <s v="Carretera"/>
    <x v="3"/>
    <n v="1513"/>
    <n v="3"/>
    <n v="15"/>
    <n v="22695"/>
    <n v="3177.3"/>
    <n v="19517.7"/>
    <n v="15130"/>
    <n v="4387.7"/>
    <d v="2014-11-01T00:00:00"/>
    <n v="11"/>
    <s v="November"/>
    <n v="2014"/>
  </r>
  <r>
    <x v="1"/>
    <x v="0"/>
    <s v="Carretera"/>
    <x v="3"/>
    <n v="2300"/>
    <n v="3"/>
    <n v="15"/>
    <n v="34500"/>
    <n v="4830"/>
    <n v="29670"/>
    <n v="23000"/>
    <n v="6670"/>
    <d v="2014-12-01T00:00:00"/>
    <n v="12"/>
    <s v="December"/>
    <n v="2014"/>
  </r>
  <r>
    <x v="3"/>
    <x v="3"/>
    <s v="Carretera"/>
    <x v="3"/>
    <n v="2821"/>
    <n v="3"/>
    <n v="125"/>
    <n v="352625"/>
    <n v="49367.5"/>
    <n v="303257.5"/>
    <n v="338520"/>
    <n v="-35262.5"/>
    <d v="2013-12-01T00:00:00"/>
    <n v="12"/>
    <s v="December"/>
    <n v="2013"/>
  </r>
  <r>
    <x v="0"/>
    <x v="0"/>
    <s v="Montana"/>
    <x v="3"/>
    <n v="2227.5"/>
    <n v="5"/>
    <n v="350"/>
    <n v="779625"/>
    <n v="109147.5"/>
    <n v="670477.5"/>
    <n v="579150"/>
    <n v="91327.5"/>
    <d v="2014-01-01T00:00:00"/>
    <n v="1"/>
    <s v="January"/>
    <n v="2014"/>
  </r>
  <r>
    <x v="0"/>
    <x v="1"/>
    <s v="Montana"/>
    <x v="3"/>
    <n v="1199"/>
    <n v="5"/>
    <n v="350"/>
    <n v="419650"/>
    <n v="58751"/>
    <n v="360899"/>
    <n v="311740"/>
    <n v="49159"/>
    <d v="2014-04-01T00:00:00"/>
    <n v="4"/>
    <s v="April"/>
    <n v="2014"/>
  </r>
  <r>
    <x v="0"/>
    <x v="0"/>
    <s v="Montana"/>
    <x v="3"/>
    <n v="200"/>
    <n v="5"/>
    <n v="350"/>
    <n v="70000"/>
    <n v="9800"/>
    <n v="60200"/>
    <n v="52000"/>
    <n v="8200"/>
    <d v="2014-05-01T00:00:00"/>
    <n v="5"/>
    <s v="May"/>
    <n v="2014"/>
  </r>
  <r>
    <x v="0"/>
    <x v="0"/>
    <s v="Montana"/>
    <x v="3"/>
    <n v="388"/>
    <n v="5"/>
    <n v="7"/>
    <n v="2716"/>
    <n v="380.24"/>
    <n v="2335.7600000000002"/>
    <n v="1940"/>
    <n v="395.76"/>
    <d v="2014-09-01T00:00:00"/>
    <n v="9"/>
    <s v="September"/>
    <n v="2014"/>
  </r>
  <r>
    <x v="0"/>
    <x v="3"/>
    <s v="Montana"/>
    <x v="3"/>
    <n v="1727"/>
    <n v="5"/>
    <n v="7"/>
    <n v="12089"/>
    <n v="1692.46"/>
    <n v="10396.540000000001"/>
    <n v="8635"/>
    <n v="1761.54"/>
    <d v="2013-10-01T00:00:00"/>
    <n v="10"/>
    <s v="October"/>
    <n v="2013"/>
  </r>
  <r>
    <x v="1"/>
    <x v="0"/>
    <s v="Montana"/>
    <x v="3"/>
    <n v="2300"/>
    <n v="5"/>
    <n v="15"/>
    <n v="34500"/>
    <n v="4830"/>
    <n v="29670"/>
    <n v="23000"/>
    <n v="6670"/>
    <d v="2014-12-01T00:00:00"/>
    <n v="12"/>
    <s v="December"/>
    <n v="2014"/>
  </r>
  <r>
    <x v="0"/>
    <x v="3"/>
    <s v="Paseo"/>
    <x v="3"/>
    <n v="260"/>
    <n v="10"/>
    <n v="20"/>
    <n v="5200"/>
    <n v="728"/>
    <n v="4472"/>
    <n v="2600"/>
    <n v="1872"/>
    <d v="2014-02-01T00:00:00"/>
    <n v="2"/>
    <s v="February"/>
    <n v="2014"/>
  </r>
  <r>
    <x v="1"/>
    <x v="0"/>
    <s v="Paseo"/>
    <x v="3"/>
    <n v="2470"/>
    <n v="10"/>
    <n v="15"/>
    <n v="37050"/>
    <n v="5187"/>
    <n v="31863"/>
    <n v="24700"/>
    <n v="7163"/>
    <d v="2013-09-01T00:00:00"/>
    <n v="9"/>
    <s v="September"/>
    <n v="2013"/>
  </r>
  <r>
    <x v="1"/>
    <x v="0"/>
    <s v="Paseo"/>
    <x v="3"/>
    <n v="1743"/>
    <n v="10"/>
    <n v="15"/>
    <n v="26145"/>
    <n v="3660.3"/>
    <n v="22484.7"/>
    <n v="17430"/>
    <n v="5054.7"/>
    <d v="2013-10-01T00:00:00"/>
    <n v="10"/>
    <s v="October"/>
    <n v="2013"/>
  </r>
  <r>
    <x v="2"/>
    <x v="4"/>
    <s v="Paseo"/>
    <x v="3"/>
    <n v="2914"/>
    <n v="10"/>
    <n v="12"/>
    <n v="34968"/>
    <n v="4895.5200000000004"/>
    <n v="30072.48"/>
    <n v="8742"/>
    <n v="21330.48"/>
    <d v="2014-10-01T00:00:00"/>
    <n v="10"/>
    <s v="October"/>
    <n v="2014"/>
  </r>
  <r>
    <x v="0"/>
    <x v="2"/>
    <s v="Paseo"/>
    <x v="3"/>
    <n v="1731"/>
    <n v="10"/>
    <n v="7"/>
    <n v="12117"/>
    <n v="1696.38"/>
    <n v="10420.620000000001"/>
    <n v="8655"/>
    <n v="1765.62"/>
    <d v="2014-10-01T00:00:00"/>
    <n v="10"/>
    <s v="October"/>
    <n v="2014"/>
  </r>
  <r>
    <x v="0"/>
    <x v="0"/>
    <s v="Paseo"/>
    <x v="3"/>
    <n v="700"/>
    <n v="10"/>
    <n v="350"/>
    <n v="245000"/>
    <n v="34300"/>
    <n v="210700"/>
    <n v="182000"/>
    <n v="28700"/>
    <d v="2014-11-01T00:00:00"/>
    <n v="11"/>
    <s v="November"/>
    <n v="2014"/>
  </r>
  <r>
    <x v="2"/>
    <x v="0"/>
    <s v="Paseo"/>
    <x v="3"/>
    <n v="2222"/>
    <n v="10"/>
    <n v="12"/>
    <n v="26664"/>
    <n v="3732.96"/>
    <n v="22931.040000000001"/>
    <n v="6666"/>
    <n v="16265.04"/>
    <d v="2013-11-01T00:00:00"/>
    <n v="11"/>
    <s v="November"/>
    <n v="2013"/>
  </r>
  <r>
    <x v="0"/>
    <x v="4"/>
    <s v="Paseo"/>
    <x v="3"/>
    <n v="1177"/>
    <n v="10"/>
    <n v="350"/>
    <n v="411950"/>
    <n v="57673"/>
    <n v="354277"/>
    <n v="306020"/>
    <n v="48257"/>
    <d v="2014-11-01T00:00:00"/>
    <n v="11"/>
    <s v="November"/>
    <n v="2014"/>
  </r>
  <r>
    <x v="0"/>
    <x v="2"/>
    <s v="Paseo"/>
    <x v="3"/>
    <n v="1922"/>
    <n v="10"/>
    <n v="350"/>
    <n v="672700"/>
    <n v="94178"/>
    <n v="578522"/>
    <n v="499720"/>
    <n v="78802"/>
    <d v="2013-11-01T00:00:00"/>
    <n v="11"/>
    <s v="November"/>
    <n v="2013"/>
  </r>
  <r>
    <x v="3"/>
    <x v="3"/>
    <s v="Velo"/>
    <x v="3"/>
    <n v="1575"/>
    <n v="120"/>
    <n v="125"/>
    <n v="196875"/>
    <n v="27562.5"/>
    <n v="169312.5"/>
    <n v="189000"/>
    <n v="-19687.5"/>
    <d v="2014-02-01T00:00:00"/>
    <n v="2"/>
    <s v="February"/>
    <n v="2014"/>
  </r>
  <r>
    <x v="0"/>
    <x v="4"/>
    <s v="Velo"/>
    <x v="3"/>
    <n v="606"/>
    <n v="120"/>
    <n v="20"/>
    <n v="12120"/>
    <n v="1696.8"/>
    <n v="10423.200000000001"/>
    <n v="6060"/>
    <n v="4363.2"/>
    <d v="2014-04-01T00:00:00"/>
    <n v="4"/>
    <s v="April"/>
    <n v="2014"/>
  </r>
  <r>
    <x v="4"/>
    <x v="4"/>
    <s v="Velo"/>
    <x v="3"/>
    <n v="2460"/>
    <n v="120"/>
    <n v="300"/>
    <n v="738000"/>
    <n v="103320"/>
    <n v="634680"/>
    <n v="615000"/>
    <n v="19680"/>
    <d v="2014-07-01T00:00:00"/>
    <n v="7"/>
    <s v="July"/>
    <n v="2014"/>
  </r>
  <r>
    <x v="4"/>
    <x v="0"/>
    <s v="Velo"/>
    <x v="3"/>
    <n v="269"/>
    <n v="120"/>
    <n v="300"/>
    <n v="80700"/>
    <n v="11298"/>
    <n v="69402"/>
    <n v="67250"/>
    <n v="2152"/>
    <d v="2013-10-01T00:00:00"/>
    <n v="10"/>
    <s v="October"/>
    <n v="2013"/>
  </r>
  <r>
    <x v="4"/>
    <x v="1"/>
    <s v="Velo"/>
    <x v="3"/>
    <n v="2536"/>
    <n v="120"/>
    <n v="300"/>
    <n v="760800"/>
    <n v="106512"/>
    <n v="654288"/>
    <n v="634000"/>
    <n v="20288"/>
    <d v="2013-11-01T00:00:00"/>
    <n v="11"/>
    <s v="November"/>
    <n v="2013"/>
  </r>
  <r>
    <x v="0"/>
    <x v="3"/>
    <s v="VTT"/>
    <x v="3"/>
    <n v="2903"/>
    <n v="250"/>
    <n v="7"/>
    <n v="20321"/>
    <n v="2844.94"/>
    <n v="17476.060000000001"/>
    <n v="14515"/>
    <n v="2961.06"/>
    <d v="2014-03-01T00:00:00"/>
    <n v="3"/>
    <s v="March"/>
    <n v="2014"/>
  </r>
  <r>
    <x v="4"/>
    <x v="4"/>
    <s v="VTT"/>
    <x v="3"/>
    <n v="2541"/>
    <n v="250"/>
    <n v="300"/>
    <n v="762300"/>
    <n v="106722"/>
    <n v="655578"/>
    <n v="635250"/>
    <n v="20328"/>
    <d v="2014-08-01T00:00:00"/>
    <n v="8"/>
    <s v="August"/>
    <n v="2014"/>
  </r>
  <r>
    <x v="4"/>
    <x v="0"/>
    <s v="VTT"/>
    <x v="3"/>
    <n v="269"/>
    <n v="250"/>
    <n v="300"/>
    <n v="80700"/>
    <n v="11298"/>
    <n v="69402"/>
    <n v="67250"/>
    <n v="2152"/>
    <d v="2013-10-01T00:00:00"/>
    <n v="10"/>
    <s v="October"/>
    <n v="2013"/>
  </r>
  <r>
    <x v="4"/>
    <x v="0"/>
    <s v="VTT"/>
    <x v="3"/>
    <n v="1496"/>
    <n v="250"/>
    <n v="300"/>
    <n v="448800"/>
    <n v="62832"/>
    <n v="385968"/>
    <n v="374000"/>
    <n v="11968"/>
    <d v="2014-10-01T00:00:00"/>
    <n v="10"/>
    <s v="October"/>
    <n v="2014"/>
  </r>
  <r>
    <x v="4"/>
    <x v="4"/>
    <s v="VTT"/>
    <x v="3"/>
    <n v="1010"/>
    <n v="250"/>
    <n v="300"/>
    <n v="303000"/>
    <n v="42420"/>
    <n v="260580"/>
    <n v="252500"/>
    <n v="8080"/>
    <d v="2014-10-01T00:00:00"/>
    <n v="10"/>
    <s v="October"/>
    <n v="2014"/>
  </r>
  <r>
    <x v="0"/>
    <x v="2"/>
    <s v="VTT"/>
    <x v="3"/>
    <n v="1281"/>
    <n v="250"/>
    <n v="350"/>
    <n v="448350"/>
    <n v="62769"/>
    <n v="385581"/>
    <n v="333060"/>
    <n v="52521"/>
    <d v="2013-12-01T00:00:00"/>
    <n v="12"/>
    <s v="December"/>
    <n v="2013"/>
  </r>
  <r>
    <x v="4"/>
    <x v="0"/>
    <s v="Amarilla"/>
    <x v="3"/>
    <n v="888"/>
    <n v="260"/>
    <n v="300"/>
    <n v="266400"/>
    <n v="37296"/>
    <n v="229104"/>
    <n v="222000"/>
    <n v="7104"/>
    <d v="2014-03-01T00:00:00"/>
    <n v="3"/>
    <s v="March"/>
    <n v="2014"/>
  </r>
  <r>
    <x v="3"/>
    <x v="4"/>
    <s v="Amarilla"/>
    <x v="3"/>
    <n v="2844"/>
    <n v="260"/>
    <n v="125"/>
    <n v="355500"/>
    <n v="49770"/>
    <n v="305730"/>
    <n v="341280"/>
    <n v="-35550"/>
    <d v="2014-05-01T00:00:00"/>
    <n v="5"/>
    <s v="May"/>
    <n v="2014"/>
  </r>
  <r>
    <x v="2"/>
    <x v="2"/>
    <s v="Amarilla"/>
    <x v="3"/>
    <n v="2475"/>
    <n v="260"/>
    <n v="12"/>
    <n v="29700"/>
    <n v="4158"/>
    <n v="25542"/>
    <n v="7425"/>
    <n v="18117"/>
    <d v="2014-08-01T00:00:00"/>
    <n v="8"/>
    <s v="August"/>
    <n v="2014"/>
  </r>
  <r>
    <x v="1"/>
    <x v="0"/>
    <s v="Amarilla"/>
    <x v="3"/>
    <n v="1743"/>
    <n v="260"/>
    <n v="15"/>
    <n v="26145"/>
    <n v="3660.3"/>
    <n v="22484.7"/>
    <n v="17430"/>
    <n v="5054.7"/>
    <d v="2013-10-01T00:00:00"/>
    <n v="10"/>
    <s v="October"/>
    <n v="2013"/>
  </r>
  <r>
    <x v="2"/>
    <x v="4"/>
    <s v="Amarilla"/>
    <x v="3"/>
    <n v="2914"/>
    <n v="260"/>
    <n v="12"/>
    <n v="34968"/>
    <n v="4895.5200000000004"/>
    <n v="30072.48"/>
    <n v="8742"/>
    <n v="21330.48"/>
    <d v="2014-10-01T00:00:00"/>
    <n v="10"/>
    <s v="October"/>
    <n v="2014"/>
  </r>
  <r>
    <x v="0"/>
    <x v="2"/>
    <s v="Amarilla"/>
    <x v="3"/>
    <n v="1731"/>
    <n v="260"/>
    <n v="7"/>
    <n v="12117"/>
    <n v="1696.38"/>
    <n v="10420.620000000001"/>
    <n v="8655"/>
    <n v="1765.62"/>
    <d v="2014-10-01T00:00:00"/>
    <n v="10"/>
    <s v="October"/>
    <n v="2014"/>
  </r>
  <r>
    <x v="0"/>
    <x v="3"/>
    <s v="Amarilla"/>
    <x v="3"/>
    <n v="1727"/>
    <n v="260"/>
    <n v="7"/>
    <n v="12089"/>
    <n v="1692.46"/>
    <n v="10396.540000000001"/>
    <n v="8635"/>
    <n v="1761.54"/>
    <d v="2013-10-01T00:00:00"/>
    <n v="10"/>
    <s v="October"/>
    <n v="2013"/>
  </r>
  <r>
    <x v="1"/>
    <x v="3"/>
    <s v="Amarilla"/>
    <x v="3"/>
    <n v="1870"/>
    <n v="260"/>
    <n v="15"/>
    <n v="28050"/>
    <n v="3927"/>
    <n v="24123"/>
    <n v="18700"/>
    <n v="5423"/>
    <d v="2013-11-01T00:00:00"/>
    <n v="11"/>
    <s v="November"/>
    <n v="2013"/>
  </r>
  <r>
    <x v="3"/>
    <x v="2"/>
    <s v="Carretera"/>
    <x v="3"/>
    <n v="1174"/>
    <n v="3"/>
    <n v="125"/>
    <n v="146750"/>
    <n v="22012.5"/>
    <n v="124737.5"/>
    <n v="140880"/>
    <n v="-16142.5"/>
    <d v="2014-08-01T00:00:00"/>
    <n v="8"/>
    <s v="August"/>
    <n v="2014"/>
  </r>
  <r>
    <x v="3"/>
    <x v="1"/>
    <s v="Carretera"/>
    <x v="3"/>
    <n v="2767"/>
    <n v="3"/>
    <n v="125"/>
    <n v="345875"/>
    <n v="51881.25"/>
    <n v="293993.75"/>
    <n v="332040"/>
    <n v="-38046.25"/>
    <d v="2014-08-01T00:00:00"/>
    <n v="8"/>
    <s v="August"/>
    <n v="2014"/>
  </r>
  <r>
    <x v="3"/>
    <x v="1"/>
    <s v="Carretera"/>
    <x v="3"/>
    <n v="1085"/>
    <n v="3"/>
    <n v="125"/>
    <n v="135625"/>
    <n v="20343.75"/>
    <n v="115281.25"/>
    <n v="130200"/>
    <n v="-14918.75"/>
    <d v="2014-10-01T00:00:00"/>
    <n v="10"/>
    <s v="October"/>
    <n v="2014"/>
  </r>
  <r>
    <x v="4"/>
    <x v="3"/>
    <s v="Montana"/>
    <x v="3"/>
    <n v="546"/>
    <n v="5"/>
    <n v="300"/>
    <n v="163800"/>
    <n v="24570"/>
    <n v="139230"/>
    <n v="136500"/>
    <n v="2730"/>
    <d v="2014-10-01T00:00:00"/>
    <n v="10"/>
    <s v="October"/>
    <n v="2014"/>
  </r>
  <r>
    <x v="0"/>
    <x v="1"/>
    <s v="Paseo"/>
    <x v="3"/>
    <n v="1158"/>
    <n v="10"/>
    <n v="20"/>
    <n v="23160"/>
    <n v="3474"/>
    <n v="19686"/>
    <n v="11580"/>
    <n v="8106"/>
    <d v="2014-03-01T00:00:00"/>
    <n v="3"/>
    <s v="March"/>
    <n v="2014"/>
  </r>
  <r>
    <x v="1"/>
    <x v="0"/>
    <s v="Paseo"/>
    <x v="3"/>
    <n v="1614"/>
    <n v="10"/>
    <n v="15"/>
    <n v="24210"/>
    <n v="3631.5"/>
    <n v="20578.5"/>
    <n v="16140"/>
    <n v="4438.5"/>
    <d v="2014-04-01T00:00:00"/>
    <n v="4"/>
    <s v="April"/>
    <n v="2014"/>
  </r>
  <r>
    <x v="0"/>
    <x v="3"/>
    <s v="Paseo"/>
    <x v="3"/>
    <n v="2535"/>
    <n v="10"/>
    <n v="7"/>
    <n v="17745"/>
    <n v="2661.75"/>
    <n v="15083.25"/>
    <n v="12675"/>
    <n v="2408.25"/>
    <d v="2014-04-01T00:00:00"/>
    <n v="4"/>
    <s v="April"/>
    <n v="2014"/>
  </r>
  <r>
    <x v="0"/>
    <x v="3"/>
    <s v="Paseo"/>
    <x v="3"/>
    <n v="2851"/>
    <n v="10"/>
    <n v="350"/>
    <n v="997850"/>
    <n v="149677.5"/>
    <n v="848172.5"/>
    <n v="741260"/>
    <n v="106912.5"/>
    <d v="2014-05-01T00:00:00"/>
    <n v="5"/>
    <s v="May"/>
    <n v="2014"/>
  </r>
  <r>
    <x v="1"/>
    <x v="0"/>
    <s v="Paseo"/>
    <x v="3"/>
    <n v="2559"/>
    <n v="10"/>
    <n v="15"/>
    <n v="38385"/>
    <n v="5757.75"/>
    <n v="32627.25"/>
    <n v="25590"/>
    <n v="7037.25"/>
    <d v="2014-08-01T00:00:00"/>
    <n v="8"/>
    <s v="August"/>
    <n v="2014"/>
  </r>
  <r>
    <x v="0"/>
    <x v="4"/>
    <s v="Paseo"/>
    <x v="3"/>
    <n v="267"/>
    <n v="10"/>
    <n v="20"/>
    <n v="5340"/>
    <n v="801"/>
    <n v="4539"/>
    <n v="2670"/>
    <n v="1869"/>
    <d v="2013-10-01T00:00:00"/>
    <n v="10"/>
    <s v="October"/>
    <n v="2013"/>
  </r>
  <r>
    <x v="3"/>
    <x v="1"/>
    <s v="Paseo"/>
    <x v="3"/>
    <n v="1085"/>
    <n v="10"/>
    <n v="125"/>
    <n v="135625"/>
    <n v="20343.75"/>
    <n v="115281.25"/>
    <n v="130200"/>
    <n v="-14918.75"/>
    <d v="2014-10-01T00:00:00"/>
    <n v="10"/>
    <s v="October"/>
    <n v="2014"/>
  </r>
  <r>
    <x v="1"/>
    <x v="1"/>
    <s v="Paseo"/>
    <x v="3"/>
    <n v="1175"/>
    <n v="10"/>
    <n v="15"/>
    <n v="17625"/>
    <n v="2643.75"/>
    <n v="14981.25"/>
    <n v="11750"/>
    <n v="3231.25"/>
    <d v="2014-10-01T00:00:00"/>
    <n v="10"/>
    <s v="October"/>
    <n v="2014"/>
  </r>
  <r>
    <x v="0"/>
    <x v="4"/>
    <s v="Paseo"/>
    <x v="3"/>
    <n v="2007"/>
    <n v="10"/>
    <n v="350"/>
    <n v="702450"/>
    <n v="105367.5"/>
    <n v="597082.5"/>
    <n v="521820"/>
    <n v="75262.5"/>
    <d v="2013-11-01T00:00:00"/>
    <n v="11"/>
    <s v="November"/>
    <n v="2013"/>
  </r>
  <r>
    <x v="0"/>
    <x v="3"/>
    <s v="Paseo"/>
    <x v="3"/>
    <n v="2151"/>
    <n v="10"/>
    <n v="350"/>
    <n v="752850"/>
    <n v="112927.5"/>
    <n v="639922.5"/>
    <n v="559260"/>
    <n v="80662.5"/>
    <d v="2013-11-01T00:00:00"/>
    <n v="11"/>
    <s v="November"/>
    <n v="2013"/>
  </r>
  <r>
    <x v="2"/>
    <x v="4"/>
    <s v="Paseo"/>
    <x v="3"/>
    <n v="914"/>
    <n v="10"/>
    <n v="12"/>
    <n v="10968"/>
    <n v="1645.2"/>
    <n v="9322.7999999999993"/>
    <n v="2742"/>
    <n v="6580.8"/>
    <d v="2014-12-01T00:00:00"/>
    <n v="12"/>
    <s v="December"/>
    <n v="2014"/>
  </r>
  <r>
    <x v="0"/>
    <x v="2"/>
    <s v="Paseo"/>
    <x v="3"/>
    <n v="293"/>
    <n v="10"/>
    <n v="20"/>
    <n v="5860"/>
    <n v="879"/>
    <n v="4981"/>
    <n v="2930"/>
    <n v="2051"/>
    <d v="2014-12-01T00:00:00"/>
    <n v="12"/>
    <s v="December"/>
    <n v="2014"/>
  </r>
  <r>
    <x v="2"/>
    <x v="3"/>
    <s v="Velo"/>
    <x v="3"/>
    <n v="500"/>
    <n v="120"/>
    <n v="12"/>
    <n v="6000"/>
    <n v="900"/>
    <n v="5100"/>
    <n v="1500"/>
    <n v="3600"/>
    <d v="2014-03-01T00:00:00"/>
    <n v="3"/>
    <s v="March"/>
    <n v="2014"/>
  </r>
  <r>
    <x v="1"/>
    <x v="2"/>
    <s v="Velo"/>
    <x v="3"/>
    <n v="2826"/>
    <n v="120"/>
    <n v="15"/>
    <n v="42390"/>
    <n v="6358.5"/>
    <n v="36031.5"/>
    <n v="28260"/>
    <n v="7771.5"/>
    <d v="2014-05-01T00:00:00"/>
    <n v="5"/>
    <s v="May"/>
    <n v="2014"/>
  </r>
  <r>
    <x v="3"/>
    <x v="2"/>
    <s v="Velo"/>
    <x v="3"/>
    <n v="663"/>
    <n v="120"/>
    <n v="125"/>
    <n v="82875"/>
    <n v="12431.25"/>
    <n v="70443.75"/>
    <n v="79560"/>
    <n v="-9116.25"/>
    <d v="2014-09-01T00:00:00"/>
    <n v="9"/>
    <s v="September"/>
    <n v="2014"/>
  </r>
  <r>
    <x v="4"/>
    <x v="4"/>
    <s v="Velo"/>
    <x v="3"/>
    <n v="2574"/>
    <n v="120"/>
    <n v="300"/>
    <n v="772200"/>
    <n v="115830"/>
    <n v="656370"/>
    <n v="643500"/>
    <n v="12870"/>
    <d v="2013-11-01T00:00:00"/>
    <n v="11"/>
    <s v="November"/>
    <n v="2013"/>
  </r>
  <r>
    <x v="3"/>
    <x v="4"/>
    <s v="Velo"/>
    <x v="3"/>
    <n v="2438"/>
    <n v="120"/>
    <n v="125"/>
    <n v="304750"/>
    <n v="45712.5"/>
    <n v="259037.5"/>
    <n v="292560"/>
    <n v="-33522.5"/>
    <d v="2013-12-01T00:00:00"/>
    <n v="12"/>
    <s v="December"/>
    <n v="2013"/>
  </r>
  <r>
    <x v="2"/>
    <x v="4"/>
    <s v="Velo"/>
    <x v="3"/>
    <n v="914"/>
    <n v="120"/>
    <n v="12"/>
    <n v="10968"/>
    <n v="1645.2"/>
    <n v="9322.7999999999993"/>
    <n v="2742"/>
    <n v="6580.8"/>
    <d v="2014-12-01T00:00:00"/>
    <n v="12"/>
    <s v="December"/>
    <n v="2014"/>
  </r>
  <r>
    <x v="0"/>
    <x v="0"/>
    <s v="VTT"/>
    <x v="3"/>
    <n v="865.5"/>
    <n v="250"/>
    <n v="20"/>
    <n v="17310"/>
    <n v="2596.5"/>
    <n v="14713.5"/>
    <n v="8655"/>
    <n v="6058.5"/>
    <d v="2014-07-01T00:00:00"/>
    <n v="7"/>
    <s v="July"/>
    <n v="2014"/>
  </r>
  <r>
    <x v="1"/>
    <x v="1"/>
    <s v="VTT"/>
    <x v="3"/>
    <n v="492"/>
    <n v="250"/>
    <n v="15"/>
    <n v="7380"/>
    <n v="1107"/>
    <n v="6273"/>
    <n v="4920"/>
    <n v="1353"/>
    <d v="2014-07-01T00:00:00"/>
    <n v="7"/>
    <s v="July"/>
    <n v="2014"/>
  </r>
  <r>
    <x v="0"/>
    <x v="4"/>
    <s v="VTT"/>
    <x v="3"/>
    <n v="267"/>
    <n v="250"/>
    <n v="20"/>
    <n v="5340"/>
    <n v="801"/>
    <n v="4539"/>
    <n v="2670"/>
    <n v="1869"/>
    <d v="2013-10-01T00:00:00"/>
    <n v="10"/>
    <s v="October"/>
    <n v="2013"/>
  </r>
  <r>
    <x v="1"/>
    <x v="1"/>
    <s v="VTT"/>
    <x v="3"/>
    <n v="1175"/>
    <n v="250"/>
    <n v="15"/>
    <n v="17625"/>
    <n v="2643.75"/>
    <n v="14981.25"/>
    <n v="11750"/>
    <n v="3231.25"/>
    <d v="2014-10-01T00:00:00"/>
    <n v="10"/>
    <s v="October"/>
    <n v="2014"/>
  </r>
  <r>
    <x v="3"/>
    <x v="0"/>
    <s v="VTT"/>
    <x v="3"/>
    <n v="2954"/>
    <n v="250"/>
    <n v="125"/>
    <n v="369250"/>
    <n v="55387.5"/>
    <n v="313862.5"/>
    <n v="354480"/>
    <n v="-40617.5"/>
    <d v="2013-11-01T00:00:00"/>
    <n v="11"/>
    <s v="November"/>
    <n v="2013"/>
  </r>
  <r>
    <x v="3"/>
    <x v="1"/>
    <s v="VTT"/>
    <x v="3"/>
    <n v="552"/>
    <n v="250"/>
    <n v="125"/>
    <n v="69000"/>
    <n v="10350"/>
    <n v="58650"/>
    <n v="66240"/>
    <n v="-7590"/>
    <d v="2014-11-01T00:00:00"/>
    <n v="11"/>
    <s v="November"/>
    <n v="2014"/>
  </r>
  <r>
    <x v="0"/>
    <x v="2"/>
    <s v="VTT"/>
    <x v="3"/>
    <n v="293"/>
    <n v="250"/>
    <n v="20"/>
    <n v="5860"/>
    <n v="879"/>
    <n v="4981"/>
    <n v="2930"/>
    <n v="2051"/>
    <d v="2014-12-01T00:00:00"/>
    <n v="12"/>
    <s v="December"/>
    <n v="2014"/>
  </r>
  <r>
    <x v="4"/>
    <x v="2"/>
    <s v="Amarilla"/>
    <x v="3"/>
    <n v="2475"/>
    <n v="260"/>
    <n v="300"/>
    <n v="742500"/>
    <n v="111375"/>
    <n v="631125"/>
    <n v="618750"/>
    <n v="12375"/>
    <d v="2014-03-01T00:00:00"/>
    <n v="3"/>
    <s v="March"/>
    <n v="2014"/>
  </r>
  <r>
    <x v="4"/>
    <x v="3"/>
    <s v="Amarilla"/>
    <x v="3"/>
    <n v="546"/>
    <n v="260"/>
    <n v="300"/>
    <n v="163800"/>
    <n v="24570"/>
    <n v="139230"/>
    <n v="136500"/>
    <n v="2730"/>
    <d v="2014-10-01T00:00:00"/>
    <n v="10"/>
    <s v="October"/>
    <n v="2014"/>
  </r>
  <r>
    <x v="0"/>
    <x v="3"/>
    <s v="Montana"/>
    <x v="3"/>
    <n v="1368"/>
    <n v="5"/>
    <n v="7"/>
    <n v="9576"/>
    <n v="1436.4"/>
    <n v="8139.6"/>
    <n v="6840"/>
    <n v="1299.5999999999999"/>
    <d v="2014-02-01T00:00:00"/>
    <n v="2"/>
    <s v="February"/>
    <n v="2014"/>
  </r>
  <r>
    <x v="0"/>
    <x v="0"/>
    <s v="Paseo"/>
    <x v="3"/>
    <n v="723"/>
    <n v="10"/>
    <n v="7"/>
    <n v="5061"/>
    <n v="759.15"/>
    <n v="4301.8500000000004"/>
    <n v="3615"/>
    <n v="686.85"/>
    <d v="2014-04-01T00:00:00"/>
    <n v="4"/>
    <s v="April"/>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5" cacheId="0" applyNumberFormats="0" applyBorderFormats="0" applyFontFormats="0" applyPatternFormats="0" applyAlignmentFormats="0" applyWidthHeightFormats="1" dataCaption="Values" updatedVersion="7" minRefreshableVersion="3" useAutoFormatting="1" rowGrandTotals="0" colGrandTotals="0" createdVersion="7" indent="0" compact="0" compactData="0" multipleFieldFilters="0" chartFormat="1">
  <location ref="A3:B8" firstHeaderRow="1" firstDataRow="1" firstDataCol="1"/>
  <pivotFields count="16">
    <pivotField axis="axisRow" compact="0" outline="0" showAll="0" defaultSubtotal="0">
      <items count="5">
        <item x="2"/>
        <item x="3"/>
        <item x="0"/>
        <item x="1"/>
        <item x="4"/>
      </items>
      <extLst>
        <ext xmlns:x14="http://schemas.microsoft.com/office/spreadsheetml/2009/9/main" uri="{2946ED86-A175-432a-8AC1-64E0C546D7DE}">
          <x14:pivotField fillDownLabels="1"/>
        </ext>
      </extLst>
    </pivotField>
    <pivotField compact="0" outline="0" showAll="0" defaultSubtotal="0">
      <items count="5">
        <item x="0"/>
        <item x="2"/>
        <item x="1"/>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8" outline="0" showAll="0" defaultSubtotal="0">
      <extLst>
        <ext xmlns:x14="http://schemas.microsoft.com/office/spreadsheetml/2009/9/main" uri="{2946ED86-A175-432a-8AC1-64E0C546D7DE}">
          <x14:pivotField fillDownLabels="1"/>
        </ext>
      </extLst>
    </pivotField>
    <pivotField compact="0" numFmtId="8" outline="0" showAll="0" defaultSubtotal="0">
      <extLst>
        <ext xmlns:x14="http://schemas.microsoft.com/office/spreadsheetml/2009/9/main" uri="{2946ED86-A175-432a-8AC1-64E0C546D7DE}">
          <x14:pivotField fillDownLabels="1"/>
        </ext>
      </extLst>
    </pivotField>
    <pivotField dataField="1" compact="0" numFmtId="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8" outline="0" showAll="0" defaultSubtotal="0">
      <extLst>
        <ext xmlns:x14="http://schemas.microsoft.com/office/spreadsheetml/2009/9/main" uri="{2946ED86-A175-432a-8AC1-64E0C546D7DE}">
          <x14:pivotField fillDownLabels="1"/>
        </ext>
      </extLst>
    </pivotField>
    <pivotField compact="0" numFmtId="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Sum of Gross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extLst>
    <x:ext xmlns:x15="http://schemas.microsoft.com/office/spreadsheetml/2010/11/main" uri="{2F2917AC-EB37-4324-AD4E-5DD8C200BD13}">
      <x15:tableSlicerCache tableId="3"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3000000}" cache="Slicer_Product" caption="Product" columnCount="6" rowHeight="234950"/>
  <slicer name="Country" xr10:uid="{00000000-0014-0000-FFFF-FFFF02000000}" cache="Slicer_Country" caption="Country" columnCount="5" rowHeight="234950"/>
  <slicer name="Segment" xr10:uid="{00000000-0014-0000-FFFF-FFFF01000000}" cache="Slicer_Segment" caption="Segment"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J7:AM17" totalsRowShown="0">
  <autoFilter ref="AJ7:AM17" xr:uid="{00000000-0009-0000-0100-000004000000}"/>
  <tableColumns count="4">
    <tableColumn id="1" xr3:uid="{00000000-0010-0000-0000-000001000000}" name="    Name" dataDxfId="27"/>
    <tableColumn id="2" xr3:uid="{00000000-0010-0000-0000-000002000000}" name="Type 1" dataDxfId="26"/>
    <tableColumn id="3" xr3:uid="{00000000-0010-0000-0000-000003000000}" name="Speed" dataDxfId="25"/>
    <tableColumn id="4" xr3:uid="{00000000-0010-0000-0000-000004000000}" name="Fire Type AND more than 70 Speed"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11:E16" totalsRowCount="1">
  <autoFilter ref="B11:E15" xr:uid="{00000000-0009-0000-0100-000001000000}"/>
  <tableColumns count="4">
    <tableColumn id="1" xr3:uid="{00000000-0010-0000-0100-000001000000}" name="S_No." dataDxfId="23"/>
    <tableColumn id="2" xr3:uid="{00000000-0010-0000-0100-000002000000}" name="Date" dataDxfId="22"/>
    <tableColumn id="3" xr3:uid="{00000000-0010-0000-0100-000003000000}" name="Source of Income" dataDxfId="21"/>
    <tableColumn id="4" xr3:uid="{00000000-0010-0000-0100-000004000000}" name="Amount" dataDxfId="20"/>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G11:K16" totalsRowShown="0">
  <autoFilter ref="G11:K16" xr:uid="{00000000-0009-0000-0100-000002000000}"/>
  <tableColumns count="5">
    <tableColumn id="1" xr3:uid="{00000000-0010-0000-0200-000001000000}" name="S_No." dataDxfId="19"/>
    <tableColumn id="2" xr3:uid="{00000000-0010-0000-0200-000002000000}" name="Date" dataDxfId="18"/>
    <tableColumn id="3" xr3:uid="{00000000-0010-0000-0200-000003000000}" name="Source of Invest" dataDxfId="17"/>
    <tableColumn id="4" xr3:uid="{00000000-0010-0000-0200-000004000000}" name="Amount" dataDxfId="16"/>
    <tableColumn id="5" xr3:uid="{00000000-0010-0000-0200-000005000000}" name="Total"/>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0:P709" totalsRowShown="0">
  <autoFilter ref="A10:P709" xr:uid="{00000000-0009-0000-0100-000003000000}"/>
  <tableColumns count="16">
    <tableColumn id="1" xr3:uid="{00000000-0010-0000-0300-000001000000}" name="Segment" dataDxfId="15"/>
    <tableColumn id="2" xr3:uid="{00000000-0010-0000-0300-000002000000}" name="Country" dataDxfId="14"/>
    <tableColumn id="3" xr3:uid="{00000000-0010-0000-0300-000003000000}" name="Product" dataDxfId="13"/>
    <tableColumn id="4" xr3:uid="{00000000-0010-0000-0300-000004000000}" name="Discount Band" dataDxfId="12"/>
    <tableColumn id="5" xr3:uid="{00000000-0010-0000-0300-000005000000}" name="Units Sold" dataDxfId="11"/>
    <tableColumn id="6" xr3:uid="{00000000-0010-0000-0300-000006000000}" name="Manufacturing Price" dataDxfId="10"/>
    <tableColumn id="7" xr3:uid="{00000000-0010-0000-0300-000007000000}" name="Sale Price" dataDxfId="9"/>
    <tableColumn id="8" xr3:uid="{00000000-0010-0000-0300-000008000000}" name="Gross Sales" dataDxfId="8"/>
    <tableColumn id="9" xr3:uid="{00000000-0010-0000-0300-000009000000}" name="Discounts" dataDxfId="7"/>
    <tableColumn id="10" xr3:uid="{00000000-0010-0000-0300-00000A000000}" name="Sales" dataDxfId="6"/>
    <tableColumn id="11" xr3:uid="{00000000-0010-0000-0300-00000B000000}" name="COGS" dataDxfId="5"/>
    <tableColumn id="12" xr3:uid="{00000000-0010-0000-0300-00000C000000}" name="Profit" dataDxfId="4"/>
    <tableColumn id="13" xr3:uid="{00000000-0010-0000-0300-00000D000000}" name="Date" dataDxfId="3"/>
    <tableColumn id="14" xr3:uid="{00000000-0010-0000-0300-00000E000000}" name="Month Number" dataDxfId="2"/>
    <tableColumn id="15" xr3:uid="{00000000-0010-0000-0300-00000F000000}" name="Month Name" dataDxfId="1"/>
    <tableColumn id="16" xr3:uid="{00000000-0010-0000-0300-000010000000}" name="Yea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BE28"/>
  <sheetViews>
    <sheetView topLeftCell="A2" workbookViewId="0">
      <selection activeCell="Y17" sqref="Y17"/>
    </sheetView>
  </sheetViews>
  <sheetFormatPr defaultColWidth="9" defaultRowHeight="14.4"/>
  <cols>
    <col min="4" max="4" width="9.44140625" customWidth="1"/>
    <col min="5" max="5" width="10" customWidth="1"/>
    <col min="21" max="21" width="12.88671875" customWidth="1"/>
    <col min="31" max="31" width="11.109375" customWidth="1"/>
    <col min="32" max="32" width="16.5546875" customWidth="1"/>
    <col min="36" max="36" width="15.109375" customWidth="1"/>
    <col min="39" max="39" width="32" customWidth="1"/>
    <col min="50" max="50" width="11.44140625" customWidth="1"/>
    <col min="54" max="54" width="11" customWidth="1"/>
    <col min="55" max="55" width="11.44140625" customWidth="1"/>
  </cols>
  <sheetData>
    <row r="3" spans="2:57">
      <c r="C3" s="25" t="s">
        <v>0</v>
      </c>
      <c r="D3" s="25" t="s">
        <v>1</v>
      </c>
      <c r="E3" s="25" t="s">
        <v>2</v>
      </c>
      <c r="F3" s="25" t="s">
        <v>3</v>
      </c>
    </row>
    <row r="4" spans="2:57">
      <c r="C4" s="26">
        <f>SUM(Table1[[#All],[Amount]])</f>
        <v>2500</v>
      </c>
      <c r="D4" s="27">
        <f>SUM(Table2[[#All],[Amount]])</f>
        <v>2500</v>
      </c>
      <c r="E4" s="27">
        <f>IF(C4&gt;D4,C4-D4,0)</f>
        <v>0</v>
      </c>
      <c r="F4" s="27" t="str">
        <f>IF(D4&gt;C4,C4-D4,"wonderful")</f>
        <v>wonderful</v>
      </c>
    </row>
    <row r="7" spans="2:57">
      <c r="B7" s="28">
        <v>1</v>
      </c>
      <c r="C7" s="29" t="s">
        <v>4</v>
      </c>
      <c r="D7" s="29"/>
      <c r="E7" s="44" t="s">
        <v>5</v>
      </c>
      <c r="F7" s="45"/>
      <c r="G7" s="46"/>
      <c r="I7" s="30" t="s">
        <v>6</v>
      </c>
      <c r="J7" s="30" t="s">
        <v>7</v>
      </c>
      <c r="K7" s="30">
        <v>45</v>
      </c>
      <c r="M7" s="30" t="s">
        <v>8</v>
      </c>
      <c r="N7" s="30" t="s">
        <v>9</v>
      </c>
      <c r="O7" s="30" t="s">
        <v>10</v>
      </c>
      <c r="P7" s="30" t="s">
        <v>11</v>
      </c>
      <c r="Q7" s="30" t="s">
        <v>12</v>
      </c>
      <c r="R7" s="30" t="s">
        <v>13</v>
      </c>
      <c r="S7" s="30" t="s">
        <v>14</v>
      </c>
      <c r="U7" s="30" t="s">
        <v>15</v>
      </c>
      <c r="V7" s="30" t="s">
        <v>16</v>
      </c>
      <c r="W7" s="30" t="s">
        <v>17</v>
      </c>
      <c r="Y7" s="30" t="s">
        <v>18</v>
      </c>
      <c r="Z7" s="30" t="s">
        <v>19</v>
      </c>
      <c r="AA7" s="30" t="s">
        <v>20</v>
      </c>
      <c r="AB7" s="30" t="s">
        <v>21</v>
      </c>
      <c r="AD7" s="30" t="s">
        <v>22</v>
      </c>
      <c r="AE7" s="30" t="s">
        <v>23</v>
      </c>
      <c r="AF7" s="30" t="s">
        <v>24</v>
      </c>
      <c r="AG7" s="30" t="s">
        <v>25</v>
      </c>
      <c r="AJ7" s="34" t="s">
        <v>8</v>
      </c>
      <c r="AK7" s="35" t="s">
        <v>26</v>
      </c>
      <c r="AL7" s="35" t="s">
        <v>14</v>
      </c>
      <c r="AM7" s="36" t="s">
        <v>27</v>
      </c>
      <c r="AQ7" s="42" t="s">
        <v>28</v>
      </c>
      <c r="AR7" s="42" t="s">
        <v>29</v>
      </c>
      <c r="AS7" s="42" t="s">
        <v>30</v>
      </c>
      <c r="AT7" s="42" t="s">
        <v>31</v>
      </c>
      <c r="AU7" s="42" t="s">
        <v>32</v>
      </c>
      <c r="AV7" s="42" t="s">
        <v>33</v>
      </c>
      <c r="AX7" s="30" t="s">
        <v>8</v>
      </c>
      <c r="AY7" s="30" t="s">
        <v>26</v>
      </c>
      <c r="AZ7" s="30" t="s">
        <v>34</v>
      </c>
      <c r="BB7" s="30" t="s">
        <v>8</v>
      </c>
      <c r="BC7" s="30" t="s">
        <v>26</v>
      </c>
      <c r="BD7" s="30" t="s">
        <v>35</v>
      </c>
      <c r="BE7" s="30" t="s">
        <v>34</v>
      </c>
    </row>
    <row r="8" spans="2:57">
      <c r="B8" s="28">
        <v>2</v>
      </c>
      <c r="C8" s="29" t="s">
        <v>36</v>
      </c>
      <c r="D8" s="29"/>
      <c r="E8" s="44" t="s">
        <v>37</v>
      </c>
      <c r="F8" s="45"/>
      <c r="G8" s="46"/>
      <c r="I8" s="30" t="s">
        <v>38</v>
      </c>
      <c r="J8" s="30" t="s">
        <v>7</v>
      </c>
      <c r="K8" s="30">
        <v>60</v>
      </c>
      <c r="M8" s="30" t="s">
        <v>39</v>
      </c>
      <c r="N8" s="30">
        <v>45</v>
      </c>
      <c r="O8" s="30">
        <v>49</v>
      </c>
      <c r="P8" s="30">
        <v>49</v>
      </c>
      <c r="Q8" s="30">
        <v>65</v>
      </c>
      <c r="R8" s="30">
        <v>65</v>
      </c>
      <c r="S8" s="30">
        <v>45</v>
      </c>
      <c r="U8" s="30" t="s">
        <v>40</v>
      </c>
      <c r="V8" s="30">
        <v>12</v>
      </c>
      <c r="W8" s="30">
        <v>9</v>
      </c>
      <c r="Y8" s="30" t="s">
        <v>41</v>
      </c>
      <c r="Z8" s="32">
        <v>647</v>
      </c>
      <c r="AA8" s="30" t="s">
        <v>42</v>
      </c>
      <c r="AB8" s="30" t="s">
        <v>43</v>
      </c>
      <c r="AD8" s="30" t="s">
        <v>29</v>
      </c>
      <c r="AE8" s="30">
        <v>200</v>
      </c>
      <c r="AF8" s="33">
        <f>(AE18*100%)/AE8</f>
        <v>0.5</v>
      </c>
      <c r="AG8" s="30"/>
      <c r="AJ8" s="37" t="s">
        <v>6</v>
      </c>
      <c r="AK8" s="30" t="s">
        <v>7</v>
      </c>
      <c r="AL8" s="30">
        <v>45</v>
      </c>
      <c r="AM8" s="38"/>
      <c r="AQ8" s="43" t="s">
        <v>44</v>
      </c>
      <c r="AR8" s="43">
        <v>10</v>
      </c>
      <c r="AS8" s="43">
        <v>4</v>
      </c>
      <c r="AT8" s="43">
        <v>1</v>
      </c>
      <c r="AU8" s="43">
        <v>1</v>
      </c>
      <c r="AV8" s="43">
        <f>AVERAGE(AR8:AU8)</f>
        <v>4</v>
      </c>
      <c r="AX8" s="30" t="s">
        <v>45</v>
      </c>
      <c r="AY8" s="30" t="s">
        <v>46</v>
      </c>
      <c r="AZ8" s="30">
        <v>305</v>
      </c>
      <c r="BB8" s="30" t="s">
        <v>45</v>
      </c>
      <c r="BC8" s="30" t="s">
        <v>46</v>
      </c>
      <c r="BD8" s="30"/>
      <c r="BE8" s="30">
        <v>305</v>
      </c>
    </row>
    <row r="9" spans="2:57">
      <c r="B9" s="28">
        <v>3</v>
      </c>
      <c r="C9" s="29" t="s">
        <v>47</v>
      </c>
      <c r="D9" s="29"/>
      <c r="E9" s="44" t="s">
        <v>48</v>
      </c>
      <c r="F9" s="45"/>
      <c r="G9" s="46"/>
      <c r="I9" s="30" t="s">
        <v>49</v>
      </c>
      <c r="J9" s="30" t="s">
        <v>7</v>
      </c>
      <c r="K9" s="30">
        <v>80</v>
      </c>
      <c r="M9" s="30" t="s">
        <v>50</v>
      </c>
      <c r="N9" s="30">
        <v>39</v>
      </c>
      <c r="O9" s="30">
        <v>52</v>
      </c>
      <c r="P9" s="30">
        <v>43</v>
      </c>
      <c r="Q9" s="30">
        <v>60</v>
      </c>
      <c r="R9" s="30">
        <v>50</v>
      </c>
      <c r="S9" s="30">
        <v>65</v>
      </c>
      <c r="U9" s="30" t="s">
        <v>51</v>
      </c>
      <c r="V9" s="30">
        <v>12</v>
      </c>
      <c r="W9" s="30">
        <v>8</v>
      </c>
      <c r="Y9" s="30" t="s">
        <v>52</v>
      </c>
      <c r="Z9" s="32">
        <v>648</v>
      </c>
      <c r="AA9" s="30" t="s">
        <v>53</v>
      </c>
      <c r="AB9" s="30" t="s">
        <v>54</v>
      </c>
      <c r="AD9" s="30" t="s">
        <v>55</v>
      </c>
      <c r="AE9" s="30">
        <v>600</v>
      </c>
      <c r="AF9" s="33">
        <f>(AE18*100%)/AE9</f>
        <v>0.16666666666666666</v>
      </c>
      <c r="AG9" s="30"/>
      <c r="AJ9" s="37" t="s">
        <v>38</v>
      </c>
      <c r="AK9" s="30" t="s">
        <v>7</v>
      </c>
      <c r="AL9" s="30">
        <v>60</v>
      </c>
      <c r="AM9" s="38"/>
      <c r="AQ9" s="43" t="s">
        <v>56</v>
      </c>
      <c r="AR9" s="43">
        <v>12</v>
      </c>
      <c r="AS9" s="43">
        <v>3</v>
      </c>
      <c r="AT9" s="43">
        <v>0</v>
      </c>
      <c r="AU9" s="43">
        <v>1</v>
      </c>
      <c r="AV9" s="43">
        <f t="shared" ref="AV9:AV13" si="0">AVERAGE(AR9:AU9)</f>
        <v>4</v>
      </c>
      <c r="AX9" s="30" t="s">
        <v>57</v>
      </c>
      <c r="AY9" s="30" t="s">
        <v>58</v>
      </c>
      <c r="AZ9" s="30">
        <v>510</v>
      </c>
      <c r="BB9" s="30" t="s">
        <v>57</v>
      </c>
      <c r="BC9" s="30" t="s">
        <v>58</v>
      </c>
      <c r="BD9" s="30" t="s">
        <v>46</v>
      </c>
      <c r="BE9" s="30">
        <v>510</v>
      </c>
    </row>
    <row r="10" spans="2:57">
      <c r="B10" s="28">
        <v>4</v>
      </c>
      <c r="C10" s="29" t="s">
        <v>59</v>
      </c>
      <c r="D10" s="29"/>
      <c r="E10" s="44" t="s">
        <v>48</v>
      </c>
      <c r="F10" s="45"/>
      <c r="G10" s="46"/>
      <c r="I10" s="30" t="s">
        <v>60</v>
      </c>
      <c r="J10" s="30" t="s">
        <v>61</v>
      </c>
      <c r="K10" s="30">
        <v>65</v>
      </c>
      <c r="M10" s="30" t="s">
        <v>62</v>
      </c>
      <c r="N10" s="30">
        <v>44</v>
      </c>
      <c r="O10" s="30">
        <v>48</v>
      </c>
      <c r="P10" s="30">
        <v>65</v>
      </c>
      <c r="Q10" s="30">
        <v>50</v>
      </c>
      <c r="R10" s="30">
        <v>64</v>
      </c>
      <c r="S10" s="30">
        <v>43</v>
      </c>
      <c r="U10" s="30" t="s">
        <v>63</v>
      </c>
      <c r="V10" s="30">
        <v>30</v>
      </c>
      <c r="W10" s="30">
        <v>18</v>
      </c>
      <c r="Y10" s="30" t="s">
        <v>64</v>
      </c>
      <c r="Z10" s="32">
        <v>649</v>
      </c>
      <c r="AA10" s="30" t="s">
        <v>65</v>
      </c>
      <c r="AB10" s="30" t="s">
        <v>66</v>
      </c>
      <c r="AD10" s="30" t="s">
        <v>67</v>
      </c>
      <c r="AE10" s="30">
        <v>1200</v>
      </c>
      <c r="AF10" s="33">
        <f>(AE18*100%)/AE10</f>
        <v>8.3333333333333329E-2</v>
      </c>
      <c r="AG10" s="30"/>
      <c r="AJ10" s="37" t="s">
        <v>49</v>
      </c>
      <c r="AK10" s="30" t="s">
        <v>7</v>
      </c>
      <c r="AL10" s="30">
        <v>80</v>
      </c>
      <c r="AM10" s="38"/>
      <c r="AQ10" s="43" t="s">
        <v>68</v>
      </c>
      <c r="AR10" s="43">
        <v>15</v>
      </c>
      <c r="AS10" s="43">
        <v>1</v>
      </c>
      <c r="AT10" s="43">
        <v>3</v>
      </c>
      <c r="AU10" s="43">
        <v>1</v>
      </c>
      <c r="AV10" s="43">
        <f t="shared" si="0"/>
        <v>5</v>
      </c>
      <c r="AX10" s="30" t="s">
        <v>69</v>
      </c>
      <c r="AY10" s="30" t="s">
        <v>7</v>
      </c>
      <c r="AZ10" s="30">
        <v>490</v>
      </c>
      <c r="BB10" s="30" t="s">
        <v>69</v>
      </c>
      <c r="BC10" s="30" t="s">
        <v>7</v>
      </c>
      <c r="BD10" s="30" t="s">
        <v>70</v>
      </c>
      <c r="BE10" s="30">
        <v>490</v>
      </c>
    </row>
    <row r="11" spans="2:57">
      <c r="B11" s="28">
        <v>5</v>
      </c>
      <c r="C11" s="29" t="s">
        <v>71</v>
      </c>
      <c r="D11" s="29"/>
      <c r="E11" s="44" t="s">
        <v>48</v>
      </c>
      <c r="F11" s="45"/>
      <c r="G11" s="46"/>
      <c r="I11" s="30" t="s">
        <v>72</v>
      </c>
      <c r="J11" s="30" t="s">
        <v>61</v>
      </c>
      <c r="K11" s="30">
        <v>80</v>
      </c>
      <c r="M11" s="30" t="s">
        <v>73</v>
      </c>
      <c r="N11" s="30"/>
      <c r="O11" s="30"/>
      <c r="P11" s="30"/>
      <c r="Q11" s="30"/>
      <c r="R11" s="30"/>
      <c r="S11" s="30"/>
      <c r="U11" s="30" t="s">
        <v>74</v>
      </c>
      <c r="V11" s="30">
        <v>13</v>
      </c>
      <c r="W11" s="30">
        <v>10</v>
      </c>
      <c r="Y11" s="30" t="s">
        <v>75</v>
      </c>
      <c r="Z11" s="32">
        <v>650</v>
      </c>
      <c r="AA11" s="30" t="s">
        <v>76</v>
      </c>
      <c r="AB11" s="30" t="s">
        <v>77</v>
      </c>
      <c r="AD11" s="30" t="s">
        <v>78</v>
      </c>
      <c r="AE11" s="30">
        <v>300</v>
      </c>
      <c r="AF11" s="33">
        <f>(AE18*100%)/AE11</f>
        <v>0.33333333333333331</v>
      </c>
      <c r="AG11" s="30"/>
      <c r="AJ11" s="37" t="s">
        <v>60</v>
      </c>
      <c r="AK11" s="30" t="s">
        <v>61</v>
      </c>
      <c r="AL11" s="30">
        <v>65</v>
      </c>
      <c r="AM11" s="38"/>
      <c r="AQ11" s="43" t="s">
        <v>79</v>
      </c>
      <c r="AR11" s="43">
        <v>4</v>
      </c>
      <c r="AS11" s="43">
        <v>2</v>
      </c>
      <c r="AT11" s="43">
        <v>6</v>
      </c>
      <c r="AU11" s="43">
        <v>0</v>
      </c>
      <c r="AV11" s="43">
        <f t="shared" si="0"/>
        <v>3</v>
      </c>
      <c r="AX11" s="30" t="s">
        <v>80</v>
      </c>
      <c r="AY11" s="30" t="s">
        <v>58</v>
      </c>
      <c r="AZ11" s="30">
        <v>335</v>
      </c>
      <c r="BB11" s="30" t="s">
        <v>80</v>
      </c>
      <c r="BC11" s="30" t="s">
        <v>58</v>
      </c>
      <c r="BD11" s="30" t="s">
        <v>70</v>
      </c>
      <c r="BE11" s="30">
        <v>335</v>
      </c>
    </row>
    <row r="12" spans="2:57">
      <c r="B12" s="23">
        <f>SUM(B7:B11)</f>
        <v>15</v>
      </c>
      <c r="C12">
        <f>SUM(C7:C11)</f>
        <v>0</v>
      </c>
      <c r="I12" s="30" t="s">
        <v>81</v>
      </c>
      <c r="J12" s="30" t="s">
        <v>61</v>
      </c>
      <c r="K12" s="30">
        <v>100</v>
      </c>
      <c r="U12" s="31" t="s">
        <v>82</v>
      </c>
      <c r="V12" s="31">
        <f>SUM($V$8:V11)</f>
        <v>67</v>
      </c>
      <c r="W12" s="31">
        <f>SUM($V$8:W11)</f>
        <v>112</v>
      </c>
      <c r="Y12" s="30" t="s">
        <v>83</v>
      </c>
      <c r="Z12" s="32">
        <v>651</v>
      </c>
      <c r="AA12" s="30" t="s">
        <v>84</v>
      </c>
      <c r="AB12" s="30" t="s">
        <v>85</v>
      </c>
      <c r="AD12" s="30" t="s">
        <v>86</v>
      </c>
      <c r="AE12" s="30">
        <v>700</v>
      </c>
      <c r="AF12" s="33">
        <f>(AE18*100%)/AE12</f>
        <v>0.14285714285714285</v>
      </c>
      <c r="AG12" s="30"/>
      <c r="AJ12" s="37" t="s">
        <v>72</v>
      </c>
      <c r="AK12" s="30" t="s">
        <v>61</v>
      </c>
      <c r="AL12" s="30">
        <v>80</v>
      </c>
      <c r="AM12" s="38"/>
      <c r="AQ12" s="43" t="s">
        <v>87</v>
      </c>
      <c r="AR12" s="43">
        <v>10</v>
      </c>
      <c r="AS12" s="43">
        <v>4</v>
      </c>
      <c r="AT12" s="43">
        <v>1</v>
      </c>
      <c r="AU12" s="43">
        <v>1</v>
      </c>
      <c r="AV12" s="43">
        <f t="shared" si="0"/>
        <v>4</v>
      </c>
      <c r="AX12" s="30" t="s">
        <v>88</v>
      </c>
      <c r="AY12" s="30" t="s">
        <v>89</v>
      </c>
      <c r="AZ12" s="30">
        <v>465</v>
      </c>
      <c r="BB12" s="30" t="s">
        <v>88</v>
      </c>
      <c r="BC12" s="30" t="s">
        <v>89</v>
      </c>
      <c r="BD12" s="30" t="s">
        <v>90</v>
      </c>
      <c r="BE12" s="30">
        <v>465</v>
      </c>
    </row>
    <row r="13" spans="2:57">
      <c r="I13" s="30" t="s">
        <v>91</v>
      </c>
      <c r="J13" s="30" t="s">
        <v>58</v>
      </c>
      <c r="K13" s="30">
        <v>43</v>
      </c>
      <c r="Y13" s="30" t="s">
        <v>92</v>
      </c>
      <c r="Z13" s="32">
        <v>652</v>
      </c>
      <c r="AA13" s="30" t="s">
        <v>93</v>
      </c>
      <c r="AB13" s="30" t="s">
        <v>94</v>
      </c>
      <c r="AD13" s="30" t="s">
        <v>95</v>
      </c>
      <c r="AE13" s="30">
        <v>1200</v>
      </c>
      <c r="AF13" s="33">
        <f>(AE18*100%)/AE13</f>
        <v>8.3333333333333329E-2</v>
      </c>
      <c r="AG13" s="30"/>
      <c r="AJ13" s="37" t="s">
        <v>81</v>
      </c>
      <c r="AK13" s="30" t="s">
        <v>61</v>
      </c>
      <c r="AL13" s="30">
        <v>100</v>
      </c>
      <c r="AM13" s="38"/>
      <c r="AQ13" s="43" t="s">
        <v>96</v>
      </c>
      <c r="AR13" s="43">
        <v>9</v>
      </c>
      <c r="AS13" s="43">
        <v>2</v>
      </c>
      <c r="AT13" s="43">
        <v>1</v>
      </c>
      <c r="AU13" s="43">
        <v>0</v>
      </c>
      <c r="AV13" s="43">
        <f t="shared" si="0"/>
        <v>3</v>
      </c>
      <c r="AX13" s="30" t="s">
        <v>97</v>
      </c>
      <c r="AY13" s="30" t="s">
        <v>58</v>
      </c>
      <c r="AZ13" s="30">
        <v>475</v>
      </c>
      <c r="BB13" s="30" t="s">
        <v>97</v>
      </c>
      <c r="BC13" s="30" t="s">
        <v>58</v>
      </c>
      <c r="BD13" s="30" t="s">
        <v>98</v>
      </c>
      <c r="BE13" s="30">
        <v>475</v>
      </c>
    </row>
    <row r="14" spans="2:57">
      <c r="I14" s="30" t="s">
        <v>99</v>
      </c>
      <c r="J14" s="30" t="s">
        <v>58</v>
      </c>
      <c r="K14" s="30">
        <v>58</v>
      </c>
      <c r="Y14" s="30" t="s">
        <v>100</v>
      </c>
      <c r="Z14" s="32">
        <f>AVERAGE(Z8:Z13)</f>
        <v>649.5</v>
      </c>
      <c r="AA14" s="30"/>
      <c r="AB14" s="30"/>
      <c r="AD14" s="30" t="s">
        <v>101</v>
      </c>
      <c r="AE14" s="30">
        <v>100</v>
      </c>
      <c r="AF14" s="33">
        <f>(AE18*100%)/AE14</f>
        <v>1</v>
      </c>
      <c r="AG14" s="30"/>
      <c r="AJ14" s="37" t="s">
        <v>91</v>
      </c>
      <c r="AK14" s="30" t="s">
        <v>58</v>
      </c>
      <c r="AL14" s="30">
        <v>43</v>
      </c>
      <c r="AM14" s="38"/>
      <c r="AQ14" s="43" t="s">
        <v>102</v>
      </c>
      <c r="AR14" s="43">
        <f>AVERAGE(AR8:AR13)</f>
        <v>10</v>
      </c>
      <c r="AS14" s="43">
        <f t="shared" ref="AS14:AV14" si="1">AVERAGE(AS8:AS13)</f>
        <v>2.6666666666666665</v>
      </c>
      <c r="AT14" s="43">
        <f t="shared" si="1"/>
        <v>2</v>
      </c>
      <c r="AU14" s="43">
        <f t="shared" si="1"/>
        <v>0.66666666666666663</v>
      </c>
      <c r="AV14" s="43">
        <f t="shared" si="1"/>
        <v>3.8333333333333335</v>
      </c>
      <c r="AX14" s="30" t="s">
        <v>103</v>
      </c>
      <c r="AY14" s="30" t="s">
        <v>58</v>
      </c>
      <c r="AZ14" s="30">
        <v>525</v>
      </c>
      <c r="BB14" s="30" t="s">
        <v>103</v>
      </c>
      <c r="BC14" s="30" t="s">
        <v>58</v>
      </c>
      <c r="BD14" s="30" t="s">
        <v>98</v>
      </c>
      <c r="BE14" s="30">
        <v>525</v>
      </c>
    </row>
    <row r="15" spans="2:57">
      <c r="I15" s="30" t="s">
        <v>104</v>
      </c>
      <c r="J15" s="30" t="s">
        <v>58</v>
      </c>
      <c r="K15" s="30">
        <v>78</v>
      </c>
      <c r="AD15" s="30"/>
      <c r="AE15" s="30"/>
      <c r="AF15" s="30"/>
      <c r="AG15" s="30"/>
      <c r="AJ15" s="37" t="s">
        <v>99</v>
      </c>
      <c r="AK15" s="30" t="s">
        <v>58</v>
      </c>
      <c r="AL15" s="30">
        <v>58</v>
      </c>
      <c r="AM15" s="38"/>
      <c r="AX15" s="30" t="s">
        <v>105</v>
      </c>
      <c r="AY15" s="30" t="s">
        <v>106</v>
      </c>
      <c r="AZ15" s="30">
        <v>385</v>
      </c>
      <c r="BB15" s="30" t="s">
        <v>105</v>
      </c>
      <c r="BC15" s="30" t="s">
        <v>106</v>
      </c>
      <c r="BD15" s="30" t="s">
        <v>107</v>
      </c>
      <c r="BE15" s="30">
        <v>385</v>
      </c>
    </row>
    <row r="16" spans="2:57">
      <c r="I16" s="30" t="s">
        <v>108</v>
      </c>
      <c r="J16" s="30"/>
      <c r="K16" s="30"/>
      <c r="AE16" s="33"/>
      <c r="AF16" s="30"/>
      <c r="AG16" s="30"/>
      <c r="AJ16" s="37" t="s">
        <v>104</v>
      </c>
      <c r="AK16" s="30" t="s">
        <v>58</v>
      </c>
      <c r="AL16" s="30">
        <v>78</v>
      </c>
      <c r="AM16" s="38"/>
      <c r="AX16" s="30" t="s">
        <v>109</v>
      </c>
      <c r="AY16" s="30" t="s">
        <v>110</v>
      </c>
      <c r="AZ16" s="30">
        <v>420</v>
      </c>
      <c r="BB16" s="30" t="s">
        <v>109</v>
      </c>
      <c r="BC16" s="30" t="s">
        <v>110</v>
      </c>
      <c r="BD16" s="30"/>
      <c r="BE16" s="30">
        <v>420</v>
      </c>
    </row>
    <row r="17" spans="30:57">
      <c r="AD17" s="30"/>
      <c r="AE17" s="30"/>
      <c r="AF17" s="30"/>
      <c r="AG17" s="30"/>
      <c r="AJ17" s="39" t="s">
        <v>108</v>
      </c>
      <c r="AK17" s="40"/>
      <c r="AL17" s="40"/>
      <c r="AM17" s="41"/>
      <c r="AX17" s="30" t="s">
        <v>111</v>
      </c>
      <c r="AY17" s="30" t="s">
        <v>112</v>
      </c>
      <c r="AZ17" s="30">
        <v>349</v>
      </c>
      <c r="BB17" s="30" t="s">
        <v>111</v>
      </c>
      <c r="BC17" s="30" t="s">
        <v>112</v>
      </c>
      <c r="BD17" s="30" t="s">
        <v>113</v>
      </c>
      <c r="BE17" s="30">
        <v>349</v>
      </c>
    </row>
    <row r="18" spans="30:57">
      <c r="AD18" s="30" t="s">
        <v>114</v>
      </c>
      <c r="AE18" s="30">
        <v>100</v>
      </c>
      <c r="AF18" s="30"/>
      <c r="AG18" s="30"/>
      <c r="AX18" s="30" t="s">
        <v>115</v>
      </c>
      <c r="AY18" s="30" t="s">
        <v>112</v>
      </c>
      <c r="AZ18" s="30">
        <v>253</v>
      </c>
      <c r="BB18" s="30" t="s">
        <v>115</v>
      </c>
      <c r="BC18" s="30" t="s">
        <v>112</v>
      </c>
      <c r="BD18" s="30"/>
      <c r="BE18" s="30">
        <v>253</v>
      </c>
    </row>
    <row r="19" spans="30:57">
      <c r="AD19" s="30"/>
      <c r="AE19" s="30"/>
      <c r="AF19" s="30"/>
      <c r="AG19" s="30"/>
      <c r="AX19" s="30" t="s">
        <v>116</v>
      </c>
      <c r="AY19" s="30" t="s">
        <v>117</v>
      </c>
      <c r="AZ19" s="30">
        <v>395</v>
      </c>
      <c r="BB19" s="30" t="s">
        <v>116</v>
      </c>
      <c r="BC19" s="30" t="s">
        <v>117</v>
      </c>
      <c r="BD19" s="30" t="s">
        <v>70</v>
      </c>
      <c r="BE19" s="30">
        <v>395</v>
      </c>
    </row>
    <row r="20" spans="30:57">
      <c r="AX20" s="30" t="s">
        <v>118</v>
      </c>
      <c r="AY20" s="30" t="s">
        <v>112</v>
      </c>
      <c r="AZ20" s="30">
        <v>310</v>
      </c>
      <c r="BB20" s="30" t="s">
        <v>118</v>
      </c>
      <c r="BC20" s="30" t="s">
        <v>112</v>
      </c>
      <c r="BD20" s="30" t="s">
        <v>113</v>
      </c>
      <c r="BE20" s="30">
        <v>310</v>
      </c>
    </row>
    <row r="21" spans="30:57">
      <c r="AX21" s="30" t="s">
        <v>119</v>
      </c>
      <c r="AY21" s="30" t="s">
        <v>58</v>
      </c>
      <c r="AZ21" s="30">
        <v>475</v>
      </c>
      <c r="BB21" s="30" t="s">
        <v>119</v>
      </c>
      <c r="BC21" s="30" t="s">
        <v>58</v>
      </c>
      <c r="BD21" s="30"/>
      <c r="BE21" s="30">
        <v>475</v>
      </c>
    </row>
    <row r="22" spans="30:57">
      <c r="AX22" s="30" t="s">
        <v>120</v>
      </c>
      <c r="AY22" s="30" t="s">
        <v>70</v>
      </c>
      <c r="AZ22" s="30">
        <v>505</v>
      </c>
      <c r="BB22" s="30" t="s">
        <v>120</v>
      </c>
      <c r="BC22" s="30" t="s">
        <v>70</v>
      </c>
      <c r="BD22" s="30" t="s">
        <v>107</v>
      </c>
      <c r="BE22" s="30">
        <v>505</v>
      </c>
    </row>
    <row r="23" spans="30:57">
      <c r="AX23" s="30" t="s">
        <v>121</v>
      </c>
      <c r="AY23" s="30" t="s">
        <v>46</v>
      </c>
      <c r="AZ23" s="30">
        <v>455</v>
      </c>
      <c r="BB23" s="30" t="s">
        <v>121</v>
      </c>
      <c r="BC23" s="30" t="s">
        <v>46</v>
      </c>
      <c r="BD23" s="30"/>
      <c r="BE23" s="30">
        <v>455</v>
      </c>
    </row>
    <row r="24" spans="30:57">
      <c r="AX24" s="30" t="s">
        <v>122</v>
      </c>
      <c r="AY24" s="30" t="s">
        <v>61</v>
      </c>
      <c r="AZ24" s="30">
        <v>405</v>
      </c>
      <c r="BB24" s="30" t="s">
        <v>122</v>
      </c>
      <c r="BC24" s="30" t="s">
        <v>61</v>
      </c>
      <c r="BD24" s="30"/>
      <c r="BE24" s="30">
        <v>405</v>
      </c>
    </row>
    <row r="25" spans="30:57">
      <c r="AX25" s="30" t="s">
        <v>123</v>
      </c>
      <c r="AY25" s="30" t="s">
        <v>70</v>
      </c>
      <c r="AZ25" s="30">
        <v>438</v>
      </c>
      <c r="BB25" s="30" t="s">
        <v>123</v>
      </c>
      <c r="BC25" s="30" t="s">
        <v>70</v>
      </c>
      <c r="BD25" s="30"/>
      <c r="BE25" s="30">
        <v>438</v>
      </c>
    </row>
    <row r="26" spans="30:57">
      <c r="AX26" s="30" t="s">
        <v>124</v>
      </c>
      <c r="AY26" s="30" t="s">
        <v>125</v>
      </c>
      <c r="AZ26" s="30">
        <v>310</v>
      </c>
      <c r="BB26" s="30" t="s">
        <v>124</v>
      </c>
      <c r="BC26" s="30" t="s">
        <v>125</v>
      </c>
      <c r="BD26" s="30" t="s">
        <v>70</v>
      </c>
      <c r="BE26" s="30">
        <v>310</v>
      </c>
    </row>
    <row r="27" spans="30:57">
      <c r="AX27" s="30" t="s">
        <v>126</v>
      </c>
      <c r="AY27" s="30" t="s">
        <v>58</v>
      </c>
      <c r="AZ27" s="30">
        <v>200</v>
      </c>
      <c r="BB27" s="30" t="s">
        <v>126</v>
      </c>
      <c r="BC27" s="30" t="s">
        <v>58</v>
      </c>
      <c r="BD27" s="30"/>
      <c r="BE27" s="30">
        <v>200</v>
      </c>
    </row>
    <row r="28" spans="30:57">
      <c r="AX28" s="30" t="s">
        <v>108</v>
      </c>
      <c r="AY28" s="30"/>
      <c r="AZ28" s="30"/>
      <c r="BB28" s="30" t="s">
        <v>108</v>
      </c>
      <c r="BC28" s="30"/>
      <c r="BD28" s="30"/>
      <c r="BE28" s="30"/>
    </row>
  </sheetData>
  <mergeCells count="5">
    <mergeCell ref="E7:G7"/>
    <mergeCell ref="E8:G8"/>
    <mergeCell ref="E9:G9"/>
    <mergeCell ref="E10:G10"/>
    <mergeCell ref="E11:G11"/>
  </mergeCells>
  <conditionalFormatting sqref="J7:K16">
    <cfRule type="iconSet" priority="1">
      <iconSet iconSet="3Arrows">
        <cfvo type="percent" val="0"/>
        <cfvo type="percent" val="33"/>
        <cfvo type="percent" val="67"/>
      </iconSet>
    </cfRule>
  </conditionalFormatting>
  <pageMargins left="0.7" right="0.7" top="0.75" bottom="0.75" header="0.3" footer="0.3"/>
  <pageSetup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2"/>
  <sheetViews>
    <sheetView workbookViewId="0">
      <selection activeCell="D1" sqref="D1"/>
    </sheetView>
  </sheetViews>
  <sheetFormatPr defaultColWidth="9" defaultRowHeight="14.4"/>
  <cols>
    <col min="1" max="1" width="9.21875" customWidth="1"/>
  </cols>
  <sheetData>
    <row r="1" spans="1:4" ht="15.6">
      <c r="A1" s="47" t="s">
        <v>127</v>
      </c>
      <c r="B1" s="47"/>
      <c r="D1" t="s">
        <v>127</v>
      </c>
    </row>
    <row r="2" spans="1:4">
      <c r="A2" t="s">
        <v>127</v>
      </c>
    </row>
  </sheetData>
  <mergeCells count="1">
    <mergeCell ref="A1:B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K19"/>
  <sheetViews>
    <sheetView workbookViewId="0">
      <selection activeCell="B19" sqref="B19"/>
    </sheetView>
  </sheetViews>
  <sheetFormatPr defaultColWidth="9" defaultRowHeight="14.4"/>
  <cols>
    <col min="4" max="4" width="17.88671875" customWidth="1"/>
    <col min="5" max="5" width="9.77734375" customWidth="1"/>
    <col min="6" max="6" width="2.5546875" customWidth="1"/>
    <col min="7" max="7" width="8.88671875" customWidth="1"/>
    <col min="8" max="8" width="9.77734375"/>
    <col min="9" max="9" width="17.88671875" customWidth="1"/>
    <col min="10" max="10" width="17.77734375" customWidth="1"/>
    <col min="11" max="11" width="8.77734375" customWidth="1"/>
  </cols>
  <sheetData>
    <row r="2" spans="2:11">
      <c r="B2" s="6"/>
      <c r="C2" s="6"/>
      <c r="D2" s="6"/>
      <c r="E2" s="6"/>
      <c r="F2" s="6"/>
      <c r="G2" s="6"/>
      <c r="H2" s="6"/>
      <c r="I2" s="6"/>
      <c r="J2" s="6"/>
      <c r="K2" s="6"/>
    </row>
    <row r="3" spans="2:11" ht="21">
      <c r="B3" s="7" t="s">
        <v>128</v>
      </c>
      <c r="C3" s="8"/>
      <c r="D3" s="8"/>
      <c r="E3" s="8"/>
      <c r="F3" s="8"/>
      <c r="G3" s="8"/>
      <c r="H3" s="48" t="s">
        <v>129</v>
      </c>
      <c r="I3" s="48"/>
      <c r="J3" s="48"/>
      <c r="K3" s="48"/>
    </row>
    <row r="4" spans="2:11">
      <c r="B4" s="6"/>
      <c r="C4" s="6"/>
      <c r="D4" s="6"/>
      <c r="E4" s="6"/>
      <c r="F4" s="6"/>
      <c r="G4" s="6"/>
      <c r="H4" s="6"/>
      <c r="I4" s="6"/>
      <c r="J4" s="6"/>
      <c r="K4" s="6"/>
    </row>
    <row r="5" spans="2:11">
      <c r="B5" s="6"/>
      <c r="C5" s="6"/>
      <c r="D5" s="6"/>
      <c r="E5" s="6"/>
      <c r="F5" s="6"/>
      <c r="G5" s="6"/>
      <c r="H5" s="6"/>
      <c r="I5" s="6"/>
      <c r="J5" s="6"/>
      <c r="K5" s="6"/>
    </row>
    <row r="6" spans="2:11" ht="33" customHeight="1">
      <c r="B6" s="6"/>
      <c r="C6" s="6"/>
      <c r="D6" s="6"/>
      <c r="E6" s="6"/>
      <c r="F6" s="6"/>
      <c r="G6" s="6"/>
      <c r="H6" s="6"/>
      <c r="I6" s="6"/>
      <c r="J6" s="6"/>
      <c r="K6" s="6"/>
    </row>
    <row r="7" spans="2:11">
      <c r="B7" s="6"/>
      <c r="C7" s="6"/>
      <c r="D7" s="6"/>
      <c r="E7" s="6"/>
      <c r="F7" s="6"/>
      <c r="G7" s="6"/>
      <c r="H7" s="6"/>
      <c r="I7" s="6"/>
      <c r="J7" s="6"/>
      <c r="K7" s="6"/>
    </row>
    <row r="8" spans="2:11">
      <c r="B8" s="6"/>
      <c r="C8" s="6"/>
      <c r="D8" s="6"/>
      <c r="E8" s="6"/>
      <c r="F8" s="6"/>
      <c r="G8" s="6"/>
      <c r="H8" s="6"/>
      <c r="I8" s="6"/>
      <c r="J8" s="6"/>
      <c r="K8" s="6"/>
    </row>
    <row r="9" spans="2:11">
      <c r="B9" s="9"/>
      <c r="C9" s="9"/>
      <c r="D9" s="9"/>
      <c r="E9" s="9"/>
      <c r="F9" s="9"/>
      <c r="G9" s="9"/>
      <c r="H9" s="9"/>
      <c r="I9" s="9"/>
      <c r="J9" s="9"/>
      <c r="K9" s="9"/>
    </row>
    <row r="11" spans="2:11">
      <c r="B11" s="10" t="s">
        <v>130</v>
      </c>
      <c r="C11" s="10" t="s">
        <v>131</v>
      </c>
      <c r="D11" s="11" t="s">
        <v>132</v>
      </c>
      <c r="E11" s="10" t="s">
        <v>133</v>
      </c>
      <c r="F11" s="12"/>
      <c r="G11" s="10" t="s">
        <v>130</v>
      </c>
      <c r="H11" s="10" t="s">
        <v>131</v>
      </c>
      <c r="I11" s="10" t="s">
        <v>134</v>
      </c>
      <c r="J11" s="10" t="s">
        <v>133</v>
      </c>
      <c r="K11" s="10" t="s">
        <v>135</v>
      </c>
    </row>
    <row r="12" spans="2:11" ht="20.399999999999999" customHeight="1">
      <c r="B12" s="13">
        <v>1</v>
      </c>
      <c r="C12" s="14">
        <f>SUM(C7:C11)</f>
        <v>0</v>
      </c>
      <c r="D12" s="15" t="s">
        <v>136</v>
      </c>
      <c r="E12" s="16">
        <v>500</v>
      </c>
      <c r="F12" s="17"/>
      <c r="G12" s="13">
        <v>1</v>
      </c>
      <c r="H12" s="14">
        <v>45181</v>
      </c>
      <c r="I12" s="15" t="s">
        <v>137</v>
      </c>
      <c r="J12" s="22">
        <v>300</v>
      </c>
    </row>
    <row r="13" spans="2:11" ht="26.4">
      <c r="B13" s="13">
        <v>2</v>
      </c>
      <c r="C13" s="14" t="s">
        <v>138</v>
      </c>
      <c r="D13" s="15" t="s">
        <v>139</v>
      </c>
      <c r="E13" s="18">
        <v>2000</v>
      </c>
      <c r="F13" s="17"/>
      <c r="G13" s="13">
        <v>2</v>
      </c>
      <c r="H13" s="14">
        <v>45168</v>
      </c>
      <c r="I13" s="15" t="s">
        <v>140</v>
      </c>
      <c r="J13" s="22">
        <v>200</v>
      </c>
    </row>
    <row r="14" spans="2:11" ht="16.2" customHeight="1">
      <c r="B14" s="13"/>
      <c r="C14" s="14"/>
      <c r="D14" s="15"/>
      <c r="E14" s="18"/>
      <c r="F14" s="17"/>
      <c r="G14" s="13">
        <v>3</v>
      </c>
      <c r="H14" s="14">
        <v>45140</v>
      </c>
      <c r="I14" s="15" t="s">
        <v>141</v>
      </c>
      <c r="J14" s="22">
        <v>1000</v>
      </c>
    </row>
    <row r="15" spans="2:11">
      <c r="B15" s="13"/>
      <c r="C15" s="14"/>
      <c r="D15" s="13"/>
      <c r="E15" s="18"/>
      <c r="F15" s="17"/>
      <c r="G15" s="13">
        <v>4</v>
      </c>
      <c r="H15" s="14">
        <v>45166</v>
      </c>
      <c r="I15" s="15" t="s">
        <v>142</v>
      </c>
      <c r="J15" s="22">
        <v>700</v>
      </c>
    </row>
    <row r="16" spans="2:11">
      <c r="B16" s="13"/>
      <c r="C16" s="14"/>
      <c r="D16" s="13"/>
      <c r="E16" s="18"/>
      <c r="F16" s="17"/>
      <c r="G16" s="19">
        <v>5</v>
      </c>
      <c r="H16" t="s">
        <v>143</v>
      </c>
      <c r="I16" s="23" t="s">
        <v>144</v>
      </c>
      <c r="J16" s="24">
        <v>300</v>
      </c>
    </row>
    <row r="17" spans="2:10">
      <c r="H17" s="20"/>
      <c r="J17" s="21"/>
    </row>
    <row r="18" spans="2:10">
      <c r="H18" s="20"/>
      <c r="J18" s="21"/>
    </row>
    <row r="19" spans="2:10">
      <c r="B19" s="21" t="str">
        <f>IF(SUM(J12:J16)&lt;SUM(E12:E15),"Profit","loss")</f>
        <v>loss</v>
      </c>
      <c r="H19" s="20"/>
      <c r="J19" s="21"/>
    </row>
  </sheetData>
  <mergeCells count="1">
    <mergeCell ref="H3:K3"/>
  </mergeCells>
  <pageMargins left="0.7" right="0.7" top="0.75" bottom="0.75" header="0.3" footer="0.3"/>
  <pageSetup orientation="portrait"/>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B8"/>
  <sheetViews>
    <sheetView workbookViewId="0">
      <selection activeCell="A3" sqref="A3"/>
    </sheetView>
  </sheetViews>
  <sheetFormatPr defaultColWidth="9" defaultRowHeight="14.4"/>
  <cols>
    <col min="1" max="1" width="14.88671875" customWidth="1"/>
    <col min="2" max="3" width="16.77734375" customWidth="1"/>
  </cols>
  <sheetData>
    <row r="3" spans="1:2">
      <c r="A3" t="s">
        <v>145</v>
      </c>
      <c r="B3" t="s">
        <v>146</v>
      </c>
    </row>
    <row r="4" spans="1:2">
      <c r="A4" t="s">
        <v>147</v>
      </c>
      <c r="B4">
        <v>1913490</v>
      </c>
    </row>
    <row r="5" spans="1:2">
      <c r="A5" t="s">
        <v>148</v>
      </c>
      <c r="B5">
        <v>21069000</v>
      </c>
    </row>
    <row r="6" spans="1:2">
      <c r="A6" t="s">
        <v>149</v>
      </c>
      <c r="B6">
        <v>56403066.5</v>
      </c>
    </row>
    <row r="7" spans="1:2">
      <c r="A7" t="s">
        <v>150</v>
      </c>
      <c r="B7">
        <v>2582670</v>
      </c>
    </row>
    <row r="8" spans="1:2">
      <c r="A8" t="s">
        <v>151</v>
      </c>
      <c r="B8">
        <v>45941700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WQ709"/>
  <sheetViews>
    <sheetView tabSelected="1" zoomScale="49" workbookViewId="0">
      <selection activeCell="G35" sqref="G35"/>
    </sheetView>
  </sheetViews>
  <sheetFormatPr defaultColWidth="9" defaultRowHeight="14.4"/>
  <cols>
    <col min="1" max="1" width="10.33203125" customWidth="1"/>
    <col min="2" max="2" width="9.6640625" customWidth="1"/>
    <col min="3" max="3" width="9.5546875" customWidth="1"/>
    <col min="4" max="4" width="15" customWidth="1"/>
    <col min="5" max="5" width="11.33203125" customWidth="1"/>
    <col min="6" max="6" width="20" customWidth="1"/>
    <col min="7" max="7" width="10.88671875" customWidth="1"/>
    <col min="8" max="8" width="15.77734375" bestFit="1" customWidth="1"/>
    <col min="9" max="9" width="14.6640625" bestFit="1" customWidth="1"/>
    <col min="10" max="10" width="15" customWidth="1"/>
    <col min="11" max="11" width="13.21875" customWidth="1"/>
    <col min="12" max="12" width="13.77734375" customWidth="1"/>
    <col min="13" max="13" width="11.88671875" customWidth="1"/>
    <col min="14" max="14" width="16" customWidth="1"/>
    <col min="15" max="15" width="14.109375" customWidth="1"/>
  </cols>
  <sheetData>
    <row r="1" spans="1:6023" ht="21">
      <c r="A1" s="49" t="s">
        <v>152</v>
      </c>
      <c r="B1" s="49"/>
      <c r="C1" s="49"/>
      <c r="D1" s="49"/>
      <c r="E1" s="49"/>
      <c r="F1" s="49"/>
      <c r="G1" s="49"/>
      <c r="H1" s="49"/>
      <c r="I1" s="49"/>
      <c r="J1" s="49"/>
      <c r="K1" s="49"/>
      <c r="L1" s="49"/>
      <c r="M1" s="49"/>
      <c r="N1" s="49"/>
      <c r="O1" s="49"/>
      <c r="P1" s="49"/>
    </row>
    <row r="9" spans="1:6023">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c r="IX9" s="50"/>
      <c r="IY9" s="50"/>
      <c r="IZ9" s="50"/>
      <c r="JA9" s="50"/>
      <c r="JB9" s="50"/>
      <c r="JC9" s="50"/>
      <c r="JD9" s="50"/>
      <c r="JE9" s="50"/>
      <c r="JF9" s="50"/>
      <c r="JG9" s="50"/>
      <c r="JH9" s="50"/>
      <c r="JI9" s="50"/>
      <c r="JJ9" s="50"/>
      <c r="JK9" s="50"/>
      <c r="JL9" s="50"/>
      <c r="JM9" s="50"/>
      <c r="JN9" s="50"/>
      <c r="JO9" s="50"/>
      <c r="JP9" s="50"/>
      <c r="JQ9" s="50"/>
      <c r="JR9" s="50"/>
      <c r="JS9" s="50"/>
      <c r="JT9" s="50"/>
      <c r="JU9" s="50"/>
      <c r="JV9" s="50"/>
      <c r="JW9" s="50"/>
      <c r="JX9" s="50"/>
      <c r="JY9" s="50"/>
      <c r="JZ9" s="50"/>
      <c r="KA9" s="50"/>
      <c r="KB9" s="50"/>
      <c r="KC9" s="50"/>
      <c r="KD9" s="50"/>
      <c r="KE9" s="50"/>
      <c r="KF9" s="50"/>
      <c r="KG9" s="50"/>
      <c r="KH9" s="50"/>
      <c r="KI9" s="50"/>
      <c r="KJ9" s="50"/>
      <c r="KK9" s="50"/>
      <c r="KL9" s="50"/>
      <c r="KM9" s="50"/>
      <c r="KN9" s="50"/>
      <c r="KO9" s="50"/>
      <c r="KP9" s="50"/>
      <c r="KQ9" s="50"/>
      <c r="KR9" s="50"/>
      <c r="KS9" s="50"/>
      <c r="KT9" s="50"/>
      <c r="KU9" s="50"/>
      <c r="KV9" s="50"/>
      <c r="KW9" s="50"/>
      <c r="KX9" s="50"/>
      <c r="KY9" s="50"/>
      <c r="KZ9" s="50"/>
      <c r="LA9" s="50"/>
      <c r="LB9" s="50"/>
      <c r="LC9" s="50"/>
      <c r="LD9" s="50"/>
      <c r="LE9" s="50"/>
      <c r="LF9" s="50"/>
      <c r="LG9" s="50"/>
      <c r="LH9" s="50"/>
      <c r="LI9" s="50"/>
      <c r="LJ9" s="50"/>
      <c r="LK9" s="50"/>
      <c r="LL9" s="50"/>
      <c r="LM9" s="50"/>
      <c r="LN9" s="50"/>
      <c r="LO9" s="50"/>
      <c r="LP9" s="50"/>
      <c r="LQ9" s="50"/>
      <c r="LR9" s="50"/>
      <c r="LS9" s="50"/>
      <c r="LT9" s="50"/>
      <c r="LU9" s="50"/>
      <c r="LV9" s="50"/>
      <c r="LW9" s="50"/>
      <c r="LX9" s="50"/>
      <c r="LY9" s="50"/>
      <c r="LZ9" s="50"/>
      <c r="MA9" s="50"/>
      <c r="MB9" s="50"/>
      <c r="MC9" s="50"/>
      <c r="MD9" s="50"/>
      <c r="ME9" s="50"/>
      <c r="MF9" s="50"/>
      <c r="MG9" s="50"/>
      <c r="MH9" s="50"/>
      <c r="MI9" s="50"/>
      <c r="MJ9" s="50"/>
      <c r="MK9" s="50"/>
      <c r="ML9" s="50"/>
      <c r="MM9" s="50"/>
      <c r="MN9" s="50"/>
      <c r="MO9" s="50"/>
      <c r="MP9" s="50"/>
      <c r="MQ9" s="50"/>
      <c r="MR9" s="50"/>
      <c r="MS9" s="50"/>
      <c r="MT9" s="50"/>
      <c r="MU9" s="50"/>
      <c r="MV9" s="50"/>
      <c r="MW9" s="50"/>
      <c r="MX9" s="50"/>
      <c r="MY9" s="50"/>
      <c r="MZ9" s="50"/>
      <c r="NA9" s="50"/>
      <c r="NB9" s="50"/>
      <c r="NC9" s="50"/>
      <c r="ND9" s="50"/>
      <c r="NE9" s="50"/>
      <c r="NF9" s="50"/>
      <c r="NG9" s="50"/>
      <c r="NH9" s="50"/>
      <c r="NI9" s="50"/>
      <c r="NJ9" s="50"/>
      <c r="NK9" s="50"/>
      <c r="NL9" s="50"/>
      <c r="NM9" s="50"/>
      <c r="NN9" s="50"/>
      <c r="NO9" s="50"/>
      <c r="NP9" s="50"/>
      <c r="NQ9" s="50"/>
      <c r="NR9" s="50"/>
      <c r="NS9" s="50"/>
      <c r="NT9" s="50"/>
      <c r="NU9" s="50"/>
      <c r="NV9" s="50"/>
      <c r="NW9" s="50"/>
      <c r="NX9" s="50"/>
      <c r="NY9" s="50"/>
      <c r="NZ9" s="50"/>
      <c r="OA9" s="50"/>
      <c r="OB9" s="50"/>
      <c r="OC9" s="50"/>
      <c r="OD9" s="50"/>
      <c r="OE9" s="50"/>
      <c r="OF9" s="50"/>
      <c r="OG9" s="50"/>
      <c r="OH9" s="50"/>
      <c r="OI9" s="50"/>
      <c r="OJ9" s="50"/>
      <c r="OK9" s="50"/>
      <c r="OL9" s="50"/>
      <c r="OM9" s="50"/>
      <c r="ON9" s="50"/>
      <c r="OO9" s="50"/>
      <c r="OP9" s="50"/>
      <c r="OQ9" s="50"/>
      <c r="OR9" s="50"/>
      <c r="OS9" s="50"/>
      <c r="OT9" s="50"/>
      <c r="OU9" s="50"/>
      <c r="OV9" s="50"/>
      <c r="OW9" s="50"/>
      <c r="OX9" s="50"/>
      <c r="OY9" s="50"/>
      <c r="OZ9" s="50"/>
      <c r="PA9" s="50"/>
      <c r="PB9" s="50"/>
      <c r="PC9" s="50"/>
      <c r="PD9" s="50"/>
      <c r="PE9" s="50"/>
      <c r="PF9" s="50"/>
      <c r="PG9" s="50"/>
      <c r="PH9" s="50"/>
      <c r="PI9" s="50"/>
      <c r="PJ9" s="50"/>
      <c r="PK9" s="50"/>
      <c r="PL9" s="50"/>
      <c r="PM9" s="50"/>
      <c r="PN9" s="50"/>
      <c r="PO9" s="50"/>
      <c r="PP9" s="50"/>
      <c r="PQ9" s="50"/>
      <c r="PR9" s="50"/>
      <c r="PS9" s="50"/>
      <c r="PT9" s="50"/>
      <c r="PU9" s="50"/>
      <c r="PV9" s="50"/>
      <c r="PW9" s="50"/>
      <c r="PX9" s="50"/>
      <c r="PY9" s="50"/>
      <c r="PZ9" s="50"/>
      <c r="QA9" s="50"/>
      <c r="QB9" s="50"/>
      <c r="QC9" s="50"/>
      <c r="QD9" s="50"/>
      <c r="QE9" s="50"/>
      <c r="QF9" s="50"/>
      <c r="QG9" s="50"/>
      <c r="QH9" s="50"/>
      <c r="QI9" s="50"/>
      <c r="QJ9" s="50"/>
      <c r="QK9" s="50"/>
      <c r="QL9" s="50"/>
      <c r="QM9" s="50"/>
      <c r="QN9" s="50"/>
      <c r="QO9" s="50"/>
      <c r="QP9" s="50"/>
      <c r="QQ9" s="50"/>
      <c r="QR9" s="50"/>
      <c r="QS9" s="50"/>
      <c r="QT9" s="50"/>
      <c r="QU9" s="50"/>
      <c r="QV9" s="50"/>
      <c r="QW9" s="50"/>
      <c r="QX9" s="50"/>
      <c r="QY9" s="50"/>
      <c r="QZ9" s="50"/>
      <c r="RA9" s="50"/>
      <c r="RB9" s="50"/>
      <c r="RC9" s="50"/>
      <c r="RD9" s="50"/>
      <c r="RE9" s="50"/>
      <c r="RF9" s="50"/>
      <c r="RG9" s="50"/>
      <c r="RH9" s="50"/>
      <c r="RI9" s="50"/>
      <c r="RJ9" s="50"/>
      <c r="RK9" s="50"/>
      <c r="RL9" s="50"/>
      <c r="RM9" s="50"/>
      <c r="RN9" s="50"/>
      <c r="RO9" s="50"/>
      <c r="RP9" s="50"/>
      <c r="RQ9" s="50"/>
      <c r="RR9" s="50"/>
      <c r="RS9" s="50"/>
      <c r="RT9" s="50"/>
      <c r="RU9" s="50"/>
      <c r="RV9" s="50"/>
      <c r="RW9" s="50"/>
      <c r="RX9" s="50"/>
      <c r="RY9" s="50"/>
      <c r="RZ9" s="50"/>
      <c r="SA9" s="50"/>
      <c r="SB9" s="50"/>
      <c r="SC9" s="50"/>
      <c r="SD9" s="50"/>
      <c r="SE9" s="50"/>
      <c r="SF9" s="50"/>
      <c r="SG9" s="50"/>
      <c r="SH9" s="50"/>
      <c r="SI9" s="50"/>
      <c r="SJ9" s="50"/>
      <c r="SK9" s="50"/>
      <c r="SL9" s="50"/>
      <c r="SM9" s="50"/>
      <c r="SN9" s="50"/>
      <c r="SO9" s="50"/>
      <c r="SP9" s="50"/>
      <c r="SQ9" s="50"/>
      <c r="SR9" s="50"/>
      <c r="SS9" s="50"/>
      <c r="ST9" s="50"/>
      <c r="SU9" s="50"/>
      <c r="SV9" s="50"/>
      <c r="SW9" s="50"/>
      <c r="SX9" s="50"/>
      <c r="SY9" s="50"/>
      <c r="SZ9" s="50"/>
      <c r="TA9" s="50"/>
      <c r="TB9" s="50"/>
      <c r="TC9" s="50"/>
      <c r="TD9" s="50"/>
      <c r="TE9" s="50"/>
      <c r="TF9" s="50"/>
      <c r="TG9" s="50"/>
      <c r="TH9" s="50"/>
      <c r="TI9" s="50"/>
      <c r="TJ9" s="50"/>
      <c r="TK9" s="50"/>
      <c r="TL9" s="50"/>
      <c r="TM9" s="50"/>
      <c r="TN9" s="50"/>
      <c r="TO9" s="50"/>
      <c r="TP9" s="50"/>
      <c r="TQ9" s="50"/>
      <c r="TR9" s="50"/>
      <c r="TS9" s="50"/>
      <c r="TT9" s="50"/>
      <c r="TU9" s="50"/>
      <c r="TV9" s="50"/>
      <c r="TW9" s="50"/>
      <c r="TX9" s="50"/>
      <c r="TY9" s="50"/>
      <c r="TZ9" s="50"/>
      <c r="UA9" s="50"/>
      <c r="UB9" s="50"/>
      <c r="UC9" s="50"/>
      <c r="UD9" s="50"/>
      <c r="UE9" s="50"/>
      <c r="UF9" s="50"/>
      <c r="UG9" s="50"/>
      <c r="UH9" s="50"/>
      <c r="UI9" s="50"/>
      <c r="UJ9" s="50"/>
      <c r="UK9" s="50"/>
      <c r="UL9" s="50"/>
      <c r="UM9" s="50"/>
      <c r="UN9" s="50"/>
      <c r="UO9" s="50"/>
      <c r="UP9" s="50"/>
      <c r="UQ9" s="50"/>
      <c r="UR9" s="50"/>
      <c r="US9" s="50"/>
      <c r="UT9" s="50"/>
      <c r="UU9" s="50"/>
      <c r="UV9" s="50"/>
      <c r="UW9" s="50"/>
      <c r="UX9" s="50"/>
      <c r="UY9" s="50"/>
      <c r="UZ9" s="50"/>
      <c r="VA9" s="50"/>
      <c r="VB9" s="50"/>
      <c r="VC9" s="50"/>
      <c r="VD9" s="50"/>
      <c r="VE9" s="50"/>
      <c r="VF9" s="50"/>
      <c r="VG9" s="50"/>
      <c r="VH9" s="50"/>
      <c r="VI9" s="50"/>
      <c r="VJ9" s="50"/>
      <c r="VK9" s="50"/>
      <c r="VL9" s="50"/>
      <c r="VM9" s="50"/>
      <c r="VN9" s="50"/>
      <c r="VO9" s="50"/>
      <c r="VP9" s="50"/>
      <c r="VQ9" s="50"/>
      <c r="VR9" s="50"/>
      <c r="VS9" s="50"/>
      <c r="VT9" s="50"/>
      <c r="VU9" s="50"/>
      <c r="VV9" s="50"/>
      <c r="VW9" s="50"/>
      <c r="VX9" s="50"/>
      <c r="VY9" s="50"/>
      <c r="VZ9" s="50"/>
      <c r="WA9" s="50"/>
      <c r="WB9" s="50"/>
      <c r="WC9" s="50"/>
      <c r="WD9" s="50"/>
      <c r="WE9" s="50"/>
      <c r="WF9" s="50"/>
      <c r="WG9" s="50"/>
      <c r="WH9" s="50"/>
      <c r="WI9" s="50"/>
      <c r="WJ9" s="50"/>
      <c r="WK9" s="50"/>
      <c r="WL9" s="50"/>
      <c r="WM9" s="50"/>
      <c r="WN9" s="50"/>
      <c r="WO9" s="50"/>
      <c r="WP9" s="50"/>
      <c r="WQ9" s="50"/>
      <c r="WR9" s="50"/>
      <c r="WS9" s="50"/>
      <c r="WT9" s="50"/>
      <c r="WU9" s="50"/>
      <c r="WV9" s="50"/>
      <c r="WW9" s="50"/>
      <c r="WX9" s="50"/>
      <c r="WY9" s="50"/>
      <c r="WZ9" s="50"/>
      <c r="XA9" s="50"/>
      <c r="XB9" s="50"/>
      <c r="XC9" s="50"/>
      <c r="XD9" s="50"/>
      <c r="XE9" s="50"/>
      <c r="XF9" s="50"/>
      <c r="XG9" s="50"/>
      <c r="XH9" s="50"/>
      <c r="XI9" s="50"/>
      <c r="XJ9" s="50"/>
      <c r="XK9" s="50"/>
      <c r="XL9" s="50"/>
      <c r="XM9" s="50"/>
      <c r="XN9" s="50"/>
      <c r="XO9" s="50"/>
      <c r="XP9" s="50"/>
      <c r="XQ9" s="50"/>
      <c r="XR9" s="50"/>
      <c r="XS9" s="50"/>
      <c r="XT9" s="50"/>
      <c r="XU9" s="50"/>
      <c r="XV9" s="50"/>
      <c r="XW9" s="50"/>
      <c r="XX9" s="50"/>
      <c r="XY9" s="50"/>
      <c r="XZ9" s="50"/>
      <c r="YA9" s="50"/>
      <c r="YB9" s="50"/>
      <c r="YC9" s="50"/>
      <c r="YD9" s="50"/>
      <c r="YE9" s="50"/>
      <c r="YF9" s="50"/>
      <c r="YG9" s="50"/>
      <c r="YH9" s="50"/>
      <c r="YI9" s="50"/>
      <c r="YJ9" s="50"/>
      <c r="YK9" s="50"/>
      <c r="YL9" s="50"/>
      <c r="YM9" s="50"/>
      <c r="YN9" s="50"/>
      <c r="YO9" s="50"/>
      <c r="YP9" s="50"/>
      <c r="YQ9" s="50"/>
      <c r="YR9" s="50"/>
      <c r="YS9" s="50"/>
      <c r="YT9" s="50"/>
      <c r="YU9" s="50"/>
      <c r="YV9" s="50"/>
      <c r="YW9" s="50"/>
      <c r="YX9" s="50"/>
      <c r="YY9" s="50"/>
      <c r="YZ9" s="50"/>
      <c r="ZA9" s="50"/>
      <c r="ZB9" s="50"/>
      <c r="ZC9" s="50"/>
      <c r="ZD9" s="50"/>
      <c r="ZE9" s="50"/>
      <c r="ZF9" s="50"/>
      <c r="ZG9" s="50"/>
      <c r="ZH9" s="50"/>
      <c r="ZI9" s="50"/>
      <c r="ZJ9" s="50"/>
      <c r="ZK9" s="50"/>
      <c r="ZL9" s="50"/>
      <c r="ZM9" s="50"/>
      <c r="ZN9" s="50"/>
      <c r="ZO9" s="50"/>
      <c r="ZP9" s="50"/>
      <c r="ZQ9" s="50"/>
      <c r="ZR9" s="50"/>
      <c r="ZS9" s="50"/>
      <c r="ZT9" s="50"/>
      <c r="ZU9" s="50"/>
      <c r="ZV9" s="50"/>
      <c r="ZW9" s="50"/>
      <c r="ZX9" s="50"/>
      <c r="ZY9" s="50"/>
      <c r="ZZ9" s="50"/>
      <c r="AAA9" s="50"/>
      <c r="AAB9" s="50"/>
      <c r="AAC9" s="50"/>
      <c r="AAD9" s="50"/>
      <c r="AAE9" s="50"/>
      <c r="AAF9" s="50"/>
      <c r="AAG9" s="50"/>
      <c r="AAH9" s="50"/>
      <c r="AAI9" s="50"/>
      <c r="AAJ9" s="50"/>
      <c r="AAK9" s="50"/>
      <c r="AAL9" s="50"/>
      <c r="AAM9" s="50"/>
      <c r="AAN9" s="50"/>
      <c r="AAO9" s="50"/>
      <c r="AAP9" s="50"/>
      <c r="AAQ9" s="50"/>
      <c r="AAR9" s="50"/>
      <c r="AAS9" s="50"/>
      <c r="AAT9" s="50"/>
      <c r="AAU9" s="50"/>
      <c r="AAV9" s="50"/>
      <c r="AAW9" s="50"/>
      <c r="AAX9" s="50"/>
      <c r="AAY9" s="50"/>
      <c r="AAZ9" s="50"/>
      <c r="ABA9" s="50"/>
      <c r="ABB9" s="50"/>
      <c r="ABC9" s="50"/>
      <c r="ABD9" s="50"/>
      <c r="ABE9" s="50"/>
      <c r="ABF9" s="50"/>
      <c r="ABG9" s="50"/>
      <c r="ABH9" s="50"/>
      <c r="ABI9" s="50"/>
      <c r="ABJ9" s="50"/>
      <c r="ABK9" s="50"/>
      <c r="ABL9" s="50"/>
      <c r="ABM9" s="50"/>
      <c r="ABN9" s="50"/>
      <c r="ABO9" s="50"/>
      <c r="ABP9" s="50"/>
      <c r="ABQ9" s="50"/>
      <c r="ABR9" s="50"/>
      <c r="ABS9" s="50"/>
      <c r="ABT9" s="50"/>
      <c r="ABU9" s="50"/>
      <c r="ABV9" s="50"/>
      <c r="ABW9" s="50"/>
      <c r="ABX9" s="50"/>
      <c r="ABY9" s="50"/>
      <c r="ABZ9" s="50"/>
      <c r="ACA9" s="50"/>
      <c r="ACB9" s="50"/>
      <c r="ACC9" s="50"/>
      <c r="ACD9" s="50"/>
      <c r="ACE9" s="50"/>
      <c r="ACF9" s="50"/>
      <c r="ACG9" s="50"/>
      <c r="ACH9" s="50"/>
      <c r="ACI9" s="50"/>
      <c r="ACJ9" s="50"/>
      <c r="ACK9" s="50"/>
      <c r="ACL9" s="50"/>
      <c r="ACM9" s="50"/>
      <c r="ACN9" s="50"/>
      <c r="ACO9" s="50"/>
      <c r="ACP9" s="50"/>
      <c r="ACQ9" s="50"/>
      <c r="ACR9" s="50"/>
      <c r="ACS9" s="50"/>
      <c r="ACT9" s="50"/>
      <c r="ACU9" s="50"/>
      <c r="ACV9" s="50"/>
      <c r="ACW9" s="50"/>
      <c r="ACX9" s="50"/>
      <c r="ACY9" s="50"/>
      <c r="ACZ9" s="50"/>
      <c r="ADA9" s="50"/>
      <c r="ADB9" s="50"/>
      <c r="ADC9" s="50"/>
      <c r="ADD9" s="50"/>
      <c r="ADE9" s="50"/>
      <c r="ADF9" s="50"/>
      <c r="ADG9" s="50"/>
      <c r="ADH9" s="50"/>
      <c r="ADI9" s="50"/>
      <c r="ADJ9" s="50"/>
      <c r="ADK9" s="50"/>
      <c r="ADL9" s="50"/>
      <c r="ADM9" s="50"/>
      <c r="ADN9" s="50"/>
      <c r="ADO9" s="50"/>
      <c r="ADP9" s="50"/>
      <c r="ADQ9" s="50"/>
      <c r="ADR9" s="50"/>
      <c r="ADS9" s="50"/>
      <c r="ADT9" s="50"/>
      <c r="ADU9" s="50"/>
      <c r="ADV9" s="50"/>
      <c r="ADW9" s="50"/>
      <c r="ADX9" s="50"/>
      <c r="ADY9" s="50"/>
      <c r="ADZ9" s="50"/>
      <c r="AEA9" s="50"/>
      <c r="AEB9" s="50"/>
      <c r="AEC9" s="50"/>
      <c r="AED9" s="50"/>
      <c r="AEE9" s="50"/>
      <c r="AEF9" s="50"/>
      <c r="AEG9" s="50"/>
      <c r="AEH9" s="50"/>
      <c r="AEI9" s="50"/>
      <c r="AEJ9" s="50"/>
      <c r="AEK9" s="50"/>
      <c r="AEL9" s="50"/>
      <c r="AEM9" s="50"/>
      <c r="AEN9" s="50"/>
      <c r="AEO9" s="50"/>
      <c r="AEP9" s="50"/>
      <c r="AEQ9" s="50"/>
      <c r="AER9" s="50"/>
      <c r="AES9" s="50"/>
      <c r="AET9" s="50"/>
      <c r="AEU9" s="50"/>
      <c r="AEV9" s="50"/>
      <c r="AEW9" s="50"/>
      <c r="AEX9" s="50"/>
      <c r="AEY9" s="50"/>
      <c r="AEZ9" s="50"/>
      <c r="AFA9" s="50"/>
      <c r="AFB9" s="50"/>
      <c r="AFC9" s="50"/>
      <c r="AFD9" s="50"/>
      <c r="AFE9" s="50"/>
      <c r="AFF9" s="50"/>
      <c r="AFG9" s="50"/>
      <c r="AFH9" s="50"/>
      <c r="AFI9" s="50"/>
      <c r="AFJ9" s="50"/>
      <c r="AFK9" s="50"/>
      <c r="AFL9" s="50"/>
      <c r="AFM9" s="50"/>
      <c r="AFN9" s="50"/>
      <c r="AFO9" s="50"/>
      <c r="AFP9" s="50"/>
      <c r="AFQ9" s="50"/>
      <c r="AFR9" s="50"/>
      <c r="AFS9" s="50"/>
      <c r="AFT9" s="50"/>
      <c r="AFU9" s="50"/>
      <c r="AFV9" s="50"/>
      <c r="AFW9" s="50"/>
      <c r="AFX9" s="50"/>
      <c r="AFY9" s="50"/>
      <c r="AFZ9" s="50"/>
      <c r="AGA9" s="50"/>
      <c r="AGB9" s="50"/>
      <c r="AGC9" s="50"/>
      <c r="AGD9" s="50"/>
      <c r="AGE9" s="50"/>
      <c r="AGF9" s="50"/>
      <c r="AGG9" s="50"/>
      <c r="AGH9" s="50"/>
      <c r="AGI9" s="50"/>
      <c r="AGJ9" s="50"/>
      <c r="AGK9" s="50"/>
      <c r="AGL9" s="50"/>
      <c r="AGM9" s="50"/>
      <c r="AGN9" s="50"/>
      <c r="AGO9" s="50"/>
      <c r="AGP9" s="50"/>
      <c r="AGQ9" s="50"/>
      <c r="AGR9" s="50"/>
      <c r="AGS9" s="50"/>
      <c r="AGT9" s="50"/>
      <c r="AGU9" s="50"/>
      <c r="AGV9" s="50"/>
      <c r="AGW9" s="50"/>
      <c r="AGX9" s="50"/>
      <c r="AGY9" s="50"/>
      <c r="AGZ9" s="50"/>
      <c r="AHA9" s="50"/>
      <c r="AHB9" s="50"/>
      <c r="AHC9" s="50"/>
      <c r="AHD9" s="50"/>
      <c r="AHE9" s="50"/>
      <c r="AHF9" s="50"/>
      <c r="AHG9" s="50"/>
      <c r="AHH9" s="50"/>
      <c r="AHI9" s="50"/>
      <c r="AHJ9" s="50"/>
      <c r="AHK9" s="50"/>
      <c r="AHL9" s="50"/>
      <c r="AHM9" s="50"/>
      <c r="AHN9" s="50"/>
      <c r="AHO9" s="50"/>
      <c r="AHP9" s="50"/>
      <c r="AHQ9" s="50"/>
      <c r="AHR9" s="50"/>
      <c r="AHS9" s="50"/>
      <c r="AHT9" s="50"/>
      <c r="AHU9" s="50"/>
      <c r="AHV9" s="50"/>
      <c r="AHW9" s="50"/>
      <c r="AHX9" s="50"/>
      <c r="AHY9" s="50"/>
      <c r="AHZ9" s="50"/>
      <c r="AIA9" s="50"/>
      <c r="AIB9" s="50"/>
      <c r="AIC9" s="50"/>
      <c r="AID9" s="50"/>
      <c r="AIE9" s="50"/>
      <c r="AIF9" s="50"/>
      <c r="AIG9" s="50"/>
      <c r="AIH9" s="50"/>
      <c r="AII9" s="50"/>
      <c r="AIJ9" s="50"/>
      <c r="AIK9" s="50"/>
      <c r="AIL9" s="50"/>
      <c r="AIM9" s="50"/>
      <c r="AIN9" s="50"/>
      <c r="AIO9" s="50"/>
      <c r="AIP9" s="50"/>
      <c r="AIQ9" s="50"/>
      <c r="AIR9" s="50"/>
      <c r="AIS9" s="50"/>
      <c r="AIT9" s="50"/>
      <c r="AIU9" s="50"/>
      <c r="AIV9" s="50"/>
      <c r="AIW9" s="50"/>
      <c r="AIX9" s="50"/>
      <c r="AIY9" s="50"/>
      <c r="AIZ9" s="50"/>
      <c r="AJA9" s="50"/>
      <c r="AJB9" s="50"/>
      <c r="AJC9" s="50"/>
      <c r="AJD9" s="50"/>
      <c r="AJE9" s="50"/>
      <c r="AJF9" s="50"/>
      <c r="AJG9" s="50"/>
      <c r="AJH9" s="50"/>
      <c r="AJI9" s="50"/>
      <c r="AJJ9" s="50"/>
      <c r="AJK9" s="50"/>
      <c r="AJL9" s="50"/>
      <c r="AJM9" s="50"/>
      <c r="AJN9" s="50"/>
      <c r="AJO9" s="50"/>
      <c r="AJP9" s="50"/>
      <c r="AJQ9" s="50"/>
      <c r="AJR9" s="50"/>
      <c r="AJS9" s="50"/>
      <c r="AJT9" s="50"/>
      <c r="AJU9" s="50"/>
      <c r="AJV9" s="50"/>
      <c r="AJW9" s="50"/>
      <c r="AJX9" s="50"/>
      <c r="AJY9" s="50"/>
      <c r="AJZ9" s="50"/>
      <c r="AKA9" s="50"/>
      <c r="AKB9" s="50"/>
      <c r="AKC9" s="50"/>
      <c r="AKD9" s="50"/>
      <c r="AKE9" s="50"/>
      <c r="AKF9" s="50"/>
      <c r="AKG9" s="50"/>
      <c r="AKH9" s="50"/>
      <c r="AKI9" s="50"/>
      <c r="AKJ9" s="50"/>
      <c r="AKK9" s="50"/>
      <c r="AKL9" s="50"/>
      <c r="AKM9" s="50"/>
      <c r="AKN9" s="50"/>
      <c r="AKO9" s="50"/>
      <c r="AKP9" s="50"/>
      <c r="AKQ9" s="50"/>
      <c r="AKR9" s="50"/>
      <c r="AKS9" s="50"/>
      <c r="AKT9" s="50"/>
      <c r="AKU9" s="50"/>
      <c r="AKV9" s="50"/>
      <c r="AKW9" s="50"/>
      <c r="AKX9" s="50"/>
      <c r="AKY9" s="50"/>
      <c r="AKZ9" s="50"/>
      <c r="ALA9" s="50"/>
      <c r="ALB9" s="50"/>
      <c r="ALC9" s="50"/>
      <c r="ALD9" s="50"/>
      <c r="ALE9" s="50"/>
      <c r="ALF9" s="50"/>
      <c r="ALG9" s="50"/>
      <c r="ALH9" s="50"/>
      <c r="ALI9" s="50"/>
      <c r="ALJ9" s="50"/>
      <c r="ALK9" s="50"/>
      <c r="ALL9" s="50"/>
      <c r="ALM9" s="50"/>
      <c r="ALN9" s="50"/>
      <c r="ALO9" s="50"/>
      <c r="ALP9" s="50"/>
      <c r="ALQ9" s="50"/>
      <c r="ALR9" s="50"/>
      <c r="ALS9" s="50"/>
      <c r="ALT9" s="50"/>
      <c r="ALU9" s="50"/>
      <c r="ALV9" s="50"/>
      <c r="ALW9" s="50"/>
      <c r="ALX9" s="50"/>
      <c r="ALY9" s="50"/>
      <c r="ALZ9" s="50"/>
      <c r="AMA9" s="50"/>
      <c r="AMB9" s="50"/>
      <c r="AMC9" s="50"/>
      <c r="AMD9" s="50"/>
      <c r="AME9" s="50"/>
      <c r="AMF9" s="50"/>
      <c r="AMG9" s="50"/>
      <c r="AMH9" s="50"/>
      <c r="AMI9" s="50"/>
      <c r="AMJ9" s="50"/>
      <c r="AMK9" s="50"/>
      <c r="AML9" s="50"/>
      <c r="AMM9" s="50"/>
      <c r="AMN9" s="50"/>
      <c r="AMO9" s="50"/>
      <c r="AMP9" s="50"/>
      <c r="AMQ9" s="50"/>
      <c r="AMR9" s="50"/>
      <c r="AMS9" s="50"/>
      <c r="AMT9" s="50"/>
      <c r="AMU9" s="50"/>
      <c r="AMV9" s="50"/>
      <c r="AMW9" s="50"/>
      <c r="AMX9" s="50"/>
      <c r="AMY9" s="50"/>
      <c r="AMZ9" s="50"/>
      <c r="ANA9" s="50"/>
      <c r="ANB9" s="50"/>
      <c r="ANC9" s="50"/>
      <c r="AND9" s="50"/>
      <c r="ANE9" s="50"/>
      <c r="ANF9" s="50"/>
      <c r="ANG9" s="50"/>
      <c r="ANH9" s="50"/>
      <c r="ANI9" s="50"/>
      <c r="ANJ9" s="50"/>
      <c r="ANK9" s="50"/>
      <c r="ANL9" s="50"/>
      <c r="ANM9" s="50"/>
      <c r="ANN9" s="50"/>
      <c r="ANO9" s="50"/>
      <c r="ANP9" s="50"/>
      <c r="ANQ9" s="50"/>
      <c r="ANR9" s="50"/>
      <c r="ANS9" s="50"/>
      <c r="ANT9" s="50"/>
      <c r="ANU9" s="50"/>
      <c r="ANV9" s="50"/>
      <c r="ANW9" s="50"/>
      <c r="ANX9" s="50"/>
      <c r="ANY9" s="50"/>
      <c r="ANZ9" s="50"/>
      <c r="AOA9" s="50"/>
      <c r="AOB9" s="50"/>
      <c r="AOC9" s="50"/>
      <c r="AOD9" s="50"/>
      <c r="AOE9" s="50"/>
      <c r="AOF9" s="50"/>
      <c r="AOG9" s="50"/>
      <c r="AOH9" s="50"/>
      <c r="AOI9" s="50"/>
      <c r="AOJ9" s="50"/>
      <c r="AOK9" s="50"/>
      <c r="AOL9" s="50"/>
      <c r="AOM9" s="50"/>
      <c r="AON9" s="50"/>
      <c r="AOO9" s="50"/>
      <c r="AOP9" s="50"/>
      <c r="AOQ9" s="50"/>
      <c r="AOR9" s="50"/>
      <c r="AOS9" s="50"/>
      <c r="AOT9" s="50"/>
      <c r="AOU9" s="50"/>
      <c r="AOV9" s="50"/>
      <c r="AOW9" s="50"/>
      <c r="AOX9" s="50"/>
      <c r="AOY9" s="50"/>
      <c r="AOZ9" s="50"/>
      <c r="APA9" s="50"/>
      <c r="APB9" s="50"/>
      <c r="APC9" s="50"/>
      <c r="APD9" s="50"/>
      <c r="APE9" s="50"/>
      <c r="APF9" s="50"/>
      <c r="APG9" s="50"/>
      <c r="APH9" s="50"/>
      <c r="API9" s="50"/>
      <c r="APJ9" s="50"/>
      <c r="APK9" s="50"/>
      <c r="APL9" s="50"/>
      <c r="APM9" s="50"/>
      <c r="APN9" s="50"/>
      <c r="APO9" s="50"/>
      <c r="APP9" s="50"/>
      <c r="APQ9" s="50"/>
      <c r="APR9" s="50"/>
      <c r="APS9" s="50"/>
      <c r="APT9" s="50"/>
      <c r="APU9" s="50"/>
      <c r="APV9" s="50"/>
      <c r="APW9" s="50"/>
      <c r="APX9" s="50"/>
      <c r="APY9" s="50"/>
      <c r="APZ9" s="50"/>
      <c r="AQA9" s="50"/>
      <c r="AQB9" s="50"/>
      <c r="AQC9" s="50"/>
      <c r="AQD9" s="50"/>
      <c r="AQE9" s="50"/>
      <c r="AQF9" s="50"/>
      <c r="AQG9" s="50"/>
      <c r="AQH9" s="50"/>
      <c r="AQI9" s="50"/>
      <c r="AQJ9" s="50"/>
      <c r="AQK9" s="50"/>
      <c r="AQL9" s="50"/>
      <c r="AQM9" s="50"/>
      <c r="AQN9" s="50"/>
      <c r="AQO9" s="50"/>
      <c r="AQP9" s="50"/>
      <c r="AQQ9" s="50"/>
      <c r="AQR9" s="50"/>
      <c r="AQS9" s="50"/>
      <c r="AQT9" s="50"/>
      <c r="AQU9" s="50"/>
      <c r="AQV9" s="50"/>
      <c r="AQW9" s="50"/>
      <c r="AQX9" s="50"/>
      <c r="AQY9" s="50"/>
      <c r="AQZ9" s="50"/>
      <c r="ARA9" s="50"/>
      <c r="ARB9" s="50"/>
      <c r="ARC9" s="50"/>
      <c r="ARD9" s="50"/>
      <c r="ARE9" s="50"/>
      <c r="ARF9" s="50"/>
      <c r="ARG9" s="50"/>
      <c r="ARH9" s="50"/>
      <c r="ARI9" s="50"/>
      <c r="ARJ9" s="50"/>
      <c r="ARK9" s="50"/>
      <c r="ARL9" s="50"/>
      <c r="ARM9" s="50"/>
      <c r="ARN9" s="50"/>
      <c r="ARO9" s="50"/>
      <c r="ARP9" s="50"/>
      <c r="ARQ9" s="50"/>
      <c r="ARR9" s="50"/>
      <c r="ARS9" s="50"/>
      <c r="ART9" s="50"/>
      <c r="ARU9" s="50"/>
      <c r="ARV9" s="50"/>
      <c r="ARW9" s="50"/>
      <c r="ARX9" s="50"/>
      <c r="ARY9" s="50"/>
      <c r="ARZ9" s="50"/>
      <c r="ASA9" s="50"/>
      <c r="ASB9" s="50"/>
      <c r="ASC9" s="50"/>
      <c r="ASD9" s="50"/>
      <c r="ASE9" s="50"/>
      <c r="ASF9" s="50"/>
      <c r="ASG9" s="50"/>
      <c r="ASH9" s="50"/>
      <c r="ASI9" s="50"/>
      <c r="ASJ9" s="50"/>
      <c r="ASK9" s="50"/>
      <c r="ASL9" s="50"/>
      <c r="ASM9" s="50"/>
      <c r="ASN9" s="50"/>
      <c r="ASO9" s="50"/>
      <c r="ASP9" s="50"/>
      <c r="ASQ9" s="50"/>
      <c r="ASR9" s="50"/>
      <c r="ASS9" s="50"/>
      <c r="AST9" s="50"/>
      <c r="ASU9" s="50"/>
      <c r="ASV9" s="50"/>
      <c r="ASW9" s="50"/>
      <c r="ASX9" s="50"/>
      <c r="ASY9" s="50"/>
      <c r="ASZ9" s="50"/>
      <c r="ATA9" s="50"/>
      <c r="ATB9" s="50"/>
      <c r="ATC9" s="50"/>
      <c r="ATD9" s="50"/>
      <c r="ATE9" s="50"/>
      <c r="ATF9" s="50"/>
      <c r="ATG9" s="50"/>
      <c r="ATH9" s="50"/>
      <c r="ATI9" s="50"/>
      <c r="ATJ9" s="50"/>
      <c r="ATK9" s="50"/>
      <c r="ATL9" s="50"/>
      <c r="ATM9" s="50"/>
      <c r="ATN9" s="50"/>
      <c r="ATO9" s="50"/>
      <c r="ATP9" s="50"/>
      <c r="ATQ9" s="50"/>
      <c r="ATR9" s="50"/>
      <c r="ATS9" s="50"/>
      <c r="ATT9" s="50"/>
      <c r="ATU9" s="50"/>
      <c r="ATV9" s="50"/>
      <c r="ATW9" s="50"/>
      <c r="ATX9" s="50"/>
      <c r="ATY9" s="50"/>
      <c r="ATZ9" s="50"/>
      <c r="AUA9" s="50"/>
      <c r="AUB9" s="50"/>
      <c r="AUC9" s="50"/>
      <c r="AUD9" s="50"/>
      <c r="AUE9" s="50"/>
      <c r="AUF9" s="50"/>
      <c r="AUG9" s="50"/>
      <c r="AUH9" s="50"/>
      <c r="AUI9" s="50"/>
      <c r="AUJ9" s="50"/>
      <c r="AUK9" s="50"/>
      <c r="AUL9" s="50"/>
      <c r="AUM9" s="50"/>
      <c r="AUN9" s="50"/>
      <c r="AUO9" s="50"/>
      <c r="AUP9" s="50"/>
      <c r="AUQ9" s="50"/>
      <c r="AUR9" s="50"/>
      <c r="AUS9" s="50"/>
      <c r="AUT9" s="50"/>
      <c r="AUU9" s="50"/>
      <c r="AUV9" s="50"/>
      <c r="AUW9" s="50"/>
      <c r="AUX9" s="50"/>
      <c r="AUY9" s="50"/>
      <c r="AUZ9" s="50"/>
      <c r="AVA9" s="50"/>
      <c r="AVB9" s="50"/>
      <c r="AVC9" s="50"/>
      <c r="AVD9" s="50"/>
      <c r="AVE9" s="50"/>
      <c r="AVF9" s="50"/>
      <c r="AVG9" s="50"/>
      <c r="AVH9" s="50"/>
      <c r="AVI9" s="50"/>
      <c r="AVJ9" s="50"/>
      <c r="AVK9" s="50"/>
      <c r="AVL9" s="50"/>
      <c r="AVM9" s="50"/>
      <c r="AVN9" s="50"/>
      <c r="AVO9" s="50"/>
      <c r="AVP9" s="50"/>
      <c r="AVQ9" s="50"/>
      <c r="AVR9" s="50"/>
      <c r="AVS9" s="50"/>
      <c r="AVT9" s="50"/>
      <c r="AVU9" s="50"/>
      <c r="AVV9" s="50"/>
      <c r="AVW9" s="50"/>
      <c r="AVX9" s="50"/>
      <c r="AVY9" s="50"/>
      <c r="AVZ9" s="50"/>
      <c r="AWA9" s="50"/>
      <c r="AWB9" s="50"/>
      <c r="AWC9" s="50"/>
      <c r="AWD9" s="50"/>
      <c r="AWE9" s="50"/>
      <c r="AWF9" s="50"/>
      <c r="AWG9" s="50"/>
      <c r="AWH9" s="50"/>
      <c r="AWI9" s="50"/>
      <c r="AWJ9" s="50"/>
      <c r="AWK9" s="50"/>
      <c r="AWL9" s="50"/>
      <c r="AWM9" s="50"/>
      <c r="AWN9" s="50"/>
      <c r="AWO9" s="50"/>
      <c r="AWP9" s="50"/>
      <c r="AWQ9" s="50"/>
      <c r="AWR9" s="50"/>
      <c r="AWS9" s="50"/>
      <c r="AWT9" s="50"/>
      <c r="AWU9" s="50"/>
      <c r="AWV9" s="50"/>
      <c r="AWW9" s="50"/>
      <c r="AWX9" s="50"/>
      <c r="AWY9" s="50"/>
      <c r="AWZ9" s="50"/>
      <c r="AXA9" s="50"/>
      <c r="AXB9" s="50"/>
      <c r="AXC9" s="50"/>
      <c r="AXD9" s="50"/>
      <c r="AXE9" s="50"/>
      <c r="AXF9" s="50"/>
      <c r="AXG9" s="50"/>
      <c r="AXH9" s="50"/>
      <c r="AXI9" s="50"/>
      <c r="AXJ9" s="50"/>
      <c r="AXK9" s="50"/>
      <c r="AXL9" s="50"/>
      <c r="AXM9" s="50"/>
      <c r="AXN9" s="50"/>
      <c r="AXO9" s="50"/>
      <c r="AXP9" s="50"/>
      <c r="AXQ9" s="50"/>
      <c r="AXR9" s="50"/>
      <c r="AXS9" s="50"/>
      <c r="AXT9" s="50"/>
      <c r="AXU9" s="50"/>
      <c r="AXV9" s="50"/>
      <c r="AXW9" s="50"/>
      <c r="AXX9" s="50"/>
      <c r="AXY9" s="50"/>
      <c r="AXZ9" s="50"/>
      <c r="AYA9" s="50"/>
      <c r="AYB9" s="50"/>
      <c r="AYC9" s="50"/>
      <c r="AYD9" s="50"/>
      <c r="AYE9" s="50"/>
      <c r="AYF9" s="50"/>
      <c r="AYG9" s="50"/>
      <c r="AYH9" s="50"/>
      <c r="AYI9" s="50"/>
      <c r="AYJ9" s="50"/>
      <c r="AYK9" s="50"/>
      <c r="AYL9" s="50"/>
      <c r="AYM9" s="50"/>
      <c r="AYN9" s="50"/>
      <c r="AYO9" s="50"/>
      <c r="AYP9" s="50"/>
      <c r="AYQ9" s="50"/>
      <c r="AYR9" s="50"/>
      <c r="AYS9" s="50"/>
      <c r="AYT9" s="50"/>
      <c r="AYU9" s="50"/>
      <c r="AYV9" s="50"/>
      <c r="AYW9" s="50"/>
      <c r="AYX9" s="50"/>
      <c r="AYY9" s="50"/>
      <c r="AYZ9" s="50"/>
      <c r="AZA9" s="50"/>
      <c r="AZB9" s="50"/>
      <c r="AZC9" s="50"/>
      <c r="AZD9" s="50"/>
      <c r="AZE9" s="50"/>
      <c r="AZF9" s="50"/>
      <c r="AZG9" s="50"/>
      <c r="AZH9" s="50"/>
      <c r="AZI9" s="50"/>
      <c r="AZJ9" s="50"/>
      <c r="AZK9" s="50"/>
      <c r="AZL9" s="50"/>
      <c r="AZM9" s="50"/>
      <c r="AZN9" s="50"/>
      <c r="AZO9" s="50"/>
      <c r="AZP9" s="50"/>
      <c r="AZQ9" s="50"/>
      <c r="AZR9" s="50"/>
      <c r="AZS9" s="50"/>
      <c r="AZT9" s="50"/>
      <c r="AZU9" s="50"/>
      <c r="AZV9" s="50"/>
      <c r="AZW9" s="50"/>
      <c r="AZX9" s="50"/>
      <c r="AZY9" s="50"/>
      <c r="AZZ9" s="50"/>
      <c r="BAA9" s="50"/>
      <c r="BAB9" s="50"/>
      <c r="BAC9" s="50"/>
      <c r="BAD9" s="50"/>
      <c r="BAE9" s="50"/>
      <c r="BAF9" s="50"/>
      <c r="BAG9" s="50"/>
      <c r="BAH9" s="50"/>
      <c r="BAI9" s="50"/>
      <c r="BAJ9" s="50"/>
      <c r="BAK9" s="50"/>
      <c r="BAL9" s="50"/>
      <c r="BAM9" s="50"/>
      <c r="BAN9" s="50"/>
      <c r="BAO9" s="50"/>
      <c r="BAP9" s="50"/>
      <c r="BAQ9" s="50"/>
      <c r="BAR9" s="50"/>
      <c r="BAS9" s="50"/>
      <c r="BAT9" s="50"/>
      <c r="BAU9" s="50"/>
      <c r="BAV9" s="50"/>
      <c r="BAW9" s="50"/>
      <c r="BAX9" s="50"/>
      <c r="BAY9" s="50"/>
      <c r="BAZ9" s="50"/>
      <c r="BBA9" s="50"/>
      <c r="BBB9" s="50"/>
      <c r="BBC9" s="50"/>
      <c r="BBD9" s="50"/>
      <c r="BBE9" s="50"/>
      <c r="BBF9" s="50"/>
      <c r="BBG9" s="50"/>
      <c r="BBH9" s="50"/>
      <c r="BBI9" s="50"/>
      <c r="BBJ9" s="50"/>
      <c r="BBK9" s="50"/>
      <c r="BBL9" s="50"/>
      <c r="BBM9" s="50"/>
      <c r="BBN9" s="50"/>
      <c r="BBO9" s="50"/>
      <c r="BBP9" s="50"/>
      <c r="BBQ9" s="50"/>
      <c r="BBR9" s="50"/>
      <c r="BBS9" s="50"/>
      <c r="BBT9" s="50"/>
      <c r="BBU9" s="50"/>
      <c r="BBV9" s="50"/>
      <c r="BBW9" s="50"/>
      <c r="BBX9" s="50"/>
      <c r="BBY9" s="50"/>
      <c r="BBZ9" s="50"/>
      <c r="BCA9" s="50"/>
      <c r="BCB9" s="50"/>
      <c r="BCC9" s="50"/>
      <c r="BCD9" s="50"/>
      <c r="BCE9" s="50"/>
      <c r="BCF9" s="50"/>
      <c r="BCG9" s="50"/>
      <c r="BCH9" s="50"/>
      <c r="BCI9" s="50"/>
      <c r="BCJ9" s="50"/>
      <c r="BCK9" s="50"/>
      <c r="BCL9" s="50"/>
      <c r="BCM9" s="50"/>
      <c r="BCN9" s="50"/>
      <c r="BCO9" s="50"/>
      <c r="BCP9" s="50"/>
      <c r="BCQ9" s="50"/>
      <c r="BCR9" s="50"/>
      <c r="BCS9" s="50"/>
      <c r="BCT9" s="50"/>
      <c r="BCU9" s="50"/>
      <c r="BCV9" s="50"/>
      <c r="BCW9" s="50"/>
      <c r="BCX9" s="50"/>
      <c r="BCY9" s="50"/>
      <c r="BCZ9" s="50"/>
      <c r="BDA9" s="50"/>
      <c r="BDB9" s="50"/>
      <c r="BDC9" s="50"/>
      <c r="BDD9" s="50"/>
      <c r="BDE9" s="50"/>
      <c r="BDF9" s="50"/>
      <c r="BDG9" s="50"/>
      <c r="BDH9" s="50"/>
      <c r="BDI9" s="50"/>
      <c r="BDJ9" s="50"/>
      <c r="BDK9" s="50"/>
      <c r="BDL9" s="50"/>
      <c r="BDM9" s="50"/>
      <c r="BDN9" s="50"/>
      <c r="BDO9" s="50"/>
      <c r="BDP9" s="50"/>
      <c r="BDQ9" s="50"/>
      <c r="BDR9" s="50"/>
      <c r="BDS9" s="50"/>
      <c r="BDT9" s="50"/>
      <c r="BDU9" s="50"/>
      <c r="BDV9" s="50"/>
      <c r="BDW9" s="50"/>
      <c r="BDX9" s="50"/>
      <c r="BDY9" s="50"/>
      <c r="BDZ9" s="50"/>
      <c r="BEA9" s="50"/>
      <c r="BEB9" s="50"/>
      <c r="BEC9" s="50"/>
      <c r="BED9" s="50"/>
      <c r="BEE9" s="50"/>
      <c r="BEF9" s="50"/>
      <c r="BEG9" s="50"/>
      <c r="BEH9" s="50"/>
      <c r="BEI9" s="50"/>
      <c r="BEJ9" s="50"/>
      <c r="BEK9" s="50"/>
      <c r="BEL9" s="50"/>
      <c r="BEM9" s="50"/>
      <c r="BEN9" s="50"/>
      <c r="BEO9" s="50"/>
      <c r="BEP9" s="50"/>
      <c r="BEQ9" s="50"/>
      <c r="BER9" s="50"/>
      <c r="BES9" s="50"/>
      <c r="BET9" s="50"/>
      <c r="BEU9" s="50"/>
      <c r="BEV9" s="50"/>
      <c r="BEW9" s="50"/>
      <c r="BEX9" s="50"/>
      <c r="BEY9" s="50"/>
      <c r="BEZ9" s="50"/>
      <c r="BFA9" s="50"/>
      <c r="BFB9" s="50"/>
      <c r="BFC9" s="50"/>
      <c r="BFD9" s="50"/>
      <c r="BFE9" s="50"/>
      <c r="BFF9" s="50"/>
      <c r="BFG9" s="50"/>
      <c r="BFH9" s="50"/>
      <c r="BFI9" s="50"/>
      <c r="BFJ9" s="50"/>
      <c r="BFK9" s="50"/>
      <c r="BFL9" s="50"/>
      <c r="BFM9" s="50"/>
      <c r="BFN9" s="50"/>
      <c r="BFO9" s="50"/>
      <c r="BFP9" s="50"/>
      <c r="BFQ9" s="50"/>
      <c r="BFR9" s="50"/>
      <c r="BFS9" s="50"/>
      <c r="BFT9" s="50"/>
      <c r="BFU9" s="50"/>
      <c r="BFV9" s="50"/>
      <c r="BFW9" s="50"/>
      <c r="BFX9" s="50"/>
      <c r="BFY9" s="50"/>
      <c r="BFZ9" s="50"/>
      <c r="BGA9" s="50"/>
      <c r="BGB9" s="50"/>
      <c r="BGC9" s="50"/>
      <c r="BGD9" s="50"/>
      <c r="BGE9" s="50"/>
      <c r="BGF9" s="50"/>
      <c r="BGG9" s="50"/>
      <c r="BGH9" s="50"/>
      <c r="BGI9" s="50"/>
      <c r="BGJ9" s="50"/>
      <c r="BGK9" s="50"/>
      <c r="BGL9" s="50"/>
      <c r="BGM9" s="50"/>
      <c r="BGN9" s="50"/>
      <c r="BGO9" s="50"/>
      <c r="BGP9" s="50"/>
      <c r="BGQ9" s="50"/>
      <c r="BGR9" s="50"/>
      <c r="BGS9" s="50"/>
      <c r="BGT9" s="50"/>
      <c r="BGU9" s="50"/>
      <c r="BGV9" s="50"/>
      <c r="BGW9" s="50"/>
      <c r="BGX9" s="50"/>
      <c r="BGY9" s="50"/>
      <c r="BGZ9" s="50"/>
      <c r="BHA9" s="50"/>
      <c r="BHB9" s="50"/>
      <c r="BHC9" s="50"/>
      <c r="BHD9" s="50"/>
      <c r="BHE9" s="50"/>
      <c r="BHF9" s="50"/>
      <c r="BHG9" s="50"/>
      <c r="BHH9" s="50"/>
      <c r="BHI9" s="50"/>
      <c r="BHJ9" s="50"/>
      <c r="BHK9" s="50"/>
      <c r="BHL9" s="50"/>
      <c r="BHM9" s="50"/>
      <c r="BHN9" s="50"/>
      <c r="BHO9" s="50"/>
      <c r="BHP9" s="50"/>
      <c r="BHQ9" s="50"/>
      <c r="BHR9" s="50"/>
      <c r="BHS9" s="50"/>
      <c r="BHT9" s="50"/>
      <c r="BHU9" s="50"/>
      <c r="BHV9" s="50"/>
      <c r="BHW9" s="50"/>
      <c r="BHX9" s="50"/>
      <c r="BHY9" s="50"/>
      <c r="BHZ9" s="50"/>
      <c r="BIA9" s="50"/>
      <c r="BIB9" s="50"/>
      <c r="BIC9" s="50"/>
      <c r="BID9" s="50"/>
      <c r="BIE9" s="50"/>
      <c r="BIF9" s="50"/>
      <c r="BIG9" s="50"/>
      <c r="BIH9" s="50"/>
      <c r="BII9" s="50"/>
      <c r="BIJ9" s="50"/>
      <c r="BIK9" s="50"/>
      <c r="BIL9" s="50"/>
      <c r="BIM9" s="50"/>
      <c r="BIN9" s="50"/>
      <c r="BIO9" s="50"/>
      <c r="BIP9" s="50"/>
      <c r="BIQ9" s="50"/>
      <c r="BIR9" s="50"/>
      <c r="BIS9" s="50"/>
      <c r="BIT9" s="50"/>
      <c r="BIU9" s="50"/>
      <c r="BIV9" s="50"/>
      <c r="BIW9" s="50"/>
      <c r="BIX9" s="50"/>
      <c r="BIY9" s="50"/>
      <c r="BIZ9" s="50"/>
      <c r="BJA9" s="50"/>
      <c r="BJB9" s="50"/>
      <c r="BJC9" s="50"/>
      <c r="BJD9" s="50"/>
      <c r="BJE9" s="50"/>
      <c r="BJF9" s="50"/>
      <c r="BJG9" s="50"/>
      <c r="BJH9" s="50"/>
      <c r="BJI9" s="50"/>
      <c r="BJJ9" s="50"/>
      <c r="BJK9" s="50"/>
      <c r="BJL9" s="50"/>
      <c r="BJM9" s="50"/>
      <c r="BJN9" s="50"/>
      <c r="BJO9" s="50"/>
      <c r="BJP9" s="50"/>
      <c r="BJQ9" s="50"/>
      <c r="BJR9" s="50"/>
      <c r="BJS9" s="50"/>
      <c r="BJT9" s="50"/>
      <c r="BJU9" s="50"/>
      <c r="BJV9" s="50"/>
      <c r="BJW9" s="50"/>
      <c r="BJX9" s="50"/>
      <c r="BJY9" s="50"/>
      <c r="BJZ9" s="50"/>
      <c r="BKA9" s="50"/>
      <c r="BKB9" s="50"/>
      <c r="BKC9" s="50"/>
      <c r="BKD9" s="50"/>
      <c r="BKE9" s="50"/>
      <c r="BKF9" s="50"/>
      <c r="BKG9" s="50"/>
      <c r="BKH9" s="50"/>
      <c r="BKI9" s="50"/>
      <c r="BKJ9" s="50"/>
      <c r="BKK9" s="50"/>
      <c r="BKL9" s="50"/>
      <c r="BKM9" s="50"/>
      <c r="BKN9" s="50"/>
      <c r="BKO9" s="50"/>
      <c r="BKP9" s="50"/>
      <c r="BKQ9" s="50"/>
      <c r="BKR9" s="50"/>
      <c r="BKS9" s="50"/>
      <c r="BKT9" s="50"/>
      <c r="BKU9" s="50"/>
      <c r="BKV9" s="50"/>
      <c r="BKW9" s="50"/>
      <c r="BKX9" s="50"/>
      <c r="BKY9" s="50"/>
      <c r="BKZ9" s="50"/>
      <c r="BLA9" s="50"/>
      <c r="BLB9" s="50"/>
      <c r="BLC9" s="50"/>
      <c r="BLD9" s="50"/>
      <c r="BLE9" s="50"/>
      <c r="BLF9" s="50"/>
      <c r="BLG9" s="50"/>
      <c r="BLH9" s="50"/>
      <c r="BLI9" s="50"/>
      <c r="BLJ9" s="50"/>
      <c r="BLK9" s="50"/>
      <c r="BLL9" s="50"/>
      <c r="BLM9" s="50"/>
      <c r="BLN9" s="50"/>
      <c r="BLO9" s="50"/>
      <c r="BLP9" s="50"/>
      <c r="BLQ9" s="50"/>
      <c r="BLR9" s="50"/>
      <c r="BLS9" s="50"/>
      <c r="BLT9" s="50"/>
      <c r="BLU9" s="50"/>
      <c r="BLV9" s="50"/>
      <c r="BLW9" s="50"/>
      <c r="BLX9" s="50"/>
      <c r="BLY9" s="50"/>
      <c r="BLZ9" s="50"/>
      <c r="BMA9" s="50"/>
      <c r="BMB9" s="50"/>
      <c r="BMC9" s="50"/>
      <c r="BMD9" s="50"/>
      <c r="BME9" s="50"/>
      <c r="BMF9" s="50"/>
      <c r="BMG9" s="50"/>
      <c r="BMH9" s="50"/>
      <c r="BMI9" s="50"/>
      <c r="BMJ9" s="50"/>
      <c r="BMK9" s="50"/>
      <c r="BML9" s="50"/>
      <c r="BMM9" s="50"/>
      <c r="BMN9" s="50"/>
      <c r="BMO9" s="50"/>
      <c r="BMP9" s="50"/>
      <c r="BMQ9" s="50"/>
      <c r="BMR9" s="50"/>
      <c r="BMS9" s="50"/>
      <c r="BMT9" s="50"/>
      <c r="BMU9" s="50"/>
      <c r="BMV9" s="50"/>
      <c r="BMW9" s="50"/>
      <c r="BMX9" s="50"/>
      <c r="BMY9" s="50"/>
      <c r="BMZ9" s="50"/>
      <c r="BNA9" s="50"/>
      <c r="BNB9" s="50"/>
      <c r="BNC9" s="50"/>
      <c r="BND9" s="50"/>
      <c r="BNE9" s="50"/>
      <c r="BNF9" s="50"/>
      <c r="BNG9" s="50"/>
      <c r="BNH9" s="50"/>
      <c r="BNI9" s="50"/>
      <c r="BNJ9" s="50"/>
      <c r="BNK9" s="50"/>
      <c r="BNL9" s="50"/>
      <c r="BNM9" s="50"/>
      <c r="BNN9" s="50"/>
      <c r="BNO9" s="50"/>
      <c r="BNP9" s="50"/>
      <c r="BNQ9" s="50"/>
      <c r="BNR9" s="50"/>
      <c r="BNS9" s="50"/>
      <c r="BNT9" s="50"/>
      <c r="BNU9" s="50"/>
      <c r="BNV9" s="50"/>
      <c r="BNW9" s="50"/>
      <c r="BNX9" s="50"/>
      <c r="BNY9" s="50"/>
      <c r="BNZ9" s="50"/>
      <c r="BOA9" s="50"/>
      <c r="BOB9" s="50"/>
      <c r="BOC9" s="50"/>
      <c r="BOD9" s="50"/>
      <c r="BOE9" s="50"/>
      <c r="BOF9" s="50"/>
      <c r="BOG9" s="50"/>
      <c r="BOH9" s="50"/>
      <c r="BOI9" s="50"/>
      <c r="BOJ9" s="50"/>
      <c r="BOK9" s="50"/>
      <c r="BOL9" s="50"/>
      <c r="BOM9" s="50"/>
      <c r="BON9" s="50"/>
      <c r="BOO9" s="50"/>
      <c r="BOP9" s="50"/>
      <c r="BOQ9" s="50"/>
      <c r="BOR9" s="50"/>
      <c r="BOS9" s="50"/>
      <c r="BOT9" s="50"/>
      <c r="BOU9" s="50"/>
      <c r="BOV9" s="50"/>
      <c r="BOW9" s="50"/>
      <c r="BOX9" s="50"/>
      <c r="BOY9" s="50"/>
      <c r="BOZ9" s="50"/>
      <c r="BPA9" s="50"/>
      <c r="BPB9" s="50"/>
      <c r="BPC9" s="50"/>
      <c r="BPD9" s="50"/>
      <c r="BPE9" s="50"/>
      <c r="BPF9" s="50"/>
      <c r="BPG9" s="50"/>
      <c r="BPH9" s="50"/>
      <c r="BPI9" s="50"/>
      <c r="BPJ9" s="50"/>
      <c r="BPK9" s="50"/>
      <c r="BPL9" s="50"/>
      <c r="BPM9" s="50"/>
      <c r="BPN9" s="50"/>
      <c r="BPO9" s="50"/>
      <c r="BPP9" s="50"/>
      <c r="BPQ9" s="50"/>
      <c r="BPR9" s="50"/>
      <c r="BPS9" s="50"/>
      <c r="BPT9" s="50"/>
      <c r="BPU9" s="50"/>
      <c r="BPV9" s="50"/>
      <c r="BPW9" s="50"/>
      <c r="BPX9" s="50"/>
      <c r="BPY9" s="50"/>
      <c r="BPZ9" s="50"/>
      <c r="BQA9" s="50"/>
      <c r="BQB9" s="50"/>
      <c r="BQC9" s="50"/>
      <c r="BQD9" s="50"/>
      <c r="BQE9" s="50"/>
      <c r="BQF9" s="50"/>
      <c r="BQG9" s="50"/>
      <c r="BQH9" s="50"/>
      <c r="BQI9" s="50"/>
      <c r="BQJ9" s="50"/>
      <c r="BQK9" s="50"/>
      <c r="BQL9" s="50"/>
      <c r="BQM9" s="50"/>
      <c r="BQN9" s="50"/>
      <c r="BQO9" s="50"/>
      <c r="BQP9" s="50"/>
      <c r="BQQ9" s="50"/>
      <c r="BQR9" s="50"/>
      <c r="BQS9" s="50"/>
      <c r="BQT9" s="50"/>
      <c r="BQU9" s="50"/>
      <c r="BQV9" s="50"/>
      <c r="BQW9" s="50"/>
      <c r="BQX9" s="50"/>
      <c r="BQY9" s="50"/>
      <c r="BQZ9" s="50"/>
      <c r="BRA9" s="50"/>
      <c r="BRB9" s="50"/>
      <c r="BRC9" s="50"/>
      <c r="BRD9" s="50"/>
      <c r="BRE9" s="50"/>
      <c r="BRF9" s="50"/>
      <c r="BRG9" s="50"/>
      <c r="BRH9" s="50"/>
      <c r="BRI9" s="50"/>
      <c r="BRJ9" s="50"/>
      <c r="BRK9" s="50"/>
      <c r="BRL9" s="50"/>
      <c r="BRM9" s="50"/>
      <c r="BRN9" s="50"/>
      <c r="BRO9" s="50"/>
      <c r="BRP9" s="50"/>
      <c r="BRQ9" s="50"/>
      <c r="BRR9" s="50"/>
      <c r="BRS9" s="50"/>
      <c r="BRT9" s="50"/>
      <c r="BRU9" s="50"/>
      <c r="BRV9" s="50"/>
      <c r="BRW9" s="50"/>
      <c r="BRX9" s="50"/>
      <c r="BRY9" s="50"/>
      <c r="BRZ9" s="50"/>
      <c r="BSA9" s="50"/>
      <c r="BSB9" s="50"/>
      <c r="BSC9" s="50"/>
      <c r="BSD9" s="50"/>
      <c r="BSE9" s="50"/>
      <c r="BSF9" s="50"/>
      <c r="BSG9" s="50"/>
      <c r="BSH9" s="50"/>
      <c r="BSI9" s="50"/>
      <c r="BSJ9" s="50"/>
      <c r="BSK9" s="50"/>
      <c r="BSL9" s="50"/>
      <c r="BSM9" s="50"/>
      <c r="BSN9" s="50"/>
      <c r="BSO9" s="50"/>
      <c r="BSP9" s="50"/>
      <c r="BSQ9" s="50"/>
      <c r="BSR9" s="50"/>
      <c r="BSS9" s="50"/>
      <c r="BST9" s="50"/>
      <c r="BSU9" s="50"/>
      <c r="BSV9" s="50"/>
      <c r="BSW9" s="50"/>
      <c r="BSX9" s="50"/>
      <c r="BSY9" s="50"/>
      <c r="BSZ9" s="50"/>
      <c r="BTA9" s="50"/>
      <c r="BTB9" s="50"/>
      <c r="BTC9" s="50"/>
      <c r="BTD9" s="50"/>
      <c r="BTE9" s="50"/>
      <c r="BTF9" s="50"/>
      <c r="BTG9" s="50"/>
      <c r="BTH9" s="50"/>
      <c r="BTI9" s="50"/>
      <c r="BTJ9" s="50"/>
      <c r="BTK9" s="50"/>
      <c r="BTL9" s="50"/>
      <c r="BTM9" s="50"/>
      <c r="BTN9" s="50"/>
      <c r="BTO9" s="50"/>
      <c r="BTP9" s="50"/>
      <c r="BTQ9" s="50"/>
      <c r="BTR9" s="50"/>
      <c r="BTS9" s="50"/>
      <c r="BTT9" s="50"/>
      <c r="BTU9" s="50"/>
      <c r="BTV9" s="50"/>
      <c r="BTW9" s="50"/>
      <c r="BTX9" s="50"/>
      <c r="BTY9" s="50"/>
      <c r="BTZ9" s="50"/>
      <c r="BUA9" s="50"/>
      <c r="BUB9" s="50"/>
      <c r="BUC9" s="50"/>
      <c r="BUD9" s="50"/>
      <c r="BUE9" s="50"/>
      <c r="BUF9" s="50"/>
      <c r="BUG9" s="50"/>
      <c r="BUH9" s="50"/>
      <c r="BUI9" s="50"/>
      <c r="BUJ9" s="50"/>
      <c r="BUK9" s="50"/>
      <c r="BUL9" s="50"/>
      <c r="BUM9" s="50"/>
      <c r="BUN9" s="50"/>
      <c r="BUO9" s="50"/>
      <c r="BUP9" s="50"/>
      <c r="BUQ9" s="50"/>
      <c r="BUR9" s="50"/>
      <c r="BUS9" s="50"/>
      <c r="BUT9" s="50"/>
      <c r="BUU9" s="50"/>
      <c r="BUV9" s="50"/>
      <c r="BUW9" s="50"/>
      <c r="BUX9" s="50"/>
      <c r="BUY9" s="50"/>
      <c r="BUZ9" s="50"/>
      <c r="BVA9" s="50"/>
      <c r="BVB9" s="50"/>
      <c r="BVC9" s="50"/>
      <c r="BVD9" s="50"/>
      <c r="BVE9" s="50"/>
      <c r="BVF9" s="50"/>
      <c r="BVG9" s="50"/>
      <c r="BVH9" s="50"/>
      <c r="BVI9" s="50"/>
      <c r="BVJ9" s="50"/>
      <c r="BVK9" s="50"/>
      <c r="BVL9" s="50"/>
      <c r="BVM9" s="50"/>
      <c r="BVN9" s="50"/>
      <c r="BVO9" s="50"/>
      <c r="BVP9" s="50"/>
      <c r="BVQ9" s="50"/>
      <c r="BVR9" s="50"/>
      <c r="BVS9" s="50"/>
      <c r="BVT9" s="50"/>
      <c r="BVU9" s="50"/>
      <c r="BVV9" s="50"/>
      <c r="BVW9" s="50"/>
      <c r="BVX9" s="50"/>
      <c r="BVY9" s="50"/>
      <c r="BVZ9" s="50"/>
      <c r="BWA9" s="50"/>
      <c r="BWB9" s="50"/>
      <c r="BWC9" s="50"/>
      <c r="BWD9" s="50"/>
      <c r="BWE9" s="50"/>
      <c r="BWF9" s="50"/>
      <c r="BWG9" s="50"/>
      <c r="BWH9" s="50"/>
      <c r="BWI9" s="50"/>
      <c r="BWJ9" s="50"/>
      <c r="BWK9" s="50"/>
      <c r="BWL9" s="50"/>
      <c r="BWM9" s="50"/>
      <c r="BWN9" s="50"/>
      <c r="BWO9" s="50"/>
      <c r="BWP9" s="50"/>
      <c r="BWQ9" s="50"/>
      <c r="BWR9" s="50"/>
      <c r="BWS9" s="50"/>
      <c r="BWT9" s="50"/>
      <c r="BWU9" s="50"/>
      <c r="BWV9" s="50"/>
      <c r="BWW9" s="50"/>
      <c r="BWX9" s="50"/>
      <c r="BWY9" s="50"/>
      <c r="BWZ9" s="50"/>
      <c r="BXA9" s="50"/>
      <c r="BXB9" s="50"/>
      <c r="BXC9" s="50"/>
      <c r="BXD9" s="50"/>
      <c r="BXE9" s="50"/>
      <c r="BXF9" s="50"/>
      <c r="BXG9" s="50"/>
      <c r="BXH9" s="50"/>
      <c r="BXI9" s="50"/>
      <c r="BXJ9" s="50"/>
      <c r="BXK9" s="50"/>
      <c r="BXL9" s="50"/>
      <c r="BXM9" s="50"/>
      <c r="BXN9" s="50"/>
      <c r="BXO9" s="50"/>
      <c r="BXP9" s="50"/>
      <c r="BXQ9" s="50"/>
      <c r="BXR9" s="50"/>
      <c r="BXS9" s="50"/>
      <c r="BXT9" s="50"/>
      <c r="BXU9" s="50"/>
      <c r="BXV9" s="50"/>
      <c r="BXW9" s="50"/>
      <c r="BXX9" s="50"/>
      <c r="BXY9" s="50"/>
      <c r="BXZ9" s="50"/>
      <c r="BYA9" s="50"/>
      <c r="BYB9" s="50"/>
      <c r="BYC9" s="50"/>
      <c r="BYD9" s="50"/>
      <c r="BYE9" s="50"/>
      <c r="BYF9" s="50"/>
      <c r="BYG9" s="50"/>
      <c r="BYH9" s="50"/>
      <c r="BYI9" s="50"/>
      <c r="BYJ9" s="50"/>
      <c r="BYK9" s="50"/>
      <c r="BYL9" s="50"/>
      <c r="BYM9" s="50"/>
      <c r="BYN9" s="50"/>
      <c r="BYO9" s="50"/>
      <c r="BYP9" s="50"/>
      <c r="BYQ9" s="50"/>
      <c r="BYR9" s="50"/>
      <c r="BYS9" s="50"/>
      <c r="BYT9" s="50"/>
      <c r="BYU9" s="50"/>
      <c r="BYV9" s="50"/>
      <c r="BYW9" s="50"/>
      <c r="BYX9" s="50"/>
      <c r="BYY9" s="50"/>
      <c r="BYZ9" s="50"/>
      <c r="BZA9" s="50"/>
      <c r="BZB9" s="50"/>
      <c r="BZC9" s="50"/>
      <c r="BZD9" s="50"/>
      <c r="BZE9" s="50"/>
      <c r="BZF9" s="50"/>
      <c r="BZG9" s="50"/>
      <c r="BZH9" s="50"/>
      <c r="BZI9" s="50"/>
      <c r="BZJ9" s="50"/>
      <c r="BZK9" s="50"/>
      <c r="BZL9" s="50"/>
      <c r="BZM9" s="50"/>
      <c r="BZN9" s="50"/>
      <c r="BZO9" s="50"/>
      <c r="BZP9" s="50"/>
      <c r="BZQ9" s="50"/>
      <c r="BZR9" s="50"/>
      <c r="BZS9" s="50"/>
      <c r="BZT9" s="50"/>
      <c r="BZU9" s="50"/>
      <c r="BZV9" s="50"/>
      <c r="BZW9" s="50"/>
      <c r="BZX9" s="50"/>
      <c r="BZY9" s="50"/>
      <c r="BZZ9" s="50"/>
      <c r="CAA9" s="50"/>
      <c r="CAB9" s="50"/>
      <c r="CAC9" s="50"/>
      <c r="CAD9" s="50"/>
      <c r="CAE9" s="50"/>
      <c r="CAF9" s="50"/>
      <c r="CAG9" s="50"/>
      <c r="CAH9" s="50"/>
      <c r="CAI9" s="50"/>
      <c r="CAJ9" s="50"/>
      <c r="CAK9" s="50"/>
      <c r="CAL9" s="50"/>
      <c r="CAM9" s="50"/>
      <c r="CAN9" s="50"/>
      <c r="CAO9" s="50"/>
      <c r="CAP9" s="50"/>
      <c r="CAQ9" s="50"/>
      <c r="CAR9" s="50"/>
      <c r="CAS9" s="50"/>
      <c r="CAT9" s="50"/>
      <c r="CAU9" s="50"/>
      <c r="CAV9" s="50"/>
      <c r="CAW9" s="50"/>
      <c r="CAX9" s="50"/>
      <c r="CAY9" s="50"/>
      <c r="CAZ9" s="50"/>
      <c r="CBA9" s="50"/>
      <c r="CBB9" s="50"/>
      <c r="CBC9" s="50"/>
      <c r="CBD9" s="50"/>
      <c r="CBE9" s="50"/>
      <c r="CBF9" s="50"/>
      <c r="CBG9" s="50"/>
      <c r="CBH9" s="50"/>
      <c r="CBI9" s="50"/>
      <c r="CBJ9" s="50"/>
      <c r="CBK9" s="50"/>
      <c r="CBL9" s="50"/>
      <c r="CBM9" s="50"/>
      <c r="CBN9" s="50"/>
      <c r="CBO9" s="50"/>
      <c r="CBP9" s="50"/>
      <c r="CBQ9" s="50"/>
      <c r="CBR9" s="50"/>
      <c r="CBS9" s="50"/>
      <c r="CBT9" s="50"/>
      <c r="CBU9" s="50"/>
      <c r="CBV9" s="50"/>
      <c r="CBW9" s="50"/>
      <c r="CBX9" s="50"/>
      <c r="CBY9" s="50"/>
      <c r="CBZ9" s="50"/>
      <c r="CCA9" s="50"/>
      <c r="CCB9" s="50"/>
      <c r="CCC9" s="50"/>
      <c r="CCD9" s="50"/>
      <c r="CCE9" s="50"/>
      <c r="CCF9" s="50"/>
      <c r="CCG9" s="50"/>
      <c r="CCH9" s="50"/>
      <c r="CCI9" s="50"/>
      <c r="CCJ9" s="50"/>
      <c r="CCK9" s="50"/>
      <c r="CCL9" s="50"/>
      <c r="CCM9" s="50"/>
      <c r="CCN9" s="50"/>
      <c r="CCO9" s="50"/>
      <c r="CCP9" s="50"/>
      <c r="CCQ9" s="50"/>
      <c r="CCR9" s="50"/>
      <c r="CCS9" s="50"/>
      <c r="CCT9" s="50"/>
      <c r="CCU9" s="50"/>
      <c r="CCV9" s="50"/>
      <c r="CCW9" s="50"/>
      <c r="CCX9" s="50"/>
      <c r="CCY9" s="50"/>
      <c r="CCZ9" s="50"/>
      <c r="CDA9" s="50"/>
      <c r="CDB9" s="50"/>
      <c r="CDC9" s="50"/>
      <c r="CDD9" s="50"/>
      <c r="CDE9" s="50"/>
      <c r="CDF9" s="50"/>
      <c r="CDG9" s="50"/>
      <c r="CDH9" s="50"/>
      <c r="CDI9" s="50"/>
      <c r="CDJ9" s="50"/>
      <c r="CDK9" s="50"/>
      <c r="CDL9" s="50"/>
      <c r="CDM9" s="50"/>
      <c r="CDN9" s="50"/>
      <c r="CDO9" s="50"/>
      <c r="CDP9" s="50"/>
      <c r="CDQ9" s="50"/>
      <c r="CDR9" s="50"/>
      <c r="CDS9" s="50"/>
      <c r="CDT9" s="50"/>
      <c r="CDU9" s="50"/>
      <c r="CDV9" s="50"/>
      <c r="CDW9" s="50"/>
      <c r="CDX9" s="50"/>
      <c r="CDY9" s="50"/>
      <c r="CDZ9" s="50"/>
      <c r="CEA9" s="50"/>
      <c r="CEB9" s="50"/>
      <c r="CEC9" s="50"/>
      <c r="CED9" s="50"/>
      <c r="CEE9" s="50"/>
      <c r="CEF9" s="50"/>
      <c r="CEG9" s="50"/>
      <c r="CEH9" s="50"/>
      <c r="CEI9" s="50"/>
      <c r="CEJ9" s="50"/>
      <c r="CEK9" s="50"/>
      <c r="CEL9" s="50"/>
      <c r="CEM9" s="50"/>
      <c r="CEN9" s="50"/>
      <c r="CEO9" s="50"/>
      <c r="CEP9" s="50"/>
      <c r="CEQ9" s="50"/>
      <c r="CER9" s="50"/>
      <c r="CES9" s="50"/>
      <c r="CET9" s="50"/>
      <c r="CEU9" s="50"/>
      <c r="CEV9" s="50"/>
      <c r="CEW9" s="50"/>
      <c r="CEX9" s="50"/>
      <c r="CEY9" s="50"/>
      <c r="CEZ9" s="50"/>
      <c r="CFA9" s="50"/>
      <c r="CFB9" s="50"/>
      <c r="CFC9" s="50"/>
      <c r="CFD9" s="50"/>
      <c r="CFE9" s="50"/>
      <c r="CFF9" s="50"/>
      <c r="CFG9" s="50"/>
      <c r="CFH9" s="50"/>
      <c r="CFI9" s="50"/>
      <c r="CFJ9" s="50"/>
      <c r="CFK9" s="50"/>
      <c r="CFL9" s="50"/>
      <c r="CFM9" s="50"/>
      <c r="CFN9" s="50"/>
      <c r="CFO9" s="50"/>
      <c r="CFP9" s="50"/>
      <c r="CFQ9" s="50"/>
      <c r="CFR9" s="50"/>
      <c r="CFS9" s="50"/>
      <c r="CFT9" s="50"/>
      <c r="CFU9" s="50"/>
      <c r="CFV9" s="50"/>
      <c r="CFW9" s="50"/>
      <c r="CFX9" s="50"/>
      <c r="CFY9" s="50"/>
      <c r="CFZ9" s="50"/>
      <c r="CGA9" s="50"/>
      <c r="CGB9" s="50"/>
      <c r="CGC9" s="50"/>
      <c r="CGD9" s="50"/>
      <c r="CGE9" s="50"/>
      <c r="CGF9" s="50"/>
      <c r="CGG9" s="50"/>
      <c r="CGH9" s="50"/>
      <c r="CGI9" s="50"/>
      <c r="CGJ9" s="50"/>
      <c r="CGK9" s="50"/>
      <c r="CGL9" s="50"/>
      <c r="CGM9" s="50"/>
      <c r="CGN9" s="50"/>
      <c r="CGO9" s="50"/>
      <c r="CGP9" s="50"/>
      <c r="CGQ9" s="50"/>
      <c r="CGR9" s="50"/>
      <c r="CGS9" s="50"/>
      <c r="CGT9" s="50"/>
      <c r="CGU9" s="50"/>
      <c r="CGV9" s="50"/>
      <c r="CGW9" s="50"/>
      <c r="CGX9" s="50"/>
      <c r="CGY9" s="50"/>
      <c r="CGZ9" s="50"/>
      <c r="CHA9" s="50"/>
      <c r="CHB9" s="50"/>
      <c r="CHC9" s="50"/>
      <c r="CHD9" s="50"/>
      <c r="CHE9" s="50"/>
      <c r="CHF9" s="50"/>
      <c r="CHG9" s="50"/>
      <c r="CHH9" s="50"/>
      <c r="CHI9" s="50"/>
      <c r="CHJ9" s="50"/>
      <c r="CHK9" s="50"/>
      <c r="CHL9" s="50"/>
      <c r="CHM9" s="50"/>
      <c r="CHN9" s="50"/>
      <c r="CHO9" s="50"/>
      <c r="CHP9" s="50"/>
      <c r="CHQ9" s="50"/>
      <c r="CHR9" s="50"/>
      <c r="CHS9" s="50"/>
      <c r="CHT9" s="50"/>
      <c r="CHU9" s="50"/>
      <c r="CHV9" s="50"/>
      <c r="CHW9" s="50"/>
      <c r="CHX9" s="50"/>
      <c r="CHY9" s="50"/>
      <c r="CHZ9" s="50"/>
      <c r="CIA9" s="50"/>
      <c r="CIB9" s="50"/>
      <c r="CIC9" s="50"/>
      <c r="CID9" s="50"/>
      <c r="CIE9" s="50"/>
      <c r="CIF9" s="50"/>
      <c r="CIG9" s="50"/>
      <c r="CIH9" s="50"/>
      <c r="CII9" s="50"/>
      <c r="CIJ9" s="50"/>
      <c r="CIK9" s="50"/>
      <c r="CIL9" s="50"/>
      <c r="CIM9" s="50"/>
      <c r="CIN9" s="50"/>
      <c r="CIO9" s="50"/>
      <c r="CIP9" s="50"/>
      <c r="CIQ9" s="50"/>
      <c r="CIR9" s="50"/>
      <c r="CIS9" s="50"/>
      <c r="CIT9" s="50"/>
      <c r="CIU9" s="50"/>
      <c r="CIV9" s="50"/>
      <c r="CIW9" s="50"/>
      <c r="CIX9" s="50"/>
      <c r="CIY9" s="50"/>
      <c r="CIZ9" s="50"/>
      <c r="CJA9" s="50"/>
      <c r="CJB9" s="50"/>
      <c r="CJC9" s="50"/>
      <c r="CJD9" s="50"/>
      <c r="CJE9" s="50"/>
      <c r="CJF9" s="50"/>
      <c r="CJG9" s="50"/>
      <c r="CJH9" s="50"/>
      <c r="CJI9" s="50"/>
      <c r="CJJ9" s="50"/>
      <c r="CJK9" s="50"/>
      <c r="CJL9" s="50"/>
      <c r="CJM9" s="50"/>
      <c r="CJN9" s="50"/>
      <c r="CJO9" s="50"/>
      <c r="CJP9" s="50"/>
      <c r="CJQ9" s="50"/>
      <c r="CJR9" s="50"/>
      <c r="CJS9" s="50"/>
      <c r="CJT9" s="50"/>
      <c r="CJU9" s="50"/>
      <c r="CJV9" s="50"/>
      <c r="CJW9" s="50"/>
      <c r="CJX9" s="50"/>
      <c r="CJY9" s="50"/>
      <c r="CJZ9" s="50"/>
      <c r="CKA9" s="50"/>
      <c r="CKB9" s="50"/>
      <c r="CKC9" s="50"/>
      <c r="CKD9" s="50"/>
      <c r="CKE9" s="50"/>
      <c r="CKF9" s="50"/>
      <c r="CKG9" s="50"/>
      <c r="CKH9" s="50"/>
      <c r="CKI9" s="50"/>
      <c r="CKJ9" s="50"/>
      <c r="CKK9" s="50"/>
      <c r="CKL9" s="50"/>
      <c r="CKM9" s="50"/>
      <c r="CKN9" s="50"/>
      <c r="CKO9" s="50"/>
      <c r="CKP9" s="50"/>
      <c r="CKQ9" s="50"/>
      <c r="CKR9" s="50"/>
      <c r="CKS9" s="50"/>
      <c r="CKT9" s="50"/>
      <c r="CKU9" s="50"/>
      <c r="CKV9" s="50"/>
      <c r="CKW9" s="50"/>
      <c r="CKX9" s="50"/>
      <c r="CKY9" s="50"/>
      <c r="CKZ9" s="50"/>
      <c r="CLA9" s="50"/>
      <c r="CLB9" s="50"/>
      <c r="CLC9" s="50"/>
      <c r="CLD9" s="50"/>
      <c r="CLE9" s="50"/>
      <c r="CLF9" s="50"/>
      <c r="CLG9" s="50"/>
      <c r="CLH9" s="50"/>
      <c r="CLI9" s="50"/>
      <c r="CLJ9" s="50"/>
      <c r="CLK9" s="50"/>
      <c r="CLL9" s="50"/>
      <c r="CLM9" s="50"/>
      <c r="CLN9" s="50"/>
      <c r="CLO9" s="50"/>
      <c r="CLP9" s="50"/>
      <c r="CLQ9" s="50"/>
      <c r="CLR9" s="50"/>
      <c r="CLS9" s="50"/>
      <c r="CLT9" s="50"/>
      <c r="CLU9" s="50"/>
      <c r="CLV9" s="50"/>
      <c r="CLW9" s="50"/>
      <c r="CLX9" s="50"/>
      <c r="CLY9" s="50"/>
      <c r="CLZ9" s="50"/>
      <c r="CMA9" s="50"/>
      <c r="CMB9" s="50"/>
      <c r="CMC9" s="50"/>
      <c r="CMD9" s="50"/>
      <c r="CME9" s="50"/>
      <c r="CMF9" s="50"/>
      <c r="CMG9" s="50"/>
      <c r="CMH9" s="50"/>
      <c r="CMI9" s="50"/>
      <c r="CMJ9" s="50"/>
      <c r="CMK9" s="50"/>
      <c r="CML9" s="50"/>
      <c r="CMM9" s="50"/>
      <c r="CMN9" s="50"/>
      <c r="CMO9" s="50"/>
      <c r="CMP9" s="50"/>
      <c r="CMQ9" s="50"/>
      <c r="CMR9" s="50"/>
      <c r="CMS9" s="50"/>
      <c r="CMT9" s="50"/>
      <c r="CMU9" s="50"/>
      <c r="CMV9" s="50"/>
      <c r="CMW9" s="50"/>
      <c r="CMX9" s="50"/>
      <c r="CMY9" s="50"/>
      <c r="CMZ9" s="50"/>
      <c r="CNA9" s="50"/>
      <c r="CNB9" s="50"/>
      <c r="CNC9" s="50"/>
      <c r="CND9" s="50"/>
      <c r="CNE9" s="50"/>
      <c r="CNF9" s="50"/>
      <c r="CNG9" s="50"/>
      <c r="CNH9" s="50"/>
      <c r="CNI9" s="50"/>
      <c r="CNJ9" s="50"/>
      <c r="CNK9" s="50"/>
      <c r="CNL9" s="50"/>
      <c r="CNM9" s="50"/>
      <c r="CNN9" s="50"/>
      <c r="CNO9" s="50"/>
      <c r="CNP9" s="50"/>
      <c r="CNQ9" s="50"/>
      <c r="CNR9" s="50"/>
      <c r="CNS9" s="50"/>
      <c r="CNT9" s="50"/>
      <c r="CNU9" s="50"/>
      <c r="CNV9" s="50"/>
      <c r="CNW9" s="50"/>
      <c r="CNX9" s="50"/>
      <c r="CNY9" s="50"/>
      <c r="CNZ9" s="50"/>
      <c r="COA9" s="50"/>
      <c r="COB9" s="50"/>
      <c r="COC9" s="50"/>
      <c r="COD9" s="50"/>
      <c r="COE9" s="50"/>
      <c r="COF9" s="50"/>
      <c r="COG9" s="50"/>
      <c r="COH9" s="50"/>
      <c r="COI9" s="50"/>
      <c r="COJ9" s="50"/>
      <c r="COK9" s="50"/>
      <c r="COL9" s="50"/>
      <c r="COM9" s="50"/>
      <c r="CON9" s="50"/>
      <c r="COO9" s="50"/>
      <c r="COP9" s="50"/>
      <c r="COQ9" s="50"/>
      <c r="COR9" s="50"/>
      <c r="COS9" s="50"/>
      <c r="COT9" s="50"/>
      <c r="COU9" s="50"/>
      <c r="COV9" s="50"/>
      <c r="COW9" s="50"/>
      <c r="COX9" s="50"/>
      <c r="COY9" s="50"/>
      <c r="COZ9" s="50"/>
      <c r="CPA9" s="50"/>
      <c r="CPB9" s="50"/>
      <c r="CPC9" s="50"/>
      <c r="CPD9" s="50"/>
      <c r="CPE9" s="50"/>
      <c r="CPF9" s="50"/>
      <c r="CPG9" s="50"/>
      <c r="CPH9" s="50"/>
      <c r="CPI9" s="50"/>
      <c r="CPJ9" s="50"/>
      <c r="CPK9" s="50"/>
      <c r="CPL9" s="50"/>
      <c r="CPM9" s="50"/>
      <c r="CPN9" s="50"/>
      <c r="CPO9" s="50"/>
      <c r="CPP9" s="50"/>
      <c r="CPQ9" s="50"/>
      <c r="CPR9" s="50"/>
      <c r="CPS9" s="50"/>
      <c r="CPT9" s="50"/>
      <c r="CPU9" s="50"/>
      <c r="CPV9" s="50"/>
      <c r="CPW9" s="50"/>
      <c r="CPX9" s="50"/>
      <c r="CPY9" s="50"/>
      <c r="CPZ9" s="50"/>
      <c r="CQA9" s="50"/>
      <c r="CQB9" s="50"/>
      <c r="CQC9" s="50"/>
      <c r="CQD9" s="50"/>
      <c r="CQE9" s="50"/>
      <c r="CQF9" s="50"/>
      <c r="CQG9" s="50"/>
      <c r="CQH9" s="50"/>
      <c r="CQI9" s="50"/>
      <c r="CQJ9" s="50"/>
      <c r="CQK9" s="50"/>
      <c r="CQL9" s="50"/>
      <c r="CQM9" s="50"/>
      <c r="CQN9" s="50"/>
      <c r="CQO9" s="50"/>
      <c r="CQP9" s="50"/>
      <c r="CQQ9" s="50"/>
      <c r="CQR9" s="50"/>
      <c r="CQS9" s="50"/>
      <c r="CQT9" s="50"/>
      <c r="CQU9" s="50"/>
      <c r="CQV9" s="50"/>
      <c r="CQW9" s="50"/>
      <c r="CQX9" s="50"/>
      <c r="CQY9" s="50"/>
      <c r="CQZ9" s="50"/>
      <c r="CRA9" s="50"/>
      <c r="CRB9" s="50"/>
      <c r="CRC9" s="50"/>
      <c r="CRD9" s="50"/>
      <c r="CRE9" s="50"/>
      <c r="CRF9" s="50"/>
      <c r="CRG9" s="50"/>
      <c r="CRH9" s="50"/>
      <c r="CRI9" s="50"/>
      <c r="CRJ9" s="50"/>
      <c r="CRK9" s="50"/>
      <c r="CRL9" s="50"/>
      <c r="CRM9" s="50"/>
      <c r="CRN9" s="50"/>
      <c r="CRO9" s="50"/>
      <c r="CRP9" s="50"/>
      <c r="CRQ9" s="50"/>
      <c r="CRR9" s="50"/>
      <c r="CRS9" s="50"/>
      <c r="CRT9" s="50"/>
      <c r="CRU9" s="50"/>
      <c r="CRV9" s="50"/>
      <c r="CRW9" s="50"/>
      <c r="CRX9" s="50"/>
      <c r="CRY9" s="50"/>
      <c r="CRZ9" s="50"/>
      <c r="CSA9" s="50"/>
      <c r="CSB9" s="50"/>
      <c r="CSC9" s="50"/>
      <c r="CSD9" s="50"/>
      <c r="CSE9" s="50"/>
      <c r="CSF9" s="50"/>
      <c r="CSG9" s="50"/>
      <c r="CSH9" s="50"/>
      <c r="CSI9" s="50"/>
      <c r="CSJ9" s="50"/>
      <c r="CSK9" s="50"/>
      <c r="CSL9" s="50"/>
      <c r="CSM9" s="50"/>
      <c r="CSN9" s="50"/>
      <c r="CSO9" s="50"/>
      <c r="CSP9" s="50"/>
      <c r="CSQ9" s="50"/>
      <c r="CSR9" s="50"/>
      <c r="CSS9" s="50"/>
      <c r="CST9" s="50"/>
      <c r="CSU9" s="50"/>
      <c r="CSV9" s="50"/>
      <c r="CSW9" s="50"/>
      <c r="CSX9" s="50"/>
      <c r="CSY9" s="50"/>
      <c r="CSZ9" s="50"/>
      <c r="CTA9" s="50"/>
      <c r="CTB9" s="50"/>
      <c r="CTC9" s="50"/>
      <c r="CTD9" s="50"/>
      <c r="CTE9" s="50"/>
      <c r="CTF9" s="50"/>
      <c r="CTG9" s="50"/>
      <c r="CTH9" s="50"/>
      <c r="CTI9" s="50"/>
      <c r="CTJ9" s="50"/>
      <c r="CTK9" s="50"/>
      <c r="CTL9" s="50"/>
      <c r="CTM9" s="50"/>
      <c r="CTN9" s="50"/>
      <c r="CTO9" s="50"/>
      <c r="CTP9" s="50"/>
      <c r="CTQ9" s="50"/>
      <c r="CTR9" s="50"/>
      <c r="CTS9" s="50"/>
      <c r="CTT9" s="50"/>
      <c r="CTU9" s="50"/>
      <c r="CTV9" s="50"/>
      <c r="CTW9" s="50"/>
      <c r="CTX9" s="50"/>
      <c r="CTY9" s="50"/>
      <c r="CTZ9" s="50"/>
      <c r="CUA9" s="50"/>
      <c r="CUB9" s="50"/>
      <c r="CUC9" s="50"/>
      <c r="CUD9" s="50"/>
      <c r="CUE9" s="50"/>
      <c r="CUF9" s="50"/>
      <c r="CUG9" s="50"/>
      <c r="CUH9" s="50"/>
      <c r="CUI9" s="50"/>
      <c r="CUJ9" s="50"/>
      <c r="CUK9" s="50"/>
      <c r="CUL9" s="50"/>
      <c r="CUM9" s="50"/>
      <c r="CUN9" s="50"/>
      <c r="CUO9" s="50"/>
      <c r="CUP9" s="50"/>
      <c r="CUQ9" s="50"/>
      <c r="CUR9" s="50"/>
      <c r="CUS9" s="50"/>
      <c r="CUT9" s="50"/>
      <c r="CUU9" s="50"/>
      <c r="CUV9" s="50"/>
      <c r="CUW9" s="50"/>
      <c r="CUX9" s="50"/>
      <c r="CUY9" s="50"/>
      <c r="CUZ9" s="50"/>
      <c r="CVA9" s="50"/>
      <c r="CVB9" s="50"/>
      <c r="CVC9" s="50"/>
      <c r="CVD9" s="50"/>
      <c r="CVE9" s="50"/>
      <c r="CVF9" s="50"/>
      <c r="CVG9" s="50"/>
      <c r="CVH9" s="50"/>
      <c r="CVI9" s="50"/>
      <c r="CVJ9" s="50"/>
      <c r="CVK9" s="50"/>
      <c r="CVL9" s="50"/>
      <c r="CVM9" s="50"/>
      <c r="CVN9" s="50"/>
      <c r="CVO9" s="50"/>
      <c r="CVP9" s="50"/>
      <c r="CVQ9" s="50"/>
      <c r="CVR9" s="50"/>
      <c r="CVS9" s="50"/>
      <c r="CVT9" s="50"/>
      <c r="CVU9" s="50"/>
      <c r="CVV9" s="50"/>
      <c r="CVW9" s="50"/>
      <c r="CVX9" s="50"/>
      <c r="CVY9" s="50"/>
      <c r="CVZ9" s="50"/>
      <c r="CWA9" s="50"/>
      <c r="CWB9" s="50"/>
      <c r="CWC9" s="50"/>
      <c r="CWD9" s="50"/>
      <c r="CWE9" s="50"/>
      <c r="CWF9" s="50"/>
      <c r="CWG9" s="50"/>
      <c r="CWH9" s="50"/>
      <c r="CWI9" s="50"/>
      <c r="CWJ9" s="50"/>
      <c r="CWK9" s="50"/>
      <c r="CWL9" s="50"/>
      <c r="CWM9" s="50"/>
      <c r="CWN9" s="50"/>
      <c r="CWO9" s="50"/>
      <c r="CWP9" s="50"/>
      <c r="CWQ9" s="50"/>
      <c r="CWR9" s="50"/>
      <c r="CWS9" s="50"/>
      <c r="CWT9" s="50"/>
      <c r="CWU9" s="50"/>
      <c r="CWV9" s="50"/>
      <c r="CWW9" s="50"/>
      <c r="CWX9" s="50"/>
      <c r="CWY9" s="50"/>
      <c r="CWZ9" s="50"/>
      <c r="CXA9" s="50"/>
      <c r="CXB9" s="50"/>
      <c r="CXC9" s="50"/>
      <c r="CXD9" s="50"/>
      <c r="CXE9" s="50"/>
      <c r="CXF9" s="50"/>
      <c r="CXG9" s="50"/>
      <c r="CXH9" s="50"/>
      <c r="CXI9" s="50"/>
      <c r="CXJ9" s="50"/>
      <c r="CXK9" s="50"/>
      <c r="CXL9" s="50"/>
      <c r="CXM9" s="50"/>
      <c r="CXN9" s="50"/>
      <c r="CXO9" s="50"/>
      <c r="CXP9" s="50"/>
      <c r="CXQ9" s="50"/>
      <c r="CXR9" s="50"/>
      <c r="CXS9" s="50"/>
      <c r="CXT9" s="50"/>
      <c r="CXU9" s="50"/>
      <c r="CXV9" s="50"/>
      <c r="CXW9" s="50"/>
      <c r="CXX9" s="50"/>
      <c r="CXY9" s="50"/>
      <c r="CXZ9" s="50"/>
      <c r="CYA9" s="50"/>
      <c r="CYB9" s="50"/>
      <c r="CYC9" s="50"/>
      <c r="CYD9" s="50"/>
      <c r="CYE9" s="50"/>
      <c r="CYF9" s="50"/>
      <c r="CYG9" s="50"/>
      <c r="CYH9" s="50"/>
      <c r="CYI9" s="50"/>
      <c r="CYJ9" s="50"/>
      <c r="CYK9" s="50"/>
      <c r="CYL9" s="50"/>
      <c r="CYM9" s="50"/>
      <c r="CYN9" s="50"/>
      <c r="CYO9" s="50"/>
      <c r="CYP9" s="50"/>
      <c r="CYQ9" s="50"/>
      <c r="CYR9" s="50"/>
      <c r="CYS9" s="50"/>
      <c r="CYT9" s="50"/>
      <c r="CYU9" s="50"/>
      <c r="CYV9" s="50"/>
      <c r="CYW9" s="50"/>
      <c r="CYX9" s="50"/>
      <c r="CYY9" s="50"/>
      <c r="CYZ9" s="50"/>
      <c r="CZA9" s="50"/>
      <c r="CZB9" s="50"/>
      <c r="CZC9" s="50"/>
      <c r="CZD9" s="50"/>
      <c r="CZE9" s="50"/>
      <c r="CZF9" s="50"/>
      <c r="CZG9" s="50"/>
      <c r="CZH9" s="50"/>
      <c r="CZI9" s="50"/>
      <c r="CZJ9" s="50"/>
      <c r="CZK9" s="50"/>
      <c r="CZL9" s="50"/>
      <c r="CZM9" s="50"/>
      <c r="CZN9" s="50"/>
      <c r="CZO9" s="50"/>
      <c r="CZP9" s="50"/>
      <c r="CZQ9" s="50"/>
      <c r="CZR9" s="50"/>
      <c r="CZS9" s="50"/>
      <c r="CZT9" s="50"/>
      <c r="CZU9" s="50"/>
      <c r="CZV9" s="50"/>
      <c r="CZW9" s="50"/>
      <c r="CZX9" s="50"/>
      <c r="CZY9" s="50"/>
      <c r="CZZ9" s="50"/>
      <c r="DAA9" s="50"/>
      <c r="DAB9" s="50"/>
      <c r="DAC9" s="50"/>
      <c r="DAD9" s="50"/>
      <c r="DAE9" s="50"/>
      <c r="DAF9" s="50"/>
      <c r="DAG9" s="50"/>
      <c r="DAH9" s="50"/>
      <c r="DAI9" s="50"/>
      <c r="DAJ9" s="50"/>
      <c r="DAK9" s="50"/>
      <c r="DAL9" s="50"/>
      <c r="DAM9" s="50"/>
      <c r="DAN9" s="50"/>
      <c r="DAO9" s="50"/>
      <c r="DAP9" s="50"/>
      <c r="DAQ9" s="50"/>
      <c r="DAR9" s="50"/>
      <c r="DAS9" s="50"/>
      <c r="DAT9" s="50"/>
      <c r="DAU9" s="50"/>
      <c r="DAV9" s="50"/>
      <c r="DAW9" s="50"/>
      <c r="DAX9" s="50"/>
      <c r="DAY9" s="50"/>
      <c r="DAZ9" s="50"/>
      <c r="DBA9" s="50"/>
      <c r="DBB9" s="50"/>
      <c r="DBC9" s="50"/>
      <c r="DBD9" s="50"/>
      <c r="DBE9" s="50"/>
      <c r="DBF9" s="50"/>
      <c r="DBG9" s="50"/>
      <c r="DBH9" s="50"/>
      <c r="DBI9" s="50"/>
      <c r="DBJ9" s="50"/>
      <c r="DBK9" s="50"/>
      <c r="DBL9" s="50"/>
      <c r="DBM9" s="50"/>
      <c r="DBN9" s="50"/>
      <c r="DBO9" s="50"/>
      <c r="DBP9" s="50"/>
      <c r="DBQ9" s="50"/>
      <c r="DBR9" s="50"/>
      <c r="DBS9" s="50"/>
      <c r="DBT9" s="50"/>
      <c r="DBU9" s="50"/>
      <c r="DBV9" s="50"/>
      <c r="DBW9" s="50"/>
      <c r="DBX9" s="50"/>
      <c r="DBY9" s="50"/>
      <c r="DBZ9" s="50"/>
      <c r="DCA9" s="50"/>
      <c r="DCB9" s="50"/>
      <c r="DCC9" s="50"/>
      <c r="DCD9" s="50"/>
      <c r="DCE9" s="50"/>
      <c r="DCF9" s="50"/>
      <c r="DCG9" s="50"/>
      <c r="DCH9" s="50"/>
      <c r="DCI9" s="50"/>
      <c r="DCJ9" s="50"/>
      <c r="DCK9" s="50"/>
      <c r="DCL9" s="50"/>
      <c r="DCM9" s="50"/>
      <c r="DCN9" s="50"/>
      <c r="DCO9" s="50"/>
      <c r="DCP9" s="50"/>
      <c r="DCQ9" s="50"/>
      <c r="DCR9" s="50"/>
      <c r="DCS9" s="50"/>
      <c r="DCT9" s="50"/>
      <c r="DCU9" s="50"/>
      <c r="DCV9" s="50"/>
      <c r="DCW9" s="50"/>
      <c r="DCX9" s="50"/>
      <c r="DCY9" s="50"/>
      <c r="DCZ9" s="50"/>
      <c r="DDA9" s="50"/>
      <c r="DDB9" s="50"/>
      <c r="DDC9" s="50"/>
      <c r="DDD9" s="50"/>
      <c r="DDE9" s="50"/>
      <c r="DDF9" s="50"/>
      <c r="DDG9" s="50"/>
      <c r="DDH9" s="50"/>
      <c r="DDI9" s="50"/>
      <c r="DDJ9" s="50"/>
      <c r="DDK9" s="50"/>
      <c r="DDL9" s="50"/>
      <c r="DDM9" s="50"/>
      <c r="DDN9" s="50"/>
      <c r="DDO9" s="50"/>
      <c r="DDP9" s="50"/>
      <c r="DDQ9" s="50"/>
      <c r="DDR9" s="50"/>
      <c r="DDS9" s="50"/>
      <c r="DDT9" s="50"/>
      <c r="DDU9" s="50"/>
      <c r="DDV9" s="50"/>
      <c r="DDW9" s="50"/>
      <c r="DDX9" s="50"/>
      <c r="DDY9" s="50"/>
      <c r="DDZ9" s="50"/>
      <c r="DEA9" s="50"/>
      <c r="DEB9" s="50"/>
      <c r="DEC9" s="50"/>
      <c r="DED9" s="50"/>
      <c r="DEE9" s="50"/>
      <c r="DEF9" s="50"/>
      <c r="DEG9" s="50"/>
      <c r="DEH9" s="50"/>
      <c r="DEI9" s="50"/>
      <c r="DEJ9" s="50"/>
      <c r="DEK9" s="50"/>
      <c r="DEL9" s="50"/>
      <c r="DEM9" s="50"/>
      <c r="DEN9" s="50"/>
      <c r="DEO9" s="50"/>
      <c r="DEP9" s="50"/>
      <c r="DEQ9" s="50"/>
      <c r="DER9" s="50"/>
      <c r="DES9" s="50"/>
      <c r="DET9" s="50"/>
      <c r="DEU9" s="50"/>
      <c r="DEV9" s="50"/>
      <c r="DEW9" s="50"/>
      <c r="DEX9" s="50"/>
      <c r="DEY9" s="50"/>
      <c r="DEZ9" s="50"/>
      <c r="DFA9" s="50"/>
      <c r="DFB9" s="50"/>
      <c r="DFC9" s="50"/>
      <c r="DFD9" s="50"/>
      <c r="DFE9" s="50"/>
      <c r="DFF9" s="50"/>
      <c r="DFG9" s="50"/>
      <c r="DFH9" s="50"/>
      <c r="DFI9" s="50"/>
      <c r="DFJ9" s="50"/>
      <c r="DFK9" s="50"/>
      <c r="DFL9" s="50"/>
      <c r="DFM9" s="50"/>
      <c r="DFN9" s="50"/>
      <c r="DFO9" s="50"/>
      <c r="DFP9" s="50"/>
      <c r="DFQ9" s="50"/>
      <c r="DFR9" s="50"/>
      <c r="DFS9" s="50"/>
      <c r="DFT9" s="50"/>
      <c r="DFU9" s="50"/>
      <c r="DFV9" s="50"/>
      <c r="DFW9" s="50"/>
      <c r="DFX9" s="50"/>
      <c r="DFY9" s="50"/>
      <c r="DFZ9" s="50"/>
      <c r="DGA9" s="50"/>
      <c r="DGB9" s="50"/>
      <c r="DGC9" s="50"/>
      <c r="DGD9" s="50"/>
      <c r="DGE9" s="50"/>
      <c r="DGF9" s="50"/>
      <c r="DGG9" s="50"/>
      <c r="DGH9" s="50"/>
      <c r="DGI9" s="50"/>
      <c r="DGJ9" s="50"/>
      <c r="DGK9" s="50"/>
      <c r="DGL9" s="50"/>
      <c r="DGM9" s="50"/>
      <c r="DGN9" s="50"/>
      <c r="DGO9" s="50"/>
      <c r="DGP9" s="50"/>
      <c r="DGQ9" s="50"/>
      <c r="DGR9" s="50"/>
      <c r="DGS9" s="50"/>
      <c r="DGT9" s="50"/>
      <c r="DGU9" s="50"/>
      <c r="DGV9" s="50"/>
      <c r="DGW9" s="50"/>
      <c r="DGX9" s="50"/>
      <c r="DGY9" s="50"/>
      <c r="DGZ9" s="50"/>
      <c r="DHA9" s="50"/>
      <c r="DHB9" s="50"/>
      <c r="DHC9" s="50"/>
      <c r="DHD9" s="50"/>
      <c r="DHE9" s="50"/>
      <c r="DHF9" s="50"/>
      <c r="DHG9" s="50"/>
      <c r="DHH9" s="50"/>
      <c r="DHI9" s="50"/>
      <c r="DHJ9" s="50"/>
      <c r="DHK9" s="50"/>
      <c r="DHL9" s="50"/>
      <c r="DHM9" s="50"/>
      <c r="DHN9" s="50"/>
      <c r="DHO9" s="50"/>
      <c r="DHP9" s="50"/>
      <c r="DHQ9" s="50"/>
      <c r="DHR9" s="50"/>
      <c r="DHS9" s="50"/>
      <c r="DHT9" s="50"/>
      <c r="DHU9" s="50"/>
      <c r="DHV9" s="50"/>
      <c r="DHW9" s="50"/>
      <c r="DHX9" s="50"/>
      <c r="DHY9" s="50"/>
      <c r="DHZ9" s="50"/>
      <c r="DIA9" s="50"/>
      <c r="DIB9" s="50"/>
      <c r="DIC9" s="50"/>
      <c r="DID9" s="50"/>
      <c r="DIE9" s="50"/>
      <c r="DIF9" s="50"/>
      <c r="DIG9" s="50"/>
      <c r="DIH9" s="50"/>
      <c r="DII9" s="50"/>
      <c r="DIJ9" s="50"/>
      <c r="DIK9" s="50"/>
      <c r="DIL9" s="50"/>
      <c r="DIM9" s="50"/>
      <c r="DIN9" s="50"/>
      <c r="DIO9" s="50"/>
      <c r="DIP9" s="50"/>
      <c r="DIQ9" s="50"/>
      <c r="DIR9" s="50"/>
      <c r="DIS9" s="50"/>
      <c r="DIT9" s="50"/>
      <c r="DIU9" s="50"/>
      <c r="DIV9" s="50"/>
      <c r="DIW9" s="50"/>
      <c r="DIX9" s="50"/>
      <c r="DIY9" s="50"/>
      <c r="DIZ9" s="50"/>
      <c r="DJA9" s="50"/>
      <c r="DJB9" s="50"/>
      <c r="DJC9" s="50"/>
      <c r="DJD9" s="50"/>
      <c r="DJE9" s="50"/>
      <c r="DJF9" s="50"/>
      <c r="DJG9" s="50"/>
      <c r="DJH9" s="50"/>
      <c r="DJI9" s="50"/>
      <c r="DJJ9" s="50"/>
      <c r="DJK9" s="50"/>
      <c r="DJL9" s="50"/>
      <c r="DJM9" s="50"/>
      <c r="DJN9" s="50"/>
      <c r="DJO9" s="50"/>
      <c r="DJP9" s="50"/>
      <c r="DJQ9" s="50"/>
      <c r="DJR9" s="50"/>
      <c r="DJS9" s="50"/>
      <c r="DJT9" s="50"/>
      <c r="DJU9" s="50"/>
      <c r="DJV9" s="50"/>
      <c r="DJW9" s="50"/>
      <c r="DJX9" s="50"/>
      <c r="DJY9" s="50"/>
      <c r="DJZ9" s="50"/>
      <c r="DKA9" s="50"/>
      <c r="DKB9" s="50"/>
      <c r="DKC9" s="50"/>
      <c r="DKD9" s="50"/>
      <c r="DKE9" s="50"/>
      <c r="DKF9" s="50"/>
      <c r="DKG9" s="50"/>
      <c r="DKH9" s="50"/>
      <c r="DKI9" s="50"/>
      <c r="DKJ9" s="50"/>
      <c r="DKK9" s="50"/>
      <c r="DKL9" s="50"/>
      <c r="DKM9" s="50"/>
      <c r="DKN9" s="50"/>
      <c r="DKO9" s="50"/>
      <c r="DKP9" s="50"/>
      <c r="DKQ9" s="50"/>
      <c r="DKR9" s="50"/>
      <c r="DKS9" s="50"/>
      <c r="DKT9" s="50"/>
      <c r="DKU9" s="50"/>
      <c r="DKV9" s="50"/>
      <c r="DKW9" s="50"/>
      <c r="DKX9" s="50"/>
      <c r="DKY9" s="50"/>
      <c r="DKZ9" s="50"/>
      <c r="DLA9" s="50"/>
      <c r="DLB9" s="50"/>
      <c r="DLC9" s="50"/>
      <c r="DLD9" s="50"/>
      <c r="DLE9" s="50"/>
      <c r="DLF9" s="50"/>
      <c r="DLG9" s="50"/>
      <c r="DLH9" s="50"/>
      <c r="DLI9" s="50"/>
      <c r="DLJ9" s="50"/>
      <c r="DLK9" s="50"/>
      <c r="DLL9" s="50"/>
      <c r="DLM9" s="50"/>
      <c r="DLN9" s="50"/>
      <c r="DLO9" s="50"/>
      <c r="DLP9" s="50"/>
      <c r="DLQ9" s="50"/>
      <c r="DLR9" s="50"/>
      <c r="DLS9" s="50"/>
      <c r="DLT9" s="50"/>
      <c r="DLU9" s="50"/>
      <c r="DLV9" s="50"/>
      <c r="DLW9" s="50"/>
      <c r="DLX9" s="50"/>
      <c r="DLY9" s="50"/>
      <c r="DLZ9" s="50"/>
      <c r="DMA9" s="50"/>
      <c r="DMB9" s="50"/>
      <c r="DMC9" s="50"/>
      <c r="DMD9" s="50"/>
      <c r="DME9" s="50"/>
      <c r="DMF9" s="50"/>
      <c r="DMG9" s="50"/>
      <c r="DMH9" s="50"/>
      <c r="DMI9" s="50"/>
      <c r="DMJ9" s="50"/>
      <c r="DMK9" s="50"/>
      <c r="DML9" s="50"/>
      <c r="DMM9" s="50"/>
      <c r="DMN9" s="50"/>
      <c r="DMO9" s="50"/>
      <c r="DMP9" s="50"/>
      <c r="DMQ9" s="50"/>
      <c r="DMR9" s="50"/>
      <c r="DMS9" s="50"/>
      <c r="DMT9" s="50"/>
      <c r="DMU9" s="50"/>
      <c r="DMV9" s="50"/>
      <c r="DMW9" s="50"/>
      <c r="DMX9" s="50"/>
      <c r="DMY9" s="50"/>
      <c r="DMZ9" s="50"/>
      <c r="DNA9" s="50"/>
      <c r="DNB9" s="50"/>
      <c r="DNC9" s="50"/>
      <c r="DND9" s="50"/>
      <c r="DNE9" s="50"/>
      <c r="DNF9" s="50"/>
      <c r="DNG9" s="50"/>
      <c r="DNH9" s="50"/>
      <c r="DNI9" s="50"/>
      <c r="DNJ9" s="50"/>
      <c r="DNK9" s="50"/>
      <c r="DNL9" s="50"/>
      <c r="DNM9" s="50"/>
      <c r="DNN9" s="50"/>
      <c r="DNO9" s="50"/>
      <c r="DNP9" s="50"/>
      <c r="DNQ9" s="50"/>
      <c r="DNR9" s="50"/>
      <c r="DNS9" s="50"/>
      <c r="DNT9" s="50"/>
      <c r="DNU9" s="50"/>
      <c r="DNV9" s="50"/>
      <c r="DNW9" s="50"/>
      <c r="DNX9" s="50"/>
      <c r="DNY9" s="50"/>
      <c r="DNZ9" s="50"/>
      <c r="DOA9" s="50"/>
      <c r="DOB9" s="50"/>
      <c r="DOC9" s="50"/>
      <c r="DOD9" s="50"/>
      <c r="DOE9" s="50"/>
      <c r="DOF9" s="50"/>
      <c r="DOG9" s="50"/>
      <c r="DOH9" s="50"/>
      <c r="DOI9" s="50"/>
      <c r="DOJ9" s="50"/>
      <c r="DOK9" s="50"/>
      <c r="DOL9" s="50"/>
      <c r="DOM9" s="50"/>
      <c r="DON9" s="50"/>
      <c r="DOO9" s="50"/>
      <c r="DOP9" s="50"/>
      <c r="DOQ9" s="50"/>
      <c r="DOR9" s="50"/>
      <c r="DOS9" s="50"/>
      <c r="DOT9" s="50"/>
      <c r="DOU9" s="50"/>
      <c r="DOV9" s="50"/>
      <c r="DOW9" s="50"/>
      <c r="DOX9" s="50"/>
      <c r="DOY9" s="50"/>
      <c r="DOZ9" s="50"/>
      <c r="DPA9" s="50"/>
      <c r="DPB9" s="50"/>
      <c r="DPC9" s="50"/>
      <c r="DPD9" s="50"/>
      <c r="DPE9" s="50"/>
      <c r="DPF9" s="50"/>
      <c r="DPG9" s="50"/>
      <c r="DPH9" s="50"/>
      <c r="DPI9" s="50"/>
      <c r="DPJ9" s="50"/>
      <c r="DPK9" s="50"/>
      <c r="DPL9" s="50"/>
      <c r="DPM9" s="50"/>
      <c r="DPN9" s="50"/>
      <c r="DPO9" s="50"/>
      <c r="DPP9" s="50"/>
      <c r="DPQ9" s="50"/>
      <c r="DPR9" s="50"/>
      <c r="DPS9" s="50"/>
      <c r="DPT9" s="50"/>
      <c r="DPU9" s="50"/>
      <c r="DPV9" s="50"/>
      <c r="DPW9" s="50"/>
      <c r="DPX9" s="50"/>
      <c r="DPY9" s="50"/>
      <c r="DPZ9" s="50"/>
      <c r="DQA9" s="50"/>
      <c r="DQB9" s="50"/>
      <c r="DQC9" s="50"/>
      <c r="DQD9" s="50"/>
      <c r="DQE9" s="50"/>
      <c r="DQF9" s="50"/>
      <c r="DQG9" s="50"/>
      <c r="DQH9" s="50"/>
      <c r="DQI9" s="50"/>
      <c r="DQJ9" s="50"/>
      <c r="DQK9" s="50"/>
      <c r="DQL9" s="50"/>
      <c r="DQM9" s="50"/>
      <c r="DQN9" s="50"/>
      <c r="DQO9" s="50"/>
      <c r="DQP9" s="50"/>
      <c r="DQQ9" s="50"/>
      <c r="DQR9" s="50"/>
      <c r="DQS9" s="50"/>
      <c r="DQT9" s="50"/>
      <c r="DQU9" s="50"/>
      <c r="DQV9" s="50"/>
      <c r="DQW9" s="50"/>
      <c r="DQX9" s="50"/>
      <c r="DQY9" s="50"/>
      <c r="DQZ9" s="50"/>
      <c r="DRA9" s="50"/>
      <c r="DRB9" s="50"/>
      <c r="DRC9" s="50"/>
      <c r="DRD9" s="50"/>
      <c r="DRE9" s="50"/>
      <c r="DRF9" s="50"/>
      <c r="DRG9" s="50"/>
      <c r="DRH9" s="50"/>
      <c r="DRI9" s="50"/>
      <c r="DRJ9" s="50"/>
      <c r="DRK9" s="50"/>
      <c r="DRL9" s="50"/>
      <c r="DRM9" s="50"/>
      <c r="DRN9" s="50"/>
      <c r="DRO9" s="50"/>
      <c r="DRP9" s="50"/>
      <c r="DRQ9" s="50"/>
      <c r="DRR9" s="50"/>
      <c r="DRS9" s="50"/>
      <c r="DRT9" s="50"/>
      <c r="DRU9" s="50"/>
      <c r="DRV9" s="50"/>
      <c r="DRW9" s="50"/>
      <c r="DRX9" s="50"/>
      <c r="DRY9" s="50"/>
      <c r="DRZ9" s="50"/>
      <c r="DSA9" s="50"/>
      <c r="DSB9" s="50"/>
      <c r="DSC9" s="50"/>
      <c r="DSD9" s="50"/>
      <c r="DSE9" s="50"/>
      <c r="DSF9" s="50"/>
      <c r="DSG9" s="50"/>
      <c r="DSH9" s="50"/>
      <c r="DSI9" s="50"/>
      <c r="DSJ9" s="50"/>
      <c r="DSK9" s="50"/>
      <c r="DSL9" s="50"/>
      <c r="DSM9" s="50"/>
      <c r="DSN9" s="50"/>
      <c r="DSO9" s="50"/>
      <c r="DSP9" s="50"/>
      <c r="DSQ9" s="50"/>
      <c r="DSR9" s="50"/>
      <c r="DSS9" s="50"/>
      <c r="DST9" s="50"/>
      <c r="DSU9" s="50"/>
      <c r="DSV9" s="50"/>
      <c r="DSW9" s="50"/>
      <c r="DSX9" s="50"/>
      <c r="DSY9" s="50"/>
      <c r="DSZ9" s="50"/>
      <c r="DTA9" s="50"/>
      <c r="DTB9" s="50"/>
      <c r="DTC9" s="50"/>
      <c r="DTD9" s="50"/>
      <c r="DTE9" s="50"/>
      <c r="DTF9" s="50"/>
      <c r="DTG9" s="50"/>
      <c r="DTH9" s="50"/>
      <c r="DTI9" s="50"/>
      <c r="DTJ9" s="50"/>
      <c r="DTK9" s="50"/>
      <c r="DTL9" s="50"/>
      <c r="DTM9" s="50"/>
      <c r="DTN9" s="50"/>
      <c r="DTO9" s="50"/>
      <c r="DTP9" s="50"/>
      <c r="DTQ9" s="50"/>
      <c r="DTR9" s="50"/>
      <c r="DTS9" s="50"/>
      <c r="DTT9" s="50"/>
      <c r="DTU9" s="50"/>
      <c r="DTV9" s="50"/>
      <c r="DTW9" s="50"/>
      <c r="DTX9" s="50"/>
      <c r="DTY9" s="50"/>
      <c r="DTZ9" s="50"/>
      <c r="DUA9" s="50"/>
      <c r="DUB9" s="50"/>
      <c r="DUC9" s="50"/>
      <c r="DUD9" s="50"/>
      <c r="DUE9" s="50"/>
      <c r="DUF9" s="50"/>
      <c r="DUG9" s="50"/>
      <c r="DUH9" s="50"/>
      <c r="DUI9" s="50"/>
      <c r="DUJ9" s="50"/>
      <c r="DUK9" s="50"/>
      <c r="DUL9" s="50"/>
      <c r="DUM9" s="50"/>
      <c r="DUN9" s="50"/>
      <c r="DUO9" s="50"/>
      <c r="DUP9" s="50"/>
      <c r="DUQ9" s="50"/>
      <c r="DUR9" s="50"/>
      <c r="DUS9" s="50"/>
      <c r="DUT9" s="50"/>
      <c r="DUU9" s="50"/>
      <c r="DUV9" s="50"/>
      <c r="DUW9" s="50"/>
      <c r="DUX9" s="50"/>
      <c r="DUY9" s="50"/>
      <c r="DUZ9" s="50"/>
      <c r="DVA9" s="50"/>
      <c r="DVB9" s="50"/>
      <c r="DVC9" s="50"/>
      <c r="DVD9" s="50"/>
      <c r="DVE9" s="50"/>
      <c r="DVF9" s="50"/>
      <c r="DVG9" s="50"/>
      <c r="DVH9" s="50"/>
      <c r="DVI9" s="50"/>
      <c r="DVJ9" s="50"/>
      <c r="DVK9" s="50"/>
      <c r="DVL9" s="50"/>
      <c r="DVM9" s="50"/>
      <c r="DVN9" s="50"/>
      <c r="DVO9" s="50"/>
      <c r="DVP9" s="50"/>
      <c r="DVQ9" s="50"/>
      <c r="DVR9" s="50"/>
      <c r="DVS9" s="50"/>
      <c r="DVT9" s="50"/>
      <c r="DVU9" s="50"/>
      <c r="DVV9" s="50"/>
      <c r="DVW9" s="50"/>
      <c r="DVX9" s="50"/>
      <c r="DVY9" s="50"/>
      <c r="DVZ9" s="50"/>
      <c r="DWA9" s="50"/>
      <c r="DWB9" s="50"/>
      <c r="DWC9" s="50"/>
      <c r="DWD9" s="50"/>
      <c r="DWE9" s="50"/>
      <c r="DWF9" s="50"/>
      <c r="DWG9" s="50"/>
      <c r="DWH9" s="50"/>
      <c r="DWI9" s="50"/>
      <c r="DWJ9" s="50"/>
      <c r="DWK9" s="50"/>
      <c r="DWL9" s="50"/>
      <c r="DWM9" s="50"/>
      <c r="DWN9" s="50"/>
      <c r="DWO9" s="50"/>
      <c r="DWP9" s="50"/>
      <c r="DWQ9" s="50"/>
      <c r="DWR9" s="50"/>
      <c r="DWS9" s="50"/>
      <c r="DWT9" s="50"/>
      <c r="DWU9" s="50"/>
      <c r="DWV9" s="50"/>
      <c r="DWW9" s="50"/>
      <c r="DWX9" s="50"/>
      <c r="DWY9" s="50"/>
      <c r="DWZ9" s="50"/>
      <c r="DXA9" s="50"/>
      <c r="DXB9" s="50"/>
      <c r="DXC9" s="50"/>
      <c r="DXD9" s="50"/>
      <c r="DXE9" s="50"/>
      <c r="DXF9" s="50"/>
      <c r="DXG9" s="50"/>
      <c r="DXH9" s="50"/>
      <c r="DXI9" s="50"/>
      <c r="DXJ9" s="50"/>
      <c r="DXK9" s="50"/>
      <c r="DXL9" s="50"/>
      <c r="DXM9" s="50"/>
      <c r="DXN9" s="50"/>
      <c r="DXO9" s="50"/>
      <c r="DXP9" s="50"/>
      <c r="DXQ9" s="50"/>
      <c r="DXR9" s="50"/>
      <c r="DXS9" s="50"/>
      <c r="DXT9" s="50"/>
      <c r="DXU9" s="50"/>
      <c r="DXV9" s="50"/>
      <c r="DXW9" s="50"/>
      <c r="DXX9" s="50"/>
      <c r="DXY9" s="50"/>
      <c r="DXZ9" s="50"/>
      <c r="DYA9" s="50"/>
      <c r="DYB9" s="50"/>
      <c r="DYC9" s="50"/>
      <c r="DYD9" s="50"/>
      <c r="DYE9" s="50"/>
      <c r="DYF9" s="50"/>
      <c r="DYG9" s="50"/>
      <c r="DYH9" s="50"/>
      <c r="DYI9" s="50"/>
      <c r="DYJ9" s="50"/>
      <c r="DYK9" s="50"/>
      <c r="DYL9" s="50"/>
      <c r="DYM9" s="50"/>
      <c r="DYN9" s="50"/>
      <c r="DYO9" s="50"/>
      <c r="DYP9" s="50"/>
      <c r="DYQ9" s="50"/>
      <c r="DYR9" s="50"/>
      <c r="DYS9" s="50"/>
      <c r="DYT9" s="50"/>
      <c r="DYU9" s="50"/>
      <c r="DYV9" s="50"/>
      <c r="DYW9" s="50"/>
      <c r="DYX9" s="50"/>
      <c r="DYY9" s="50"/>
      <c r="DYZ9" s="50"/>
      <c r="DZA9" s="50"/>
      <c r="DZB9" s="50"/>
      <c r="DZC9" s="50"/>
      <c r="DZD9" s="50"/>
      <c r="DZE9" s="50"/>
      <c r="DZF9" s="50"/>
      <c r="DZG9" s="50"/>
      <c r="DZH9" s="50"/>
      <c r="DZI9" s="50"/>
      <c r="DZJ9" s="50"/>
      <c r="DZK9" s="50"/>
      <c r="DZL9" s="50"/>
      <c r="DZM9" s="50"/>
      <c r="DZN9" s="50"/>
      <c r="DZO9" s="50"/>
      <c r="DZP9" s="50"/>
      <c r="DZQ9" s="50"/>
      <c r="DZR9" s="50"/>
      <c r="DZS9" s="50"/>
      <c r="DZT9" s="50"/>
      <c r="DZU9" s="50"/>
      <c r="DZV9" s="50"/>
      <c r="DZW9" s="50"/>
      <c r="DZX9" s="50"/>
      <c r="DZY9" s="50"/>
      <c r="DZZ9" s="50"/>
      <c r="EAA9" s="50"/>
      <c r="EAB9" s="50"/>
      <c r="EAC9" s="50"/>
      <c r="EAD9" s="50"/>
      <c r="EAE9" s="50"/>
      <c r="EAF9" s="50"/>
      <c r="EAG9" s="50"/>
      <c r="EAH9" s="50"/>
      <c r="EAI9" s="50"/>
      <c r="EAJ9" s="50"/>
      <c r="EAK9" s="50"/>
      <c r="EAL9" s="50"/>
      <c r="EAM9" s="50"/>
      <c r="EAN9" s="50"/>
      <c r="EAO9" s="50"/>
      <c r="EAP9" s="50"/>
      <c r="EAQ9" s="50"/>
      <c r="EAR9" s="50"/>
      <c r="EAS9" s="50"/>
      <c r="EAT9" s="50"/>
      <c r="EAU9" s="50"/>
      <c r="EAV9" s="50"/>
      <c r="EAW9" s="50"/>
      <c r="EAX9" s="50"/>
      <c r="EAY9" s="50"/>
      <c r="EAZ9" s="50"/>
      <c r="EBA9" s="50"/>
      <c r="EBB9" s="50"/>
      <c r="EBC9" s="50"/>
      <c r="EBD9" s="50"/>
      <c r="EBE9" s="50"/>
      <c r="EBF9" s="50"/>
      <c r="EBG9" s="50"/>
      <c r="EBH9" s="50"/>
      <c r="EBI9" s="50"/>
      <c r="EBJ9" s="50"/>
      <c r="EBK9" s="50"/>
      <c r="EBL9" s="50"/>
      <c r="EBM9" s="50"/>
      <c r="EBN9" s="50"/>
      <c r="EBO9" s="50"/>
      <c r="EBP9" s="50"/>
      <c r="EBQ9" s="50"/>
      <c r="EBR9" s="50"/>
      <c r="EBS9" s="50"/>
      <c r="EBT9" s="50"/>
      <c r="EBU9" s="50"/>
      <c r="EBV9" s="50"/>
      <c r="EBW9" s="50"/>
      <c r="EBX9" s="50"/>
      <c r="EBY9" s="50"/>
      <c r="EBZ9" s="50"/>
      <c r="ECA9" s="50"/>
      <c r="ECB9" s="50"/>
      <c r="ECC9" s="50"/>
      <c r="ECD9" s="50"/>
      <c r="ECE9" s="50"/>
      <c r="ECF9" s="50"/>
      <c r="ECG9" s="50"/>
      <c r="ECH9" s="50"/>
      <c r="ECI9" s="50"/>
      <c r="ECJ9" s="50"/>
      <c r="ECK9" s="50"/>
      <c r="ECL9" s="50"/>
      <c r="ECM9" s="50"/>
      <c r="ECN9" s="50"/>
      <c r="ECO9" s="50"/>
      <c r="ECP9" s="50"/>
      <c r="ECQ9" s="50"/>
      <c r="ECR9" s="50"/>
      <c r="ECS9" s="50"/>
      <c r="ECT9" s="50"/>
      <c r="ECU9" s="50"/>
      <c r="ECV9" s="50"/>
      <c r="ECW9" s="50"/>
      <c r="ECX9" s="50"/>
      <c r="ECY9" s="50"/>
      <c r="ECZ9" s="50"/>
      <c r="EDA9" s="50"/>
      <c r="EDB9" s="50"/>
      <c r="EDC9" s="50"/>
      <c r="EDD9" s="50"/>
      <c r="EDE9" s="50"/>
      <c r="EDF9" s="50"/>
      <c r="EDG9" s="50"/>
      <c r="EDH9" s="50"/>
      <c r="EDI9" s="50"/>
      <c r="EDJ9" s="50"/>
      <c r="EDK9" s="50"/>
      <c r="EDL9" s="50"/>
      <c r="EDM9" s="50"/>
      <c r="EDN9" s="50"/>
      <c r="EDO9" s="50"/>
      <c r="EDP9" s="50"/>
      <c r="EDQ9" s="50"/>
      <c r="EDR9" s="50"/>
      <c r="EDS9" s="50"/>
      <c r="EDT9" s="50"/>
      <c r="EDU9" s="50"/>
      <c r="EDV9" s="50"/>
      <c r="EDW9" s="50"/>
      <c r="EDX9" s="50"/>
      <c r="EDY9" s="50"/>
      <c r="EDZ9" s="50"/>
      <c r="EEA9" s="50"/>
      <c r="EEB9" s="50"/>
      <c r="EEC9" s="50"/>
      <c r="EED9" s="50"/>
      <c r="EEE9" s="50"/>
      <c r="EEF9" s="50"/>
      <c r="EEG9" s="50"/>
      <c r="EEH9" s="50"/>
      <c r="EEI9" s="50"/>
      <c r="EEJ9" s="50"/>
      <c r="EEK9" s="50"/>
      <c r="EEL9" s="50"/>
      <c r="EEM9" s="50"/>
      <c r="EEN9" s="50"/>
      <c r="EEO9" s="50"/>
      <c r="EEP9" s="50"/>
      <c r="EEQ9" s="50"/>
      <c r="EER9" s="50"/>
      <c r="EES9" s="50"/>
      <c r="EET9" s="50"/>
      <c r="EEU9" s="50"/>
      <c r="EEV9" s="50"/>
      <c r="EEW9" s="50"/>
      <c r="EEX9" s="50"/>
      <c r="EEY9" s="50"/>
      <c r="EEZ9" s="50"/>
      <c r="EFA9" s="50"/>
      <c r="EFB9" s="50"/>
      <c r="EFC9" s="50"/>
      <c r="EFD9" s="50"/>
      <c r="EFE9" s="50"/>
      <c r="EFF9" s="50"/>
      <c r="EFG9" s="50"/>
      <c r="EFH9" s="50"/>
      <c r="EFI9" s="50"/>
      <c r="EFJ9" s="50"/>
      <c r="EFK9" s="50"/>
      <c r="EFL9" s="50"/>
      <c r="EFM9" s="50"/>
      <c r="EFN9" s="50"/>
      <c r="EFO9" s="50"/>
      <c r="EFP9" s="50"/>
      <c r="EFQ9" s="50"/>
      <c r="EFR9" s="50"/>
      <c r="EFS9" s="50"/>
      <c r="EFT9" s="50"/>
      <c r="EFU9" s="50"/>
      <c r="EFV9" s="50"/>
      <c r="EFW9" s="50"/>
      <c r="EFX9" s="50"/>
      <c r="EFY9" s="50"/>
      <c r="EFZ9" s="50"/>
      <c r="EGA9" s="50"/>
      <c r="EGB9" s="50"/>
      <c r="EGC9" s="50"/>
      <c r="EGD9" s="50"/>
      <c r="EGE9" s="50"/>
      <c r="EGF9" s="50"/>
      <c r="EGG9" s="50"/>
      <c r="EGH9" s="50"/>
      <c r="EGI9" s="50"/>
      <c r="EGJ9" s="50"/>
      <c r="EGK9" s="50"/>
      <c r="EGL9" s="50"/>
      <c r="EGM9" s="50"/>
      <c r="EGN9" s="50"/>
      <c r="EGO9" s="50"/>
      <c r="EGP9" s="50"/>
      <c r="EGQ9" s="50"/>
      <c r="EGR9" s="50"/>
      <c r="EGS9" s="50"/>
      <c r="EGT9" s="50"/>
      <c r="EGU9" s="50"/>
      <c r="EGV9" s="50"/>
      <c r="EGW9" s="50"/>
      <c r="EGX9" s="50"/>
      <c r="EGY9" s="50"/>
      <c r="EGZ9" s="50"/>
      <c r="EHA9" s="50"/>
      <c r="EHB9" s="50"/>
      <c r="EHC9" s="50"/>
      <c r="EHD9" s="50"/>
      <c r="EHE9" s="50"/>
      <c r="EHF9" s="50"/>
      <c r="EHG9" s="50"/>
      <c r="EHH9" s="50"/>
      <c r="EHI9" s="50"/>
      <c r="EHJ9" s="50"/>
      <c r="EHK9" s="50"/>
      <c r="EHL9" s="50"/>
      <c r="EHM9" s="50"/>
      <c r="EHN9" s="50"/>
      <c r="EHO9" s="50"/>
      <c r="EHP9" s="50"/>
      <c r="EHQ9" s="50"/>
      <c r="EHR9" s="50"/>
      <c r="EHS9" s="50"/>
      <c r="EHT9" s="50"/>
      <c r="EHU9" s="50"/>
      <c r="EHV9" s="50"/>
      <c r="EHW9" s="50"/>
      <c r="EHX9" s="50"/>
      <c r="EHY9" s="50"/>
      <c r="EHZ9" s="50"/>
      <c r="EIA9" s="50"/>
      <c r="EIB9" s="50"/>
      <c r="EIC9" s="50"/>
      <c r="EID9" s="50"/>
      <c r="EIE9" s="50"/>
      <c r="EIF9" s="50"/>
      <c r="EIG9" s="50"/>
      <c r="EIH9" s="50"/>
      <c r="EII9" s="50"/>
      <c r="EIJ9" s="50"/>
      <c r="EIK9" s="50"/>
      <c r="EIL9" s="50"/>
      <c r="EIM9" s="50"/>
      <c r="EIN9" s="50"/>
      <c r="EIO9" s="50"/>
      <c r="EIP9" s="50"/>
      <c r="EIQ9" s="50"/>
      <c r="EIR9" s="50"/>
      <c r="EIS9" s="50"/>
      <c r="EIT9" s="50"/>
      <c r="EIU9" s="50"/>
      <c r="EIV9" s="50"/>
      <c r="EIW9" s="50"/>
      <c r="EIX9" s="50"/>
      <c r="EIY9" s="50"/>
      <c r="EIZ9" s="50"/>
      <c r="EJA9" s="50"/>
      <c r="EJB9" s="50"/>
      <c r="EJC9" s="50"/>
      <c r="EJD9" s="50"/>
      <c r="EJE9" s="50"/>
      <c r="EJF9" s="50"/>
      <c r="EJG9" s="50"/>
      <c r="EJH9" s="50"/>
      <c r="EJI9" s="50"/>
      <c r="EJJ9" s="50"/>
      <c r="EJK9" s="50"/>
      <c r="EJL9" s="50"/>
      <c r="EJM9" s="50"/>
      <c r="EJN9" s="50"/>
      <c r="EJO9" s="50"/>
      <c r="EJP9" s="50"/>
      <c r="EJQ9" s="50"/>
      <c r="EJR9" s="50"/>
      <c r="EJS9" s="50"/>
      <c r="EJT9" s="50"/>
      <c r="EJU9" s="50"/>
      <c r="EJV9" s="50"/>
      <c r="EJW9" s="50"/>
      <c r="EJX9" s="50"/>
      <c r="EJY9" s="50"/>
      <c r="EJZ9" s="50"/>
      <c r="EKA9" s="50"/>
      <c r="EKB9" s="50"/>
      <c r="EKC9" s="50"/>
      <c r="EKD9" s="50"/>
      <c r="EKE9" s="50"/>
      <c r="EKF9" s="50"/>
      <c r="EKG9" s="50"/>
      <c r="EKH9" s="50"/>
      <c r="EKI9" s="50"/>
      <c r="EKJ9" s="50"/>
      <c r="EKK9" s="50"/>
      <c r="EKL9" s="50"/>
      <c r="EKM9" s="50"/>
      <c r="EKN9" s="50"/>
      <c r="EKO9" s="50"/>
      <c r="EKP9" s="50"/>
      <c r="EKQ9" s="50"/>
      <c r="EKR9" s="50"/>
      <c r="EKS9" s="50"/>
      <c r="EKT9" s="50"/>
      <c r="EKU9" s="50"/>
      <c r="EKV9" s="50"/>
      <c r="EKW9" s="50"/>
      <c r="EKX9" s="50"/>
      <c r="EKY9" s="50"/>
      <c r="EKZ9" s="50"/>
      <c r="ELA9" s="50"/>
      <c r="ELB9" s="50"/>
      <c r="ELC9" s="50"/>
      <c r="ELD9" s="50"/>
      <c r="ELE9" s="50"/>
      <c r="ELF9" s="50"/>
      <c r="ELG9" s="50"/>
      <c r="ELH9" s="50"/>
      <c r="ELI9" s="50"/>
      <c r="ELJ9" s="50"/>
      <c r="ELK9" s="50"/>
      <c r="ELL9" s="50"/>
      <c r="ELM9" s="50"/>
      <c r="ELN9" s="50"/>
      <c r="ELO9" s="50"/>
      <c r="ELP9" s="50"/>
      <c r="ELQ9" s="50"/>
      <c r="ELR9" s="50"/>
      <c r="ELS9" s="50"/>
      <c r="ELT9" s="50"/>
      <c r="ELU9" s="50"/>
      <c r="ELV9" s="50"/>
      <c r="ELW9" s="50"/>
      <c r="ELX9" s="50"/>
      <c r="ELY9" s="50"/>
      <c r="ELZ9" s="50"/>
      <c r="EMA9" s="50"/>
      <c r="EMB9" s="50"/>
      <c r="EMC9" s="50"/>
      <c r="EMD9" s="50"/>
      <c r="EME9" s="50"/>
      <c r="EMF9" s="50"/>
      <c r="EMG9" s="50"/>
      <c r="EMH9" s="50"/>
      <c r="EMI9" s="50"/>
      <c r="EMJ9" s="50"/>
      <c r="EMK9" s="50"/>
      <c r="EML9" s="50"/>
      <c r="EMM9" s="50"/>
      <c r="EMN9" s="50"/>
      <c r="EMO9" s="50"/>
      <c r="EMP9" s="50"/>
      <c r="EMQ9" s="50"/>
      <c r="EMR9" s="50"/>
      <c r="EMS9" s="50"/>
      <c r="EMT9" s="50"/>
      <c r="EMU9" s="50"/>
      <c r="EMV9" s="50"/>
      <c r="EMW9" s="50"/>
      <c r="EMX9" s="50"/>
      <c r="EMY9" s="50"/>
      <c r="EMZ9" s="50"/>
      <c r="ENA9" s="50"/>
      <c r="ENB9" s="50"/>
      <c r="ENC9" s="50"/>
      <c r="END9" s="50"/>
      <c r="ENE9" s="50"/>
      <c r="ENF9" s="50"/>
      <c r="ENG9" s="50"/>
      <c r="ENH9" s="50"/>
      <c r="ENI9" s="50"/>
      <c r="ENJ9" s="50"/>
      <c r="ENK9" s="50"/>
      <c r="ENL9" s="50"/>
      <c r="ENM9" s="50"/>
      <c r="ENN9" s="50"/>
      <c r="ENO9" s="50"/>
      <c r="ENP9" s="50"/>
      <c r="ENQ9" s="50"/>
      <c r="ENR9" s="50"/>
      <c r="ENS9" s="50"/>
      <c r="ENT9" s="50"/>
      <c r="ENU9" s="50"/>
      <c r="ENV9" s="50"/>
      <c r="ENW9" s="50"/>
      <c r="ENX9" s="50"/>
      <c r="ENY9" s="50"/>
      <c r="ENZ9" s="50"/>
      <c r="EOA9" s="50"/>
      <c r="EOB9" s="50"/>
      <c r="EOC9" s="50"/>
      <c r="EOD9" s="50"/>
      <c r="EOE9" s="50"/>
      <c r="EOF9" s="50"/>
      <c r="EOG9" s="50"/>
      <c r="EOH9" s="50"/>
      <c r="EOI9" s="50"/>
      <c r="EOJ9" s="50"/>
      <c r="EOK9" s="50"/>
      <c r="EOL9" s="50"/>
      <c r="EOM9" s="50"/>
      <c r="EON9" s="50"/>
      <c r="EOO9" s="50"/>
      <c r="EOP9" s="50"/>
      <c r="EOQ9" s="50"/>
      <c r="EOR9" s="50"/>
      <c r="EOS9" s="50"/>
      <c r="EOT9" s="50"/>
      <c r="EOU9" s="50"/>
      <c r="EOV9" s="50"/>
      <c r="EOW9" s="50"/>
      <c r="EOX9" s="50"/>
      <c r="EOY9" s="50"/>
      <c r="EOZ9" s="50"/>
      <c r="EPA9" s="50"/>
      <c r="EPB9" s="50"/>
      <c r="EPC9" s="50"/>
      <c r="EPD9" s="50"/>
      <c r="EPE9" s="50"/>
      <c r="EPF9" s="50"/>
      <c r="EPG9" s="50"/>
      <c r="EPH9" s="50"/>
      <c r="EPI9" s="50"/>
      <c r="EPJ9" s="50"/>
      <c r="EPK9" s="50"/>
      <c r="EPL9" s="50"/>
      <c r="EPM9" s="50"/>
      <c r="EPN9" s="50"/>
      <c r="EPO9" s="50"/>
      <c r="EPP9" s="50"/>
      <c r="EPQ9" s="50"/>
      <c r="EPR9" s="50"/>
      <c r="EPS9" s="50"/>
      <c r="EPT9" s="50"/>
      <c r="EPU9" s="50"/>
      <c r="EPV9" s="50"/>
      <c r="EPW9" s="50"/>
      <c r="EPX9" s="50"/>
      <c r="EPY9" s="50"/>
      <c r="EPZ9" s="50"/>
      <c r="EQA9" s="50"/>
      <c r="EQB9" s="50"/>
      <c r="EQC9" s="50"/>
      <c r="EQD9" s="50"/>
      <c r="EQE9" s="50"/>
      <c r="EQF9" s="50"/>
      <c r="EQG9" s="50"/>
      <c r="EQH9" s="50"/>
      <c r="EQI9" s="50"/>
      <c r="EQJ9" s="50"/>
      <c r="EQK9" s="50"/>
      <c r="EQL9" s="50"/>
      <c r="EQM9" s="50"/>
      <c r="EQN9" s="50"/>
      <c r="EQO9" s="50"/>
      <c r="EQP9" s="50"/>
      <c r="EQQ9" s="50"/>
      <c r="EQR9" s="50"/>
      <c r="EQS9" s="50"/>
      <c r="EQT9" s="50"/>
      <c r="EQU9" s="50"/>
      <c r="EQV9" s="50"/>
      <c r="EQW9" s="50"/>
      <c r="EQX9" s="50"/>
      <c r="EQY9" s="50"/>
      <c r="EQZ9" s="50"/>
      <c r="ERA9" s="50"/>
      <c r="ERB9" s="50"/>
      <c r="ERC9" s="50"/>
      <c r="ERD9" s="50"/>
      <c r="ERE9" s="50"/>
      <c r="ERF9" s="50"/>
      <c r="ERG9" s="50"/>
      <c r="ERH9" s="50"/>
      <c r="ERI9" s="50"/>
      <c r="ERJ9" s="50"/>
      <c r="ERK9" s="50"/>
      <c r="ERL9" s="50"/>
      <c r="ERM9" s="50"/>
      <c r="ERN9" s="50"/>
      <c r="ERO9" s="50"/>
      <c r="ERP9" s="50"/>
      <c r="ERQ9" s="50"/>
      <c r="ERR9" s="50"/>
      <c r="ERS9" s="50"/>
      <c r="ERT9" s="50"/>
      <c r="ERU9" s="50"/>
      <c r="ERV9" s="50"/>
      <c r="ERW9" s="50"/>
      <c r="ERX9" s="50"/>
      <c r="ERY9" s="50"/>
      <c r="ERZ9" s="50"/>
      <c r="ESA9" s="50"/>
      <c r="ESB9" s="50"/>
      <c r="ESC9" s="50"/>
      <c r="ESD9" s="50"/>
      <c r="ESE9" s="50"/>
      <c r="ESF9" s="50"/>
      <c r="ESG9" s="50"/>
      <c r="ESH9" s="50"/>
      <c r="ESI9" s="50"/>
      <c r="ESJ9" s="50"/>
      <c r="ESK9" s="50"/>
      <c r="ESL9" s="50"/>
      <c r="ESM9" s="50"/>
      <c r="ESN9" s="50"/>
      <c r="ESO9" s="50"/>
      <c r="ESP9" s="50"/>
      <c r="ESQ9" s="50"/>
      <c r="ESR9" s="50"/>
      <c r="ESS9" s="50"/>
      <c r="EST9" s="50"/>
      <c r="ESU9" s="50"/>
      <c r="ESV9" s="50"/>
      <c r="ESW9" s="50"/>
      <c r="ESX9" s="50"/>
      <c r="ESY9" s="50"/>
      <c r="ESZ9" s="50"/>
      <c r="ETA9" s="50"/>
      <c r="ETB9" s="50"/>
      <c r="ETC9" s="50"/>
      <c r="ETD9" s="50"/>
      <c r="ETE9" s="50"/>
      <c r="ETF9" s="50"/>
      <c r="ETG9" s="50"/>
      <c r="ETH9" s="50"/>
      <c r="ETI9" s="50"/>
      <c r="ETJ9" s="50"/>
      <c r="ETK9" s="50"/>
      <c r="ETL9" s="50"/>
      <c r="ETM9" s="50"/>
      <c r="ETN9" s="50"/>
      <c r="ETO9" s="50"/>
      <c r="ETP9" s="50"/>
      <c r="ETQ9" s="50"/>
      <c r="ETR9" s="50"/>
      <c r="ETS9" s="50"/>
      <c r="ETT9" s="50"/>
      <c r="ETU9" s="50"/>
      <c r="ETV9" s="50"/>
      <c r="ETW9" s="50"/>
      <c r="ETX9" s="50"/>
      <c r="ETY9" s="50"/>
      <c r="ETZ9" s="50"/>
      <c r="EUA9" s="50"/>
      <c r="EUB9" s="50"/>
      <c r="EUC9" s="50"/>
      <c r="EUD9" s="50"/>
      <c r="EUE9" s="50"/>
      <c r="EUF9" s="50"/>
      <c r="EUG9" s="50"/>
      <c r="EUH9" s="50"/>
      <c r="EUI9" s="50"/>
      <c r="EUJ9" s="50"/>
      <c r="EUK9" s="50"/>
      <c r="EUL9" s="50"/>
      <c r="EUM9" s="50"/>
      <c r="EUN9" s="50"/>
      <c r="EUO9" s="50"/>
      <c r="EUP9" s="50"/>
      <c r="EUQ9" s="50"/>
      <c r="EUR9" s="50"/>
      <c r="EUS9" s="50"/>
      <c r="EUT9" s="50"/>
      <c r="EUU9" s="50"/>
      <c r="EUV9" s="50"/>
      <c r="EUW9" s="50"/>
      <c r="EUX9" s="50"/>
      <c r="EUY9" s="50"/>
      <c r="EUZ9" s="50"/>
      <c r="EVA9" s="50"/>
      <c r="EVB9" s="50"/>
      <c r="EVC9" s="50"/>
      <c r="EVD9" s="50"/>
      <c r="EVE9" s="50"/>
      <c r="EVF9" s="50"/>
      <c r="EVG9" s="50"/>
      <c r="EVH9" s="50"/>
      <c r="EVI9" s="50"/>
      <c r="EVJ9" s="50"/>
      <c r="EVK9" s="50"/>
      <c r="EVL9" s="50"/>
      <c r="EVM9" s="50"/>
      <c r="EVN9" s="50"/>
      <c r="EVO9" s="50"/>
      <c r="EVP9" s="50"/>
      <c r="EVQ9" s="50"/>
      <c r="EVR9" s="50"/>
      <c r="EVS9" s="50"/>
      <c r="EVT9" s="50"/>
      <c r="EVU9" s="50"/>
      <c r="EVV9" s="50"/>
      <c r="EVW9" s="50"/>
      <c r="EVX9" s="50"/>
      <c r="EVY9" s="50"/>
      <c r="EVZ9" s="50"/>
      <c r="EWA9" s="50"/>
      <c r="EWB9" s="50"/>
      <c r="EWC9" s="50"/>
      <c r="EWD9" s="50"/>
      <c r="EWE9" s="50"/>
      <c r="EWF9" s="50"/>
      <c r="EWG9" s="50"/>
      <c r="EWH9" s="50"/>
      <c r="EWI9" s="50"/>
      <c r="EWJ9" s="50"/>
      <c r="EWK9" s="50"/>
      <c r="EWL9" s="50"/>
      <c r="EWM9" s="50"/>
      <c r="EWN9" s="50"/>
      <c r="EWO9" s="50"/>
      <c r="EWP9" s="50"/>
      <c r="EWQ9" s="50"/>
      <c r="EWR9" s="50"/>
      <c r="EWS9" s="50"/>
      <c r="EWT9" s="50"/>
      <c r="EWU9" s="50"/>
      <c r="EWV9" s="50"/>
      <c r="EWW9" s="50"/>
      <c r="EWX9" s="50"/>
      <c r="EWY9" s="50"/>
      <c r="EWZ9" s="50"/>
      <c r="EXA9" s="50"/>
      <c r="EXB9" s="50"/>
      <c r="EXC9" s="50"/>
      <c r="EXD9" s="50"/>
      <c r="EXE9" s="50"/>
      <c r="EXF9" s="50"/>
      <c r="EXG9" s="50"/>
      <c r="EXH9" s="50"/>
      <c r="EXI9" s="50"/>
      <c r="EXJ9" s="50"/>
      <c r="EXK9" s="50"/>
      <c r="EXL9" s="50"/>
      <c r="EXM9" s="50"/>
      <c r="EXN9" s="50"/>
      <c r="EXO9" s="50"/>
      <c r="EXP9" s="50"/>
      <c r="EXQ9" s="50"/>
      <c r="EXR9" s="50"/>
      <c r="EXS9" s="50"/>
      <c r="EXT9" s="50"/>
      <c r="EXU9" s="50"/>
      <c r="EXV9" s="50"/>
      <c r="EXW9" s="50"/>
      <c r="EXX9" s="50"/>
      <c r="EXY9" s="50"/>
      <c r="EXZ9" s="50"/>
      <c r="EYA9" s="50"/>
      <c r="EYB9" s="50"/>
      <c r="EYC9" s="50"/>
      <c r="EYD9" s="50"/>
      <c r="EYE9" s="50"/>
      <c r="EYF9" s="50"/>
      <c r="EYG9" s="50"/>
      <c r="EYH9" s="50"/>
      <c r="EYI9" s="50"/>
      <c r="EYJ9" s="50"/>
      <c r="EYK9" s="50"/>
      <c r="EYL9" s="50"/>
      <c r="EYM9" s="50"/>
      <c r="EYN9" s="50"/>
      <c r="EYO9" s="50"/>
      <c r="EYP9" s="50"/>
      <c r="EYQ9" s="50"/>
      <c r="EYR9" s="50"/>
      <c r="EYS9" s="50"/>
      <c r="EYT9" s="50"/>
      <c r="EYU9" s="50"/>
      <c r="EYV9" s="50"/>
      <c r="EYW9" s="50"/>
      <c r="EYX9" s="50"/>
      <c r="EYY9" s="50"/>
      <c r="EYZ9" s="50"/>
      <c r="EZA9" s="50"/>
      <c r="EZB9" s="50"/>
      <c r="EZC9" s="50"/>
      <c r="EZD9" s="50"/>
      <c r="EZE9" s="50"/>
      <c r="EZF9" s="50"/>
      <c r="EZG9" s="50"/>
      <c r="EZH9" s="50"/>
      <c r="EZI9" s="50"/>
      <c r="EZJ9" s="50"/>
      <c r="EZK9" s="50"/>
      <c r="EZL9" s="50"/>
      <c r="EZM9" s="50"/>
      <c r="EZN9" s="50"/>
      <c r="EZO9" s="50"/>
      <c r="EZP9" s="50"/>
      <c r="EZQ9" s="50"/>
      <c r="EZR9" s="50"/>
      <c r="EZS9" s="50"/>
      <c r="EZT9" s="50"/>
      <c r="EZU9" s="50"/>
      <c r="EZV9" s="50"/>
      <c r="EZW9" s="50"/>
      <c r="EZX9" s="50"/>
      <c r="EZY9" s="50"/>
      <c r="EZZ9" s="50"/>
      <c r="FAA9" s="50"/>
      <c r="FAB9" s="50"/>
      <c r="FAC9" s="50"/>
      <c r="FAD9" s="50"/>
      <c r="FAE9" s="50"/>
      <c r="FAF9" s="50"/>
      <c r="FAG9" s="50"/>
      <c r="FAH9" s="50"/>
      <c r="FAI9" s="50"/>
      <c r="FAJ9" s="50"/>
      <c r="FAK9" s="50"/>
      <c r="FAL9" s="50"/>
      <c r="FAM9" s="50"/>
      <c r="FAN9" s="50"/>
      <c r="FAO9" s="50"/>
      <c r="FAP9" s="50"/>
      <c r="FAQ9" s="50"/>
      <c r="FAR9" s="50"/>
      <c r="FAS9" s="50"/>
      <c r="FAT9" s="50"/>
      <c r="FAU9" s="50"/>
      <c r="FAV9" s="50"/>
      <c r="FAW9" s="50"/>
      <c r="FAX9" s="50"/>
      <c r="FAY9" s="50"/>
      <c r="FAZ9" s="50"/>
      <c r="FBA9" s="50"/>
      <c r="FBB9" s="50"/>
      <c r="FBC9" s="50"/>
      <c r="FBD9" s="50"/>
      <c r="FBE9" s="50"/>
      <c r="FBF9" s="50"/>
      <c r="FBG9" s="50"/>
      <c r="FBH9" s="50"/>
      <c r="FBI9" s="50"/>
      <c r="FBJ9" s="50"/>
      <c r="FBK9" s="50"/>
      <c r="FBL9" s="50"/>
      <c r="FBM9" s="50"/>
      <c r="FBN9" s="50"/>
      <c r="FBO9" s="50"/>
      <c r="FBP9" s="50"/>
      <c r="FBQ9" s="50"/>
      <c r="FBR9" s="50"/>
      <c r="FBS9" s="50"/>
      <c r="FBT9" s="50"/>
      <c r="FBU9" s="50"/>
      <c r="FBV9" s="50"/>
      <c r="FBW9" s="50"/>
      <c r="FBX9" s="50"/>
      <c r="FBY9" s="50"/>
      <c r="FBZ9" s="50"/>
      <c r="FCA9" s="50"/>
      <c r="FCB9" s="50"/>
      <c r="FCC9" s="50"/>
      <c r="FCD9" s="50"/>
      <c r="FCE9" s="50"/>
      <c r="FCF9" s="50"/>
      <c r="FCG9" s="50"/>
      <c r="FCH9" s="50"/>
      <c r="FCI9" s="50"/>
      <c r="FCJ9" s="50"/>
      <c r="FCK9" s="50"/>
      <c r="FCL9" s="50"/>
      <c r="FCM9" s="50"/>
      <c r="FCN9" s="50"/>
      <c r="FCO9" s="50"/>
      <c r="FCP9" s="50"/>
      <c r="FCQ9" s="50"/>
      <c r="FCR9" s="50"/>
      <c r="FCS9" s="50"/>
      <c r="FCT9" s="50"/>
      <c r="FCU9" s="50"/>
      <c r="FCV9" s="50"/>
      <c r="FCW9" s="50"/>
      <c r="FCX9" s="50"/>
      <c r="FCY9" s="50"/>
      <c r="FCZ9" s="50"/>
      <c r="FDA9" s="50"/>
      <c r="FDB9" s="50"/>
      <c r="FDC9" s="50"/>
      <c r="FDD9" s="50"/>
      <c r="FDE9" s="50"/>
      <c r="FDF9" s="50"/>
      <c r="FDG9" s="50"/>
      <c r="FDH9" s="50"/>
      <c r="FDI9" s="50"/>
      <c r="FDJ9" s="50"/>
      <c r="FDK9" s="50"/>
      <c r="FDL9" s="50"/>
      <c r="FDM9" s="50"/>
      <c r="FDN9" s="50"/>
      <c r="FDO9" s="50"/>
      <c r="FDP9" s="50"/>
      <c r="FDQ9" s="50"/>
      <c r="FDR9" s="50"/>
      <c r="FDS9" s="50"/>
      <c r="FDT9" s="50"/>
      <c r="FDU9" s="50"/>
      <c r="FDV9" s="50"/>
      <c r="FDW9" s="50"/>
      <c r="FDX9" s="50"/>
      <c r="FDY9" s="50"/>
      <c r="FDZ9" s="50"/>
      <c r="FEA9" s="50"/>
      <c r="FEB9" s="50"/>
      <c r="FEC9" s="50"/>
      <c r="FED9" s="50"/>
      <c r="FEE9" s="50"/>
      <c r="FEF9" s="50"/>
      <c r="FEG9" s="50"/>
      <c r="FEH9" s="50"/>
      <c r="FEI9" s="50"/>
      <c r="FEJ9" s="50"/>
      <c r="FEK9" s="50"/>
      <c r="FEL9" s="50"/>
      <c r="FEM9" s="50"/>
      <c r="FEN9" s="50"/>
      <c r="FEO9" s="50"/>
      <c r="FEP9" s="50"/>
      <c r="FEQ9" s="50"/>
      <c r="FER9" s="50"/>
      <c r="FES9" s="50"/>
      <c r="FET9" s="50"/>
      <c r="FEU9" s="50"/>
      <c r="FEV9" s="50"/>
      <c r="FEW9" s="50"/>
      <c r="FEX9" s="50"/>
      <c r="FEY9" s="50"/>
      <c r="FEZ9" s="50"/>
      <c r="FFA9" s="50"/>
      <c r="FFB9" s="50"/>
      <c r="FFC9" s="50"/>
      <c r="FFD9" s="50"/>
      <c r="FFE9" s="50"/>
      <c r="FFF9" s="50"/>
      <c r="FFG9" s="50"/>
      <c r="FFH9" s="50"/>
      <c r="FFI9" s="50"/>
      <c r="FFJ9" s="50"/>
      <c r="FFK9" s="50"/>
      <c r="FFL9" s="50"/>
      <c r="FFM9" s="50"/>
      <c r="FFN9" s="50"/>
      <c r="FFO9" s="50"/>
      <c r="FFP9" s="50"/>
      <c r="FFQ9" s="50"/>
      <c r="FFR9" s="50"/>
      <c r="FFS9" s="50"/>
      <c r="FFT9" s="50"/>
      <c r="FFU9" s="50"/>
      <c r="FFV9" s="50"/>
      <c r="FFW9" s="50"/>
      <c r="FFX9" s="50"/>
      <c r="FFY9" s="50"/>
      <c r="FFZ9" s="50"/>
      <c r="FGA9" s="50"/>
      <c r="FGB9" s="50"/>
      <c r="FGC9" s="50"/>
      <c r="FGD9" s="50"/>
      <c r="FGE9" s="50"/>
      <c r="FGF9" s="50"/>
      <c r="FGG9" s="50"/>
      <c r="FGH9" s="50"/>
      <c r="FGI9" s="50"/>
      <c r="FGJ9" s="50"/>
      <c r="FGK9" s="50"/>
      <c r="FGL9" s="50"/>
      <c r="FGM9" s="50"/>
      <c r="FGN9" s="50"/>
      <c r="FGO9" s="50"/>
      <c r="FGP9" s="50"/>
      <c r="FGQ9" s="50"/>
      <c r="FGR9" s="50"/>
      <c r="FGS9" s="50"/>
      <c r="FGT9" s="50"/>
      <c r="FGU9" s="50"/>
      <c r="FGV9" s="50"/>
      <c r="FGW9" s="50"/>
      <c r="FGX9" s="50"/>
      <c r="FGY9" s="50"/>
      <c r="FGZ9" s="50"/>
      <c r="FHA9" s="50"/>
      <c r="FHB9" s="50"/>
      <c r="FHC9" s="50"/>
      <c r="FHD9" s="50"/>
      <c r="FHE9" s="50"/>
      <c r="FHF9" s="50"/>
      <c r="FHG9" s="50"/>
      <c r="FHH9" s="50"/>
      <c r="FHI9" s="50"/>
      <c r="FHJ9" s="50"/>
      <c r="FHK9" s="50"/>
      <c r="FHL9" s="50"/>
      <c r="FHM9" s="50"/>
      <c r="FHN9" s="50"/>
      <c r="FHO9" s="50"/>
      <c r="FHP9" s="50"/>
      <c r="FHQ9" s="50"/>
      <c r="FHR9" s="50"/>
      <c r="FHS9" s="50"/>
      <c r="FHT9" s="50"/>
      <c r="FHU9" s="50"/>
      <c r="FHV9" s="50"/>
      <c r="FHW9" s="50"/>
      <c r="FHX9" s="50"/>
      <c r="FHY9" s="50"/>
      <c r="FHZ9" s="50"/>
      <c r="FIA9" s="50"/>
      <c r="FIB9" s="50"/>
      <c r="FIC9" s="50"/>
      <c r="FID9" s="50"/>
      <c r="FIE9" s="50"/>
      <c r="FIF9" s="50"/>
      <c r="FIG9" s="50"/>
      <c r="FIH9" s="50"/>
      <c r="FII9" s="50"/>
      <c r="FIJ9" s="50"/>
      <c r="FIK9" s="50"/>
      <c r="FIL9" s="50"/>
      <c r="FIM9" s="50"/>
      <c r="FIN9" s="50"/>
      <c r="FIO9" s="50"/>
      <c r="FIP9" s="50"/>
      <c r="FIQ9" s="50"/>
      <c r="FIR9" s="50"/>
      <c r="FIS9" s="50"/>
      <c r="FIT9" s="50"/>
      <c r="FIU9" s="50"/>
      <c r="FIV9" s="50"/>
      <c r="FIW9" s="50"/>
      <c r="FIX9" s="50"/>
      <c r="FIY9" s="50"/>
      <c r="FIZ9" s="50"/>
      <c r="FJA9" s="50"/>
      <c r="FJB9" s="50"/>
      <c r="FJC9" s="50"/>
      <c r="FJD9" s="50"/>
      <c r="FJE9" s="50"/>
      <c r="FJF9" s="50"/>
      <c r="FJG9" s="50"/>
      <c r="FJH9" s="50"/>
      <c r="FJI9" s="50"/>
      <c r="FJJ9" s="50"/>
      <c r="FJK9" s="50"/>
      <c r="FJL9" s="50"/>
      <c r="FJM9" s="50"/>
      <c r="FJN9" s="50"/>
      <c r="FJO9" s="50"/>
      <c r="FJP9" s="50"/>
      <c r="FJQ9" s="50"/>
      <c r="FJR9" s="50"/>
      <c r="FJS9" s="50"/>
      <c r="FJT9" s="50"/>
      <c r="FJU9" s="50"/>
      <c r="FJV9" s="50"/>
      <c r="FJW9" s="50"/>
      <c r="FJX9" s="50"/>
      <c r="FJY9" s="50"/>
      <c r="FJZ9" s="50"/>
      <c r="FKA9" s="50"/>
      <c r="FKB9" s="50"/>
      <c r="FKC9" s="50"/>
      <c r="FKD9" s="50"/>
      <c r="FKE9" s="50"/>
      <c r="FKF9" s="50"/>
      <c r="FKG9" s="50"/>
      <c r="FKH9" s="50"/>
      <c r="FKI9" s="50"/>
      <c r="FKJ9" s="50"/>
      <c r="FKK9" s="50"/>
      <c r="FKL9" s="50"/>
      <c r="FKM9" s="50"/>
      <c r="FKN9" s="50"/>
      <c r="FKO9" s="50"/>
      <c r="FKP9" s="50"/>
      <c r="FKQ9" s="50"/>
      <c r="FKR9" s="50"/>
      <c r="FKS9" s="50"/>
      <c r="FKT9" s="50"/>
      <c r="FKU9" s="50"/>
      <c r="FKV9" s="50"/>
      <c r="FKW9" s="50"/>
      <c r="FKX9" s="50"/>
      <c r="FKY9" s="50"/>
      <c r="FKZ9" s="50"/>
      <c r="FLA9" s="50"/>
      <c r="FLB9" s="50"/>
      <c r="FLC9" s="50"/>
      <c r="FLD9" s="50"/>
      <c r="FLE9" s="50"/>
      <c r="FLF9" s="50"/>
      <c r="FLG9" s="50"/>
      <c r="FLH9" s="50"/>
      <c r="FLI9" s="50"/>
      <c r="FLJ9" s="50"/>
      <c r="FLK9" s="50"/>
      <c r="FLL9" s="50"/>
      <c r="FLM9" s="50"/>
      <c r="FLN9" s="50"/>
      <c r="FLO9" s="50"/>
      <c r="FLP9" s="50"/>
      <c r="FLQ9" s="50"/>
      <c r="FLR9" s="50"/>
      <c r="FLS9" s="50"/>
      <c r="FLT9" s="50"/>
      <c r="FLU9" s="50"/>
      <c r="FLV9" s="50"/>
      <c r="FLW9" s="50"/>
      <c r="FLX9" s="50"/>
      <c r="FLY9" s="50"/>
      <c r="FLZ9" s="50"/>
      <c r="FMA9" s="50"/>
      <c r="FMB9" s="50"/>
      <c r="FMC9" s="50"/>
      <c r="FMD9" s="50"/>
      <c r="FME9" s="50"/>
      <c r="FMF9" s="50"/>
      <c r="FMG9" s="50"/>
      <c r="FMH9" s="50"/>
      <c r="FMI9" s="50"/>
      <c r="FMJ9" s="50"/>
      <c r="FMK9" s="50"/>
      <c r="FML9" s="50"/>
      <c r="FMM9" s="50"/>
      <c r="FMN9" s="50"/>
      <c r="FMO9" s="50"/>
      <c r="FMP9" s="50"/>
      <c r="FMQ9" s="50"/>
      <c r="FMR9" s="50"/>
      <c r="FMS9" s="50"/>
      <c r="FMT9" s="50"/>
      <c r="FMU9" s="50"/>
      <c r="FMV9" s="50"/>
      <c r="FMW9" s="50"/>
      <c r="FMX9" s="50"/>
      <c r="FMY9" s="50"/>
      <c r="FMZ9" s="50"/>
      <c r="FNA9" s="50"/>
      <c r="FNB9" s="50"/>
      <c r="FNC9" s="50"/>
      <c r="FND9" s="50"/>
      <c r="FNE9" s="50"/>
      <c r="FNF9" s="50"/>
      <c r="FNG9" s="50"/>
      <c r="FNH9" s="50"/>
      <c r="FNI9" s="50"/>
      <c r="FNJ9" s="50"/>
      <c r="FNK9" s="50"/>
      <c r="FNL9" s="50"/>
      <c r="FNM9" s="50"/>
      <c r="FNN9" s="50"/>
      <c r="FNO9" s="50"/>
      <c r="FNP9" s="50"/>
      <c r="FNQ9" s="50"/>
      <c r="FNR9" s="50"/>
      <c r="FNS9" s="50"/>
      <c r="FNT9" s="50"/>
      <c r="FNU9" s="50"/>
      <c r="FNV9" s="50"/>
      <c r="FNW9" s="50"/>
      <c r="FNX9" s="50"/>
      <c r="FNY9" s="50"/>
      <c r="FNZ9" s="50"/>
      <c r="FOA9" s="50"/>
      <c r="FOB9" s="50"/>
      <c r="FOC9" s="50"/>
      <c r="FOD9" s="50"/>
      <c r="FOE9" s="50"/>
      <c r="FOF9" s="50"/>
      <c r="FOG9" s="50"/>
      <c r="FOH9" s="50"/>
      <c r="FOI9" s="50"/>
      <c r="FOJ9" s="50"/>
      <c r="FOK9" s="50"/>
      <c r="FOL9" s="50"/>
      <c r="FOM9" s="50"/>
      <c r="FON9" s="50"/>
      <c r="FOO9" s="50"/>
      <c r="FOP9" s="50"/>
      <c r="FOQ9" s="50"/>
      <c r="FOR9" s="50"/>
      <c r="FOS9" s="50"/>
      <c r="FOT9" s="50"/>
      <c r="FOU9" s="50"/>
      <c r="FOV9" s="50"/>
      <c r="FOW9" s="50"/>
      <c r="FOX9" s="50"/>
      <c r="FOY9" s="50"/>
      <c r="FOZ9" s="50"/>
      <c r="FPA9" s="50"/>
      <c r="FPB9" s="50"/>
      <c r="FPC9" s="50"/>
      <c r="FPD9" s="50"/>
      <c r="FPE9" s="50"/>
      <c r="FPF9" s="50"/>
      <c r="FPG9" s="50"/>
      <c r="FPH9" s="50"/>
      <c r="FPI9" s="50"/>
      <c r="FPJ9" s="50"/>
      <c r="FPK9" s="50"/>
      <c r="FPL9" s="50"/>
      <c r="FPM9" s="50"/>
      <c r="FPN9" s="50"/>
      <c r="FPO9" s="50"/>
      <c r="FPP9" s="50"/>
      <c r="FPQ9" s="50"/>
      <c r="FPR9" s="50"/>
      <c r="FPS9" s="50"/>
      <c r="FPT9" s="50"/>
      <c r="FPU9" s="50"/>
      <c r="FPV9" s="50"/>
      <c r="FPW9" s="50"/>
      <c r="FPX9" s="50"/>
      <c r="FPY9" s="50"/>
      <c r="FPZ9" s="50"/>
      <c r="FQA9" s="50"/>
      <c r="FQB9" s="50"/>
      <c r="FQC9" s="50"/>
      <c r="FQD9" s="50"/>
      <c r="FQE9" s="50"/>
      <c r="FQF9" s="50"/>
      <c r="FQG9" s="50"/>
      <c r="FQH9" s="50"/>
      <c r="FQI9" s="50"/>
      <c r="FQJ9" s="50"/>
      <c r="FQK9" s="50"/>
      <c r="FQL9" s="50"/>
      <c r="FQM9" s="50"/>
      <c r="FQN9" s="50"/>
      <c r="FQO9" s="50"/>
      <c r="FQP9" s="50"/>
      <c r="FQQ9" s="50"/>
      <c r="FQR9" s="50"/>
      <c r="FQS9" s="50"/>
      <c r="FQT9" s="50"/>
      <c r="FQU9" s="50"/>
      <c r="FQV9" s="50"/>
      <c r="FQW9" s="50"/>
      <c r="FQX9" s="50"/>
      <c r="FQY9" s="50"/>
      <c r="FQZ9" s="50"/>
      <c r="FRA9" s="50"/>
      <c r="FRB9" s="50"/>
      <c r="FRC9" s="50"/>
      <c r="FRD9" s="50"/>
      <c r="FRE9" s="50"/>
      <c r="FRF9" s="50"/>
      <c r="FRG9" s="50"/>
      <c r="FRH9" s="50"/>
      <c r="FRI9" s="50"/>
      <c r="FRJ9" s="50"/>
      <c r="FRK9" s="50"/>
      <c r="FRL9" s="50"/>
      <c r="FRM9" s="50"/>
      <c r="FRN9" s="50"/>
      <c r="FRO9" s="50"/>
      <c r="FRP9" s="50"/>
      <c r="FRQ9" s="50"/>
      <c r="FRR9" s="50"/>
      <c r="FRS9" s="50"/>
      <c r="FRT9" s="50"/>
      <c r="FRU9" s="50"/>
      <c r="FRV9" s="50"/>
      <c r="FRW9" s="50"/>
      <c r="FRX9" s="50"/>
      <c r="FRY9" s="50"/>
      <c r="FRZ9" s="50"/>
      <c r="FSA9" s="50"/>
      <c r="FSB9" s="50"/>
      <c r="FSC9" s="50"/>
      <c r="FSD9" s="50"/>
      <c r="FSE9" s="50"/>
      <c r="FSF9" s="50"/>
      <c r="FSG9" s="50"/>
      <c r="FSH9" s="50"/>
      <c r="FSI9" s="50"/>
      <c r="FSJ9" s="50"/>
      <c r="FSK9" s="50"/>
      <c r="FSL9" s="50"/>
      <c r="FSM9" s="50"/>
      <c r="FSN9" s="50"/>
      <c r="FSO9" s="50"/>
      <c r="FSP9" s="50"/>
      <c r="FSQ9" s="50"/>
      <c r="FSR9" s="50"/>
      <c r="FSS9" s="50"/>
      <c r="FST9" s="50"/>
      <c r="FSU9" s="50"/>
      <c r="FSV9" s="50"/>
      <c r="FSW9" s="50"/>
      <c r="FSX9" s="50"/>
      <c r="FSY9" s="50"/>
      <c r="FSZ9" s="50"/>
      <c r="FTA9" s="50"/>
      <c r="FTB9" s="50"/>
      <c r="FTC9" s="50"/>
      <c r="FTD9" s="50"/>
      <c r="FTE9" s="50"/>
      <c r="FTF9" s="50"/>
      <c r="FTG9" s="50"/>
      <c r="FTH9" s="50"/>
      <c r="FTI9" s="50"/>
      <c r="FTJ9" s="50"/>
      <c r="FTK9" s="50"/>
      <c r="FTL9" s="50"/>
      <c r="FTM9" s="50"/>
      <c r="FTN9" s="50"/>
      <c r="FTO9" s="50"/>
      <c r="FTP9" s="50"/>
      <c r="FTQ9" s="50"/>
      <c r="FTR9" s="50"/>
      <c r="FTS9" s="50"/>
      <c r="FTT9" s="50"/>
      <c r="FTU9" s="50"/>
      <c r="FTV9" s="50"/>
      <c r="FTW9" s="50"/>
      <c r="FTX9" s="50"/>
      <c r="FTY9" s="50"/>
      <c r="FTZ9" s="50"/>
      <c r="FUA9" s="50"/>
      <c r="FUB9" s="50"/>
      <c r="FUC9" s="50"/>
      <c r="FUD9" s="50"/>
      <c r="FUE9" s="50"/>
      <c r="FUF9" s="50"/>
      <c r="FUG9" s="50"/>
      <c r="FUH9" s="50"/>
      <c r="FUI9" s="50"/>
      <c r="FUJ9" s="50"/>
      <c r="FUK9" s="50"/>
      <c r="FUL9" s="50"/>
      <c r="FUM9" s="50"/>
      <c r="FUN9" s="50"/>
      <c r="FUO9" s="50"/>
      <c r="FUP9" s="50"/>
      <c r="FUQ9" s="50"/>
      <c r="FUR9" s="50"/>
      <c r="FUS9" s="50"/>
      <c r="FUT9" s="50"/>
      <c r="FUU9" s="50"/>
      <c r="FUV9" s="50"/>
      <c r="FUW9" s="50"/>
      <c r="FUX9" s="50"/>
      <c r="FUY9" s="50"/>
      <c r="FUZ9" s="50"/>
      <c r="FVA9" s="50"/>
      <c r="FVB9" s="50"/>
      <c r="FVC9" s="50"/>
      <c r="FVD9" s="50"/>
      <c r="FVE9" s="50"/>
      <c r="FVF9" s="50"/>
      <c r="FVG9" s="50"/>
      <c r="FVH9" s="50"/>
      <c r="FVI9" s="50"/>
      <c r="FVJ9" s="50"/>
      <c r="FVK9" s="50"/>
      <c r="FVL9" s="50"/>
      <c r="FVM9" s="50"/>
      <c r="FVN9" s="50"/>
      <c r="FVO9" s="50"/>
      <c r="FVP9" s="50"/>
      <c r="FVQ9" s="50"/>
      <c r="FVR9" s="50"/>
      <c r="FVS9" s="50"/>
      <c r="FVT9" s="50"/>
      <c r="FVU9" s="50"/>
      <c r="FVV9" s="50"/>
      <c r="FVW9" s="50"/>
      <c r="FVX9" s="50"/>
      <c r="FVY9" s="50"/>
      <c r="FVZ9" s="50"/>
      <c r="FWA9" s="50"/>
      <c r="FWB9" s="50"/>
      <c r="FWC9" s="50"/>
      <c r="FWD9" s="50"/>
      <c r="FWE9" s="50"/>
      <c r="FWF9" s="50"/>
      <c r="FWG9" s="50"/>
      <c r="FWH9" s="50"/>
      <c r="FWI9" s="50"/>
      <c r="FWJ9" s="50"/>
      <c r="FWK9" s="50"/>
      <c r="FWL9" s="50"/>
      <c r="FWM9" s="50"/>
      <c r="FWN9" s="50"/>
      <c r="FWO9" s="50"/>
      <c r="FWP9" s="50"/>
      <c r="FWQ9" s="50"/>
      <c r="FWR9" s="50"/>
      <c r="FWS9" s="50"/>
      <c r="FWT9" s="50"/>
      <c r="FWU9" s="50"/>
      <c r="FWV9" s="50"/>
      <c r="FWW9" s="50"/>
      <c r="FWX9" s="50"/>
      <c r="FWY9" s="50"/>
      <c r="FWZ9" s="50"/>
      <c r="FXA9" s="50"/>
      <c r="FXB9" s="50"/>
      <c r="FXC9" s="50"/>
      <c r="FXD9" s="50"/>
      <c r="FXE9" s="50"/>
      <c r="FXF9" s="50"/>
      <c r="FXG9" s="50"/>
      <c r="FXH9" s="50"/>
      <c r="FXI9" s="50"/>
      <c r="FXJ9" s="50"/>
      <c r="FXK9" s="50"/>
      <c r="FXL9" s="50"/>
      <c r="FXM9" s="50"/>
      <c r="FXN9" s="50"/>
      <c r="FXO9" s="50"/>
      <c r="FXP9" s="50"/>
      <c r="FXQ9" s="50"/>
      <c r="FXR9" s="50"/>
      <c r="FXS9" s="50"/>
      <c r="FXT9" s="50"/>
      <c r="FXU9" s="50"/>
      <c r="FXV9" s="50"/>
      <c r="FXW9" s="50"/>
      <c r="FXX9" s="50"/>
      <c r="FXY9" s="50"/>
      <c r="FXZ9" s="50"/>
      <c r="FYA9" s="50"/>
      <c r="FYB9" s="50"/>
      <c r="FYC9" s="50"/>
      <c r="FYD9" s="50"/>
      <c r="FYE9" s="50"/>
      <c r="FYF9" s="50"/>
      <c r="FYG9" s="50"/>
      <c r="FYH9" s="50"/>
      <c r="FYI9" s="50"/>
      <c r="FYJ9" s="50"/>
      <c r="FYK9" s="50"/>
      <c r="FYL9" s="50"/>
      <c r="FYM9" s="50"/>
      <c r="FYN9" s="50"/>
      <c r="FYO9" s="50"/>
      <c r="FYP9" s="50"/>
      <c r="FYQ9" s="50"/>
      <c r="FYR9" s="50"/>
      <c r="FYS9" s="50"/>
      <c r="FYT9" s="50"/>
      <c r="FYU9" s="50"/>
      <c r="FYV9" s="50"/>
      <c r="FYW9" s="50"/>
      <c r="FYX9" s="50"/>
      <c r="FYY9" s="50"/>
      <c r="FYZ9" s="50"/>
      <c r="FZA9" s="50"/>
      <c r="FZB9" s="50"/>
      <c r="FZC9" s="50"/>
      <c r="FZD9" s="50"/>
      <c r="FZE9" s="50"/>
      <c r="FZF9" s="50"/>
      <c r="FZG9" s="50"/>
      <c r="FZH9" s="50"/>
      <c r="FZI9" s="50"/>
      <c r="FZJ9" s="50"/>
      <c r="FZK9" s="50"/>
      <c r="FZL9" s="50"/>
      <c r="FZM9" s="50"/>
      <c r="FZN9" s="50"/>
      <c r="FZO9" s="50"/>
      <c r="FZP9" s="50"/>
      <c r="FZQ9" s="50"/>
      <c r="FZR9" s="50"/>
      <c r="FZS9" s="50"/>
      <c r="FZT9" s="50"/>
      <c r="FZU9" s="50"/>
      <c r="FZV9" s="50"/>
      <c r="FZW9" s="50"/>
      <c r="FZX9" s="50"/>
      <c r="FZY9" s="50"/>
      <c r="FZZ9" s="50"/>
      <c r="GAA9" s="50"/>
      <c r="GAB9" s="50"/>
      <c r="GAC9" s="50"/>
      <c r="GAD9" s="50"/>
      <c r="GAE9" s="50"/>
      <c r="GAF9" s="50"/>
      <c r="GAG9" s="50"/>
      <c r="GAH9" s="50"/>
      <c r="GAI9" s="50"/>
      <c r="GAJ9" s="50"/>
      <c r="GAK9" s="50"/>
      <c r="GAL9" s="50"/>
      <c r="GAM9" s="50"/>
      <c r="GAN9" s="50"/>
      <c r="GAO9" s="50"/>
      <c r="GAP9" s="50"/>
      <c r="GAQ9" s="50"/>
      <c r="GAR9" s="50"/>
      <c r="GAS9" s="50"/>
      <c r="GAT9" s="50"/>
      <c r="GAU9" s="50"/>
      <c r="GAV9" s="50"/>
      <c r="GAW9" s="50"/>
      <c r="GAX9" s="50"/>
      <c r="GAY9" s="50"/>
      <c r="GAZ9" s="50"/>
      <c r="GBA9" s="50"/>
      <c r="GBB9" s="50"/>
      <c r="GBC9" s="50"/>
      <c r="GBD9" s="50"/>
      <c r="GBE9" s="50"/>
      <c r="GBF9" s="50"/>
      <c r="GBG9" s="50"/>
      <c r="GBH9" s="50"/>
      <c r="GBI9" s="50"/>
      <c r="GBJ9" s="50"/>
      <c r="GBK9" s="50"/>
      <c r="GBL9" s="50"/>
      <c r="GBM9" s="50"/>
      <c r="GBN9" s="50"/>
      <c r="GBO9" s="50"/>
      <c r="GBP9" s="50"/>
      <c r="GBQ9" s="50"/>
      <c r="GBR9" s="50"/>
      <c r="GBS9" s="50"/>
      <c r="GBT9" s="50"/>
      <c r="GBU9" s="50"/>
      <c r="GBV9" s="50"/>
      <c r="GBW9" s="50"/>
      <c r="GBX9" s="50"/>
      <c r="GBY9" s="50"/>
      <c r="GBZ9" s="50"/>
      <c r="GCA9" s="50"/>
      <c r="GCB9" s="50"/>
      <c r="GCC9" s="50"/>
      <c r="GCD9" s="50"/>
      <c r="GCE9" s="50"/>
      <c r="GCF9" s="50"/>
      <c r="GCG9" s="50"/>
      <c r="GCH9" s="50"/>
      <c r="GCI9" s="50"/>
      <c r="GCJ9" s="50"/>
      <c r="GCK9" s="50"/>
      <c r="GCL9" s="50"/>
      <c r="GCM9" s="50"/>
      <c r="GCN9" s="50"/>
      <c r="GCO9" s="50"/>
      <c r="GCP9" s="50"/>
      <c r="GCQ9" s="50"/>
      <c r="GCR9" s="50"/>
      <c r="GCS9" s="50"/>
      <c r="GCT9" s="50"/>
      <c r="GCU9" s="50"/>
      <c r="GCV9" s="50"/>
      <c r="GCW9" s="50"/>
      <c r="GCX9" s="50"/>
      <c r="GCY9" s="50"/>
      <c r="GCZ9" s="50"/>
      <c r="GDA9" s="50"/>
      <c r="GDB9" s="50"/>
      <c r="GDC9" s="50"/>
      <c r="GDD9" s="50"/>
      <c r="GDE9" s="50"/>
      <c r="GDF9" s="50"/>
      <c r="GDG9" s="50"/>
      <c r="GDH9" s="50"/>
      <c r="GDI9" s="50"/>
      <c r="GDJ9" s="50"/>
      <c r="GDK9" s="50"/>
      <c r="GDL9" s="50"/>
      <c r="GDM9" s="50"/>
      <c r="GDN9" s="50"/>
      <c r="GDO9" s="50"/>
      <c r="GDP9" s="50"/>
      <c r="GDQ9" s="50"/>
      <c r="GDR9" s="50"/>
      <c r="GDS9" s="50"/>
      <c r="GDT9" s="50"/>
      <c r="GDU9" s="50"/>
      <c r="GDV9" s="50"/>
      <c r="GDW9" s="50"/>
      <c r="GDX9" s="50"/>
      <c r="GDY9" s="50"/>
      <c r="GDZ9" s="50"/>
      <c r="GEA9" s="50"/>
      <c r="GEB9" s="50"/>
      <c r="GEC9" s="50"/>
      <c r="GED9" s="50"/>
      <c r="GEE9" s="50"/>
      <c r="GEF9" s="50"/>
      <c r="GEG9" s="50"/>
      <c r="GEH9" s="50"/>
      <c r="GEI9" s="50"/>
      <c r="GEJ9" s="50"/>
      <c r="GEK9" s="50"/>
      <c r="GEL9" s="50"/>
      <c r="GEM9" s="50"/>
      <c r="GEN9" s="50"/>
      <c r="GEO9" s="50"/>
      <c r="GEP9" s="50"/>
      <c r="GEQ9" s="50"/>
      <c r="GER9" s="50"/>
      <c r="GES9" s="50"/>
      <c r="GET9" s="50"/>
      <c r="GEU9" s="50"/>
      <c r="GEV9" s="50"/>
      <c r="GEW9" s="50"/>
      <c r="GEX9" s="50"/>
      <c r="GEY9" s="50"/>
      <c r="GEZ9" s="50"/>
      <c r="GFA9" s="50"/>
      <c r="GFB9" s="50"/>
      <c r="GFC9" s="50"/>
      <c r="GFD9" s="50"/>
      <c r="GFE9" s="50"/>
      <c r="GFF9" s="50"/>
      <c r="GFG9" s="50"/>
      <c r="GFH9" s="50"/>
      <c r="GFI9" s="50"/>
      <c r="GFJ9" s="50"/>
      <c r="GFK9" s="50"/>
      <c r="GFL9" s="50"/>
      <c r="GFM9" s="50"/>
      <c r="GFN9" s="50"/>
      <c r="GFO9" s="50"/>
      <c r="GFP9" s="50"/>
      <c r="GFQ9" s="50"/>
      <c r="GFR9" s="50"/>
      <c r="GFS9" s="50"/>
      <c r="GFT9" s="50"/>
      <c r="GFU9" s="50"/>
      <c r="GFV9" s="50"/>
      <c r="GFW9" s="50"/>
      <c r="GFX9" s="50"/>
      <c r="GFY9" s="50"/>
      <c r="GFZ9" s="50"/>
      <c r="GGA9" s="50"/>
      <c r="GGB9" s="50"/>
      <c r="GGC9" s="50"/>
      <c r="GGD9" s="50"/>
      <c r="GGE9" s="50"/>
      <c r="GGF9" s="50"/>
      <c r="GGG9" s="50"/>
      <c r="GGH9" s="50"/>
      <c r="GGI9" s="50"/>
      <c r="GGJ9" s="50"/>
      <c r="GGK9" s="50"/>
      <c r="GGL9" s="50"/>
      <c r="GGM9" s="50"/>
      <c r="GGN9" s="50"/>
      <c r="GGO9" s="50"/>
      <c r="GGP9" s="50"/>
      <c r="GGQ9" s="50"/>
      <c r="GGR9" s="50"/>
      <c r="GGS9" s="50"/>
      <c r="GGT9" s="50"/>
      <c r="GGU9" s="50"/>
      <c r="GGV9" s="50"/>
      <c r="GGW9" s="50"/>
      <c r="GGX9" s="50"/>
      <c r="GGY9" s="50"/>
      <c r="GGZ9" s="50"/>
      <c r="GHA9" s="50"/>
      <c r="GHB9" s="50"/>
      <c r="GHC9" s="50"/>
      <c r="GHD9" s="50"/>
      <c r="GHE9" s="50"/>
      <c r="GHF9" s="50"/>
      <c r="GHG9" s="50"/>
      <c r="GHH9" s="50"/>
      <c r="GHI9" s="50"/>
      <c r="GHJ9" s="50"/>
      <c r="GHK9" s="50"/>
      <c r="GHL9" s="50"/>
      <c r="GHM9" s="50"/>
      <c r="GHN9" s="50"/>
      <c r="GHO9" s="50"/>
      <c r="GHP9" s="50"/>
      <c r="GHQ9" s="50"/>
      <c r="GHR9" s="50"/>
      <c r="GHS9" s="50"/>
      <c r="GHT9" s="50"/>
      <c r="GHU9" s="50"/>
      <c r="GHV9" s="50"/>
      <c r="GHW9" s="50"/>
      <c r="GHX9" s="50"/>
      <c r="GHY9" s="50"/>
      <c r="GHZ9" s="50"/>
      <c r="GIA9" s="50"/>
      <c r="GIB9" s="50"/>
      <c r="GIC9" s="50"/>
      <c r="GID9" s="50"/>
      <c r="GIE9" s="50"/>
      <c r="GIF9" s="50"/>
      <c r="GIG9" s="50"/>
      <c r="GIH9" s="50"/>
      <c r="GII9" s="50"/>
      <c r="GIJ9" s="50"/>
      <c r="GIK9" s="50"/>
      <c r="GIL9" s="50"/>
      <c r="GIM9" s="50"/>
      <c r="GIN9" s="50"/>
      <c r="GIO9" s="50"/>
      <c r="GIP9" s="50"/>
      <c r="GIQ9" s="50"/>
      <c r="GIR9" s="50"/>
      <c r="GIS9" s="50"/>
      <c r="GIT9" s="50"/>
      <c r="GIU9" s="50"/>
      <c r="GIV9" s="50"/>
      <c r="GIW9" s="50"/>
      <c r="GIX9" s="50"/>
      <c r="GIY9" s="50"/>
      <c r="GIZ9" s="50"/>
      <c r="GJA9" s="50"/>
      <c r="GJB9" s="50"/>
      <c r="GJC9" s="50"/>
      <c r="GJD9" s="50"/>
      <c r="GJE9" s="50"/>
      <c r="GJF9" s="50"/>
      <c r="GJG9" s="50"/>
      <c r="GJH9" s="50"/>
      <c r="GJI9" s="50"/>
      <c r="GJJ9" s="50"/>
      <c r="GJK9" s="50"/>
      <c r="GJL9" s="50"/>
      <c r="GJM9" s="50"/>
      <c r="GJN9" s="50"/>
      <c r="GJO9" s="50"/>
      <c r="GJP9" s="50"/>
      <c r="GJQ9" s="50"/>
      <c r="GJR9" s="50"/>
      <c r="GJS9" s="50"/>
      <c r="GJT9" s="50"/>
      <c r="GJU9" s="50"/>
      <c r="GJV9" s="50"/>
      <c r="GJW9" s="50"/>
      <c r="GJX9" s="50"/>
      <c r="GJY9" s="50"/>
      <c r="GJZ9" s="50"/>
      <c r="GKA9" s="50"/>
      <c r="GKB9" s="50"/>
      <c r="GKC9" s="50"/>
      <c r="GKD9" s="50"/>
      <c r="GKE9" s="50"/>
      <c r="GKF9" s="50"/>
      <c r="GKG9" s="50"/>
      <c r="GKH9" s="50"/>
      <c r="GKI9" s="50"/>
      <c r="GKJ9" s="50"/>
      <c r="GKK9" s="50"/>
      <c r="GKL9" s="50"/>
      <c r="GKM9" s="50"/>
      <c r="GKN9" s="50"/>
      <c r="GKO9" s="50"/>
      <c r="GKP9" s="50"/>
      <c r="GKQ9" s="50"/>
      <c r="GKR9" s="50"/>
      <c r="GKS9" s="50"/>
      <c r="GKT9" s="50"/>
      <c r="GKU9" s="50"/>
      <c r="GKV9" s="50"/>
      <c r="GKW9" s="50"/>
      <c r="GKX9" s="50"/>
      <c r="GKY9" s="50"/>
      <c r="GKZ9" s="50"/>
      <c r="GLA9" s="50"/>
      <c r="GLB9" s="50"/>
      <c r="GLC9" s="50"/>
      <c r="GLD9" s="50"/>
      <c r="GLE9" s="50"/>
      <c r="GLF9" s="50"/>
      <c r="GLG9" s="50"/>
      <c r="GLH9" s="50"/>
      <c r="GLI9" s="50"/>
      <c r="GLJ9" s="50"/>
      <c r="GLK9" s="50"/>
      <c r="GLL9" s="50"/>
      <c r="GLM9" s="50"/>
      <c r="GLN9" s="50"/>
      <c r="GLO9" s="50"/>
      <c r="GLP9" s="50"/>
      <c r="GLQ9" s="50"/>
      <c r="GLR9" s="50"/>
      <c r="GLS9" s="50"/>
      <c r="GLT9" s="50"/>
      <c r="GLU9" s="50"/>
      <c r="GLV9" s="50"/>
      <c r="GLW9" s="50"/>
      <c r="GLX9" s="50"/>
      <c r="GLY9" s="50"/>
      <c r="GLZ9" s="50"/>
      <c r="GMA9" s="50"/>
      <c r="GMB9" s="50"/>
      <c r="GMC9" s="50"/>
      <c r="GMD9" s="50"/>
      <c r="GME9" s="50"/>
      <c r="GMF9" s="50"/>
      <c r="GMG9" s="50"/>
      <c r="GMH9" s="50"/>
      <c r="GMI9" s="50"/>
      <c r="GMJ9" s="50"/>
      <c r="GMK9" s="50"/>
      <c r="GML9" s="50"/>
      <c r="GMM9" s="50"/>
      <c r="GMN9" s="50"/>
      <c r="GMO9" s="50"/>
      <c r="GMP9" s="50"/>
      <c r="GMQ9" s="50"/>
      <c r="GMR9" s="50"/>
      <c r="GMS9" s="50"/>
      <c r="GMT9" s="50"/>
      <c r="GMU9" s="50"/>
      <c r="GMV9" s="50"/>
      <c r="GMW9" s="50"/>
      <c r="GMX9" s="50"/>
      <c r="GMY9" s="50"/>
      <c r="GMZ9" s="50"/>
      <c r="GNA9" s="50"/>
      <c r="GNB9" s="50"/>
      <c r="GNC9" s="50"/>
      <c r="GND9" s="50"/>
      <c r="GNE9" s="50"/>
      <c r="GNF9" s="50"/>
      <c r="GNG9" s="50"/>
      <c r="GNH9" s="50"/>
      <c r="GNI9" s="50"/>
      <c r="GNJ9" s="50"/>
      <c r="GNK9" s="50"/>
      <c r="GNL9" s="50"/>
      <c r="GNM9" s="50"/>
      <c r="GNN9" s="50"/>
      <c r="GNO9" s="50"/>
      <c r="GNP9" s="50"/>
      <c r="GNQ9" s="50"/>
      <c r="GNR9" s="50"/>
      <c r="GNS9" s="50"/>
      <c r="GNT9" s="50"/>
      <c r="GNU9" s="50"/>
      <c r="GNV9" s="50"/>
      <c r="GNW9" s="50"/>
      <c r="GNX9" s="50"/>
      <c r="GNY9" s="50"/>
      <c r="GNZ9" s="50"/>
      <c r="GOA9" s="50"/>
      <c r="GOB9" s="50"/>
      <c r="GOC9" s="50"/>
      <c r="GOD9" s="50"/>
      <c r="GOE9" s="50"/>
      <c r="GOF9" s="50"/>
      <c r="GOG9" s="50"/>
      <c r="GOH9" s="50"/>
      <c r="GOI9" s="50"/>
      <c r="GOJ9" s="50"/>
      <c r="GOK9" s="50"/>
      <c r="GOL9" s="50"/>
      <c r="GOM9" s="50"/>
      <c r="GON9" s="50"/>
      <c r="GOO9" s="50"/>
      <c r="GOP9" s="50"/>
      <c r="GOQ9" s="50"/>
      <c r="GOR9" s="50"/>
      <c r="GOS9" s="50"/>
      <c r="GOT9" s="50"/>
      <c r="GOU9" s="50"/>
      <c r="GOV9" s="50"/>
      <c r="GOW9" s="50"/>
      <c r="GOX9" s="50"/>
      <c r="GOY9" s="50"/>
      <c r="GOZ9" s="50"/>
      <c r="GPA9" s="50"/>
      <c r="GPB9" s="50"/>
      <c r="GPC9" s="50"/>
      <c r="GPD9" s="50"/>
      <c r="GPE9" s="50"/>
      <c r="GPF9" s="50"/>
      <c r="GPG9" s="50"/>
      <c r="GPH9" s="50"/>
      <c r="GPI9" s="50"/>
      <c r="GPJ9" s="50"/>
      <c r="GPK9" s="50"/>
      <c r="GPL9" s="50"/>
      <c r="GPM9" s="50"/>
      <c r="GPN9" s="50"/>
      <c r="GPO9" s="50"/>
      <c r="GPP9" s="50"/>
      <c r="GPQ9" s="50"/>
      <c r="GPR9" s="50"/>
      <c r="GPS9" s="50"/>
      <c r="GPT9" s="50"/>
      <c r="GPU9" s="50"/>
      <c r="GPV9" s="50"/>
      <c r="GPW9" s="50"/>
      <c r="GPX9" s="50"/>
      <c r="GPY9" s="50"/>
      <c r="GPZ9" s="50"/>
      <c r="GQA9" s="50"/>
      <c r="GQB9" s="50"/>
      <c r="GQC9" s="50"/>
      <c r="GQD9" s="50"/>
      <c r="GQE9" s="50"/>
      <c r="GQF9" s="50"/>
      <c r="GQG9" s="50"/>
      <c r="GQH9" s="50"/>
      <c r="GQI9" s="50"/>
      <c r="GQJ9" s="50"/>
      <c r="GQK9" s="50"/>
      <c r="GQL9" s="50"/>
      <c r="GQM9" s="50"/>
      <c r="GQN9" s="50"/>
      <c r="GQO9" s="50"/>
      <c r="GQP9" s="50"/>
      <c r="GQQ9" s="50"/>
      <c r="GQR9" s="50"/>
      <c r="GQS9" s="50"/>
      <c r="GQT9" s="50"/>
      <c r="GQU9" s="50"/>
      <c r="GQV9" s="50"/>
      <c r="GQW9" s="50"/>
      <c r="GQX9" s="50"/>
      <c r="GQY9" s="50"/>
      <c r="GQZ9" s="50"/>
      <c r="GRA9" s="50"/>
      <c r="GRB9" s="50"/>
      <c r="GRC9" s="50"/>
      <c r="GRD9" s="50"/>
      <c r="GRE9" s="50"/>
      <c r="GRF9" s="50"/>
      <c r="GRG9" s="50"/>
      <c r="GRH9" s="50"/>
      <c r="GRI9" s="50"/>
      <c r="GRJ9" s="50"/>
      <c r="GRK9" s="50"/>
      <c r="GRL9" s="50"/>
      <c r="GRM9" s="50"/>
      <c r="GRN9" s="50"/>
      <c r="GRO9" s="50"/>
      <c r="GRP9" s="50"/>
      <c r="GRQ9" s="50"/>
      <c r="GRR9" s="50"/>
      <c r="GRS9" s="50"/>
      <c r="GRT9" s="50"/>
      <c r="GRU9" s="50"/>
      <c r="GRV9" s="50"/>
      <c r="GRW9" s="50"/>
      <c r="GRX9" s="50"/>
      <c r="GRY9" s="50"/>
      <c r="GRZ9" s="50"/>
      <c r="GSA9" s="50"/>
      <c r="GSB9" s="50"/>
      <c r="GSC9" s="50"/>
      <c r="GSD9" s="50"/>
      <c r="GSE9" s="50"/>
      <c r="GSF9" s="50"/>
      <c r="GSG9" s="50"/>
      <c r="GSH9" s="50"/>
      <c r="GSI9" s="50"/>
      <c r="GSJ9" s="50"/>
      <c r="GSK9" s="50"/>
      <c r="GSL9" s="50"/>
      <c r="GSM9" s="50"/>
      <c r="GSN9" s="50"/>
      <c r="GSO9" s="50"/>
      <c r="GSP9" s="50"/>
      <c r="GSQ9" s="50"/>
      <c r="GSR9" s="50"/>
      <c r="GSS9" s="50"/>
      <c r="GST9" s="50"/>
      <c r="GSU9" s="50"/>
      <c r="GSV9" s="50"/>
      <c r="GSW9" s="50"/>
      <c r="GSX9" s="50"/>
      <c r="GSY9" s="50"/>
      <c r="GSZ9" s="50"/>
      <c r="GTA9" s="50"/>
      <c r="GTB9" s="50"/>
      <c r="GTC9" s="50"/>
      <c r="GTD9" s="50"/>
      <c r="GTE9" s="50"/>
      <c r="GTF9" s="50"/>
      <c r="GTG9" s="50"/>
      <c r="GTH9" s="50"/>
      <c r="GTI9" s="50"/>
      <c r="GTJ9" s="50"/>
      <c r="GTK9" s="50"/>
      <c r="GTL9" s="50"/>
      <c r="GTM9" s="50"/>
      <c r="GTN9" s="50"/>
      <c r="GTO9" s="50"/>
      <c r="GTP9" s="50"/>
      <c r="GTQ9" s="50"/>
      <c r="GTR9" s="50"/>
      <c r="GTS9" s="50"/>
      <c r="GTT9" s="50"/>
      <c r="GTU9" s="50"/>
      <c r="GTV9" s="50"/>
      <c r="GTW9" s="50"/>
      <c r="GTX9" s="50"/>
      <c r="GTY9" s="50"/>
      <c r="GTZ9" s="50"/>
      <c r="GUA9" s="50"/>
      <c r="GUB9" s="50"/>
      <c r="GUC9" s="50"/>
      <c r="GUD9" s="50"/>
      <c r="GUE9" s="50"/>
      <c r="GUF9" s="50"/>
      <c r="GUG9" s="50"/>
      <c r="GUH9" s="50"/>
      <c r="GUI9" s="50"/>
      <c r="GUJ9" s="50"/>
      <c r="GUK9" s="50"/>
      <c r="GUL9" s="50"/>
      <c r="GUM9" s="50"/>
      <c r="GUN9" s="50"/>
      <c r="GUO9" s="50"/>
      <c r="GUP9" s="50"/>
      <c r="GUQ9" s="50"/>
      <c r="GUR9" s="50"/>
      <c r="GUS9" s="50"/>
      <c r="GUT9" s="50"/>
      <c r="GUU9" s="50"/>
      <c r="GUV9" s="50"/>
      <c r="GUW9" s="50"/>
      <c r="GUX9" s="50"/>
      <c r="GUY9" s="50"/>
      <c r="GUZ9" s="50"/>
      <c r="GVA9" s="50"/>
      <c r="GVB9" s="50"/>
      <c r="GVC9" s="50"/>
      <c r="GVD9" s="50"/>
      <c r="GVE9" s="50"/>
      <c r="GVF9" s="50"/>
      <c r="GVG9" s="50"/>
      <c r="GVH9" s="50"/>
      <c r="GVI9" s="50"/>
      <c r="GVJ9" s="50"/>
      <c r="GVK9" s="50"/>
      <c r="GVL9" s="50"/>
      <c r="GVM9" s="50"/>
      <c r="GVN9" s="50"/>
      <c r="GVO9" s="50"/>
      <c r="GVP9" s="50"/>
      <c r="GVQ9" s="50"/>
      <c r="GVR9" s="50"/>
      <c r="GVS9" s="50"/>
      <c r="GVT9" s="50"/>
      <c r="GVU9" s="50"/>
      <c r="GVV9" s="50"/>
      <c r="GVW9" s="50"/>
      <c r="GVX9" s="50"/>
      <c r="GVY9" s="50"/>
      <c r="GVZ9" s="50"/>
      <c r="GWA9" s="50"/>
      <c r="GWB9" s="50"/>
      <c r="GWC9" s="50"/>
      <c r="GWD9" s="50"/>
      <c r="GWE9" s="50"/>
      <c r="GWF9" s="50"/>
      <c r="GWG9" s="50"/>
      <c r="GWH9" s="50"/>
      <c r="GWI9" s="50"/>
      <c r="GWJ9" s="50"/>
      <c r="GWK9" s="50"/>
      <c r="GWL9" s="50"/>
      <c r="GWM9" s="50"/>
      <c r="GWN9" s="50"/>
      <c r="GWO9" s="50"/>
      <c r="GWP9" s="50"/>
      <c r="GWQ9" s="50"/>
      <c r="GWR9" s="50"/>
      <c r="GWS9" s="50"/>
      <c r="GWT9" s="50"/>
      <c r="GWU9" s="50"/>
      <c r="GWV9" s="50"/>
      <c r="GWW9" s="50"/>
      <c r="GWX9" s="50"/>
      <c r="GWY9" s="50"/>
      <c r="GWZ9" s="50"/>
      <c r="GXA9" s="50"/>
      <c r="GXB9" s="50"/>
      <c r="GXC9" s="50"/>
      <c r="GXD9" s="50"/>
      <c r="GXE9" s="50"/>
      <c r="GXF9" s="50"/>
      <c r="GXG9" s="50"/>
      <c r="GXH9" s="50"/>
      <c r="GXI9" s="50"/>
      <c r="GXJ9" s="50"/>
      <c r="GXK9" s="50"/>
      <c r="GXL9" s="50"/>
      <c r="GXM9" s="50"/>
      <c r="GXN9" s="50"/>
      <c r="GXO9" s="50"/>
      <c r="GXP9" s="50"/>
      <c r="GXQ9" s="50"/>
      <c r="GXR9" s="50"/>
      <c r="GXS9" s="50"/>
      <c r="GXT9" s="50"/>
      <c r="GXU9" s="50"/>
      <c r="GXV9" s="50"/>
      <c r="GXW9" s="50"/>
      <c r="GXX9" s="50"/>
      <c r="GXY9" s="50"/>
      <c r="GXZ9" s="50"/>
      <c r="GYA9" s="50"/>
      <c r="GYB9" s="50"/>
      <c r="GYC9" s="50"/>
      <c r="GYD9" s="50"/>
      <c r="GYE9" s="50"/>
      <c r="GYF9" s="50"/>
      <c r="GYG9" s="50"/>
      <c r="GYH9" s="50"/>
      <c r="GYI9" s="50"/>
      <c r="GYJ9" s="50"/>
      <c r="GYK9" s="50"/>
      <c r="GYL9" s="50"/>
      <c r="GYM9" s="50"/>
      <c r="GYN9" s="50"/>
      <c r="GYO9" s="50"/>
      <c r="GYP9" s="50"/>
      <c r="GYQ9" s="50"/>
      <c r="GYR9" s="50"/>
      <c r="GYS9" s="50"/>
      <c r="GYT9" s="50"/>
      <c r="GYU9" s="50"/>
      <c r="GYV9" s="50"/>
      <c r="GYW9" s="50"/>
      <c r="GYX9" s="50"/>
      <c r="GYY9" s="50"/>
      <c r="GYZ9" s="50"/>
      <c r="GZA9" s="50"/>
      <c r="GZB9" s="50"/>
      <c r="GZC9" s="50"/>
      <c r="GZD9" s="50"/>
      <c r="GZE9" s="50"/>
      <c r="GZF9" s="50"/>
      <c r="GZG9" s="50"/>
      <c r="GZH9" s="50"/>
      <c r="GZI9" s="50"/>
      <c r="GZJ9" s="50"/>
      <c r="GZK9" s="50"/>
      <c r="GZL9" s="50"/>
      <c r="GZM9" s="50"/>
      <c r="GZN9" s="50"/>
      <c r="GZO9" s="50"/>
      <c r="GZP9" s="50"/>
      <c r="GZQ9" s="50"/>
      <c r="GZR9" s="50"/>
      <c r="GZS9" s="50"/>
      <c r="GZT9" s="50"/>
      <c r="GZU9" s="50"/>
      <c r="GZV9" s="50"/>
      <c r="GZW9" s="50"/>
      <c r="GZX9" s="50"/>
      <c r="GZY9" s="50"/>
      <c r="GZZ9" s="50"/>
      <c r="HAA9" s="50"/>
      <c r="HAB9" s="50"/>
      <c r="HAC9" s="50"/>
      <c r="HAD9" s="50"/>
      <c r="HAE9" s="50"/>
      <c r="HAF9" s="50"/>
      <c r="HAG9" s="50"/>
      <c r="HAH9" s="50"/>
      <c r="HAI9" s="50"/>
      <c r="HAJ9" s="50"/>
      <c r="HAK9" s="50"/>
      <c r="HAL9" s="50"/>
      <c r="HAM9" s="50"/>
      <c r="HAN9" s="50"/>
      <c r="HAO9" s="50"/>
      <c r="HAP9" s="50"/>
      <c r="HAQ9" s="50"/>
      <c r="HAR9" s="50"/>
      <c r="HAS9" s="50"/>
      <c r="HAT9" s="50"/>
      <c r="HAU9" s="50"/>
      <c r="HAV9" s="50"/>
      <c r="HAW9" s="50"/>
      <c r="HAX9" s="50"/>
      <c r="HAY9" s="50"/>
      <c r="HAZ9" s="50"/>
      <c r="HBA9" s="50"/>
      <c r="HBB9" s="50"/>
      <c r="HBC9" s="50"/>
      <c r="HBD9" s="50"/>
      <c r="HBE9" s="50"/>
      <c r="HBF9" s="50"/>
      <c r="HBG9" s="50"/>
      <c r="HBH9" s="50"/>
      <c r="HBI9" s="50"/>
      <c r="HBJ9" s="50"/>
      <c r="HBK9" s="50"/>
      <c r="HBL9" s="50"/>
      <c r="HBM9" s="50"/>
      <c r="HBN9" s="50"/>
      <c r="HBO9" s="50"/>
      <c r="HBP9" s="50"/>
      <c r="HBQ9" s="50"/>
      <c r="HBR9" s="50"/>
      <c r="HBS9" s="50"/>
      <c r="HBT9" s="50"/>
      <c r="HBU9" s="50"/>
      <c r="HBV9" s="50"/>
      <c r="HBW9" s="50"/>
      <c r="HBX9" s="50"/>
      <c r="HBY9" s="50"/>
      <c r="HBZ9" s="50"/>
      <c r="HCA9" s="50"/>
      <c r="HCB9" s="50"/>
      <c r="HCC9" s="50"/>
      <c r="HCD9" s="50"/>
      <c r="HCE9" s="50"/>
      <c r="HCF9" s="50"/>
      <c r="HCG9" s="50"/>
      <c r="HCH9" s="50"/>
      <c r="HCI9" s="50"/>
      <c r="HCJ9" s="50"/>
      <c r="HCK9" s="50"/>
      <c r="HCL9" s="50"/>
      <c r="HCM9" s="50"/>
      <c r="HCN9" s="50"/>
      <c r="HCO9" s="50"/>
      <c r="HCP9" s="50"/>
      <c r="HCQ9" s="50"/>
      <c r="HCR9" s="50"/>
      <c r="HCS9" s="50"/>
      <c r="HCT9" s="50"/>
      <c r="HCU9" s="50"/>
      <c r="HCV9" s="50"/>
      <c r="HCW9" s="50"/>
      <c r="HCX9" s="50"/>
      <c r="HCY9" s="50"/>
      <c r="HCZ9" s="50"/>
      <c r="HDA9" s="50"/>
      <c r="HDB9" s="50"/>
      <c r="HDC9" s="50"/>
      <c r="HDD9" s="50"/>
      <c r="HDE9" s="50"/>
      <c r="HDF9" s="50"/>
      <c r="HDG9" s="50"/>
      <c r="HDH9" s="50"/>
      <c r="HDI9" s="50"/>
      <c r="HDJ9" s="50"/>
      <c r="HDK9" s="50"/>
      <c r="HDL9" s="50"/>
      <c r="HDM9" s="50"/>
      <c r="HDN9" s="50"/>
      <c r="HDO9" s="50"/>
      <c r="HDP9" s="50"/>
      <c r="HDQ9" s="50"/>
      <c r="HDR9" s="50"/>
      <c r="HDS9" s="50"/>
      <c r="HDT9" s="50"/>
      <c r="HDU9" s="50"/>
      <c r="HDV9" s="50"/>
      <c r="HDW9" s="50"/>
      <c r="HDX9" s="50"/>
      <c r="HDY9" s="50"/>
      <c r="HDZ9" s="50"/>
      <c r="HEA9" s="50"/>
      <c r="HEB9" s="50"/>
      <c r="HEC9" s="50"/>
      <c r="HED9" s="50"/>
      <c r="HEE9" s="50"/>
      <c r="HEF9" s="50"/>
      <c r="HEG9" s="50"/>
      <c r="HEH9" s="50"/>
      <c r="HEI9" s="50"/>
      <c r="HEJ9" s="50"/>
      <c r="HEK9" s="50"/>
      <c r="HEL9" s="50"/>
      <c r="HEM9" s="50"/>
      <c r="HEN9" s="50"/>
      <c r="HEO9" s="50"/>
      <c r="HEP9" s="50"/>
      <c r="HEQ9" s="50"/>
      <c r="HER9" s="50"/>
      <c r="HES9" s="50"/>
      <c r="HET9" s="50"/>
      <c r="HEU9" s="50"/>
      <c r="HEV9" s="50"/>
      <c r="HEW9" s="50"/>
      <c r="HEX9" s="50"/>
      <c r="HEY9" s="50"/>
      <c r="HEZ9" s="50"/>
      <c r="HFA9" s="50"/>
      <c r="HFB9" s="50"/>
      <c r="HFC9" s="50"/>
      <c r="HFD9" s="50"/>
      <c r="HFE9" s="50"/>
      <c r="HFF9" s="50"/>
      <c r="HFG9" s="50"/>
      <c r="HFH9" s="50"/>
      <c r="HFI9" s="50"/>
      <c r="HFJ9" s="50"/>
      <c r="HFK9" s="50"/>
      <c r="HFL9" s="50"/>
      <c r="HFM9" s="50"/>
      <c r="HFN9" s="50"/>
      <c r="HFO9" s="50"/>
      <c r="HFP9" s="50"/>
      <c r="HFQ9" s="50"/>
      <c r="HFR9" s="50"/>
      <c r="HFS9" s="50"/>
      <c r="HFT9" s="50"/>
      <c r="HFU9" s="50"/>
      <c r="HFV9" s="50"/>
      <c r="HFW9" s="50"/>
      <c r="HFX9" s="50"/>
      <c r="HFY9" s="50"/>
      <c r="HFZ9" s="50"/>
      <c r="HGA9" s="50"/>
      <c r="HGB9" s="50"/>
      <c r="HGC9" s="50"/>
      <c r="HGD9" s="50"/>
      <c r="HGE9" s="50"/>
      <c r="HGF9" s="50"/>
      <c r="HGG9" s="50"/>
      <c r="HGH9" s="50"/>
      <c r="HGI9" s="50"/>
      <c r="HGJ9" s="50"/>
      <c r="HGK9" s="50"/>
      <c r="HGL9" s="50"/>
      <c r="HGM9" s="50"/>
      <c r="HGN9" s="50"/>
      <c r="HGO9" s="50"/>
      <c r="HGP9" s="50"/>
      <c r="HGQ9" s="50"/>
      <c r="HGR9" s="50"/>
      <c r="HGS9" s="50"/>
      <c r="HGT9" s="50"/>
      <c r="HGU9" s="50"/>
      <c r="HGV9" s="50"/>
      <c r="HGW9" s="50"/>
      <c r="HGX9" s="50"/>
      <c r="HGY9" s="50"/>
      <c r="HGZ9" s="50"/>
      <c r="HHA9" s="50"/>
      <c r="HHB9" s="50"/>
      <c r="HHC9" s="50"/>
      <c r="HHD9" s="50"/>
      <c r="HHE9" s="50"/>
      <c r="HHF9" s="50"/>
      <c r="HHG9" s="50"/>
      <c r="HHH9" s="50"/>
      <c r="HHI9" s="50"/>
      <c r="HHJ9" s="50"/>
      <c r="HHK9" s="50"/>
      <c r="HHL9" s="50"/>
      <c r="HHM9" s="50"/>
      <c r="HHN9" s="50"/>
      <c r="HHO9" s="50"/>
      <c r="HHP9" s="50"/>
      <c r="HHQ9" s="50"/>
      <c r="HHR9" s="50"/>
      <c r="HHS9" s="50"/>
      <c r="HHT9" s="50"/>
      <c r="HHU9" s="50"/>
      <c r="HHV9" s="50"/>
      <c r="HHW9" s="50"/>
      <c r="HHX9" s="50"/>
      <c r="HHY9" s="50"/>
      <c r="HHZ9" s="50"/>
      <c r="HIA9" s="50"/>
      <c r="HIB9" s="50"/>
      <c r="HIC9" s="50"/>
      <c r="HID9" s="50"/>
      <c r="HIE9" s="50"/>
      <c r="HIF9" s="50"/>
      <c r="HIG9" s="50"/>
      <c r="HIH9" s="50"/>
      <c r="HII9" s="50"/>
      <c r="HIJ9" s="50"/>
      <c r="HIK9" s="50"/>
      <c r="HIL9" s="50"/>
      <c r="HIM9" s="50"/>
      <c r="HIN9" s="50"/>
      <c r="HIO9" s="50"/>
      <c r="HIP9" s="50"/>
      <c r="HIQ9" s="50"/>
      <c r="HIR9" s="50"/>
      <c r="HIS9" s="50"/>
      <c r="HIT9" s="50"/>
      <c r="HIU9" s="50"/>
      <c r="HIV9" s="50"/>
      <c r="HIW9" s="50"/>
      <c r="HIX9" s="50"/>
      <c r="HIY9" s="50"/>
      <c r="HIZ9" s="50"/>
      <c r="HJA9" s="50"/>
      <c r="HJB9" s="50"/>
      <c r="HJC9" s="50"/>
      <c r="HJD9" s="50"/>
      <c r="HJE9" s="50"/>
      <c r="HJF9" s="50"/>
      <c r="HJG9" s="50"/>
      <c r="HJH9" s="50"/>
      <c r="HJI9" s="50"/>
      <c r="HJJ9" s="50"/>
      <c r="HJK9" s="50"/>
      <c r="HJL9" s="50"/>
      <c r="HJM9" s="50"/>
      <c r="HJN9" s="50"/>
      <c r="HJO9" s="50"/>
      <c r="HJP9" s="50"/>
      <c r="HJQ9" s="50"/>
      <c r="HJR9" s="50"/>
      <c r="HJS9" s="50"/>
      <c r="HJT9" s="50"/>
      <c r="HJU9" s="50"/>
      <c r="HJV9" s="50"/>
      <c r="HJW9" s="50"/>
      <c r="HJX9" s="50"/>
      <c r="HJY9" s="50"/>
      <c r="HJZ9" s="50"/>
      <c r="HKA9" s="50"/>
      <c r="HKB9" s="50"/>
      <c r="HKC9" s="50"/>
      <c r="HKD9" s="50"/>
      <c r="HKE9" s="50"/>
      <c r="HKF9" s="50"/>
      <c r="HKG9" s="50"/>
      <c r="HKH9" s="50"/>
      <c r="HKI9" s="50"/>
      <c r="HKJ9" s="50"/>
      <c r="HKK9" s="50"/>
      <c r="HKL9" s="50"/>
      <c r="HKM9" s="50"/>
      <c r="HKN9" s="50"/>
      <c r="HKO9" s="50"/>
      <c r="HKP9" s="50"/>
      <c r="HKQ9" s="50"/>
      <c r="HKR9" s="50"/>
      <c r="HKS9" s="50"/>
      <c r="HKT9" s="50"/>
      <c r="HKU9" s="50"/>
      <c r="HKV9" s="50"/>
      <c r="HKW9" s="50"/>
      <c r="HKX9" s="50"/>
      <c r="HKY9" s="50"/>
      <c r="HKZ9" s="50"/>
      <c r="HLA9" s="50"/>
      <c r="HLB9" s="50"/>
      <c r="HLC9" s="50"/>
      <c r="HLD9" s="50"/>
      <c r="HLE9" s="50"/>
      <c r="HLF9" s="50"/>
      <c r="HLG9" s="50"/>
      <c r="HLH9" s="50"/>
      <c r="HLI9" s="50"/>
      <c r="HLJ9" s="50"/>
      <c r="HLK9" s="50"/>
      <c r="HLL9" s="50"/>
      <c r="HLM9" s="50"/>
      <c r="HLN9" s="50"/>
      <c r="HLO9" s="50"/>
      <c r="HLP9" s="50"/>
      <c r="HLQ9" s="50"/>
      <c r="HLR9" s="50"/>
      <c r="HLS9" s="50"/>
      <c r="HLT9" s="50"/>
      <c r="HLU9" s="50"/>
      <c r="HLV9" s="50"/>
      <c r="HLW9" s="50"/>
      <c r="HLX9" s="50"/>
      <c r="HLY9" s="50"/>
      <c r="HLZ9" s="50"/>
      <c r="HMA9" s="50"/>
      <c r="HMB9" s="50"/>
      <c r="HMC9" s="50"/>
      <c r="HMD9" s="50"/>
      <c r="HME9" s="50"/>
      <c r="HMF9" s="50"/>
      <c r="HMG9" s="50"/>
      <c r="HMH9" s="50"/>
      <c r="HMI9" s="50"/>
      <c r="HMJ9" s="50"/>
      <c r="HMK9" s="50"/>
      <c r="HML9" s="50"/>
      <c r="HMM9" s="50"/>
      <c r="HMN9" s="50"/>
      <c r="HMO9" s="50"/>
      <c r="HMP9" s="50"/>
      <c r="HMQ9" s="50"/>
      <c r="HMR9" s="50"/>
      <c r="HMS9" s="50"/>
      <c r="HMT9" s="50"/>
      <c r="HMU9" s="50"/>
      <c r="HMV9" s="50"/>
      <c r="HMW9" s="50"/>
      <c r="HMX9" s="50"/>
      <c r="HMY9" s="50"/>
      <c r="HMZ9" s="50"/>
      <c r="HNA9" s="50"/>
      <c r="HNB9" s="50"/>
      <c r="HNC9" s="50"/>
      <c r="HND9" s="50"/>
      <c r="HNE9" s="50"/>
      <c r="HNF9" s="50"/>
      <c r="HNG9" s="50"/>
      <c r="HNH9" s="50"/>
      <c r="HNI9" s="50"/>
      <c r="HNJ9" s="50"/>
      <c r="HNK9" s="50"/>
      <c r="HNL9" s="50"/>
      <c r="HNM9" s="50"/>
      <c r="HNN9" s="50"/>
      <c r="HNO9" s="50"/>
      <c r="HNP9" s="50"/>
      <c r="HNQ9" s="50"/>
      <c r="HNR9" s="50"/>
      <c r="HNS9" s="50"/>
      <c r="HNT9" s="50"/>
      <c r="HNU9" s="50"/>
      <c r="HNV9" s="50"/>
      <c r="HNW9" s="50"/>
      <c r="HNX9" s="50"/>
      <c r="HNY9" s="50"/>
      <c r="HNZ9" s="50"/>
      <c r="HOA9" s="50"/>
      <c r="HOB9" s="50"/>
      <c r="HOC9" s="50"/>
      <c r="HOD9" s="50"/>
      <c r="HOE9" s="50"/>
      <c r="HOF9" s="50"/>
      <c r="HOG9" s="50"/>
      <c r="HOH9" s="50"/>
      <c r="HOI9" s="50"/>
      <c r="HOJ9" s="50"/>
      <c r="HOK9" s="50"/>
      <c r="HOL9" s="50"/>
      <c r="HOM9" s="50"/>
      <c r="HON9" s="50"/>
      <c r="HOO9" s="50"/>
      <c r="HOP9" s="50"/>
      <c r="HOQ9" s="50"/>
      <c r="HOR9" s="50"/>
      <c r="HOS9" s="50"/>
      <c r="HOT9" s="50"/>
      <c r="HOU9" s="50"/>
      <c r="HOV9" s="50"/>
      <c r="HOW9" s="50"/>
      <c r="HOX9" s="50"/>
      <c r="HOY9" s="50"/>
      <c r="HOZ9" s="50"/>
      <c r="HPA9" s="50"/>
      <c r="HPB9" s="50"/>
      <c r="HPC9" s="50"/>
      <c r="HPD9" s="50"/>
      <c r="HPE9" s="50"/>
      <c r="HPF9" s="50"/>
      <c r="HPG9" s="50"/>
      <c r="HPH9" s="50"/>
      <c r="HPI9" s="50"/>
      <c r="HPJ9" s="50"/>
      <c r="HPK9" s="50"/>
      <c r="HPL9" s="50"/>
      <c r="HPM9" s="50"/>
      <c r="HPN9" s="50"/>
      <c r="HPO9" s="50"/>
      <c r="HPP9" s="50"/>
      <c r="HPQ9" s="50"/>
      <c r="HPR9" s="50"/>
      <c r="HPS9" s="50"/>
      <c r="HPT9" s="50"/>
      <c r="HPU9" s="50"/>
      <c r="HPV9" s="50"/>
      <c r="HPW9" s="50"/>
      <c r="HPX9" s="50"/>
      <c r="HPY9" s="50"/>
      <c r="HPZ9" s="50"/>
      <c r="HQA9" s="50"/>
      <c r="HQB9" s="50"/>
      <c r="HQC9" s="50"/>
      <c r="HQD9" s="50"/>
      <c r="HQE9" s="50"/>
      <c r="HQF9" s="50"/>
      <c r="HQG9" s="50"/>
      <c r="HQH9" s="50"/>
      <c r="HQI9" s="50"/>
      <c r="HQJ9" s="50"/>
      <c r="HQK9" s="50"/>
      <c r="HQL9" s="50"/>
      <c r="HQM9" s="50"/>
      <c r="HQN9" s="50"/>
      <c r="HQO9" s="50"/>
      <c r="HQP9" s="50"/>
      <c r="HQQ9" s="50"/>
      <c r="HQR9" s="50"/>
      <c r="HQS9" s="50"/>
      <c r="HQT9" s="50"/>
      <c r="HQU9" s="50"/>
      <c r="HQV9" s="50"/>
      <c r="HQW9" s="50"/>
      <c r="HQX9" s="50"/>
      <c r="HQY9" s="50"/>
      <c r="HQZ9" s="50"/>
      <c r="HRA9" s="50"/>
      <c r="HRB9" s="50"/>
      <c r="HRC9" s="50"/>
      <c r="HRD9" s="50"/>
      <c r="HRE9" s="50"/>
      <c r="HRF9" s="50"/>
      <c r="HRG9" s="50"/>
      <c r="HRH9" s="50"/>
      <c r="HRI9" s="50"/>
      <c r="HRJ9" s="50"/>
      <c r="HRK9" s="50"/>
      <c r="HRL9" s="50"/>
      <c r="HRM9" s="50"/>
      <c r="HRN9" s="50"/>
      <c r="HRO9" s="50"/>
      <c r="HRP9" s="50"/>
      <c r="HRQ9" s="50"/>
      <c r="HRR9" s="50"/>
      <c r="HRS9" s="50"/>
      <c r="HRT9" s="50"/>
      <c r="HRU9" s="50"/>
      <c r="HRV9" s="50"/>
      <c r="HRW9" s="50"/>
      <c r="HRX9" s="50"/>
      <c r="HRY9" s="50"/>
      <c r="HRZ9" s="50"/>
      <c r="HSA9" s="50"/>
      <c r="HSB9" s="50"/>
      <c r="HSC9" s="50"/>
      <c r="HSD9" s="50"/>
      <c r="HSE9" s="50"/>
      <c r="HSF9" s="50"/>
      <c r="HSG9" s="50"/>
      <c r="HSH9" s="50"/>
      <c r="HSI9" s="50"/>
      <c r="HSJ9" s="50"/>
      <c r="HSK9" s="50"/>
      <c r="HSL9" s="50"/>
      <c r="HSM9" s="50"/>
      <c r="HSN9" s="50"/>
      <c r="HSO9" s="50"/>
      <c r="HSP9" s="50"/>
      <c r="HSQ9" s="50"/>
      <c r="HSR9" s="50"/>
      <c r="HSS9" s="50"/>
      <c r="HST9" s="50"/>
      <c r="HSU9" s="50"/>
      <c r="HSV9" s="50"/>
      <c r="HSW9" s="50"/>
      <c r="HSX9" s="50"/>
      <c r="HSY9" s="50"/>
      <c r="HSZ9" s="50"/>
      <c r="HTA9" s="50"/>
      <c r="HTB9" s="50"/>
      <c r="HTC9" s="50"/>
      <c r="HTD9" s="50"/>
      <c r="HTE9" s="50"/>
      <c r="HTF9" s="50"/>
      <c r="HTG9" s="50"/>
      <c r="HTH9" s="50"/>
      <c r="HTI9" s="50"/>
      <c r="HTJ9" s="50"/>
      <c r="HTK9" s="50"/>
      <c r="HTL9" s="50"/>
      <c r="HTM9" s="50"/>
      <c r="HTN9" s="50"/>
      <c r="HTO9" s="50"/>
      <c r="HTP9" s="50"/>
      <c r="HTQ9" s="50"/>
      <c r="HTR9" s="50"/>
      <c r="HTS9" s="50"/>
      <c r="HTT9" s="50"/>
      <c r="HTU9" s="50"/>
      <c r="HTV9" s="50"/>
      <c r="HTW9" s="50"/>
      <c r="HTX9" s="50"/>
      <c r="HTY9" s="50"/>
      <c r="HTZ9" s="50"/>
      <c r="HUA9" s="50"/>
      <c r="HUB9" s="50"/>
      <c r="HUC9" s="50"/>
      <c r="HUD9" s="50"/>
      <c r="HUE9" s="50"/>
      <c r="HUF9" s="50"/>
      <c r="HUG9" s="50"/>
      <c r="HUH9" s="50"/>
      <c r="HUI9" s="50"/>
      <c r="HUJ9" s="50"/>
      <c r="HUK9" s="50"/>
      <c r="HUL9" s="50"/>
      <c r="HUM9" s="50"/>
      <c r="HUN9" s="50"/>
      <c r="HUO9" s="50"/>
      <c r="HUP9" s="50"/>
      <c r="HUQ9" s="50"/>
      <c r="HUR9" s="50"/>
      <c r="HUS9" s="50"/>
      <c r="HUT9" s="50"/>
      <c r="HUU9" s="50"/>
      <c r="HUV9" s="50"/>
      <c r="HUW9" s="50"/>
      <c r="HUX9" s="50"/>
      <c r="HUY9" s="50"/>
      <c r="HUZ9" s="50"/>
      <c r="HVA9" s="50"/>
      <c r="HVB9" s="50"/>
      <c r="HVC9" s="50"/>
      <c r="HVD9" s="50"/>
      <c r="HVE9" s="50"/>
      <c r="HVF9" s="50"/>
      <c r="HVG9" s="50"/>
      <c r="HVH9" s="50"/>
      <c r="HVI9" s="50"/>
      <c r="HVJ9" s="50"/>
      <c r="HVK9" s="50"/>
      <c r="HVL9" s="50"/>
      <c r="HVM9" s="50"/>
      <c r="HVN9" s="50"/>
      <c r="HVO9" s="50"/>
      <c r="HVP9" s="50"/>
      <c r="HVQ9" s="50"/>
      <c r="HVR9" s="50"/>
      <c r="HVS9" s="50"/>
      <c r="HVT9" s="50"/>
      <c r="HVU9" s="50"/>
      <c r="HVV9" s="50"/>
      <c r="HVW9" s="50"/>
      <c r="HVX9" s="50"/>
      <c r="HVY9" s="50"/>
      <c r="HVZ9" s="50"/>
      <c r="HWA9" s="50"/>
      <c r="HWB9" s="50"/>
      <c r="HWC9" s="50"/>
      <c r="HWD9" s="50"/>
      <c r="HWE9" s="50"/>
      <c r="HWF9" s="50"/>
      <c r="HWG9" s="50"/>
      <c r="HWH9" s="50"/>
      <c r="HWI9" s="50"/>
      <c r="HWJ9" s="50"/>
      <c r="HWK9" s="50"/>
      <c r="HWL9" s="50"/>
      <c r="HWM9" s="50"/>
      <c r="HWN9" s="50"/>
      <c r="HWO9" s="50"/>
      <c r="HWP9" s="50"/>
      <c r="HWQ9" s="50"/>
    </row>
    <row r="10" spans="1:6023" s="1" customFormat="1">
      <c r="A10" s="2" t="s">
        <v>145</v>
      </c>
      <c r="B10" s="2" t="s">
        <v>153</v>
      </c>
      <c r="C10" s="2" t="s">
        <v>154</v>
      </c>
      <c r="D10" s="2" t="s">
        <v>155</v>
      </c>
      <c r="E10" s="2" t="s">
        <v>156</v>
      </c>
      <c r="F10" s="2" t="s">
        <v>157</v>
      </c>
      <c r="G10" s="2" t="s">
        <v>158</v>
      </c>
      <c r="H10" s="2" t="s">
        <v>159</v>
      </c>
      <c r="I10" s="2" t="s">
        <v>160</v>
      </c>
      <c r="J10" s="2" t="s">
        <v>161</v>
      </c>
      <c r="K10" s="2" t="s">
        <v>162</v>
      </c>
      <c r="L10" s="2" t="s">
        <v>2</v>
      </c>
      <c r="M10" s="2" t="s">
        <v>131</v>
      </c>
      <c r="N10" s="2" t="s">
        <v>163</v>
      </c>
      <c r="O10" s="2" t="s">
        <v>164</v>
      </c>
      <c r="P10" s="2" t="s">
        <v>165</v>
      </c>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0"/>
      <c r="JX10" s="50"/>
      <c r="JY10" s="50"/>
      <c r="JZ10" s="50"/>
      <c r="KA10" s="50"/>
      <c r="KB10" s="50"/>
      <c r="KC10" s="50"/>
      <c r="KD10" s="50"/>
      <c r="KE10" s="50"/>
      <c r="KF10" s="50"/>
      <c r="KG10" s="50"/>
      <c r="KH10" s="50"/>
      <c r="KI10" s="50"/>
      <c r="KJ10" s="50"/>
      <c r="KK10" s="50"/>
      <c r="KL10" s="50"/>
      <c r="KM10" s="50"/>
      <c r="KN10" s="50"/>
      <c r="KO10" s="50"/>
      <c r="KP10" s="50"/>
      <c r="KQ10" s="50"/>
      <c r="KR10" s="50"/>
      <c r="KS10" s="50"/>
      <c r="KT10" s="50"/>
      <c r="KU10" s="50"/>
      <c r="KV10" s="50"/>
      <c r="KW10" s="50"/>
      <c r="KX10" s="50"/>
      <c r="KY10" s="50"/>
      <c r="KZ10" s="50"/>
      <c r="LA10" s="50"/>
      <c r="LB10" s="50"/>
      <c r="LC10" s="50"/>
      <c r="LD10" s="50"/>
      <c r="LE10" s="50"/>
      <c r="LF10" s="50"/>
      <c r="LG10" s="50"/>
      <c r="LH10" s="50"/>
      <c r="LI10" s="50"/>
      <c r="LJ10" s="50"/>
      <c r="LK10" s="50"/>
      <c r="LL10" s="50"/>
      <c r="LM10" s="50"/>
      <c r="LN10" s="50"/>
      <c r="LO10" s="50"/>
      <c r="LP10" s="50"/>
      <c r="LQ10" s="50"/>
      <c r="LR10" s="50"/>
      <c r="LS10" s="50"/>
      <c r="LT10" s="50"/>
      <c r="LU10" s="50"/>
      <c r="LV10" s="50"/>
      <c r="LW10" s="50"/>
      <c r="LX10" s="50"/>
      <c r="LY10" s="50"/>
      <c r="LZ10" s="50"/>
      <c r="MA10" s="50"/>
      <c r="MB10" s="50"/>
      <c r="MC10" s="50"/>
      <c r="MD10" s="50"/>
      <c r="ME10" s="50"/>
      <c r="MF10" s="50"/>
      <c r="MG10" s="50"/>
      <c r="MH10" s="50"/>
      <c r="MI10" s="50"/>
      <c r="MJ10" s="50"/>
      <c r="MK10" s="50"/>
      <c r="ML10" s="50"/>
      <c r="MM10" s="50"/>
      <c r="MN10" s="50"/>
      <c r="MO10" s="50"/>
      <c r="MP10" s="50"/>
      <c r="MQ10" s="50"/>
      <c r="MR10" s="50"/>
      <c r="MS10" s="50"/>
      <c r="MT10" s="50"/>
      <c r="MU10" s="50"/>
      <c r="MV10" s="50"/>
      <c r="MW10" s="50"/>
      <c r="MX10" s="50"/>
      <c r="MY10" s="50"/>
      <c r="MZ10" s="50"/>
      <c r="NA10" s="50"/>
      <c r="NB10" s="50"/>
      <c r="NC10" s="50"/>
      <c r="ND10" s="50"/>
      <c r="NE10" s="50"/>
      <c r="NF10" s="50"/>
      <c r="NG10" s="50"/>
      <c r="NH10" s="50"/>
      <c r="NI10" s="50"/>
      <c r="NJ10" s="50"/>
      <c r="NK10" s="50"/>
      <c r="NL10" s="50"/>
      <c r="NM10" s="50"/>
      <c r="NN10" s="50"/>
      <c r="NO10" s="50"/>
      <c r="NP10" s="50"/>
      <c r="NQ10" s="50"/>
      <c r="NR10" s="50"/>
      <c r="NS10" s="50"/>
      <c r="NT10" s="50"/>
      <c r="NU10" s="50"/>
      <c r="NV10" s="50"/>
      <c r="NW10" s="50"/>
      <c r="NX10" s="50"/>
      <c r="NY10" s="50"/>
      <c r="NZ10" s="50"/>
      <c r="OA10" s="50"/>
      <c r="OB10" s="50"/>
      <c r="OC10" s="50"/>
      <c r="OD10" s="50"/>
      <c r="OE10" s="50"/>
      <c r="OF10" s="50"/>
      <c r="OG10" s="50"/>
      <c r="OH10" s="50"/>
      <c r="OI10" s="50"/>
      <c r="OJ10" s="50"/>
      <c r="OK10" s="50"/>
      <c r="OL10" s="50"/>
      <c r="OM10" s="50"/>
      <c r="ON10" s="50"/>
      <c r="OO10" s="50"/>
      <c r="OP10" s="50"/>
      <c r="OQ10" s="50"/>
      <c r="OR10" s="50"/>
      <c r="OS10" s="50"/>
      <c r="OT10" s="50"/>
      <c r="OU10" s="50"/>
      <c r="OV10" s="50"/>
      <c r="OW10" s="50"/>
      <c r="OX10" s="50"/>
      <c r="OY10" s="50"/>
      <c r="OZ10" s="50"/>
      <c r="PA10" s="50"/>
      <c r="PB10" s="50"/>
      <c r="PC10" s="50"/>
      <c r="PD10" s="50"/>
      <c r="PE10" s="50"/>
      <c r="PF10" s="50"/>
      <c r="PG10" s="50"/>
      <c r="PH10" s="50"/>
      <c r="PI10" s="50"/>
      <c r="PJ10" s="50"/>
      <c r="PK10" s="50"/>
      <c r="PL10" s="50"/>
      <c r="PM10" s="50"/>
      <c r="PN10" s="50"/>
      <c r="PO10" s="50"/>
      <c r="PP10" s="50"/>
      <c r="PQ10" s="50"/>
      <c r="PR10" s="50"/>
      <c r="PS10" s="50"/>
      <c r="PT10" s="50"/>
      <c r="PU10" s="50"/>
      <c r="PV10" s="50"/>
      <c r="PW10" s="50"/>
      <c r="PX10" s="50"/>
      <c r="PY10" s="50"/>
      <c r="PZ10" s="50"/>
      <c r="QA10" s="50"/>
      <c r="QB10" s="50"/>
      <c r="QC10" s="50"/>
      <c r="QD10" s="50"/>
      <c r="QE10" s="50"/>
      <c r="QF10" s="50"/>
      <c r="QG10" s="50"/>
      <c r="QH10" s="50"/>
      <c r="QI10" s="50"/>
      <c r="QJ10" s="50"/>
      <c r="QK10" s="50"/>
      <c r="QL10" s="50"/>
      <c r="QM10" s="50"/>
      <c r="QN10" s="50"/>
      <c r="QO10" s="50"/>
      <c r="QP10" s="50"/>
      <c r="QQ10" s="50"/>
      <c r="QR10" s="50"/>
      <c r="QS10" s="50"/>
      <c r="QT10" s="50"/>
      <c r="QU10" s="50"/>
      <c r="QV10" s="50"/>
      <c r="QW10" s="50"/>
      <c r="QX10" s="50"/>
      <c r="QY10" s="50"/>
      <c r="QZ10" s="50"/>
      <c r="RA10" s="50"/>
      <c r="RB10" s="50"/>
      <c r="RC10" s="50"/>
      <c r="RD10" s="50"/>
      <c r="RE10" s="50"/>
      <c r="RF10" s="50"/>
      <c r="RG10" s="50"/>
      <c r="RH10" s="50"/>
      <c r="RI10" s="50"/>
      <c r="RJ10" s="50"/>
      <c r="RK10" s="50"/>
      <c r="RL10" s="50"/>
      <c r="RM10" s="50"/>
      <c r="RN10" s="50"/>
      <c r="RO10" s="50"/>
      <c r="RP10" s="50"/>
      <c r="RQ10" s="50"/>
      <c r="RR10" s="50"/>
      <c r="RS10" s="50"/>
      <c r="RT10" s="50"/>
      <c r="RU10" s="50"/>
      <c r="RV10" s="50"/>
      <c r="RW10" s="50"/>
      <c r="RX10" s="50"/>
      <c r="RY10" s="50"/>
      <c r="RZ10" s="50"/>
      <c r="SA10" s="50"/>
      <c r="SB10" s="50"/>
      <c r="SC10" s="50"/>
      <c r="SD10" s="50"/>
      <c r="SE10" s="50"/>
      <c r="SF10" s="50"/>
      <c r="SG10" s="50"/>
      <c r="SH10" s="50"/>
      <c r="SI10" s="50"/>
      <c r="SJ10" s="50"/>
      <c r="SK10" s="50"/>
      <c r="SL10" s="50"/>
      <c r="SM10" s="50"/>
      <c r="SN10" s="50"/>
      <c r="SO10" s="50"/>
      <c r="SP10" s="50"/>
      <c r="SQ10" s="50"/>
      <c r="SR10" s="50"/>
      <c r="SS10" s="50"/>
      <c r="ST10" s="50"/>
      <c r="SU10" s="50"/>
      <c r="SV10" s="50"/>
      <c r="SW10" s="50"/>
      <c r="SX10" s="50"/>
      <c r="SY10" s="50"/>
      <c r="SZ10" s="50"/>
      <c r="TA10" s="50"/>
      <c r="TB10" s="50"/>
      <c r="TC10" s="50"/>
      <c r="TD10" s="50"/>
      <c r="TE10" s="50"/>
      <c r="TF10" s="50"/>
      <c r="TG10" s="50"/>
      <c r="TH10" s="50"/>
      <c r="TI10" s="50"/>
      <c r="TJ10" s="50"/>
      <c r="TK10" s="50"/>
      <c r="TL10" s="50"/>
      <c r="TM10" s="50"/>
      <c r="TN10" s="50"/>
      <c r="TO10" s="50"/>
      <c r="TP10" s="50"/>
      <c r="TQ10" s="50"/>
      <c r="TR10" s="50"/>
      <c r="TS10" s="50"/>
      <c r="TT10" s="50"/>
      <c r="TU10" s="50"/>
      <c r="TV10" s="50"/>
      <c r="TW10" s="50"/>
      <c r="TX10" s="50"/>
      <c r="TY10" s="50"/>
      <c r="TZ10" s="50"/>
      <c r="UA10" s="50"/>
      <c r="UB10" s="50"/>
      <c r="UC10" s="50"/>
      <c r="UD10" s="50"/>
      <c r="UE10" s="50"/>
      <c r="UF10" s="50"/>
      <c r="UG10" s="50"/>
      <c r="UH10" s="50"/>
      <c r="UI10" s="50"/>
      <c r="UJ10" s="50"/>
      <c r="UK10" s="50"/>
      <c r="UL10" s="50"/>
      <c r="UM10" s="50"/>
      <c r="UN10" s="50"/>
      <c r="UO10" s="50"/>
      <c r="UP10" s="50"/>
      <c r="UQ10" s="50"/>
      <c r="UR10" s="50"/>
      <c r="US10" s="50"/>
      <c r="UT10" s="50"/>
      <c r="UU10" s="50"/>
      <c r="UV10" s="50"/>
      <c r="UW10" s="50"/>
      <c r="UX10" s="50"/>
      <c r="UY10" s="50"/>
      <c r="UZ10" s="50"/>
      <c r="VA10" s="50"/>
      <c r="VB10" s="50"/>
      <c r="VC10" s="50"/>
      <c r="VD10" s="50"/>
      <c r="VE10" s="50"/>
      <c r="VF10" s="50"/>
      <c r="VG10" s="50"/>
      <c r="VH10" s="50"/>
      <c r="VI10" s="50"/>
      <c r="VJ10" s="50"/>
      <c r="VK10" s="50"/>
      <c r="VL10" s="50"/>
      <c r="VM10" s="50"/>
      <c r="VN10" s="50"/>
      <c r="VO10" s="50"/>
      <c r="VP10" s="50"/>
      <c r="VQ10" s="50"/>
      <c r="VR10" s="50"/>
      <c r="VS10" s="50"/>
      <c r="VT10" s="50"/>
      <c r="VU10" s="50"/>
      <c r="VV10" s="50"/>
      <c r="VW10" s="50"/>
      <c r="VX10" s="50"/>
      <c r="VY10" s="50"/>
      <c r="VZ10" s="50"/>
      <c r="WA10" s="50"/>
      <c r="WB10" s="50"/>
      <c r="WC10" s="50"/>
      <c r="WD10" s="50"/>
      <c r="WE10" s="50"/>
      <c r="WF10" s="50"/>
      <c r="WG10" s="50"/>
      <c r="WH10" s="50"/>
      <c r="WI10" s="50"/>
      <c r="WJ10" s="50"/>
      <c r="WK10" s="50"/>
      <c r="WL10" s="50"/>
      <c r="WM10" s="50"/>
      <c r="WN10" s="50"/>
      <c r="WO10" s="50"/>
      <c r="WP10" s="50"/>
      <c r="WQ10" s="50"/>
      <c r="WR10" s="50"/>
      <c r="WS10" s="50"/>
      <c r="WT10" s="50"/>
      <c r="WU10" s="50"/>
      <c r="WV10" s="50"/>
      <c r="WW10" s="50"/>
      <c r="WX10" s="50"/>
      <c r="WY10" s="50"/>
      <c r="WZ10" s="50"/>
      <c r="XA10" s="50"/>
      <c r="XB10" s="50"/>
      <c r="XC10" s="50"/>
      <c r="XD10" s="50"/>
      <c r="XE10" s="50"/>
      <c r="XF10" s="50"/>
      <c r="XG10" s="50"/>
      <c r="XH10" s="50"/>
      <c r="XI10" s="50"/>
      <c r="XJ10" s="50"/>
      <c r="XK10" s="50"/>
      <c r="XL10" s="50"/>
      <c r="XM10" s="50"/>
      <c r="XN10" s="50"/>
      <c r="XO10" s="50"/>
      <c r="XP10" s="50"/>
      <c r="XQ10" s="50"/>
      <c r="XR10" s="50"/>
      <c r="XS10" s="50"/>
      <c r="XT10" s="50"/>
      <c r="XU10" s="50"/>
      <c r="XV10" s="50"/>
      <c r="XW10" s="50"/>
      <c r="XX10" s="50"/>
      <c r="XY10" s="50"/>
      <c r="XZ10" s="50"/>
      <c r="YA10" s="50"/>
      <c r="YB10" s="50"/>
      <c r="YC10" s="50"/>
      <c r="YD10" s="50"/>
      <c r="YE10" s="50"/>
      <c r="YF10" s="50"/>
      <c r="YG10" s="50"/>
      <c r="YH10" s="50"/>
      <c r="YI10" s="50"/>
      <c r="YJ10" s="50"/>
      <c r="YK10" s="50"/>
      <c r="YL10" s="50"/>
      <c r="YM10" s="50"/>
      <c r="YN10" s="50"/>
      <c r="YO10" s="50"/>
      <c r="YP10" s="50"/>
      <c r="YQ10" s="50"/>
      <c r="YR10" s="50"/>
      <c r="YS10" s="50"/>
      <c r="YT10" s="50"/>
      <c r="YU10" s="50"/>
      <c r="YV10" s="50"/>
      <c r="YW10" s="50"/>
      <c r="YX10" s="50"/>
      <c r="YY10" s="50"/>
      <c r="YZ10" s="50"/>
      <c r="ZA10" s="50"/>
      <c r="ZB10" s="50"/>
      <c r="ZC10" s="50"/>
      <c r="ZD10" s="50"/>
      <c r="ZE10" s="50"/>
      <c r="ZF10" s="50"/>
      <c r="ZG10" s="50"/>
      <c r="ZH10" s="50"/>
      <c r="ZI10" s="50"/>
      <c r="ZJ10" s="50"/>
      <c r="ZK10" s="50"/>
      <c r="ZL10" s="50"/>
      <c r="ZM10" s="50"/>
      <c r="ZN10" s="50"/>
      <c r="ZO10" s="50"/>
      <c r="ZP10" s="50"/>
      <c r="ZQ10" s="50"/>
      <c r="ZR10" s="50"/>
      <c r="ZS10" s="50"/>
      <c r="ZT10" s="50"/>
      <c r="ZU10" s="50"/>
      <c r="ZV10" s="50"/>
      <c r="ZW10" s="50"/>
      <c r="ZX10" s="50"/>
      <c r="ZY10" s="50"/>
      <c r="ZZ10" s="50"/>
      <c r="AAA10" s="50"/>
      <c r="AAB10" s="50"/>
      <c r="AAC10" s="50"/>
      <c r="AAD10" s="50"/>
      <c r="AAE10" s="50"/>
      <c r="AAF10" s="50"/>
      <c r="AAG10" s="50"/>
      <c r="AAH10" s="50"/>
      <c r="AAI10" s="50"/>
      <c r="AAJ10" s="50"/>
      <c r="AAK10" s="50"/>
      <c r="AAL10" s="50"/>
      <c r="AAM10" s="50"/>
      <c r="AAN10" s="50"/>
      <c r="AAO10" s="50"/>
      <c r="AAP10" s="50"/>
      <c r="AAQ10" s="50"/>
      <c r="AAR10" s="50"/>
      <c r="AAS10" s="50"/>
      <c r="AAT10" s="50"/>
      <c r="AAU10" s="50"/>
      <c r="AAV10" s="50"/>
      <c r="AAW10" s="50"/>
      <c r="AAX10" s="50"/>
      <c r="AAY10" s="50"/>
      <c r="AAZ10" s="50"/>
      <c r="ABA10" s="50"/>
      <c r="ABB10" s="50"/>
      <c r="ABC10" s="50"/>
      <c r="ABD10" s="50"/>
      <c r="ABE10" s="50"/>
      <c r="ABF10" s="50"/>
      <c r="ABG10" s="50"/>
      <c r="ABH10" s="50"/>
      <c r="ABI10" s="50"/>
      <c r="ABJ10" s="50"/>
      <c r="ABK10" s="50"/>
      <c r="ABL10" s="50"/>
      <c r="ABM10" s="50"/>
      <c r="ABN10" s="50"/>
      <c r="ABO10" s="50"/>
      <c r="ABP10" s="50"/>
      <c r="ABQ10" s="50"/>
      <c r="ABR10" s="50"/>
      <c r="ABS10" s="50"/>
      <c r="ABT10" s="50"/>
      <c r="ABU10" s="50"/>
      <c r="ABV10" s="50"/>
      <c r="ABW10" s="50"/>
      <c r="ABX10" s="50"/>
      <c r="ABY10" s="50"/>
      <c r="ABZ10" s="50"/>
      <c r="ACA10" s="50"/>
      <c r="ACB10" s="50"/>
      <c r="ACC10" s="50"/>
      <c r="ACD10" s="50"/>
      <c r="ACE10" s="50"/>
      <c r="ACF10" s="50"/>
      <c r="ACG10" s="50"/>
      <c r="ACH10" s="50"/>
      <c r="ACI10" s="50"/>
      <c r="ACJ10" s="50"/>
      <c r="ACK10" s="50"/>
      <c r="ACL10" s="50"/>
      <c r="ACM10" s="50"/>
      <c r="ACN10" s="50"/>
      <c r="ACO10" s="50"/>
      <c r="ACP10" s="50"/>
      <c r="ACQ10" s="50"/>
      <c r="ACR10" s="50"/>
      <c r="ACS10" s="50"/>
      <c r="ACT10" s="50"/>
      <c r="ACU10" s="50"/>
      <c r="ACV10" s="50"/>
      <c r="ACW10" s="50"/>
      <c r="ACX10" s="50"/>
      <c r="ACY10" s="50"/>
      <c r="ACZ10" s="50"/>
      <c r="ADA10" s="50"/>
      <c r="ADB10" s="50"/>
      <c r="ADC10" s="50"/>
      <c r="ADD10" s="50"/>
      <c r="ADE10" s="50"/>
      <c r="ADF10" s="50"/>
      <c r="ADG10" s="50"/>
      <c r="ADH10" s="50"/>
      <c r="ADI10" s="50"/>
      <c r="ADJ10" s="50"/>
      <c r="ADK10" s="50"/>
      <c r="ADL10" s="50"/>
      <c r="ADM10" s="50"/>
      <c r="ADN10" s="50"/>
      <c r="ADO10" s="50"/>
      <c r="ADP10" s="50"/>
      <c r="ADQ10" s="50"/>
      <c r="ADR10" s="50"/>
      <c r="ADS10" s="50"/>
      <c r="ADT10" s="50"/>
      <c r="ADU10" s="50"/>
      <c r="ADV10" s="50"/>
      <c r="ADW10" s="50"/>
      <c r="ADX10" s="50"/>
      <c r="ADY10" s="50"/>
      <c r="ADZ10" s="50"/>
      <c r="AEA10" s="50"/>
      <c r="AEB10" s="50"/>
      <c r="AEC10" s="50"/>
      <c r="AED10" s="50"/>
      <c r="AEE10" s="50"/>
      <c r="AEF10" s="50"/>
      <c r="AEG10" s="50"/>
      <c r="AEH10" s="50"/>
      <c r="AEI10" s="50"/>
      <c r="AEJ10" s="50"/>
      <c r="AEK10" s="50"/>
      <c r="AEL10" s="50"/>
      <c r="AEM10" s="50"/>
      <c r="AEN10" s="50"/>
      <c r="AEO10" s="50"/>
      <c r="AEP10" s="50"/>
      <c r="AEQ10" s="50"/>
      <c r="AER10" s="50"/>
      <c r="AES10" s="50"/>
      <c r="AET10" s="50"/>
      <c r="AEU10" s="50"/>
      <c r="AEV10" s="50"/>
      <c r="AEW10" s="50"/>
      <c r="AEX10" s="50"/>
      <c r="AEY10" s="50"/>
      <c r="AEZ10" s="50"/>
      <c r="AFA10" s="50"/>
      <c r="AFB10" s="50"/>
      <c r="AFC10" s="50"/>
      <c r="AFD10" s="50"/>
      <c r="AFE10" s="50"/>
      <c r="AFF10" s="50"/>
      <c r="AFG10" s="50"/>
      <c r="AFH10" s="50"/>
      <c r="AFI10" s="50"/>
      <c r="AFJ10" s="50"/>
      <c r="AFK10" s="50"/>
      <c r="AFL10" s="50"/>
      <c r="AFM10" s="50"/>
      <c r="AFN10" s="50"/>
      <c r="AFO10" s="50"/>
      <c r="AFP10" s="50"/>
      <c r="AFQ10" s="50"/>
      <c r="AFR10" s="50"/>
      <c r="AFS10" s="50"/>
      <c r="AFT10" s="50"/>
      <c r="AFU10" s="50"/>
      <c r="AFV10" s="50"/>
      <c r="AFW10" s="50"/>
      <c r="AFX10" s="50"/>
      <c r="AFY10" s="50"/>
      <c r="AFZ10" s="50"/>
      <c r="AGA10" s="50"/>
      <c r="AGB10" s="50"/>
      <c r="AGC10" s="50"/>
      <c r="AGD10" s="50"/>
      <c r="AGE10" s="50"/>
      <c r="AGF10" s="50"/>
      <c r="AGG10" s="50"/>
      <c r="AGH10" s="50"/>
      <c r="AGI10" s="50"/>
      <c r="AGJ10" s="50"/>
      <c r="AGK10" s="50"/>
      <c r="AGL10" s="50"/>
      <c r="AGM10" s="50"/>
      <c r="AGN10" s="50"/>
      <c r="AGO10" s="50"/>
      <c r="AGP10" s="50"/>
      <c r="AGQ10" s="50"/>
      <c r="AGR10" s="50"/>
      <c r="AGS10" s="50"/>
      <c r="AGT10" s="50"/>
      <c r="AGU10" s="50"/>
      <c r="AGV10" s="50"/>
      <c r="AGW10" s="50"/>
      <c r="AGX10" s="50"/>
      <c r="AGY10" s="50"/>
      <c r="AGZ10" s="50"/>
      <c r="AHA10" s="50"/>
      <c r="AHB10" s="50"/>
      <c r="AHC10" s="50"/>
      <c r="AHD10" s="50"/>
      <c r="AHE10" s="50"/>
      <c r="AHF10" s="50"/>
      <c r="AHG10" s="50"/>
      <c r="AHH10" s="50"/>
      <c r="AHI10" s="50"/>
      <c r="AHJ10" s="50"/>
      <c r="AHK10" s="50"/>
      <c r="AHL10" s="50"/>
      <c r="AHM10" s="50"/>
      <c r="AHN10" s="50"/>
      <c r="AHO10" s="50"/>
      <c r="AHP10" s="50"/>
      <c r="AHQ10" s="50"/>
      <c r="AHR10" s="50"/>
      <c r="AHS10" s="50"/>
      <c r="AHT10" s="50"/>
      <c r="AHU10" s="50"/>
      <c r="AHV10" s="50"/>
      <c r="AHW10" s="50"/>
      <c r="AHX10" s="50"/>
      <c r="AHY10" s="50"/>
      <c r="AHZ10" s="50"/>
      <c r="AIA10" s="50"/>
      <c r="AIB10" s="50"/>
      <c r="AIC10" s="50"/>
      <c r="AID10" s="50"/>
      <c r="AIE10" s="50"/>
      <c r="AIF10" s="50"/>
      <c r="AIG10" s="50"/>
      <c r="AIH10" s="50"/>
      <c r="AII10" s="50"/>
      <c r="AIJ10" s="50"/>
      <c r="AIK10" s="50"/>
      <c r="AIL10" s="50"/>
      <c r="AIM10" s="50"/>
      <c r="AIN10" s="50"/>
      <c r="AIO10" s="50"/>
      <c r="AIP10" s="50"/>
      <c r="AIQ10" s="50"/>
      <c r="AIR10" s="50"/>
      <c r="AIS10" s="50"/>
      <c r="AIT10" s="50"/>
      <c r="AIU10" s="50"/>
      <c r="AIV10" s="50"/>
      <c r="AIW10" s="50"/>
      <c r="AIX10" s="50"/>
      <c r="AIY10" s="50"/>
      <c r="AIZ10" s="50"/>
      <c r="AJA10" s="50"/>
      <c r="AJB10" s="50"/>
      <c r="AJC10" s="50"/>
      <c r="AJD10" s="50"/>
      <c r="AJE10" s="50"/>
      <c r="AJF10" s="50"/>
      <c r="AJG10" s="50"/>
      <c r="AJH10" s="50"/>
      <c r="AJI10" s="50"/>
      <c r="AJJ10" s="50"/>
      <c r="AJK10" s="50"/>
      <c r="AJL10" s="50"/>
      <c r="AJM10" s="50"/>
      <c r="AJN10" s="50"/>
      <c r="AJO10" s="50"/>
      <c r="AJP10" s="50"/>
      <c r="AJQ10" s="50"/>
      <c r="AJR10" s="50"/>
      <c r="AJS10" s="50"/>
      <c r="AJT10" s="50"/>
      <c r="AJU10" s="50"/>
      <c r="AJV10" s="50"/>
      <c r="AJW10" s="50"/>
      <c r="AJX10" s="50"/>
      <c r="AJY10" s="50"/>
      <c r="AJZ10" s="50"/>
      <c r="AKA10" s="50"/>
      <c r="AKB10" s="50"/>
      <c r="AKC10" s="50"/>
      <c r="AKD10" s="50"/>
      <c r="AKE10" s="50"/>
      <c r="AKF10" s="50"/>
      <c r="AKG10" s="50"/>
      <c r="AKH10" s="50"/>
      <c r="AKI10" s="50"/>
      <c r="AKJ10" s="50"/>
      <c r="AKK10" s="50"/>
      <c r="AKL10" s="50"/>
      <c r="AKM10" s="50"/>
      <c r="AKN10" s="50"/>
      <c r="AKO10" s="50"/>
      <c r="AKP10" s="50"/>
      <c r="AKQ10" s="50"/>
      <c r="AKR10" s="50"/>
      <c r="AKS10" s="50"/>
      <c r="AKT10" s="50"/>
      <c r="AKU10" s="50"/>
      <c r="AKV10" s="50"/>
      <c r="AKW10" s="50"/>
      <c r="AKX10" s="50"/>
      <c r="AKY10" s="50"/>
      <c r="AKZ10" s="50"/>
      <c r="ALA10" s="50"/>
      <c r="ALB10" s="50"/>
      <c r="ALC10" s="50"/>
      <c r="ALD10" s="50"/>
      <c r="ALE10" s="50"/>
      <c r="ALF10" s="50"/>
      <c r="ALG10" s="50"/>
      <c r="ALH10" s="50"/>
      <c r="ALI10" s="50"/>
      <c r="ALJ10" s="50"/>
      <c r="ALK10" s="50"/>
      <c r="ALL10" s="50"/>
      <c r="ALM10" s="50"/>
      <c r="ALN10" s="50"/>
      <c r="ALO10" s="50"/>
      <c r="ALP10" s="50"/>
      <c r="ALQ10" s="50"/>
      <c r="ALR10" s="50"/>
      <c r="ALS10" s="50"/>
      <c r="ALT10" s="50"/>
      <c r="ALU10" s="50"/>
      <c r="ALV10" s="50"/>
      <c r="ALW10" s="50"/>
      <c r="ALX10" s="50"/>
      <c r="ALY10" s="50"/>
      <c r="ALZ10" s="50"/>
      <c r="AMA10" s="50"/>
      <c r="AMB10" s="50"/>
      <c r="AMC10" s="50"/>
      <c r="AMD10" s="50"/>
      <c r="AME10" s="50"/>
      <c r="AMF10" s="50"/>
      <c r="AMG10" s="50"/>
      <c r="AMH10" s="50"/>
      <c r="AMI10" s="50"/>
      <c r="AMJ10" s="50"/>
      <c r="AMK10" s="50"/>
      <c r="AML10" s="50"/>
      <c r="AMM10" s="50"/>
      <c r="AMN10" s="50"/>
      <c r="AMO10" s="50"/>
      <c r="AMP10" s="50"/>
      <c r="AMQ10" s="50"/>
      <c r="AMR10" s="50"/>
      <c r="AMS10" s="50"/>
      <c r="AMT10" s="50"/>
      <c r="AMU10" s="50"/>
      <c r="AMV10" s="50"/>
      <c r="AMW10" s="50"/>
      <c r="AMX10" s="50"/>
      <c r="AMY10" s="50"/>
      <c r="AMZ10" s="50"/>
      <c r="ANA10" s="50"/>
      <c r="ANB10" s="50"/>
      <c r="ANC10" s="50"/>
      <c r="AND10" s="50"/>
      <c r="ANE10" s="50"/>
      <c r="ANF10" s="50"/>
      <c r="ANG10" s="50"/>
      <c r="ANH10" s="50"/>
      <c r="ANI10" s="50"/>
      <c r="ANJ10" s="50"/>
      <c r="ANK10" s="50"/>
      <c r="ANL10" s="50"/>
      <c r="ANM10" s="50"/>
      <c r="ANN10" s="50"/>
      <c r="ANO10" s="50"/>
      <c r="ANP10" s="50"/>
      <c r="ANQ10" s="50"/>
      <c r="ANR10" s="50"/>
      <c r="ANS10" s="50"/>
      <c r="ANT10" s="50"/>
      <c r="ANU10" s="50"/>
      <c r="ANV10" s="50"/>
      <c r="ANW10" s="50"/>
      <c r="ANX10" s="50"/>
      <c r="ANY10" s="50"/>
      <c r="ANZ10" s="50"/>
      <c r="AOA10" s="50"/>
      <c r="AOB10" s="50"/>
      <c r="AOC10" s="50"/>
      <c r="AOD10" s="50"/>
      <c r="AOE10" s="50"/>
      <c r="AOF10" s="50"/>
      <c r="AOG10" s="50"/>
      <c r="AOH10" s="50"/>
      <c r="AOI10" s="50"/>
      <c r="AOJ10" s="50"/>
      <c r="AOK10" s="50"/>
      <c r="AOL10" s="50"/>
      <c r="AOM10" s="50"/>
      <c r="AON10" s="50"/>
      <c r="AOO10" s="50"/>
      <c r="AOP10" s="50"/>
      <c r="AOQ10" s="50"/>
      <c r="AOR10" s="50"/>
      <c r="AOS10" s="50"/>
      <c r="AOT10" s="50"/>
      <c r="AOU10" s="50"/>
      <c r="AOV10" s="50"/>
      <c r="AOW10" s="50"/>
      <c r="AOX10" s="50"/>
      <c r="AOY10" s="50"/>
      <c r="AOZ10" s="50"/>
      <c r="APA10" s="50"/>
      <c r="APB10" s="50"/>
      <c r="APC10" s="50"/>
      <c r="APD10" s="50"/>
      <c r="APE10" s="50"/>
      <c r="APF10" s="50"/>
      <c r="APG10" s="50"/>
      <c r="APH10" s="50"/>
      <c r="API10" s="50"/>
      <c r="APJ10" s="50"/>
      <c r="APK10" s="50"/>
      <c r="APL10" s="50"/>
      <c r="APM10" s="50"/>
      <c r="APN10" s="50"/>
      <c r="APO10" s="50"/>
      <c r="APP10" s="50"/>
      <c r="APQ10" s="50"/>
      <c r="APR10" s="50"/>
      <c r="APS10" s="50"/>
      <c r="APT10" s="50"/>
      <c r="APU10" s="50"/>
      <c r="APV10" s="50"/>
      <c r="APW10" s="50"/>
      <c r="APX10" s="50"/>
      <c r="APY10" s="50"/>
      <c r="APZ10" s="50"/>
      <c r="AQA10" s="50"/>
      <c r="AQB10" s="50"/>
      <c r="AQC10" s="50"/>
      <c r="AQD10" s="50"/>
      <c r="AQE10" s="50"/>
      <c r="AQF10" s="50"/>
      <c r="AQG10" s="50"/>
      <c r="AQH10" s="50"/>
      <c r="AQI10" s="50"/>
      <c r="AQJ10" s="50"/>
      <c r="AQK10" s="50"/>
      <c r="AQL10" s="50"/>
      <c r="AQM10" s="50"/>
      <c r="AQN10" s="50"/>
      <c r="AQO10" s="50"/>
      <c r="AQP10" s="50"/>
      <c r="AQQ10" s="50"/>
      <c r="AQR10" s="50"/>
      <c r="AQS10" s="50"/>
      <c r="AQT10" s="50"/>
      <c r="AQU10" s="50"/>
      <c r="AQV10" s="50"/>
      <c r="AQW10" s="50"/>
      <c r="AQX10" s="50"/>
      <c r="AQY10" s="50"/>
      <c r="AQZ10" s="50"/>
      <c r="ARA10" s="50"/>
      <c r="ARB10" s="50"/>
      <c r="ARC10" s="50"/>
      <c r="ARD10" s="50"/>
      <c r="ARE10" s="50"/>
      <c r="ARF10" s="50"/>
      <c r="ARG10" s="50"/>
      <c r="ARH10" s="50"/>
      <c r="ARI10" s="50"/>
      <c r="ARJ10" s="50"/>
      <c r="ARK10" s="50"/>
      <c r="ARL10" s="50"/>
      <c r="ARM10" s="50"/>
      <c r="ARN10" s="50"/>
      <c r="ARO10" s="50"/>
      <c r="ARP10" s="50"/>
      <c r="ARQ10" s="50"/>
      <c r="ARR10" s="50"/>
      <c r="ARS10" s="50"/>
      <c r="ART10" s="50"/>
      <c r="ARU10" s="50"/>
      <c r="ARV10" s="50"/>
      <c r="ARW10" s="50"/>
      <c r="ARX10" s="50"/>
      <c r="ARY10" s="50"/>
      <c r="ARZ10" s="50"/>
      <c r="ASA10" s="50"/>
      <c r="ASB10" s="50"/>
      <c r="ASC10" s="50"/>
      <c r="ASD10" s="50"/>
      <c r="ASE10" s="50"/>
      <c r="ASF10" s="50"/>
      <c r="ASG10" s="50"/>
      <c r="ASH10" s="50"/>
      <c r="ASI10" s="50"/>
      <c r="ASJ10" s="50"/>
      <c r="ASK10" s="50"/>
      <c r="ASL10" s="50"/>
      <c r="ASM10" s="50"/>
      <c r="ASN10" s="50"/>
      <c r="ASO10" s="50"/>
      <c r="ASP10" s="50"/>
      <c r="ASQ10" s="50"/>
      <c r="ASR10" s="50"/>
      <c r="ASS10" s="50"/>
      <c r="AST10" s="50"/>
      <c r="ASU10" s="50"/>
      <c r="ASV10" s="50"/>
      <c r="ASW10" s="50"/>
      <c r="ASX10" s="50"/>
      <c r="ASY10" s="50"/>
      <c r="ASZ10" s="50"/>
      <c r="ATA10" s="50"/>
      <c r="ATB10" s="50"/>
      <c r="ATC10" s="50"/>
      <c r="ATD10" s="50"/>
      <c r="ATE10" s="50"/>
      <c r="ATF10" s="50"/>
      <c r="ATG10" s="50"/>
      <c r="ATH10" s="50"/>
      <c r="ATI10" s="50"/>
      <c r="ATJ10" s="50"/>
      <c r="ATK10" s="50"/>
      <c r="ATL10" s="50"/>
      <c r="ATM10" s="50"/>
      <c r="ATN10" s="50"/>
      <c r="ATO10" s="50"/>
      <c r="ATP10" s="50"/>
      <c r="ATQ10" s="50"/>
      <c r="ATR10" s="50"/>
      <c r="ATS10" s="50"/>
      <c r="ATT10" s="50"/>
      <c r="ATU10" s="50"/>
      <c r="ATV10" s="50"/>
      <c r="ATW10" s="50"/>
      <c r="ATX10" s="50"/>
      <c r="ATY10" s="50"/>
      <c r="ATZ10" s="50"/>
      <c r="AUA10" s="50"/>
      <c r="AUB10" s="50"/>
      <c r="AUC10" s="50"/>
      <c r="AUD10" s="50"/>
      <c r="AUE10" s="50"/>
      <c r="AUF10" s="50"/>
      <c r="AUG10" s="50"/>
      <c r="AUH10" s="50"/>
      <c r="AUI10" s="50"/>
      <c r="AUJ10" s="50"/>
      <c r="AUK10" s="50"/>
      <c r="AUL10" s="50"/>
      <c r="AUM10" s="50"/>
      <c r="AUN10" s="50"/>
      <c r="AUO10" s="50"/>
      <c r="AUP10" s="50"/>
      <c r="AUQ10" s="50"/>
      <c r="AUR10" s="50"/>
      <c r="AUS10" s="50"/>
      <c r="AUT10" s="50"/>
      <c r="AUU10" s="50"/>
      <c r="AUV10" s="50"/>
      <c r="AUW10" s="50"/>
      <c r="AUX10" s="50"/>
      <c r="AUY10" s="50"/>
      <c r="AUZ10" s="50"/>
      <c r="AVA10" s="50"/>
      <c r="AVB10" s="50"/>
      <c r="AVC10" s="50"/>
      <c r="AVD10" s="50"/>
      <c r="AVE10" s="50"/>
      <c r="AVF10" s="50"/>
      <c r="AVG10" s="50"/>
      <c r="AVH10" s="50"/>
      <c r="AVI10" s="50"/>
      <c r="AVJ10" s="50"/>
      <c r="AVK10" s="50"/>
      <c r="AVL10" s="50"/>
      <c r="AVM10" s="50"/>
      <c r="AVN10" s="50"/>
      <c r="AVO10" s="50"/>
      <c r="AVP10" s="50"/>
      <c r="AVQ10" s="50"/>
      <c r="AVR10" s="50"/>
      <c r="AVS10" s="50"/>
      <c r="AVT10" s="50"/>
      <c r="AVU10" s="50"/>
      <c r="AVV10" s="50"/>
      <c r="AVW10" s="50"/>
      <c r="AVX10" s="50"/>
      <c r="AVY10" s="50"/>
      <c r="AVZ10" s="50"/>
      <c r="AWA10" s="50"/>
      <c r="AWB10" s="50"/>
      <c r="AWC10" s="50"/>
      <c r="AWD10" s="50"/>
      <c r="AWE10" s="50"/>
      <c r="AWF10" s="50"/>
      <c r="AWG10" s="50"/>
      <c r="AWH10" s="50"/>
      <c r="AWI10" s="50"/>
      <c r="AWJ10" s="50"/>
      <c r="AWK10" s="50"/>
      <c r="AWL10" s="50"/>
      <c r="AWM10" s="50"/>
      <c r="AWN10" s="50"/>
      <c r="AWO10" s="50"/>
      <c r="AWP10" s="50"/>
      <c r="AWQ10" s="50"/>
      <c r="AWR10" s="50"/>
      <c r="AWS10" s="50"/>
      <c r="AWT10" s="50"/>
      <c r="AWU10" s="50"/>
      <c r="AWV10" s="50"/>
      <c r="AWW10" s="50"/>
      <c r="AWX10" s="50"/>
      <c r="AWY10" s="50"/>
      <c r="AWZ10" s="50"/>
      <c r="AXA10" s="50"/>
      <c r="AXB10" s="50"/>
      <c r="AXC10" s="50"/>
      <c r="AXD10" s="50"/>
      <c r="AXE10" s="50"/>
      <c r="AXF10" s="50"/>
      <c r="AXG10" s="50"/>
      <c r="AXH10" s="50"/>
      <c r="AXI10" s="50"/>
      <c r="AXJ10" s="50"/>
      <c r="AXK10" s="50"/>
      <c r="AXL10" s="50"/>
      <c r="AXM10" s="50"/>
      <c r="AXN10" s="50"/>
      <c r="AXO10" s="50"/>
      <c r="AXP10" s="50"/>
      <c r="AXQ10" s="50"/>
      <c r="AXR10" s="50"/>
      <c r="AXS10" s="50"/>
      <c r="AXT10" s="50"/>
      <c r="AXU10" s="50"/>
      <c r="AXV10" s="50"/>
      <c r="AXW10" s="50"/>
      <c r="AXX10" s="50"/>
      <c r="AXY10" s="50"/>
      <c r="AXZ10" s="50"/>
      <c r="AYA10" s="50"/>
      <c r="AYB10" s="50"/>
      <c r="AYC10" s="50"/>
      <c r="AYD10" s="50"/>
      <c r="AYE10" s="50"/>
      <c r="AYF10" s="50"/>
      <c r="AYG10" s="50"/>
      <c r="AYH10" s="50"/>
      <c r="AYI10" s="50"/>
      <c r="AYJ10" s="50"/>
      <c r="AYK10" s="50"/>
      <c r="AYL10" s="50"/>
      <c r="AYM10" s="50"/>
      <c r="AYN10" s="50"/>
      <c r="AYO10" s="50"/>
      <c r="AYP10" s="50"/>
      <c r="AYQ10" s="50"/>
      <c r="AYR10" s="50"/>
      <c r="AYS10" s="50"/>
      <c r="AYT10" s="50"/>
      <c r="AYU10" s="50"/>
      <c r="AYV10" s="50"/>
      <c r="AYW10" s="50"/>
      <c r="AYX10" s="50"/>
      <c r="AYY10" s="50"/>
      <c r="AYZ10" s="50"/>
      <c r="AZA10" s="50"/>
      <c r="AZB10" s="50"/>
      <c r="AZC10" s="50"/>
      <c r="AZD10" s="50"/>
      <c r="AZE10" s="50"/>
      <c r="AZF10" s="50"/>
      <c r="AZG10" s="50"/>
      <c r="AZH10" s="50"/>
      <c r="AZI10" s="50"/>
      <c r="AZJ10" s="50"/>
      <c r="AZK10" s="50"/>
      <c r="AZL10" s="50"/>
      <c r="AZM10" s="50"/>
      <c r="AZN10" s="50"/>
      <c r="AZO10" s="50"/>
      <c r="AZP10" s="50"/>
      <c r="AZQ10" s="50"/>
      <c r="AZR10" s="50"/>
      <c r="AZS10" s="50"/>
      <c r="AZT10" s="50"/>
      <c r="AZU10" s="50"/>
      <c r="AZV10" s="50"/>
      <c r="AZW10" s="50"/>
      <c r="AZX10" s="50"/>
      <c r="AZY10" s="50"/>
      <c r="AZZ10" s="50"/>
      <c r="BAA10" s="50"/>
      <c r="BAB10" s="50"/>
      <c r="BAC10" s="50"/>
      <c r="BAD10" s="50"/>
      <c r="BAE10" s="50"/>
      <c r="BAF10" s="50"/>
      <c r="BAG10" s="50"/>
      <c r="BAH10" s="50"/>
      <c r="BAI10" s="50"/>
      <c r="BAJ10" s="50"/>
      <c r="BAK10" s="50"/>
      <c r="BAL10" s="50"/>
      <c r="BAM10" s="50"/>
      <c r="BAN10" s="50"/>
      <c r="BAO10" s="50"/>
      <c r="BAP10" s="50"/>
      <c r="BAQ10" s="50"/>
      <c r="BAR10" s="50"/>
      <c r="BAS10" s="50"/>
      <c r="BAT10" s="50"/>
      <c r="BAU10" s="50"/>
      <c r="BAV10" s="50"/>
      <c r="BAW10" s="50"/>
      <c r="BAX10" s="50"/>
      <c r="BAY10" s="50"/>
      <c r="BAZ10" s="50"/>
      <c r="BBA10" s="50"/>
      <c r="BBB10" s="50"/>
      <c r="BBC10" s="50"/>
      <c r="BBD10" s="50"/>
      <c r="BBE10" s="50"/>
      <c r="BBF10" s="50"/>
      <c r="BBG10" s="50"/>
      <c r="BBH10" s="50"/>
      <c r="BBI10" s="50"/>
      <c r="BBJ10" s="50"/>
      <c r="BBK10" s="50"/>
      <c r="BBL10" s="50"/>
      <c r="BBM10" s="50"/>
      <c r="BBN10" s="50"/>
      <c r="BBO10" s="50"/>
      <c r="BBP10" s="50"/>
      <c r="BBQ10" s="50"/>
      <c r="BBR10" s="50"/>
      <c r="BBS10" s="50"/>
      <c r="BBT10" s="50"/>
      <c r="BBU10" s="50"/>
      <c r="BBV10" s="50"/>
      <c r="BBW10" s="50"/>
      <c r="BBX10" s="50"/>
      <c r="BBY10" s="50"/>
      <c r="BBZ10" s="50"/>
      <c r="BCA10" s="50"/>
      <c r="BCB10" s="50"/>
      <c r="BCC10" s="50"/>
      <c r="BCD10" s="50"/>
      <c r="BCE10" s="50"/>
      <c r="BCF10" s="50"/>
      <c r="BCG10" s="50"/>
      <c r="BCH10" s="50"/>
      <c r="BCI10" s="50"/>
      <c r="BCJ10" s="50"/>
      <c r="BCK10" s="50"/>
      <c r="BCL10" s="50"/>
      <c r="BCM10" s="50"/>
      <c r="BCN10" s="50"/>
      <c r="BCO10" s="50"/>
      <c r="BCP10" s="50"/>
      <c r="BCQ10" s="50"/>
      <c r="BCR10" s="50"/>
      <c r="BCS10" s="50"/>
      <c r="BCT10" s="50"/>
      <c r="BCU10" s="50"/>
      <c r="BCV10" s="50"/>
      <c r="BCW10" s="50"/>
      <c r="BCX10" s="50"/>
      <c r="BCY10" s="50"/>
      <c r="BCZ10" s="50"/>
      <c r="BDA10" s="50"/>
      <c r="BDB10" s="50"/>
      <c r="BDC10" s="50"/>
      <c r="BDD10" s="50"/>
      <c r="BDE10" s="50"/>
      <c r="BDF10" s="50"/>
      <c r="BDG10" s="50"/>
      <c r="BDH10" s="50"/>
      <c r="BDI10" s="50"/>
      <c r="BDJ10" s="50"/>
      <c r="BDK10" s="50"/>
      <c r="BDL10" s="50"/>
      <c r="BDM10" s="50"/>
      <c r="BDN10" s="50"/>
      <c r="BDO10" s="50"/>
      <c r="BDP10" s="50"/>
      <c r="BDQ10" s="50"/>
      <c r="BDR10" s="50"/>
      <c r="BDS10" s="50"/>
      <c r="BDT10" s="50"/>
      <c r="BDU10" s="50"/>
      <c r="BDV10" s="50"/>
      <c r="BDW10" s="50"/>
      <c r="BDX10" s="50"/>
      <c r="BDY10" s="50"/>
      <c r="BDZ10" s="50"/>
      <c r="BEA10" s="50"/>
      <c r="BEB10" s="50"/>
      <c r="BEC10" s="50"/>
      <c r="BED10" s="50"/>
      <c r="BEE10" s="50"/>
      <c r="BEF10" s="50"/>
      <c r="BEG10" s="50"/>
      <c r="BEH10" s="50"/>
      <c r="BEI10" s="50"/>
      <c r="BEJ10" s="50"/>
      <c r="BEK10" s="50"/>
      <c r="BEL10" s="50"/>
      <c r="BEM10" s="50"/>
      <c r="BEN10" s="50"/>
      <c r="BEO10" s="50"/>
      <c r="BEP10" s="50"/>
      <c r="BEQ10" s="50"/>
      <c r="BER10" s="50"/>
      <c r="BES10" s="50"/>
      <c r="BET10" s="50"/>
      <c r="BEU10" s="50"/>
      <c r="BEV10" s="50"/>
      <c r="BEW10" s="50"/>
      <c r="BEX10" s="50"/>
      <c r="BEY10" s="50"/>
      <c r="BEZ10" s="50"/>
      <c r="BFA10" s="50"/>
      <c r="BFB10" s="50"/>
      <c r="BFC10" s="50"/>
      <c r="BFD10" s="50"/>
      <c r="BFE10" s="50"/>
      <c r="BFF10" s="50"/>
      <c r="BFG10" s="50"/>
      <c r="BFH10" s="50"/>
      <c r="BFI10" s="50"/>
      <c r="BFJ10" s="50"/>
      <c r="BFK10" s="50"/>
      <c r="BFL10" s="50"/>
      <c r="BFM10" s="50"/>
      <c r="BFN10" s="50"/>
      <c r="BFO10" s="50"/>
      <c r="BFP10" s="50"/>
      <c r="BFQ10" s="50"/>
      <c r="BFR10" s="50"/>
      <c r="BFS10" s="50"/>
      <c r="BFT10" s="50"/>
      <c r="BFU10" s="50"/>
      <c r="BFV10" s="50"/>
      <c r="BFW10" s="50"/>
      <c r="BFX10" s="50"/>
      <c r="BFY10" s="50"/>
      <c r="BFZ10" s="50"/>
      <c r="BGA10" s="50"/>
      <c r="BGB10" s="50"/>
      <c r="BGC10" s="50"/>
      <c r="BGD10" s="50"/>
      <c r="BGE10" s="50"/>
      <c r="BGF10" s="50"/>
      <c r="BGG10" s="50"/>
      <c r="BGH10" s="50"/>
      <c r="BGI10" s="50"/>
      <c r="BGJ10" s="50"/>
      <c r="BGK10" s="50"/>
      <c r="BGL10" s="50"/>
      <c r="BGM10" s="50"/>
      <c r="BGN10" s="50"/>
      <c r="BGO10" s="50"/>
      <c r="BGP10" s="50"/>
      <c r="BGQ10" s="50"/>
      <c r="BGR10" s="50"/>
      <c r="BGS10" s="50"/>
      <c r="BGT10" s="50"/>
      <c r="BGU10" s="50"/>
      <c r="BGV10" s="50"/>
      <c r="BGW10" s="50"/>
      <c r="BGX10" s="50"/>
      <c r="BGY10" s="50"/>
      <c r="BGZ10" s="50"/>
      <c r="BHA10" s="50"/>
      <c r="BHB10" s="50"/>
      <c r="BHC10" s="50"/>
      <c r="BHD10" s="50"/>
      <c r="BHE10" s="50"/>
      <c r="BHF10" s="50"/>
      <c r="BHG10" s="50"/>
      <c r="BHH10" s="50"/>
      <c r="BHI10" s="50"/>
      <c r="BHJ10" s="50"/>
      <c r="BHK10" s="50"/>
      <c r="BHL10" s="50"/>
      <c r="BHM10" s="50"/>
      <c r="BHN10" s="50"/>
      <c r="BHO10" s="50"/>
      <c r="BHP10" s="50"/>
      <c r="BHQ10" s="50"/>
      <c r="BHR10" s="50"/>
      <c r="BHS10" s="50"/>
      <c r="BHT10" s="50"/>
      <c r="BHU10" s="50"/>
      <c r="BHV10" s="50"/>
      <c r="BHW10" s="50"/>
      <c r="BHX10" s="50"/>
      <c r="BHY10" s="50"/>
      <c r="BHZ10" s="50"/>
      <c r="BIA10" s="50"/>
      <c r="BIB10" s="50"/>
      <c r="BIC10" s="50"/>
      <c r="BID10" s="50"/>
      <c r="BIE10" s="50"/>
      <c r="BIF10" s="50"/>
      <c r="BIG10" s="50"/>
      <c r="BIH10" s="50"/>
      <c r="BII10" s="50"/>
      <c r="BIJ10" s="50"/>
      <c r="BIK10" s="50"/>
      <c r="BIL10" s="50"/>
      <c r="BIM10" s="50"/>
      <c r="BIN10" s="50"/>
      <c r="BIO10" s="50"/>
      <c r="BIP10" s="50"/>
      <c r="BIQ10" s="50"/>
      <c r="BIR10" s="50"/>
      <c r="BIS10" s="50"/>
      <c r="BIT10" s="50"/>
      <c r="BIU10" s="50"/>
      <c r="BIV10" s="50"/>
      <c r="BIW10" s="50"/>
      <c r="BIX10" s="50"/>
      <c r="BIY10" s="50"/>
      <c r="BIZ10" s="50"/>
      <c r="BJA10" s="50"/>
      <c r="BJB10" s="50"/>
      <c r="BJC10" s="50"/>
      <c r="BJD10" s="50"/>
      <c r="BJE10" s="50"/>
      <c r="BJF10" s="50"/>
      <c r="BJG10" s="50"/>
      <c r="BJH10" s="50"/>
      <c r="BJI10" s="50"/>
      <c r="BJJ10" s="50"/>
      <c r="BJK10" s="50"/>
      <c r="BJL10" s="50"/>
      <c r="BJM10" s="50"/>
      <c r="BJN10" s="50"/>
      <c r="BJO10" s="50"/>
      <c r="BJP10" s="50"/>
      <c r="BJQ10" s="50"/>
      <c r="BJR10" s="50"/>
      <c r="BJS10" s="50"/>
      <c r="BJT10" s="50"/>
      <c r="BJU10" s="50"/>
      <c r="BJV10" s="50"/>
      <c r="BJW10" s="50"/>
      <c r="BJX10" s="50"/>
      <c r="BJY10" s="50"/>
      <c r="BJZ10" s="50"/>
      <c r="BKA10" s="50"/>
      <c r="BKB10" s="50"/>
      <c r="BKC10" s="50"/>
      <c r="BKD10" s="50"/>
      <c r="BKE10" s="50"/>
      <c r="BKF10" s="50"/>
      <c r="BKG10" s="50"/>
      <c r="BKH10" s="50"/>
      <c r="BKI10" s="50"/>
      <c r="BKJ10" s="50"/>
      <c r="BKK10" s="50"/>
      <c r="BKL10" s="50"/>
      <c r="BKM10" s="50"/>
      <c r="BKN10" s="50"/>
      <c r="BKO10" s="50"/>
      <c r="BKP10" s="50"/>
      <c r="BKQ10" s="50"/>
      <c r="BKR10" s="50"/>
      <c r="BKS10" s="50"/>
      <c r="BKT10" s="50"/>
      <c r="BKU10" s="50"/>
      <c r="BKV10" s="50"/>
      <c r="BKW10" s="50"/>
      <c r="BKX10" s="50"/>
      <c r="BKY10" s="50"/>
      <c r="BKZ10" s="50"/>
      <c r="BLA10" s="50"/>
      <c r="BLB10" s="50"/>
      <c r="BLC10" s="50"/>
      <c r="BLD10" s="50"/>
      <c r="BLE10" s="50"/>
      <c r="BLF10" s="50"/>
      <c r="BLG10" s="50"/>
      <c r="BLH10" s="50"/>
      <c r="BLI10" s="50"/>
      <c r="BLJ10" s="50"/>
      <c r="BLK10" s="50"/>
      <c r="BLL10" s="50"/>
      <c r="BLM10" s="50"/>
      <c r="BLN10" s="50"/>
      <c r="BLO10" s="50"/>
      <c r="BLP10" s="50"/>
      <c r="BLQ10" s="50"/>
      <c r="BLR10" s="50"/>
      <c r="BLS10" s="50"/>
      <c r="BLT10" s="50"/>
      <c r="BLU10" s="50"/>
      <c r="BLV10" s="50"/>
      <c r="BLW10" s="50"/>
      <c r="BLX10" s="50"/>
      <c r="BLY10" s="50"/>
      <c r="BLZ10" s="50"/>
      <c r="BMA10" s="50"/>
      <c r="BMB10" s="50"/>
      <c r="BMC10" s="50"/>
      <c r="BMD10" s="50"/>
      <c r="BME10" s="50"/>
      <c r="BMF10" s="50"/>
      <c r="BMG10" s="50"/>
      <c r="BMH10" s="50"/>
      <c r="BMI10" s="50"/>
      <c r="BMJ10" s="50"/>
      <c r="BMK10" s="50"/>
      <c r="BML10" s="50"/>
      <c r="BMM10" s="50"/>
      <c r="BMN10" s="50"/>
      <c r="BMO10" s="50"/>
      <c r="BMP10" s="50"/>
      <c r="BMQ10" s="50"/>
      <c r="BMR10" s="50"/>
      <c r="BMS10" s="50"/>
      <c r="BMT10" s="50"/>
      <c r="BMU10" s="50"/>
      <c r="BMV10" s="50"/>
      <c r="BMW10" s="50"/>
      <c r="BMX10" s="50"/>
      <c r="BMY10" s="50"/>
      <c r="BMZ10" s="50"/>
      <c r="BNA10" s="50"/>
      <c r="BNB10" s="50"/>
      <c r="BNC10" s="50"/>
      <c r="BND10" s="50"/>
      <c r="BNE10" s="50"/>
      <c r="BNF10" s="50"/>
      <c r="BNG10" s="50"/>
      <c r="BNH10" s="50"/>
      <c r="BNI10" s="50"/>
      <c r="BNJ10" s="50"/>
      <c r="BNK10" s="50"/>
      <c r="BNL10" s="50"/>
      <c r="BNM10" s="50"/>
      <c r="BNN10" s="50"/>
      <c r="BNO10" s="50"/>
      <c r="BNP10" s="50"/>
      <c r="BNQ10" s="50"/>
      <c r="BNR10" s="50"/>
      <c r="BNS10" s="50"/>
      <c r="BNT10" s="50"/>
      <c r="BNU10" s="50"/>
      <c r="BNV10" s="50"/>
      <c r="BNW10" s="50"/>
      <c r="BNX10" s="50"/>
      <c r="BNY10" s="50"/>
      <c r="BNZ10" s="50"/>
      <c r="BOA10" s="50"/>
      <c r="BOB10" s="50"/>
      <c r="BOC10" s="50"/>
      <c r="BOD10" s="50"/>
      <c r="BOE10" s="50"/>
      <c r="BOF10" s="50"/>
      <c r="BOG10" s="50"/>
      <c r="BOH10" s="50"/>
      <c r="BOI10" s="50"/>
      <c r="BOJ10" s="50"/>
      <c r="BOK10" s="50"/>
      <c r="BOL10" s="50"/>
      <c r="BOM10" s="50"/>
      <c r="BON10" s="50"/>
      <c r="BOO10" s="50"/>
      <c r="BOP10" s="50"/>
      <c r="BOQ10" s="50"/>
      <c r="BOR10" s="50"/>
      <c r="BOS10" s="50"/>
      <c r="BOT10" s="50"/>
      <c r="BOU10" s="50"/>
      <c r="BOV10" s="50"/>
      <c r="BOW10" s="50"/>
      <c r="BOX10" s="50"/>
      <c r="BOY10" s="50"/>
      <c r="BOZ10" s="50"/>
      <c r="BPA10" s="50"/>
      <c r="BPB10" s="50"/>
      <c r="BPC10" s="50"/>
      <c r="BPD10" s="50"/>
      <c r="BPE10" s="50"/>
      <c r="BPF10" s="50"/>
      <c r="BPG10" s="50"/>
      <c r="BPH10" s="50"/>
      <c r="BPI10" s="50"/>
      <c r="BPJ10" s="50"/>
      <c r="BPK10" s="50"/>
      <c r="BPL10" s="50"/>
      <c r="BPM10" s="50"/>
      <c r="BPN10" s="50"/>
      <c r="BPO10" s="50"/>
      <c r="BPP10" s="50"/>
      <c r="BPQ10" s="50"/>
      <c r="BPR10" s="50"/>
      <c r="BPS10" s="50"/>
      <c r="BPT10" s="50"/>
      <c r="BPU10" s="50"/>
      <c r="BPV10" s="50"/>
      <c r="BPW10" s="50"/>
      <c r="BPX10" s="50"/>
      <c r="BPY10" s="50"/>
      <c r="BPZ10" s="50"/>
      <c r="BQA10" s="50"/>
      <c r="BQB10" s="50"/>
      <c r="BQC10" s="50"/>
      <c r="BQD10" s="50"/>
      <c r="BQE10" s="50"/>
      <c r="BQF10" s="50"/>
      <c r="BQG10" s="50"/>
      <c r="BQH10" s="50"/>
      <c r="BQI10" s="50"/>
      <c r="BQJ10" s="50"/>
      <c r="BQK10" s="50"/>
      <c r="BQL10" s="50"/>
      <c r="BQM10" s="50"/>
      <c r="BQN10" s="50"/>
      <c r="BQO10" s="50"/>
      <c r="BQP10" s="50"/>
      <c r="BQQ10" s="50"/>
      <c r="BQR10" s="50"/>
      <c r="BQS10" s="50"/>
      <c r="BQT10" s="50"/>
      <c r="BQU10" s="50"/>
      <c r="BQV10" s="50"/>
      <c r="BQW10" s="50"/>
      <c r="BQX10" s="50"/>
      <c r="BQY10" s="50"/>
      <c r="BQZ10" s="50"/>
      <c r="BRA10" s="50"/>
      <c r="BRB10" s="50"/>
      <c r="BRC10" s="50"/>
      <c r="BRD10" s="50"/>
      <c r="BRE10" s="50"/>
      <c r="BRF10" s="50"/>
      <c r="BRG10" s="50"/>
      <c r="BRH10" s="50"/>
      <c r="BRI10" s="50"/>
      <c r="BRJ10" s="50"/>
      <c r="BRK10" s="50"/>
      <c r="BRL10" s="50"/>
      <c r="BRM10" s="50"/>
      <c r="BRN10" s="50"/>
      <c r="BRO10" s="50"/>
      <c r="BRP10" s="50"/>
      <c r="BRQ10" s="50"/>
      <c r="BRR10" s="50"/>
      <c r="BRS10" s="50"/>
      <c r="BRT10" s="50"/>
      <c r="BRU10" s="50"/>
      <c r="BRV10" s="50"/>
      <c r="BRW10" s="50"/>
      <c r="BRX10" s="50"/>
      <c r="BRY10" s="50"/>
      <c r="BRZ10" s="50"/>
      <c r="BSA10" s="50"/>
      <c r="BSB10" s="50"/>
      <c r="BSC10" s="50"/>
      <c r="BSD10" s="50"/>
      <c r="BSE10" s="50"/>
      <c r="BSF10" s="50"/>
      <c r="BSG10" s="50"/>
      <c r="BSH10" s="50"/>
      <c r="BSI10" s="50"/>
      <c r="BSJ10" s="50"/>
      <c r="BSK10" s="50"/>
      <c r="BSL10" s="50"/>
      <c r="BSM10" s="50"/>
      <c r="BSN10" s="50"/>
      <c r="BSO10" s="50"/>
      <c r="BSP10" s="50"/>
      <c r="BSQ10" s="50"/>
      <c r="BSR10" s="50"/>
      <c r="BSS10" s="50"/>
      <c r="BST10" s="50"/>
      <c r="BSU10" s="50"/>
      <c r="BSV10" s="50"/>
      <c r="BSW10" s="50"/>
      <c r="BSX10" s="50"/>
      <c r="BSY10" s="50"/>
      <c r="BSZ10" s="50"/>
      <c r="BTA10" s="50"/>
      <c r="BTB10" s="50"/>
      <c r="BTC10" s="50"/>
      <c r="BTD10" s="50"/>
      <c r="BTE10" s="50"/>
      <c r="BTF10" s="50"/>
      <c r="BTG10" s="50"/>
      <c r="BTH10" s="50"/>
      <c r="BTI10" s="50"/>
      <c r="BTJ10" s="50"/>
      <c r="BTK10" s="50"/>
      <c r="BTL10" s="50"/>
      <c r="BTM10" s="50"/>
      <c r="BTN10" s="50"/>
      <c r="BTO10" s="50"/>
      <c r="BTP10" s="50"/>
      <c r="BTQ10" s="50"/>
      <c r="BTR10" s="50"/>
      <c r="BTS10" s="50"/>
      <c r="BTT10" s="50"/>
      <c r="BTU10" s="50"/>
      <c r="BTV10" s="50"/>
      <c r="BTW10" s="50"/>
      <c r="BTX10" s="50"/>
      <c r="BTY10" s="50"/>
      <c r="BTZ10" s="50"/>
      <c r="BUA10" s="50"/>
      <c r="BUB10" s="50"/>
      <c r="BUC10" s="50"/>
      <c r="BUD10" s="50"/>
      <c r="BUE10" s="50"/>
      <c r="BUF10" s="50"/>
      <c r="BUG10" s="50"/>
      <c r="BUH10" s="50"/>
      <c r="BUI10" s="50"/>
      <c r="BUJ10" s="50"/>
      <c r="BUK10" s="50"/>
      <c r="BUL10" s="50"/>
      <c r="BUM10" s="50"/>
      <c r="BUN10" s="50"/>
      <c r="BUO10" s="50"/>
      <c r="BUP10" s="50"/>
      <c r="BUQ10" s="50"/>
      <c r="BUR10" s="50"/>
      <c r="BUS10" s="50"/>
      <c r="BUT10" s="50"/>
      <c r="BUU10" s="50"/>
      <c r="BUV10" s="50"/>
      <c r="BUW10" s="50"/>
      <c r="BUX10" s="50"/>
      <c r="BUY10" s="50"/>
      <c r="BUZ10" s="50"/>
      <c r="BVA10" s="50"/>
      <c r="BVB10" s="50"/>
      <c r="BVC10" s="50"/>
      <c r="BVD10" s="50"/>
      <c r="BVE10" s="50"/>
      <c r="BVF10" s="50"/>
      <c r="BVG10" s="50"/>
      <c r="BVH10" s="50"/>
      <c r="BVI10" s="50"/>
      <c r="BVJ10" s="50"/>
      <c r="BVK10" s="50"/>
      <c r="BVL10" s="50"/>
      <c r="BVM10" s="50"/>
      <c r="BVN10" s="50"/>
      <c r="BVO10" s="50"/>
      <c r="BVP10" s="50"/>
      <c r="BVQ10" s="50"/>
      <c r="BVR10" s="50"/>
      <c r="BVS10" s="50"/>
      <c r="BVT10" s="50"/>
      <c r="BVU10" s="50"/>
      <c r="BVV10" s="50"/>
      <c r="BVW10" s="50"/>
      <c r="BVX10" s="50"/>
      <c r="BVY10" s="50"/>
      <c r="BVZ10" s="50"/>
      <c r="BWA10" s="50"/>
      <c r="BWB10" s="50"/>
      <c r="BWC10" s="50"/>
      <c r="BWD10" s="50"/>
      <c r="BWE10" s="50"/>
      <c r="BWF10" s="50"/>
      <c r="BWG10" s="50"/>
      <c r="BWH10" s="50"/>
      <c r="BWI10" s="50"/>
      <c r="BWJ10" s="50"/>
      <c r="BWK10" s="50"/>
      <c r="BWL10" s="50"/>
      <c r="BWM10" s="50"/>
      <c r="BWN10" s="50"/>
      <c r="BWO10" s="50"/>
      <c r="BWP10" s="50"/>
      <c r="BWQ10" s="50"/>
      <c r="BWR10" s="50"/>
      <c r="BWS10" s="50"/>
      <c r="BWT10" s="50"/>
      <c r="BWU10" s="50"/>
      <c r="BWV10" s="50"/>
      <c r="BWW10" s="50"/>
      <c r="BWX10" s="50"/>
      <c r="BWY10" s="50"/>
      <c r="BWZ10" s="50"/>
      <c r="BXA10" s="50"/>
      <c r="BXB10" s="50"/>
      <c r="BXC10" s="50"/>
      <c r="BXD10" s="50"/>
      <c r="BXE10" s="50"/>
      <c r="BXF10" s="50"/>
      <c r="BXG10" s="50"/>
      <c r="BXH10" s="50"/>
      <c r="BXI10" s="50"/>
      <c r="BXJ10" s="50"/>
      <c r="BXK10" s="50"/>
      <c r="BXL10" s="50"/>
      <c r="BXM10" s="50"/>
      <c r="BXN10" s="50"/>
      <c r="BXO10" s="50"/>
      <c r="BXP10" s="50"/>
      <c r="BXQ10" s="50"/>
      <c r="BXR10" s="50"/>
      <c r="BXS10" s="50"/>
      <c r="BXT10" s="50"/>
      <c r="BXU10" s="50"/>
      <c r="BXV10" s="50"/>
      <c r="BXW10" s="50"/>
      <c r="BXX10" s="50"/>
      <c r="BXY10" s="50"/>
      <c r="BXZ10" s="50"/>
      <c r="BYA10" s="50"/>
      <c r="BYB10" s="50"/>
      <c r="BYC10" s="50"/>
      <c r="BYD10" s="50"/>
      <c r="BYE10" s="50"/>
      <c r="BYF10" s="50"/>
      <c r="BYG10" s="50"/>
      <c r="BYH10" s="50"/>
      <c r="BYI10" s="50"/>
      <c r="BYJ10" s="50"/>
      <c r="BYK10" s="50"/>
      <c r="BYL10" s="50"/>
      <c r="BYM10" s="50"/>
      <c r="BYN10" s="50"/>
      <c r="BYO10" s="50"/>
      <c r="BYP10" s="50"/>
      <c r="BYQ10" s="50"/>
      <c r="BYR10" s="50"/>
      <c r="BYS10" s="50"/>
      <c r="BYT10" s="50"/>
      <c r="BYU10" s="50"/>
      <c r="BYV10" s="50"/>
      <c r="BYW10" s="50"/>
      <c r="BYX10" s="50"/>
      <c r="BYY10" s="50"/>
      <c r="BYZ10" s="50"/>
      <c r="BZA10" s="50"/>
      <c r="BZB10" s="50"/>
      <c r="BZC10" s="50"/>
      <c r="BZD10" s="50"/>
      <c r="BZE10" s="50"/>
      <c r="BZF10" s="50"/>
      <c r="BZG10" s="50"/>
      <c r="BZH10" s="50"/>
      <c r="BZI10" s="50"/>
      <c r="BZJ10" s="50"/>
      <c r="BZK10" s="50"/>
      <c r="BZL10" s="50"/>
      <c r="BZM10" s="50"/>
      <c r="BZN10" s="50"/>
      <c r="BZO10" s="50"/>
      <c r="BZP10" s="50"/>
      <c r="BZQ10" s="50"/>
      <c r="BZR10" s="50"/>
      <c r="BZS10" s="50"/>
      <c r="BZT10" s="50"/>
      <c r="BZU10" s="50"/>
      <c r="BZV10" s="50"/>
      <c r="BZW10" s="50"/>
      <c r="BZX10" s="50"/>
      <c r="BZY10" s="50"/>
      <c r="BZZ10" s="50"/>
      <c r="CAA10" s="50"/>
      <c r="CAB10" s="50"/>
      <c r="CAC10" s="50"/>
      <c r="CAD10" s="50"/>
      <c r="CAE10" s="50"/>
      <c r="CAF10" s="50"/>
      <c r="CAG10" s="50"/>
      <c r="CAH10" s="50"/>
      <c r="CAI10" s="50"/>
      <c r="CAJ10" s="50"/>
      <c r="CAK10" s="50"/>
      <c r="CAL10" s="50"/>
      <c r="CAM10" s="50"/>
      <c r="CAN10" s="50"/>
      <c r="CAO10" s="50"/>
      <c r="CAP10" s="50"/>
      <c r="CAQ10" s="50"/>
      <c r="CAR10" s="50"/>
      <c r="CAS10" s="50"/>
      <c r="CAT10" s="50"/>
      <c r="CAU10" s="50"/>
      <c r="CAV10" s="50"/>
      <c r="CAW10" s="50"/>
      <c r="CAX10" s="50"/>
      <c r="CAY10" s="50"/>
      <c r="CAZ10" s="50"/>
      <c r="CBA10" s="50"/>
      <c r="CBB10" s="50"/>
      <c r="CBC10" s="50"/>
      <c r="CBD10" s="50"/>
      <c r="CBE10" s="50"/>
      <c r="CBF10" s="50"/>
      <c r="CBG10" s="50"/>
      <c r="CBH10" s="50"/>
      <c r="CBI10" s="50"/>
      <c r="CBJ10" s="50"/>
      <c r="CBK10" s="50"/>
      <c r="CBL10" s="50"/>
      <c r="CBM10" s="50"/>
      <c r="CBN10" s="50"/>
      <c r="CBO10" s="50"/>
      <c r="CBP10" s="50"/>
      <c r="CBQ10" s="50"/>
      <c r="CBR10" s="50"/>
      <c r="CBS10" s="50"/>
      <c r="CBT10" s="50"/>
      <c r="CBU10" s="50"/>
      <c r="CBV10" s="50"/>
      <c r="CBW10" s="50"/>
      <c r="CBX10" s="50"/>
      <c r="CBY10" s="50"/>
      <c r="CBZ10" s="50"/>
      <c r="CCA10" s="50"/>
      <c r="CCB10" s="50"/>
      <c r="CCC10" s="50"/>
      <c r="CCD10" s="50"/>
      <c r="CCE10" s="50"/>
      <c r="CCF10" s="50"/>
      <c r="CCG10" s="50"/>
      <c r="CCH10" s="50"/>
      <c r="CCI10" s="50"/>
      <c r="CCJ10" s="50"/>
      <c r="CCK10" s="50"/>
      <c r="CCL10" s="50"/>
      <c r="CCM10" s="50"/>
      <c r="CCN10" s="50"/>
      <c r="CCO10" s="50"/>
      <c r="CCP10" s="50"/>
      <c r="CCQ10" s="50"/>
      <c r="CCR10" s="50"/>
      <c r="CCS10" s="50"/>
      <c r="CCT10" s="50"/>
      <c r="CCU10" s="50"/>
      <c r="CCV10" s="50"/>
      <c r="CCW10" s="50"/>
      <c r="CCX10" s="50"/>
      <c r="CCY10" s="50"/>
      <c r="CCZ10" s="50"/>
      <c r="CDA10" s="50"/>
      <c r="CDB10" s="50"/>
      <c r="CDC10" s="50"/>
      <c r="CDD10" s="50"/>
      <c r="CDE10" s="50"/>
      <c r="CDF10" s="50"/>
      <c r="CDG10" s="50"/>
      <c r="CDH10" s="50"/>
      <c r="CDI10" s="50"/>
      <c r="CDJ10" s="50"/>
      <c r="CDK10" s="50"/>
      <c r="CDL10" s="50"/>
      <c r="CDM10" s="50"/>
      <c r="CDN10" s="50"/>
      <c r="CDO10" s="50"/>
      <c r="CDP10" s="50"/>
      <c r="CDQ10" s="50"/>
      <c r="CDR10" s="50"/>
      <c r="CDS10" s="50"/>
      <c r="CDT10" s="50"/>
      <c r="CDU10" s="50"/>
      <c r="CDV10" s="50"/>
      <c r="CDW10" s="50"/>
      <c r="CDX10" s="50"/>
      <c r="CDY10" s="50"/>
      <c r="CDZ10" s="50"/>
      <c r="CEA10" s="50"/>
      <c r="CEB10" s="50"/>
      <c r="CEC10" s="50"/>
      <c r="CED10" s="50"/>
      <c r="CEE10" s="50"/>
      <c r="CEF10" s="50"/>
      <c r="CEG10" s="50"/>
      <c r="CEH10" s="50"/>
      <c r="CEI10" s="50"/>
      <c r="CEJ10" s="50"/>
      <c r="CEK10" s="50"/>
      <c r="CEL10" s="50"/>
      <c r="CEM10" s="50"/>
      <c r="CEN10" s="50"/>
      <c r="CEO10" s="50"/>
      <c r="CEP10" s="50"/>
      <c r="CEQ10" s="50"/>
      <c r="CER10" s="50"/>
      <c r="CES10" s="50"/>
      <c r="CET10" s="50"/>
      <c r="CEU10" s="50"/>
      <c r="CEV10" s="50"/>
      <c r="CEW10" s="50"/>
      <c r="CEX10" s="50"/>
      <c r="CEY10" s="50"/>
      <c r="CEZ10" s="50"/>
      <c r="CFA10" s="50"/>
      <c r="CFB10" s="50"/>
      <c r="CFC10" s="50"/>
      <c r="CFD10" s="50"/>
      <c r="CFE10" s="50"/>
      <c r="CFF10" s="50"/>
      <c r="CFG10" s="50"/>
      <c r="CFH10" s="50"/>
      <c r="CFI10" s="50"/>
      <c r="CFJ10" s="50"/>
      <c r="CFK10" s="50"/>
      <c r="CFL10" s="50"/>
      <c r="CFM10" s="50"/>
      <c r="CFN10" s="50"/>
      <c r="CFO10" s="50"/>
      <c r="CFP10" s="50"/>
      <c r="CFQ10" s="50"/>
      <c r="CFR10" s="50"/>
      <c r="CFS10" s="50"/>
      <c r="CFT10" s="50"/>
      <c r="CFU10" s="50"/>
      <c r="CFV10" s="50"/>
      <c r="CFW10" s="50"/>
      <c r="CFX10" s="50"/>
      <c r="CFY10" s="50"/>
      <c r="CFZ10" s="50"/>
      <c r="CGA10" s="50"/>
      <c r="CGB10" s="50"/>
      <c r="CGC10" s="50"/>
      <c r="CGD10" s="50"/>
      <c r="CGE10" s="50"/>
      <c r="CGF10" s="50"/>
      <c r="CGG10" s="50"/>
      <c r="CGH10" s="50"/>
      <c r="CGI10" s="50"/>
      <c r="CGJ10" s="50"/>
      <c r="CGK10" s="50"/>
      <c r="CGL10" s="50"/>
      <c r="CGM10" s="50"/>
      <c r="CGN10" s="50"/>
      <c r="CGO10" s="50"/>
      <c r="CGP10" s="50"/>
      <c r="CGQ10" s="50"/>
      <c r="CGR10" s="50"/>
      <c r="CGS10" s="50"/>
      <c r="CGT10" s="50"/>
      <c r="CGU10" s="50"/>
      <c r="CGV10" s="50"/>
      <c r="CGW10" s="50"/>
      <c r="CGX10" s="50"/>
      <c r="CGY10" s="50"/>
      <c r="CGZ10" s="50"/>
      <c r="CHA10" s="50"/>
      <c r="CHB10" s="50"/>
      <c r="CHC10" s="50"/>
      <c r="CHD10" s="50"/>
      <c r="CHE10" s="50"/>
      <c r="CHF10" s="50"/>
      <c r="CHG10" s="50"/>
      <c r="CHH10" s="50"/>
      <c r="CHI10" s="50"/>
      <c r="CHJ10" s="50"/>
      <c r="CHK10" s="50"/>
      <c r="CHL10" s="50"/>
      <c r="CHM10" s="50"/>
      <c r="CHN10" s="50"/>
      <c r="CHO10" s="50"/>
      <c r="CHP10" s="50"/>
      <c r="CHQ10" s="50"/>
      <c r="CHR10" s="50"/>
      <c r="CHS10" s="50"/>
      <c r="CHT10" s="50"/>
      <c r="CHU10" s="50"/>
      <c r="CHV10" s="50"/>
      <c r="CHW10" s="50"/>
      <c r="CHX10" s="50"/>
      <c r="CHY10" s="50"/>
      <c r="CHZ10" s="50"/>
      <c r="CIA10" s="50"/>
      <c r="CIB10" s="50"/>
      <c r="CIC10" s="50"/>
      <c r="CID10" s="50"/>
      <c r="CIE10" s="50"/>
      <c r="CIF10" s="50"/>
      <c r="CIG10" s="50"/>
      <c r="CIH10" s="50"/>
      <c r="CII10" s="50"/>
      <c r="CIJ10" s="50"/>
      <c r="CIK10" s="50"/>
      <c r="CIL10" s="50"/>
      <c r="CIM10" s="50"/>
      <c r="CIN10" s="50"/>
      <c r="CIO10" s="50"/>
      <c r="CIP10" s="50"/>
      <c r="CIQ10" s="50"/>
      <c r="CIR10" s="50"/>
      <c r="CIS10" s="50"/>
      <c r="CIT10" s="50"/>
      <c r="CIU10" s="50"/>
      <c r="CIV10" s="50"/>
      <c r="CIW10" s="50"/>
      <c r="CIX10" s="50"/>
      <c r="CIY10" s="50"/>
      <c r="CIZ10" s="50"/>
      <c r="CJA10" s="50"/>
      <c r="CJB10" s="50"/>
      <c r="CJC10" s="50"/>
      <c r="CJD10" s="50"/>
      <c r="CJE10" s="50"/>
      <c r="CJF10" s="50"/>
      <c r="CJG10" s="50"/>
      <c r="CJH10" s="50"/>
      <c r="CJI10" s="50"/>
      <c r="CJJ10" s="50"/>
      <c r="CJK10" s="50"/>
      <c r="CJL10" s="50"/>
      <c r="CJM10" s="50"/>
      <c r="CJN10" s="50"/>
      <c r="CJO10" s="50"/>
      <c r="CJP10" s="50"/>
      <c r="CJQ10" s="50"/>
      <c r="CJR10" s="50"/>
      <c r="CJS10" s="50"/>
      <c r="CJT10" s="50"/>
      <c r="CJU10" s="50"/>
      <c r="CJV10" s="50"/>
      <c r="CJW10" s="50"/>
      <c r="CJX10" s="50"/>
      <c r="CJY10" s="50"/>
      <c r="CJZ10" s="50"/>
      <c r="CKA10" s="50"/>
      <c r="CKB10" s="50"/>
      <c r="CKC10" s="50"/>
      <c r="CKD10" s="50"/>
      <c r="CKE10" s="50"/>
      <c r="CKF10" s="50"/>
      <c r="CKG10" s="50"/>
      <c r="CKH10" s="50"/>
      <c r="CKI10" s="50"/>
      <c r="CKJ10" s="50"/>
      <c r="CKK10" s="50"/>
      <c r="CKL10" s="50"/>
      <c r="CKM10" s="50"/>
      <c r="CKN10" s="50"/>
      <c r="CKO10" s="50"/>
      <c r="CKP10" s="50"/>
      <c r="CKQ10" s="50"/>
      <c r="CKR10" s="50"/>
      <c r="CKS10" s="50"/>
      <c r="CKT10" s="50"/>
      <c r="CKU10" s="50"/>
      <c r="CKV10" s="50"/>
      <c r="CKW10" s="50"/>
      <c r="CKX10" s="50"/>
      <c r="CKY10" s="50"/>
      <c r="CKZ10" s="50"/>
      <c r="CLA10" s="50"/>
      <c r="CLB10" s="50"/>
      <c r="CLC10" s="50"/>
      <c r="CLD10" s="50"/>
      <c r="CLE10" s="50"/>
      <c r="CLF10" s="50"/>
      <c r="CLG10" s="50"/>
      <c r="CLH10" s="50"/>
      <c r="CLI10" s="50"/>
      <c r="CLJ10" s="50"/>
      <c r="CLK10" s="50"/>
      <c r="CLL10" s="50"/>
      <c r="CLM10" s="50"/>
      <c r="CLN10" s="50"/>
      <c r="CLO10" s="50"/>
      <c r="CLP10" s="50"/>
      <c r="CLQ10" s="50"/>
      <c r="CLR10" s="50"/>
      <c r="CLS10" s="50"/>
      <c r="CLT10" s="50"/>
      <c r="CLU10" s="50"/>
      <c r="CLV10" s="50"/>
      <c r="CLW10" s="50"/>
      <c r="CLX10" s="50"/>
      <c r="CLY10" s="50"/>
      <c r="CLZ10" s="50"/>
      <c r="CMA10" s="50"/>
      <c r="CMB10" s="50"/>
      <c r="CMC10" s="50"/>
      <c r="CMD10" s="50"/>
      <c r="CME10" s="50"/>
      <c r="CMF10" s="50"/>
      <c r="CMG10" s="50"/>
      <c r="CMH10" s="50"/>
      <c r="CMI10" s="50"/>
      <c r="CMJ10" s="50"/>
      <c r="CMK10" s="50"/>
      <c r="CML10" s="50"/>
      <c r="CMM10" s="50"/>
      <c r="CMN10" s="50"/>
      <c r="CMO10" s="50"/>
      <c r="CMP10" s="50"/>
      <c r="CMQ10" s="50"/>
      <c r="CMR10" s="50"/>
      <c r="CMS10" s="50"/>
      <c r="CMT10" s="50"/>
      <c r="CMU10" s="50"/>
      <c r="CMV10" s="50"/>
      <c r="CMW10" s="50"/>
      <c r="CMX10" s="50"/>
      <c r="CMY10" s="50"/>
      <c r="CMZ10" s="50"/>
      <c r="CNA10" s="50"/>
      <c r="CNB10" s="50"/>
      <c r="CNC10" s="50"/>
      <c r="CND10" s="50"/>
      <c r="CNE10" s="50"/>
      <c r="CNF10" s="50"/>
      <c r="CNG10" s="50"/>
      <c r="CNH10" s="50"/>
      <c r="CNI10" s="50"/>
      <c r="CNJ10" s="50"/>
      <c r="CNK10" s="50"/>
      <c r="CNL10" s="50"/>
      <c r="CNM10" s="50"/>
      <c r="CNN10" s="50"/>
      <c r="CNO10" s="50"/>
      <c r="CNP10" s="50"/>
      <c r="CNQ10" s="50"/>
      <c r="CNR10" s="50"/>
      <c r="CNS10" s="50"/>
      <c r="CNT10" s="50"/>
      <c r="CNU10" s="50"/>
      <c r="CNV10" s="50"/>
      <c r="CNW10" s="50"/>
      <c r="CNX10" s="50"/>
      <c r="CNY10" s="50"/>
      <c r="CNZ10" s="50"/>
      <c r="COA10" s="50"/>
      <c r="COB10" s="50"/>
      <c r="COC10" s="50"/>
      <c r="COD10" s="50"/>
      <c r="COE10" s="50"/>
      <c r="COF10" s="50"/>
      <c r="COG10" s="50"/>
      <c r="COH10" s="50"/>
      <c r="COI10" s="50"/>
      <c r="COJ10" s="50"/>
      <c r="COK10" s="50"/>
      <c r="COL10" s="50"/>
      <c r="COM10" s="50"/>
      <c r="CON10" s="50"/>
      <c r="COO10" s="50"/>
      <c r="COP10" s="50"/>
      <c r="COQ10" s="50"/>
      <c r="COR10" s="50"/>
      <c r="COS10" s="50"/>
      <c r="COT10" s="50"/>
      <c r="COU10" s="50"/>
      <c r="COV10" s="50"/>
      <c r="COW10" s="50"/>
      <c r="COX10" s="50"/>
      <c r="COY10" s="50"/>
      <c r="COZ10" s="50"/>
      <c r="CPA10" s="50"/>
      <c r="CPB10" s="50"/>
      <c r="CPC10" s="50"/>
      <c r="CPD10" s="50"/>
      <c r="CPE10" s="50"/>
      <c r="CPF10" s="50"/>
      <c r="CPG10" s="50"/>
      <c r="CPH10" s="50"/>
      <c r="CPI10" s="50"/>
      <c r="CPJ10" s="50"/>
      <c r="CPK10" s="50"/>
      <c r="CPL10" s="50"/>
      <c r="CPM10" s="50"/>
      <c r="CPN10" s="50"/>
      <c r="CPO10" s="50"/>
      <c r="CPP10" s="50"/>
      <c r="CPQ10" s="50"/>
      <c r="CPR10" s="50"/>
      <c r="CPS10" s="50"/>
      <c r="CPT10" s="50"/>
      <c r="CPU10" s="50"/>
      <c r="CPV10" s="50"/>
      <c r="CPW10" s="50"/>
      <c r="CPX10" s="50"/>
      <c r="CPY10" s="50"/>
      <c r="CPZ10" s="50"/>
      <c r="CQA10" s="50"/>
      <c r="CQB10" s="50"/>
      <c r="CQC10" s="50"/>
      <c r="CQD10" s="50"/>
      <c r="CQE10" s="50"/>
      <c r="CQF10" s="50"/>
      <c r="CQG10" s="50"/>
      <c r="CQH10" s="50"/>
      <c r="CQI10" s="50"/>
      <c r="CQJ10" s="50"/>
      <c r="CQK10" s="50"/>
      <c r="CQL10" s="50"/>
      <c r="CQM10" s="50"/>
      <c r="CQN10" s="50"/>
      <c r="CQO10" s="50"/>
      <c r="CQP10" s="50"/>
      <c r="CQQ10" s="50"/>
      <c r="CQR10" s="50"/>
      <c r="CQS10" s="50"/>
      <c r="CQT10" s="50"/>
      <c r="CQU10" s="50"/>
      <c r="CQV10" s="50"/>
      <c r="CQW10" s="50"/>
      <c r="CQX10" s="50"/>
      <c r="CQY10" s="50"/>
      <c r="CQZ10" s="50"/>
      <c r="CRA10" s="50"/>
      <c r="CRB10" s="50"/>
      <c r="CRC10" s="50"/>
      <c r="CRD10" s="50"/>
      <c r="CRE10" s="50"/>
      <c r="CRF10" s="50"/>
      <c r="CRG10" s="50"/>
      <c r="CRH10" s="50"/>
      <c r="CRI10" s="50"/>
      <c r="CRJ10" s="50"/>
      <c r="CRK10" s="50"/>
      <c r="CRL10" s="50"/>
      <c r="CRM10" s="50"/>
      <c r="CRN10" s="50"/>
      <c r="CRO10" s="50"/>
      <c r="CRP10" s="50"/>
      <c r="CRQ10" s="50"/>
      <c r="CRR10" s="50"/>
      <c r="CRS10" s="50"/>
      <c r="CRT10" s="50"/>
      <c r="CRU10" s="50"/>
      <c r="CRV10" s="50"/>
      <c r="CRW10" s="50"/>
      <c r="CRX10" s="50"/>
      <c r="CRY10" s="50"/>
      <c r="CRZ10" s="50"/>
      <c r="CSA10" s="50"/>
      <c r="CSB10" s="50"/>
      <c r="CSC10" s="50"/>
      <c r="CSD10" s="50"/>
      <c r="CSE10" s="50"/>
      <c r="CSF10" s="50"/>
      <c r="CSG10" s="50"/>
      <c r="CSH10" s="50"/>
      <c r="CSI10" s="50"/>
      <c r="CSJ10" s="50"/>
      <c r="CSK10" s="50"/>
      <c r="CSL10" s="50"/>
      <c r="CSM10" s="50"/>
      <c r="CSN10" s="50"/>
      <c r="CSO10" s="50"/>
      <c r="CSP10" s="50"/>
      <c r="CSQ10" s="50"/>
      <c r="CSR10" s="50"/>
      <c r="CSS10" s="50"/>
      <c r="CST10" s="50"/>
      <c r="CSU10" s="50"/>
      <c r="CSV10" s="50"/>
      <c r="CSW10" s="50"/>
      <c r="CSX10" s="50"/>
      <c r="CSY10" s="50"/>
      <c r="CSZ10" s="50"/>
      <c r="CTA10" s="50"/>
      <c r="CTB10" s="50"/>
      <c r="CTC10" s="50"/>
      <c r="CTD10" s="50"/>
      <c r="CTE10" s="50"/>
      <c r="CTF10" s="50"/>
      <c r="CTG10" s="50"/>
      <c r="CTH10" s="50"/>
      <c r="CTI10" s="50"/>
      <c r="CTJ10" s="50"/>
      <c r="CTK10" s="50"/>
      <c r="CTL10" s="50"/>
      <c r="CTM10" s="50"/>
      <c r="CTN10" s="50"/>
      <c r="CTO10" s="50"/>
      <c r="CTP10" s="50"/>
      <c r="CTQ10" s="50"/>
      <c r="CTR10" s="50"/>
      <c r="CTS10" s="50"/>
      <c r="CTT10" s="50"/>
      <c r="CTU10" s="50"/>
      <c r="CTV10" s="50"/>
      <c r="CTW10" s="50"/>
      <c r="CTX10" s="50"/>
      <c r="CTY10" s="50"/>
      <c r="CTZ10" s="50"/>
      <c r="CUA10" s="50"/>
      <c r="CUB10" s="50"/>
      <c r="CUC10" s="50"/>
      <c r="CUD10" s="50"/>
      <c r="CUE10" s="50"/>
      <c r="CUF10" s="50"/>
      <c r="CUG10" s="50"/>
      <c r="CUH10" s="50"/>
      <c r="CUI10" s="50"/>
      <c r="CUJ10" s="50"/>
      <c r="CUK10" s="50"/>
      <c r="CUL10" s="50"/>
      <c r="CUM10" s="50"/>
      <c r="CUN10" s="50"/>
      <c r="CUO10" s="50"/>
      <c r="CUP10" s="50"/>
      <c r="CUQ10" s="50"/>
      <c r="CUR10" s="50"/>
      <c r="CUS10" s="50"/>
      <c r="CUT10" s="50"/>
      <c r="CUU10" s="50"/>
      <c r="CUV10" s="50"/>
      <c r="CUW10" s="50"/>
      <c r="CUX10" s="50"/>
      <c r="CUY10" s="50"/>
      <c r="CUZ10" s="50"/>
      <c r="CVA10" s="50"/>
      <c r="CVB10" s="50"/>
      <c r="CVC10" s="50"/>
      <c r="CVD10" s="50"/>
      <c r="CVE10" s="50"/>
      <c r="CVF10" s="50"/>
      <c r="CVG10" s="50"/>
      <c r="CVH10" s="50"/>
      <c r="CVI10" s="50"/>
      <c r="CVJ10" s="50"/>
      <c r="CVK10" s="50"/>
      <c r="CVL10" s="50"/>
      <c r="CVM10" s="50"/>
      <c r="CVN10" s="50"/>
      <c r="CVO10" s="50"/>
      <c r="CVP10" s="50"/>
      <c r="CVQ10" s="50"/>
      <c r="CVR10" s="50"/>
      <c r="CVS10" s="50"/>
      <c r="CVT10" s="50"/>
      <c r="CVU10" s="50"/>
      <c r="CVV10" s="50"/>
      <c r="CVW10" s="50"/>
      <c r="CVX10" s="50"/>
      <c r="CVY10" s="50"/>
      <c r="CVZ10" s="50"/>
      <c r="CWA10" s="50"/>
      <c r="CWB10" s="50"/>
      <c r="CWC10" s="50"/>
      <c r="CWD10" s="50"/>
      <c r="CWE10" s="50"/>
      <c r="CWF10" s="50"/>
      <c r="CWG10" s="50"/>
      <c r="CWH10" s="50"/>
      <c r="CWI10" s="50"/>
      <c r="CWJ10" s="50"/>
      <c r="CWK10" s="50"/>
      <c r="CWL10" s="50"/>
      <c r="CWM10" s="50"/>
      <c r="CWN10" s="50"/>
      <c r="CWO10" s="50"/>
      <c r="CWP10" s="50"/>
      <c r="CWQ10" s="50"/>
      <c r="CWR10" s="50"/>
      <c r="CWS10" s="50"/>
      <c r="CWT10" s="50"/>
      <c r="CWU10" s="50"/>
      <c r="CWV10" s="50"/>
      <c r="CWW10" s="50"/>
      <c r="CWX10" s="50"/>
      <c r="CWY10" s="50"/>
      <c r="CWZ10" s="50"/>
      <c r="CXA10" s="50"/>
      <c r="CXB10" s="50"/>
      <c r="CXC10" s="50"/>
      <c r="CXD10" s="50"/>
      <c r="CXE10" s="50"/>
      <c r="CXF10" s="50"/>
      <c r="CXG10" s="50"/>
      <c r="CXH10" s="50"/>
      <c r="CXI10" s="50"/>
      <c r="CXJ10" s="50"/>
      <c r="CXK10" s="50"/>
      <c r="CXL10" s="50"/>
      <c r="CXM10" s="50"/>
      <c r="CXN10" s="50"/>
      <c r="CXO10" s="50"/>
      <c r="CXP10" s="50"/>
      <c r="CXQ10" s="50"/>
      <c r="CXR10" s="50"/>
      <c r="CXS10" s="50"/>
      <c r="CXT10" s="50"/>
      <c r="CXU10" s="50"/>
      <c r="CXV10" s="50"/>
      <c r="CXW10" s="50"/>
      <c r="CXX10" s="50"/>
      <c r="CXY10" s="50"/>
      <c r="CXZ10" s="50"/>
      <c r="CYA10" s="50"/>
      <c r="CYB10" s="50"/>
      <c r="CYC10" s="50"/>
      <c r="CYD10" s="50"/>
      <c r="CYE10" s="50"/>
      <c r="CYF10" s="50"/>
      <c r="CYG10" s="50"/>
      <c r="CYH10" s="50"/>
      <c r="CYI10" s="50"/>
      <c r="CYJ10" s="50"/>
      <c r="CYK10" s="50"/>
      <c r="CYL10" s="50"/>
      <c r="CYM10" s="50"/>
      <c r="CYN10" s="50"/>
      <c r="CYO10" s="50"/>
      <c r="CYP10" s="50"/>
      <c r="CYQ10" s="50"/>
      <c r="CYR10" s="50"/>
      <c r="CYS10" s="50"/>
      <c r="CYT10" s="50"/>
      <c r="CYU10" s="50"/>
      <c r="CYV10" s="50"/>
      <c r="CYW10" s="50"/>
      <c r="CYX10" s="50"/>
      <c r="CYY10" s="50"/>
      <c r="CYZ10" s="50"/>
      <c r="CZA10" s="50"/>
      <c r="CZB10" s="50"/>
      <c r="CZC10" s="50"/>
      <c r="CZD10" s="50"/>
      <c r="CZE10" s="50"/>
      <c r="CZF10" s="50"/>
      <c r="CZG10" s="50"/>
      <c r="CZH10" s="50"/>
      <c r="CZI10" s="50"/>
      <c r="CZJ10" s="50"/>
      <c r="CZK10" s="50"/>
      <c r="CZL10" s="50"/>
      <c r="CZM10" s="50"/>
      <c r="CZN10" s="50"/>
      <c r="CZO10" s="50"/>
      <c r="CZP10" s="50"/>
      <c r="CZQ10" s="50"/>
      <c r="CZR10" s="50"/>
      <c r="CZS10" s="50"/>
      <c r="CZT10" s="50"/>
      <c r="CZU10" s="50"/>
      <c r="CZV10" s="50"/>
      <c r="CZW10" s="50"/>
      <c r="CZX10" s="50"/>
      <c r="CZY10" s="50"/>
      <c r="CZZ10" s="50"/>
      <c r="DAA10" s="50"/>
      <c r="DAB10" s="50"/>
      <c r="DAC10" s="50"/>
      <c r="DAD10" s="50"/>
      <c r="DAE10" s="50"/>
      <c r="DAF10" s="50"/>
      <c r="DAG10" s="50"/>
      <c r="DAH10" s="50"/>
      <c r="DAI10" s="50"/>
      <c r="DAJ10" s="50"/>
      <c r="DAK10" s="50"/>
      <c r="DAL10" s="50"/>
      <c r="DAM10" s="50"/>
      <c r="DAN10" s="50"/>
      <c r="DAO10" s="50"/>
      <c r="DAP10" s="50"/>
      <c r="DAQ10" s="50"/>
      <c r="DAR10" s="50"/>
      <c r="DAS10" s="50"/>
      <c r="DAT10" s="50"/>
      <c r="DAU10" s="50"/>
      <c r="DAV10" s="50"/>
      <c r="DAW10" s="50"/>
      <c r="DAX10" s="50"/>
      <c r="DAY10" s="50"/>
      <c r="DAZ10" s="50"/>
      <c r="DBA10" s="50"/>
      <c r="DBB10" s="50"/>
      <c r="DBC10" s="50"/>
      <c r="DBD10" s="50"/>
      <c r="DBE10" s="50"/>
      <c r="DBF10" s="50"/>
      <c r="DBG10" s="50"/>
      <c r="DBH10" s="50"/>
      <c r="DBI10" s="50"/>
      <c r="DBJ10" s="50"/>
      <c r="DBK10" s="50"/>
      <c r="DBL10" s="50"/>
      <c r="DBM10" s="50"/>
      <c r="DBN10" s="50"/>
      <c r="DBO10" s="50"/>
      <c r="DBP10" s="50"/>
      <c r="DBQ10" s="50"/>
      <c r="DBR10" s="50"/>
      <c r="DBS10" s="50"/>
      <c r="DBT10" s="50"/>
      <c r="DBU10" s="50"/>
      <c r="DBV10" s="50"/>
      <c r="DBW10" s="50"/>
      <c r="DBX10" s="50"/>
      <c r="DBY10" s="50"/>
      <c r="DBZ10" s="50"/>
      <c r="DCA10" s="50"/>
      <c r="DCB10" s="50"/>
      <c r="DCC10" s="50"/>
      <c r="DCD10" s="50"/>
      <c r="DCE10" s="50"/>
      <c r="DCF10" s="50"/>
      <c r="DCG10" s="50"/>
      <c r="DCH10" s="50"/>
      <c r="DCI10" s="50"/>
      <c r="DCJ10" s="50"/>
      <c r="DCK10" s="50"/>
      <c r="DCL10" s="50"/>
      <c r="DCM10" s="50"/>
      <c r="DCN10" s="50"/>
      <c r="DCO10" s="50"/>
      <c r="DCP10" s="50"/>
      <c r="DCQ10" s="50"/>
      <c r="DCR10" s="50"/>
      <c r="DCS10" s="50"/>
      <c r="DCT10" s="50"/>
      <c r="DCU10" s="50"/>
      <c r="DCV10" s="50"/>
      <c r="DCW10" s="50"/>
      <c r="DCX10" s="50"/>
      <c r="DCY10" s="50"/>
      <c r="DCZ10" s="50"/>
      <c r="DDA10" s="50"/>
      <c r="DDB10" s="50"/>
      <c r="DDC10" s="50"/>
      <c r="DDD10" s="50"/>
      <c r="DDE10" s="50"/>
      <c r="DDF10" s="50"/>
      <c r="DDG10" s="50"/>
      <c r="DDH10" s="50"/>
      <c r="DDI10" s="50"/>
      <c r="DDJ10" s="50"/>
      <c r="DDK10" s="50"/>
      <c r="DDL10" s="50"/>
      <c r="DDM10" s="50"/>
      <c r="DDN10" s="50"/>
      <c r="DDO10" s="50"/>
      <c r="DDP10" s="50"/>
      <c r="DDQ10" s="50"/>
      <c r="DDR10" s="50"/>
      <c r="DDS10" s="50"/>
      <c r="DDT10" s="50"/>
      <c r="DDU10" s="50"/>
      <c r="DDV10" s="50"/>
      <c r="DDW10" s="50"/>
      <c r="DDX10" s="50"/>
      <c r="DDY10" s="50"/>
      <c r="DDZ10" s="50"/>
      <c r="DEA10" s="50"/>
      <c r="DEB10" s="50"/>
      <c r="DEC10" s="50"/>
      <c r="DED10" s="50"/>
      <c r="DEE10" s="50"/>
      <c r="DEF10" s="50"/>
      <c r="DEG10" s="50"/>
      <c r="DEH10" s="50"/>
      <c r="DEI10" s="50"/>
      <c r="DEJ10" s="50"/>
      <c r="DEK10" s="50"/>
      <c r="DEL10" s="50"/>
      <c r="DEM10" s="50"/>
      <c r="DEN10" s="50"/>
      <c r="DEO10" s="50"/>
      <c r="DEP10" s="50"/>
      <c r="DEQ10" s="50"/>
      <c r="DER10" s="50"/>
      <c r="DES10" s="50"/>
      <c r="DET10" s="50"/>
      <c r="DEU10" s="50"/>
      <c r="DEV10" s="50"/>
      <c r="DEW10" s="50"/>
      <c r="DEX10" s="50"/>
      <c r="DEY10" s="50"/>
      <c r="DEZ10" s="50"/>
      <c r="DFA10" s="50"/>
      <c r="DFB10" s="50"/>
      <c r="DFC10" s="50"/>
      <c r="DFD10" s="50"/>
      <c r="DFE10" s="50"/>
      <c r="DFF10" s="50"/>
      <c r="DFG10" s="50"/>
      <c r="DFH10" s="50"/>
      <c r="DFI10" s="50"/>
      <c r="DFJ10" s="50"/>
      <c r="DFK10" s="50"/>
      <c r="DFL10" s="50"/>
      <c r="DFM10" s="50"/>
      <c r="DFN10" s="50"/>
      <c r="DFO10" s="50"/>
      <c r="DFP10" s="50"/>
      <c r="DFQ10" s="50"/>
      <c r="DFR10" s="50"/>
      <c r="DFS10" s="50"/>
      <c r="DFT10" s="50"/>
      <c r="DFU10" s="50"/>
      <c r="DFV10" s="50"/>
      <c r="DFW10" s="50"/>
      <c r="DFX10" s="50"/>
      <c r="DFY10" s="50"/>
      <c r="DFZ10" s="50"/>
      <c r="DGA10" s="50"/>
      <c r="DGB10" s="50"/>
      <c r="DGC10" s="50"/>
      <c r="DGD10" s="50"/>
      <c r="DGE10" s="50"/>
      <c r="DGF10" s="50"/>
      <c r="DGG10" s="50"/>
      <c r="DGH10" s="50"/>
      <c r="DGI10" s="50"/>
      <c r="DGJ10" s="50"/>
      <c r="DGK10" s="50"/>
      <c r="DGL10" s="50"/>
      <c r="DGM10" s="50"/>
      <c r="DGN10" s="50"/>
      <c r="DGO10" s="50"/>
      <c r="DGP10" s="50"/>
      <c r="DGQ10" s="50"/>
      <c r="DGR10" s="50"/>
      <c r="DGS10" s="50"/>
      <c r="DGT10" s="50"/>
      <c r="DGU10" s="50"/>
      <c r="DGV10" s="50"/>
      <c r="DGW10" s="50"/>
      <c r="DGX10" s="50"/>
      <c r="DGY10" s="50"/>
      <c r="DGZ10" s="50"/>
      <c r="DHA10" s="50"/>
      <c r="DHB10" s="50"/>
      <c r="DHC10" s="50"/>
      <c r="DHD10" s="50"/>
      <c r="DHE10" s="50"/>
      <c r="DHF10" s="50"/>
      <c r="DHG10" s="50"/>
      <c r="DHH10" s="50"/>
      <c r="DHI10" s="50"/>
      <c r="DHJ10" s="50"/>
      <c r="DHK10" s="50"/>
      <c r="DHL10" s="50"/>
      <c r="DHM10" s="50"/>
      <c r="DHN10" s="50"/>
      <c r="DHO10" s="50"/>
      <c r="DHP10" s="50"/>
      <c r="DHQ10" s="50"/>
      <c r="DHR10" s="50"/>
      <c r="DHS10" s="50"/>
      <c r="DHT10" s="50"/>
      <c r="DHU10" s="50"/>
      <c r="DHV10" s="50"/>
      <c r="DHW10" s="50"/>
      <c r="DHX10" s="50"/>
      <c r="DHY10" s="50"/>
      <c r="DHZ10" s="50"/>
      <c r="DIA10" s="50"/>
      <c r="DIB10" s="50"/>
      <c r="DIC10" s="50"/>
      <c r="DID10" s="50"/>
      <c r="DIE10" s="50"/>
      <c r="DIF10" s="50"/>
      <c r="DIG10" s="50"/>
      <c r="DIH10" s="50"/>
      <c r="DII10" s="50"/>
      <c r="DIJ10" s="50"/>
      <c r="DIK10" s="50"/>
      <c r="DIL10" s="50"/>
      <c r="DIM10" s="50"/>
      <c r="DIN10" s="50"/>
      <c r="DIO10" s="50"/>
      <c r="DIP10" s="50"/>
      <c r="DIQ10" s="50"/>
      <c r="DIR10" s="50"/>
      <c r="DIS10" s="50"/>
      <c r="DIT10" s="50"/>
      <c r="DIU10" s="50"/>
      <c r="DIV10" s="50"/>
      <c r="DIW10" s="50"/>
      <c r="DIX10" s="50"/>
      <c r="DIY10" s="50"/>
      <c r="DIZ10" s="50"/>
      <c r="DJA10" s="50"/>
      <c r="DJB10" s="50"/>
      <c r="DJC10" s="50"/>
      <c r="DJD10" s="50"/>
      <c r="DJE10" s="50"/>
      <c r="DJF10" s="50"/>
      <c r="DJG10" s="50"/>
      <c r="DJH10" s="50"/>
      <c r="DJI10" s="50"/>
      <c r="DJJ10" s="50"/>
      <c r="DJK10" s="50"/>
      <c r="DJL10" s="50"/>
      <c r="DJM10" s="50"/>
      <c r="DJN10" s="50"/>
      <c r="DJO10" s="50"/>
      <c r="DJP10" s="50"/>
      <c r="DJQ10" s="50"/>
      <c r="DJR10" s="50"/>
      <c r="DJS10" s="50"/>
      <c r="DJT10" s="50"/>
      <c r="DJU10" s="50"/>
      <c r="DJV10" s="50"/>
      <c r="DJW10" s="50"/>
      <c r="DJX10" s="50"/>
      <c r="DJY10" s="50"/>
      <c r="DJZ10" s="50"/>
      <c r="DKA10" s="50"/>
      <c r="DKB10" s="50"/>
      <c r="DKC10" s="50"/>
      <c r="DKD10" s="50"/>
      <c r="DKE10" s="50"/>
      <c r="DKF10" s="50"/>
      <c r="DKG10" s="50"/>
      <c r="DKH10" s="50"/>
      <c r="DKI10" s="50"/>
      <c r="DKJ10" s="50"/>
      <c r="DKK10" s="50"/>
      <c r="DKL10" s="50"/>
      <c r="DKM10" s="50"/>
      <c r="DKN10" s="50"/>
      <c r="DKO10" s="50"/>
      <c r="DKP10" s="50"/>
      <c r="DKQ10" s="50"/>
      <c r="DKR10" s="50"/>
      <c r="DKS10" s="50"/>
      <c r="DKT10" s="50"/>
      <c r="DKU10" s="50"/>
      <c r="DKV10" s="50"/>
      <c r="DKW10" s="50"/>
      <c r="DKX10" s="50"/>
      <c r="DKY10" s="50"/>
      <c r="DKZ10" s="50"/>
      <c r="DLA10" s="50"/>
      <c r="DLB10" s="50"/>
      <c r="DLC10" s="50"/>
      <c r="DLD10" s="50"/>
      <c r="DLE10" s="50"/>
      <c r="DLF10" s="50"/>
      <c r="DLG10" s="50"/>
      <c r="DLH10" s="50"/>
      <c r="DLI10" s="50"/>
      <c r="DLJ10" s="50"/>
      <c r="DLK10" s="50"/>
      <c r="DLL10" s="50"/>
      <c r="DLM10" s="50"/>
      <c r="DLN10" s="50"/>
      <c r="DLO10" s="50"/>
      <c r="DLP10" s="50"/>
      <c r="DLQ10" s="50"/>
      <c r="DLR10" s="50"/>
      <c r="DLS10" s="50"/>
      <c r="DLT10" s="50"/>
      <c r="DLU10" s="50"/>
      <c r="DLV10" s="50"/>
      <c r="DLW10" s="50"/>
      <c r="DLX10" s="50"/>
      <c r="DLY10" s="50"/>
      <c r="DLZ10" s="50"/>
      <c r="DMA10" s="50"/>
      <c r="DMB10" s="50"/>
      <c r="DMC10" s="50"/>
      <c r="DMD10" s="50"/>
      <c r="DME10" s="50"/>
      <c r="DMF10" s="50"/>
      <c r="DMG10" s="50"/>
      <c r="DMH10" s="50"/>
      <c r="DMI10" s="50"/>
      <c r="DMJ10" s="50"/>
      <c r="DMK10" s="50"/>
      <c r="DML10" s="50"/>
      <c r="DMM10" s="50"/>
      <c r="DMN10" s="50"/>
      <c r="DMO10" s="50"/>
      <c r="DMP10" s="50"/>
      <c r="DMQ10" s="50"/>
      <c r="DMR10" s="50"/>
      <c r="DMS10" s="50"/>
      <c r="DMT10" s="50"/>
      <c r="DMU10" s="50"/>
      <c r="DMV10" s="50"/>
      <c r="DMW10" s="50"/>
      <c r="DMX10" s="50"/>
      <c r="DMY10" s="50"/>
      <c r="DMZ10" s="50"/>
      <c r="DNA10" s="50"/>
      <c r="DNB10" s="50"/>
      <c r="DNC10" s="50"/>
      <c r="DND10" s="50"/>
      <c r="DNE10" s="50"/>
      <c r="DNF10" s="50"/>
      <c r="DNG10" s="50"/>
      <c r="DNH10" s="50"/>
      <c r="DNI10" s="50"/>
      <c r="DNJ10" s="50"/>
      <c r="DNK10" s="50"/>
      <c r="DNL10" s="50"/>
      <c r="DNM10" s="50"/>
      <c r="DNN10" s="50"/>
      <c r="DNO10" s="50"/>
      <c r="DNP10" s="50"/>
      <c r="DNQ10" s="50"/>
      <c r="DNR10" s="50"/>
      <c r="DNS10" s="50"/>
      <c r="DNT10" s="50"/>
      <c r="DNU10" s="50"/>
      <c r="DNV10" s="50"/>
      <c r="DNW10" s="50"/>
      <c r="DNX10" s="50"/>
      <c r="DNY10" s="50"/>
      <c r="DNZ10" s="50"/>
      <c r="DOA10" s="50"/>
      <c r="DOB10" s="50"/>
      <c r="DOC10" s="50"/>
      <c r="DOD10" s="50"/>
      <c r="DOE10" s="50"/>
      <c r="DOF10" s="50"/>
      <c r="DOG10" s="50"/>
      <c r="DOH10" s="50"/>
      <c r="DOI10" s="50"/>
      <c r="DOJ10" s="50"/>
      <c r="DOK10" s="50"/>
      <c r="DOL10" s="50"/>
      <c r="DOM10" s="50"/>
      <c r="DON10" s="50"/>
      <c r="DOO10" s="50"/>
      <c r="DOP10" s="50"/>
      <c r="DOQ10" s="50"/>
      <c r="DOR10" s="50"/>
      <c r="DOS10" s="50"/>
      <c r="DOT10" s="50"/>
      <c r="DOU10" s="50"/>
      <c r="DOV10" s="50"/>
      <c r="DOW10" s="50"/>
      <c r="DOX10" s="50"/>
      <c r="DOY10" s="50"/>
      <c r="DOZ10" s="50"/>
      <c r="DPA10" s="50"/>
      <c r="DPB10" s="50"/>
      <c r="DPC10" s="50"/>
      <c r="DPD10" s="50"/>
      <c r="DPE10" s="50"/>
      <c r="DPF10" s="50"/>
      <c r="DPG10" s="50"/>
      <c r="DPH10" s="50"/>
      <c r="DPI10" s="50"/>
      <c r="DPJ10" s="50"/>
      <c r="DPK10" s="50"/>
      <c r="DPL10" s="50"/>
      <c r="DPM10" s="50"/>
      <c r="DPN10" s="50"/>
      <c r="DPO10" s="50"/>
      <c r="DPP10" s="50"/>
      <c r="DPQ10" s="50"/>
      <c r="DPR10" s="50"/>
      <c r="DPS10" s="50"/>
      <c r="DPT10" s="50"/>
      <c r="DPU10" s="50"/>
      <c r="DPV10" s="50"/>
      <c r="DPW10" s="50"/>
      <c r="DPX10" s="50"/>
      <c r="DPY10" s="50"/>
      <c r="DPZ10" s="50"/>
      <c r="DQA10" s="50"/>
      <c r="DQB10" s="50"/>
      <c r="DQC10" s="50"/>
      <c r="DQD10" s="50"/>
      <c r="DQE10" s="50"/>
      <c r="DQF10" s="50"/>
      <c r="DQG10" s="50"/>
      <c r="DQH10" s="50"/>
      <c r="DQI10" s="50"/>
      <c r="DQJ10" s="50"/>
      <c r="DQK10" s="50"/>
      <c r="DQL10" s="50"/>
      <c r="DQM10" s="50"/>
      <c r="DQN10" s="50"/>
      <c r="DQO10" s="50"/>
      <c r="DQP10" s="50"/>
      <c r="DQQ10" s="50"/>
      <c r="DQR10" s="50"/>
      <c r="DQS10" s="50"/>
      <c r="DQT10" s="50"/>
      <c r="DQU10" s="50"/>
      <c r="DQV10" s="50"/>
      <c r="DQW10" s="50"/>
      <c r="DQX10" s="50"/>
      <c r="DQY10" s="50"/>
      <c r="DQZ10" s="50"/>
      <c r="DRA10" s="50"/>
      <c r="DRB10" s="50"/>
      <c r="DRC10" s="50"/>
      <c r="DRD10" s="50"/>
      <c r="DRE10" s="50"/>
      <c r="DRF10" s="50"/>
      <c r="DRG10" s="50"/>
      <c r="DRH10" s="50"/>
      <c r="DRI10" s="50"/>
      <c r="DRJ10" s="50"/>
      <c r="DRK10" s="50"/>
      <c r="DRL10" s="50"/>
      <c r="DRM10" s="50"/>
      <c r="DRN10" s="50"/>
      <c r="DRO10" s="50"/>
      <c r="DRP10" s="50"/>
      <c r="DRQ10" s="50"/>
      <c r="DRR10" s="50"/>
      <c r="DRS10" s="50"/>
      <c r="DRT10" s="50"/>
      <c r="DRU10" s="50"/>
      <c r="DRV10" s="50"/>
      <c r="DRW10" s="50"/>
      <c r="DRX10" s="50"/>
      <c r="DRY10" s="50"/>
      <c r="DRZ10" s="50"/>
      <c r="DSA10" s="50"/>
      <c r="DSB10" s="50"/>
      <c r="DSC10" s="50"/>
      <c r="DSD10" s="50"/>
      <c r="DSE10" s="50"/>
      <c r="DSF10" s="50"/>
      <c r="DSG10" s="50"/>
      <c r="DSH10" s="50"/>
      <c r="DSI10" s="50"/>
      <c r="DSJ10" s="50"/>
      <c r="DSK10" s="50"/>
      <c r="DSL10" s="50"/>
      <c r="DSM10" s="50"/>
      <c r="DSN10" s="50"/>
      <c r="DSO10" s="50"/>
      <c r="DSP10" s="50"/>
      <c r="DSQ10" s="50"/>
      <c r="DSR10" s="50"/>
      <c r="DSS10" s="50"/>
      <c r="DST10" s="50"/>
      <c r="DSU10" s="50"/>
      <c r="DSV10" s="50"/>
      <c r="DSW10" s="50"/>
      <c r="DSX10" s="50"/>
      <c r="DSY10" s="50"/>
      <c r="DSZ10" s="50"/>
      <c r="DTA10" s="50"/>
      <c r="DTB10" s="50"/>
      <c r="DTC10" s="50"/>
      <c r="DTD10" s="50"/>
      <c r="DTE10" s="50"/>
      <c r="DTF10" s="50"/>
      <c r="DTG10" s="50"/>
      <c r="DTH10" s="50"/>
      <c r="DTI10" s="50"/>
      <c r="DTJ10" s="50"/>
      <c r="DTK10" s="50"/>
      <c r="DTL10" s="50"/>
      <c r="DTM10" s="50"/>
      <c r="DTN10" s="50"/>
      <c r="DTO10" s="50"/>
      <c r="DTP10" s="50"/>
      <c r="DTQ10" s="50"/>
      <c r="DTR10" s="50"/>
      <c r="DTS10" s="50"/>
      <c r="DTT10" s="50"/>
      <c r="DTU10" s="50"/>
      <c r="DTV10" s="50"/>
      <c r="DTW10" s="50"/>
      <c r="DTX10" s="50"/>
      <c r="DTY10" s="50"/>
      <c r="DTZ10" s="50"/>
      <c r="DUA10" s="50"/>
      <c r="DUB10" s="50"/>
      <c r="DUC10" s="50"/>
      <c r="DUD10" s="50"/>
      <c r="DUE10" s="50"/>
      <c r="DUF10" s="50"/>
      <c r="DUG10" s="50"/>
      <c r="DUH10" s="50"/>
      <c r="DUI10" s="50"/>
      <c r="DUJ10" s="50"/>
      <c r="DUK10" s="50"/>
      <c r="DUL10" s="50"/>
      <c r="DUM10" s="50"/>
      <c r="DUN10" s="50"/>
      <c r="DUO10" s="50"/>
      <c r="DUP10" s="50"/>
      <c r="DUQ10" s="50"/>
      <c r="DUR10" s="50"/>
      <c r="DUS10" s="50"/>
      <c r="DUT10" s="50"/>
      <c r="DUU10" s="50"/>
      <c r="DUV10" s="50"/>
      <c r="DUW10" s="50"/>
      <c r="DUX10" s="50"/>
      <c r="DUY10" s="50"/>
      <c r="DUZ10" s="50"/>
      <c r="DVA10" s="50"/>
      <c r="DVB10" s="50"/>
      <c r="DVC10" s="50"/>
      <c r="DVD10" s="50"/>
      <c r="DVE10" s="50"/>
      <c r="DVF10" s="50"/>
      <c r="DVG10" s="50"/>
      <c r="DVH10" s="50"/>
      <c r="DVI10" s="50"/>
      <c r="DVJ10" s="50"/>
      <c r="DVK10" s="50"/>
      <c r="DVL10" s="50"/>
      <c r="DVM10" s="50"/>
      <c r="DVN10" s="50"/>
      <c r="DVO10" s="50"/>
      <c r="DVP10" s="50"/>
      <c r="DVQ10" s="50"/>
      <c r="DVR10" s="50"/>
      <c r="DVS10" s="50"/>
      <c r="DVT10" s="50"/>
      <c r="DVU10" s="50"/>
      <c r="DVV10" s="50"/>
      <c r="DVW10" s="50"/>
      <c r="DVX10" s="50"/>
      <c r="DVY10" s="50"/>
      <c r="DVZ10" s="50"/>
      <c r="DWA10" s="50"/>
      <c r="DWB10" s="50"/>
      <c r="DWC10" s="50"/>
      <c r="DWD10" s="50"/>
      <c r="DWE10" s="50"/>
      <c r="DWF10" s="50"/>
      <c r="DWG10" s="50"/>
      <c r="DWH10" s="50"/>
      <c r="DWI10" s="50"/>
      <c r="DWJ10" s="50"/>
      <c r="DWK10" s="50"/>
      <c r="DWL10" s="50"/>
      <c r="DWM10" s="50"/>
      <c r="DWN10" s="50"/>
      <c r="DWO10" s="50"/>
      <c r="DWP10" s="50"/>
      <c r="DWQ10" s="50"/>
      <c r="DWR10" s="50"/>
      <c r="DWS10" s="50"/>
      <c r="DWT10" s="50"/>
      <c r="DWU10" s="50"/>
      <c r="DWV10" s="50"/>
      <c r="DWW10" s="50"/>
      <c r="DWX10" s="50"/>
      <c r="DWY10" s="50"/>
      <c r="DWZ10" s="50"/>
      <c r="DXA10" s="50"/>
      <c r="DXB10" s="50"/>
      <c r="DXC10" s="50"/>
      <c r="DXD10" s="50"/>
      <c r="DXE10" s="50"/>
      <c r="DXF10" s="50"/>
      <c r="DXG10" s="50"/>
      <c r="DXH10" s="50"/>
      <c r="DXI10" s="50"/>
      <c r="DXJ10" s="50"/>
      <c r="DXK10" s="50"/>
      <c r="DXL10" s="50"/>
      <c r="DXM10" s="50"/>
      <c r="DXN10" s="50"/>
      <c r="DXO10" s="50"/>
      <c r="DXP10" s="50"/>
      <c r="DXQ10" s="50"/>
      <c r="DXR10" s="50"/>
      <c r="DXS10" s="50"/>
      <c r="DXT10" s="50"/>
      <c r="DXU10" s="50"/>
      <c r="DXV10" s="50"/>
      <c r="DXW10" s="50"/>
      <c r="DXX10" s="50"/>
      <c r="DXY10" s="50"/>
      <c r="DXZ10" s="50"/>
      <c r="DYA10" s="50"/>
      <c r="DYB10" s="50"/>
      <c r="DYC10" s="50"/>
      <c r="DYD10" s="50"/>
      <c r="DYE10" s="50"/>
      <c r="DYF10" s="50"/>
      <c r="DYG10" s="50"/>
      <c r="DYH10" s="50"/>
      <c r="DYI10" s="50"/>
      <c r="DYJ10" s="50"/>
      <c r="DYK10" s="50"/>
      <c r="DYL10" s="50"/>
      <c r="DYM10" s="50"/>
      <c r="DYN10" s="50"/>
      <c r="DYO10" s="50"/>
      <c r="DYP10" s="50"/>
      <c r="DYQ10" s="50"/>
      <c r="DYR10" s="50"/>
      <c r="DYS10" s="50"/>
      <c r="DYT10" s="50"/>
      <c r="DYU10" s="50"/>
      <c r="DYV10" s="50"/>
      <c r="DYW10" s="50"/>
      <c r="DYX10" s="50"/>
      <c r="DYY10" s="50"/>
      <c r="DYZ10" s="50"/>
      <c r="DZA10" s="50"/>
      <c r="DZB10" s="50"/>
      <c r="DZC10" s="50"/>
      <c r="DZD10" s="50"/>
      <c r="DZE10" s="50"/>
      <c r="DZF10" s="50"/>
      <c r="DZG10" s="50"/>
      <c r="DZH10" s="50"/>
      <c r="DZI10" s="50"/>
      <c r="DZJ10" s="50"/>
      <c r="DZK10" s="50"/>
      <c r="DZL10" s="50"/>
      <c r="DZM10" s="50"/>
      <c r="DZN10" s="50"/>
      <c r="DZO10" s="50"/>
      <c r="DZP10" s="50"/>
      <c r="DZQ10" s="50"/>
      <c r="DZR10" s="50"/>
      <c r="DZS10" s="50"/>
      <c r="DZT10" s="50"/>
      <c r="DZU10" s="50"/>
      <c r="DZV10" s="50"/>
      <c r="DZW10" s="50"/>
      <c r="DZX10" s="50"/>
      <c r="DZY10" s="50"/>
      <c r="DZZ10" s="50"/>
      <c r="EAA10" s="50"/>
      <c r="EAB10" s="50"/>
      <c r="EAC10" s="50"/>
      <c r="EAD10" s="50"/>
      <c r="EAE10" s="50"/>
      <c r="EAF10" s="50"/>
      <c r="EAG10" s="50"/>
      <c r="EAH10" s="50"/>
      <c r="EAI10" s="50"/>
      <c r="EAJ10" s="50"/>
      <c r="EAK10" s="50"/>
      <c r="EAL10" s="50"/>
      <c r="EAM10" s="50"/>
      <c r="EAN10" s="50"/>
      <c r="EAO10" s="50"/>
      <c r="EAP10" s="50"/>
      <c r="EAQ10" s="50"/>
      <c r="EAR10" s="50"/>
      <c r="EAS10" s="50"/>
      <c r="EAT10" s="50"/>
      <c r="EAU10" s="50"/>
      <c r="EAV10" s="50"/>
      <c r="EAW10" s="50"/>
      <c r="EAX10" s="50"/>
      <c r="EAY10" s="50"/>
      <c r="EAZ10" s="50"/>
      <c r="EBA10" s="50"/>
      <c r="EBB10" s="50"/>
      <c r="EBC10" s="50"/>
      <c r="EBD10" s="50"/>
      <c r="EBE10" s="50"/>
      <c r="EBF10" s="50"/>
      <c r="EBG10" s="50"/>
      <c r="EBH10" s="50"/>
      <c r="EBI10" s="50"/>
      <c r="EBJ10" s="50"/>
      <c r="EBK10" s="50"/>
      <c r="EBL10" s="50"/>
      <c r="EBM10" s="50"/>
      <c r="EBN10" s="50"/>
      <c r="EBO10" s="50"/>
      <c r="EBP10" s="50"/>
      <c r="EBQ10" s="50"/>
      <c r="EBR10" s="50"/>
      <c r="EBS10" s="50"/>
      <c r="EBT10" s="50"/>
      <c r="EBU10" s="50"/>
      <c r="EBV10" s="50"/>
      <c r="EBW10" s="50"/>
      <c r="EBX10" s="50"/>
      <c r="EBY10" s="50"/>
      <c r="EBZ10" s="50"/>
      <c r="ECA10" s="50"/>
      <c r="ECB10" s="50"/>
      <c r="ECC10" s="50"/>
      <c r="ECD10" s="50"/>
      <c r="ECE10" s="50"/>
      <c r="ECF10" s="50"/>
      <c r="ECG10" s="50"/>
      <c r="ECH10" s="50"/>
      <c r="ECI10" s="50"/>
      <c r="ECJ10" s="50"/>
      <c r="ECK10" s="50"/>
      <c r="ECL10" s="50"/>
      <c r="ECM10" s="50"/>
      <c r="ECN10" s="50"/>
      <c r="ECO10" s="50"/>
      <c r="ECP10" s="50"/>
      <c r="ECQ10" s="50"/>
      <c r="ECR10" s="50"/>
      <c r="ECS10" s="50"/>
      <c r="ECT10" s="50"/>
      <c r="ECU10" s="50"/>
      <c r="ECV10" s="50"/>
      <c r="ECW10" s="50"/>
      <c r="ECX10" s="50"/>
      <c r="ECY10" s="50"/>
      <c r="ECZ10" s="50"/>
      <c r="EDA10" s="50"/>
      <c r="EDB10" s="50"/>
      <c r="EDC10" s="50"/>
      <c r="EDD10" s="50"/>
      <c r="EDE10" s="50"/>
      <c r="EDF10" s="50"/>
      <c r="EDG10" s="50"/>
      <c r="EDH10" s="50"/>
      <c r="EDI10" s="50"/>
      <c r="EDJ10" s="50"/>
      <c r="EDK10" s="50"/>
      <c r="EDL10" s="50"/>
      <c r="EDM10" s="50"/>
      <c r="EDN10" s="50"/>
      <c r="EDO10" s="50"/>
      <c r="EDP10" s="50"/>
      <c r="EDQ10" s="50"/>
      <c r="EDR10" s="50"/>
      <c r="EDS10" s="50"/>
      <c r="EDT10" s="50"/>
      <c r="EDU10" s="50"/>
      <c r="EDV10" s="50"/>
      <c r="EDW10" s="50"/>
      <c r="EDX10" s="50"/>
      <c r="EDY10" s="50"/>
      <c r="EDZ10" s="50"/>
      <c r="EEA10" s="50"/>
      <c r="EEB10" s="50"/>
      <c r="EEC10" s="50"/>
      <c r="EED10" s="50"/>
      <c r="EEE10" s="50"/>
      <c r="EEF10" s="50"/>
      <c r="EEG10" s="50"/>
      <c r="EEH10" s="50"/>
      <c r="EEI10" s="50"/>
      <c r="EEJ10" s="50"/>
      <c r="EEK10" s="50"/>
      <c r="EEL10" s="50"/>
      <c r="EEM10" s="50"/>
      <c r="EEN10" s="50"/>
      <c r="EEO10" s="50"/>
      <c r="EEP10" s="50"/>
      <c r="EEQ10" s="50"/>
      <c r="EER10" s="50"/>
      <c r="EES10" s="50"/>
      <c r="EET10" s="50"/>
      <c r="EEU10" s="50"/>
      <c r="EEV10" s="50"/>
      <c r="EEW10" s="50"/>
      <c r="EEX10" s="50"/>
      <c r="EEY10" s="50"/>
      <c r="EEZ10" s="50"/>
      <c r="EFA10" s="50"/>
      <c r="EFB10" s="50"/>
      <c r="EFC10" s="50"/>
      <c r="EFD10" s="50"/>
      <c r="EFE10" s="50"/>
      <c r="EFF10" s="50"/>
      <c r="EFG10" s="50"/>
      <c r="EFH10" s="50"/>
      <c r="EFI10" s="50"/>
      <c r="EFJ10" s="50"/>
      <c r="EFK10" s="50"/>
      <c r="EFL10" s="50"/>
      <c r="EFM10" s="50"/>
      <c r="EFN10" s="50"/>
      <c r="EFO10" s="50"/>
      <c r="EFP10" s="50"/>
      <c r="EFQ10" s="50"/>
      <c r="EFR10" s="50"/>
      <c r="EFS10" s="50"/>
      <c r="EFT10" s="50"/>
      <c r="EFU10" s="50"/>
      <c r="EFV10" s="50"/>
      <c r="EFW10" s="50"/>
      <c r="EFX10" s="50"/>
      <c r="EFY10" s="50"/>
      <c r="EFZ10" s="50"/>
      <c r="EGA10" s="50"/>
      <c r="EGB10" s="50"/>
      <c r="EGC10" s="50"/>
      <c r="EGD10" s="50"/>
      <c r="EGE10" s="50"/>
      <c r="EGF10" s="50"/>
      <c r="EGG10" s="50"/>
      <c r="EGH10" s="50"/>
      <c r="EGI10" s="50"/>
      <c r="EGJ10" s="50"/>
      <c r="EGK10" s="50"/>
      <c r="EGL10" s="50"/>
      <c r="EGM10" s="50"/>
      <c r="EGN10" s="50"/>
      <c r="EGO10" s="50"/>
      <c r="EGP10" s="50"/>
      <c r="EGQ10" s="50"/>
      <c r="EGR10" s="50"/>
      <c r="EGS10" s="50"/>
      <c r="EGT10" s="50"/>
      <c r="EGU10" s="50"/>
      <c r="EGV10" s="50"/>
      <c r="EGW10" s="50"/>
      <c r="EGX10" s="50"/>
      <c r="EGY10" s="50"/>
      <c r="EGZ10" s="50"/>
      <c r="EHA10" s="50"/>
      <c r="EHB10" s="50"/>
      <c r="EHC10" s="50"/>
      <c r="EHD10" s="50"/>
      <c r="EHE10" s="50"/>
      <c r="EHF10" s="50"/>
      <c r="EHG10" s="50"/>
      <c r="EHH10" s="50"/>
      <c r="EHI10" s="50"/>
      <c r="EHJ10" s="50"/>
      <c r="EHK10" s="50"/>
      <c r="EHL10" s="50"/>
      <c r="EHM10" s="50"/>
      <c r="EHN10" s="50"/>
      <c r="EHO10" s="50"/>
      <c r="EHP10" s="50"/>
      <c r="EHQ10" s="50"/>
      <c r="EHR10" s="50"/>
      <c r="EHS10" s="50"/>
      <c r="EHT10" s="50"/>
      <c r="EHU10" s="50"/>
      <c r="EHV10" s="50"/>
      <c r="EHW10" s="50"/>
      <c r="EHX10" s="50"/>
      <c r="EHY10" s="50"/>
      <c r="EHZ10" s="50"/>
      <c r="EIA10" s="50"/>
      <c r="EIB10" s="50"/>
      <c r="EIC10" s="50"/>
      <c r="EID10" s="50"/>
      <c r="EIE10" s="50"/>
      <c r="EIF10" s="50"/>
      <c r="EIG10" s="50"/>
      <c r="EIH10" s="50"/>
      <c r="EII10" s="50"/>
      <c r="EIJ10" s="50"/>
      <c r="EIK10" s="50"/>
      <c r="EIL10" s="50"/>
      <c r="EIM10" s="50"/>
      <c r="EIN10" s="50"/>
      <c r="EIO10" s="50"/>
      <c r="EIP10" s="50"/>
      <c r="EIQ10" s="50"/>
      <c r="EIR10" s="50"/>
      <c r="EIS10" s="50"/>
      <c r="EIT10" s="50"/>
      <c r="EIU10" s="50"/>
      <c r="EIV10" s="50"/>
      <c r="EIW10" s="50"/>
      <c r="EIX10" s="50"/>
      <c r="EIY10" s="50"/>
      <c r="EIZ10" s="50"/>
      <c r="EJA10" s="50"/>
      <c r="EJB10" s="50"/>
      <c r="EJC10" s="50"/>
      <c r="EJD10" s="50"/>
      <c r="EJE10" s="50"/>
      <c r="EJF10" s="50"/>
      <c r="EJG10" s="50"/>
      <c r="EJH10" s="50"/>
      <c r="EJI10" s="50"/>
      <c r="EJJ10" s="50"/>
      <c r="EJK10" s="50"/>
      <c r="EJL10" s="50"/>
      <c r="EJM10" s="50"/>
      <c r="EJN10" s="50"/>
      <c r="EJO10" s="50"/>
      <c r="EJP10" s="50"/>
      <c r="EJQ10" s="50"/>
      <c r="EJR10" s="50"/>
      <c r="EJS10" s="50"/>
      <c r="EJT10" s="50"/>
      <c r="EJU10" s="50"/>
      <c r="EJV10" s="50"/>
      <c r="EJW10" s="50"/>
      <c r="EJX10" s="50"/>
      <c r="EJY10" s="50"/>
      <c r="EJZ10" s="50"/>
      <c r="EKA10" s="50"/>
      <c r="EKB10" s="50"/>
      <c r="EKC10" s="50"/>
      <c r="EKD10" s="50"/>
      <c r="EKE10" s="50"/>
      <c r="EKF10" s="50"/>
      <c r="EKG10" s="50"/>
      <c r="EKH10" s="50"/>
      <c r="EKI10" s="50"/>
      <c r="EKJ10" s="50"/>
      <c r="EKK10" s="50"/>
      <c r="EKL10" s="50"/>
      <c r="EKM10" s="50"/>
      <c r="EKN10" s="50"/>
      <c r="EKO10" s="50"/>
      <c r="EKP10" s="50"/>
      <c r="EKQ10" s="50"/>
      <c r="EKR10" s="50"/>
      <c r="EKS10" s="50"/>
      <c r="EKT10" s="50"/>
      <c r="EKU10" s="50"/>
      <c r="EKV10" s="50"/>
      <c r="EKW10" s="50"/>
      <c r="EKX10" s="50"/>
      <c r="EKY10" s="50"/>
      <c r="EKZ10" s="50"/>
      <c r="ELA10" s="50"/>
      <c r="ELB10" s="50"/>
      <c r="ELC10" s="50"/>
      <c r="ELD10" s="50"/>
      <c r="ELE10" s="50"/>
      <c r="ELF10" s="50"/>
      <c r="ELG10" s="50"/>
      <c r="ELH10" s="50"/>
      <c r="ELI10" s="50"/>
      <c r="ELJ10" s="50"/>
      <c r="ELK10" s="50"/>
      <c r="ELL10" s="50"/>
      <c r="ELM10" s="50"/>
      <c r="ELN10" s="50"/>
      <c r="ELO10" s="50"/>
      <c r="ELP10" s="50"/>
      <c r="ELQ10" s="50"/>
      <c r="ELR10" s="50"/>
      <c r="ELS10" s="50"/>
      <c r="ELT10" s="50"/>
      <c r="ELU10" s="50"/>
      <c r="ELV10" s="50"/>
      <c r="ELW10" s="50"/>
      <c r="ELX10" s="50"/>
      <c r="ELY10" s="50"/>
      <c r="ELZ10" s="50"/>
      <c r="EMA10" s="50"/>
      <c r="EMB10" s="50"/>
      <c r="EMC10" s="50"/>
      <c r="EMD10" s="50"/>
      <c r="EME10" s="50"/>
      <c r="EMF10" s="50"/>
      <c r="EMG10" s="50"/>
      <c r="EMH10" s="50"/>
      <c r="EMI10" s="50"/>
      <c r="EMJ10" s="50"/>
      <c r="EMK10" s="50"/>
      <c r="EML10" s="50"/>
      <c r="EMM10" s="50"/>
      <c r="EMN10" s="50"/>
      <c r="EMO10" s="50"/>
      <c r="EMP10" s="50"/>
      <c r="EMQ10" s="50"/>
      <c r="EMR10" s="50"/>
      <c r="EMS10" s="50"/>
      <c r="EMT10" s="50"/>
      <c r="EMU10" s="50"/>
      <c r="EMV10" s="50"/>
      <c r="EMW10" s="50"/>
      <c r="EMX10" s="50"/>
      <c r="EMY10" s="50"/>
      <c r="EMZ10" s="50"/>
      <c r="ENA10" s="50"/>
      <c r="ENB10" s="50"/>
      <c r="ENC10" s="50"/>
      <c r="END10" s="50"/>
      <c r="ENE10" s="50"/>
      <c r="ENF10" s="50"/>
      <c r="ENG10" s="50"/>
      <c r="ENH10" s="50"/>
      <c r="ENI10" s="50"/>
      <c r="ENJ10" s="50"/>
      <c r="ENK10" s="50"/>
      <c r="ENL10" s="50"/>
      <c r="ENM10" s="50"/>
      <c r="ENN10" s="50"/>
      <c r="ENO10" s="50"/>
      <c r="ENP10" s="50"/>
      <c r="ENQ10" s="50"/>
      <c r="ENR10" s="50"/>
      <c r="ENS10" s="50"/>
      <c r="ENT10" s="50"/>
      <c r="ENU10" s="50"/>
      <c r="ENV10" s="50"/>
      <c r="ENW10" s="50"/>
      <c r="ENX10" s="50"/>
      <c r="ENY10" s="50"/>
      <c r="ENZ10" s="50"/>
      <c r="EOA10" s="50"/>
      <c r="EOB10" s="50"/>
      <c r="EOC10" s="50"/>
      <c r="EOD10" s="50"/>
      <c r="EOE10" s="50"/>
      <c r="EOF10" s="50"/>
      <c r="EOG10" s="50"/>
      <c r="EOH10" s="50"/>
      <c r="EOI10" s="50"/>
      <c r="EOJ10" s="50"/>
      <c r="EOK10" s="50"/>
      <c r="EOL10" s="50"/>
      <c r="EOM10" s="50"/>
      <c r="EON10" s="50"/>
      <c r="EOO10" s="50"/>
      <c r="EOP10" s="50"/>
      <c r="EOQ10" s="50"/>
      <c r="EOR10" s="50"/>
      <c r="EOS10" s="50"/>
      <c r="EOT10" s="50"/>
      <c r="EOU10" s="50"/>
      <c r="EOV10" s="50"/>
      <c r="EOW10" s="50"/>
      <c r="EOX10" s="50"/>
      <c r="EOY10" s="50"/>
      <c r="EOZ10" s="50"/>
      <c r="EPA10" s="50"/>
      <c r="EPB10" s="50"/>
      <c r="EPC10" s="50"/>
      <c r="EPD10" s="50"/>
      <c r="EPE10" s="50"/>
      <c r="EPF10" s="50"/>
      <c r="EPG10" s="50"/>
      <c r="EPH10" s="50"/>
      <c r="EPI10" s="50"/>
      <c r="EPJ10" s="50"/>
      <c r="EPK10" s="50"/>
      <c r="EPL10" s="50"/>
      <c r="EPM10" s="50"/>
      <c r="EPN10" s="50"/>
      <c r="EPO10" s="50"/>
      <c r="EPP10" s="50"/>
      <c r="EPQ10" s="50"/>
      <c r="EPR10" s="50"/>
      <c r="EPS10" s="50"/>
      <c r="EPT10" s="50"/>
      <c r="EPU10" s="50"/>
      <c r="EPV10" s="50"/>
      <c r="EPW10" s="50"/>
      <c r="EPX10" s="50"/>
      <c r="EPY10" s="50"/>
      <c r="EPZ10" s="50"/>
      <c r="EQA10" s="50"/>
      <c r="EQB10" s="50"/>
      <c r="EQC10" s="50"/>
      <c r="EQD10" s="50"/>
      <c r="EQE10" s="50"/>
      <c r="EQF10" s="50"/>
      <c r="EQG10" s="50"/>
      <c r="EQH10" s="50"/>
      <c r="EQI10" s="50"/>
      <c r="EQJ10" s="50"/>
      <c r="EQK10" s="50"/>
      <c r="EQL10" s="50"/>
      <c r="EQM10" s="50"/>
      <c r="EQN10" s="50"/>
      <c r="EQO10" s="50"/>
      <c r="EQP10" s="50"/>
      <c r="EQQ10" s="50"/>
      <c r="EQR10" s="50"/>
      <c r="EQS10" s="50"/>
      <c r="EQT10" s="50"/>
      <c r="EQU10" s="50"/>
      <c r="EQV10" s="50"/>
      <c r="EQW10" s="50"/>
      <c r="EQX10" s="50"/>
      <c r="EQY10" s="50"/>
      <c r="EQZ10" s="50"/>
      <c r="ERA10" s="50"/>
      <c r="ERB10" s="50"/>
      <c r="ERC10" s="50"/>
      <c r="ERD10" s="50"/>
      <c r="ERE10" s="50"/>
      <c r="ERF10" s="50"/>
      <c r="ERG10" s="50"/>
      <c r="ERH10" s="50"/>
      <c r="ERI10" s="50"/>
      <c r="ERJ10" s="50"/>
      <c r="ERK10" s="50"/>
      <c r="ERL10" s="50"/>
      <c r="ERM10" s="50"/>
      <c r="ERN10" s="50"/>
      <c r="ERO10" s="50"/>
      <c r="ERP10" s="50"/>
      <c r="ERQ10" s="50"/>
      <c r="ERR10" s="50"/>
      <c r="ERS10" s="50"/>
      <c r="ERT10" s="50"/>
      <c r="ERU10" s="50"/>
      <c r="ERV10" s="50"/>
      <c r="ERW10" s="50"/>
      <c r="ERX10" s="50"/>
      <c r="ERY10" s="50"/>
      <c r="ERZ10" s="50"/>
      <c r="ESA10" s="50"/>
      <c r="ESB10" s="50"/>
      <c r="ESC10" s="50"/>
      <c r="ESD10" s="50"/>
      <c r="ESE10" s="50"/>
      <c r="ESF10" s="50"/>
      <c r="ESG10" s="50"/>
      <c r="ESH10" s="50"/>
      <c r="ESI10" s="50"/>
      <c r="ESJ10" s="50"/>
      <c r="ESK10" s="50"/>
      <c r="ESL10" s="50"/>
      <c r="ESM10" s="50"/>
      <c r="ESN10" s="50"/>
      <c r="ESO10" s="50"/>
      <c r="ESP10" s="50"/>
      <c r="ESQ10" s="50"/>
      <c r="ESR10" s="50"/>
      <c r="ESS10" s="50"/>
      <c r="EST10" s="50"/>
      <c r="ESU10" s="50"/>
      <c r="ESV10" s="50"/>
      <c r="ESW10" s="50"/>
      <c r="ESX10" s="50"/>
      <c r="ESY10" s="50"/>
      <c r="ESZ10" s="50"/>
      <c r="ETA10" s="50"/>
      <c r="ETB10" s="50"/>
      <c r="ETC10" s="50"/>
      <c r="ETD10" s="50"/>
      <c r="ETE10" s="50"/>
      <c r="ETF10" s="50"/>
      <c r="ETG10" s="50"/>
      <c r="ETH10" s="50"/>
      <c r="ETI10" s="50"/>
      <c r="ETJ10" s="50"/>
      <c r="ETK10" s="50"/>
      <c r="ETL10" s="50"/>
      <c r="ETM10" s="50"/>
      <c r="ETN10" s="50"/>
      <c r="ETO10" s="50"/>
      <c r="ETP10" s="50"/>
      <c r="ETQ10" s="50"/>
      <c r="ETR10" s="50"/>
      <c r="ETS10" s="50"/>
      <c r="ETT10" s="50"/>
      <c r="ETU10" s="50"/>
      <c r="ETV10" s="50"/>
      <c r="ETW10" s="50"/>
      <c r="ETX10" s="50"/>
      <c r="ETY10" s="50"/>
      <c r="ETZ10" s="50"/>
      <c r="EUA10" s="50"/>
      <c r="EUB10" s="50"/>
      <c r="EUC10" s="50"/>
      <c r="EUD10" s="50"/>
      <c r="EUE10" s="50"/>
      <c r="EUF10" s="50"/>
      <c r="EUG10" s="50"/>
      <c r="EUH10" s="50"/>
      <c r="EUI10" s="50"/>
      <c r="EUJ10" s="50"/>
      <c r="EUK10" s="50"/>
      <c r="EUL10" s="50"/>
      <c r="EUM10" s="50"/>
      <c r="EUN10" s="50"/>
      <c r="EUO10" s="50"/>
      <c r="EUP10" s="50"/>
      <c r="EUQ10" s="50"/>
      <c r="EUR10" s="50"/>
      <c r="EUS10" s="50"/>
      <c r="EUT10" s="50"/>
      <c r="EUU10" s="50"/>
      <c r="EUV10" s="50"/>
      <c r="EUW10" s="50"/>
      <c r="EUX10" s="50"/>
      <c r="EUY10" s="50"/>
      <c r="EUZ10" s="50"/>
      <c r="EVA10" s="50"/>
      <c r="EVB10" s="50"/>
      <c r="EVC10" s="50"/>
      <c r="EVD10" s="50"/>
      <c r="EVE10" s="50"/>
      <c r="EVF10" s="50"/>
      <c r="EVG10" s="50"/>
      <c r="EVH10" s="50"/>
      <c r="EVI10" s="50"/>
      <c r="EVJ10" s="50"/>
      <c r="EVK10" s="50"/>
      <c r="EVL10" s="50"/>
      <c r="EVM10" s="50"/>
      <c r="EVN10" s="50"/>
      <c r="EVO10" s="50"/>
      <c r="EVP10" s="50"/>
      <c r="EVQ10" s="50"/>
      <c r="EVR10" s="50"/>
      <c r="EVS10" s="50"/>
      <c r="EVT10" s="50"/>
      <c r="EVU10" s="50"/>
      <c r="EVV10" s="50"/>
      <c r="EVW10" s="50"/>
      <c r="EVX10" s="50"/>
      <c r="EVY10" s="50"/>
      <c r="EVZ10" s="50"/>
      <c r="EWA10" s="50"/>
      <c r="EWB10" s="50"/>
      <c r="EWC10" s="50"/>
      <c r="EWD10" s="50"/>
      <c r="EWE10" s="50"/>
      <c r="EWF10" s="50"/>
      <c r="EWG10" s="50"/>
      <c r="EWH10" s="50"/>
      <c r="EWI10" s="50"/>
      <c r="EWJ10" s="50"/>
      <c r="EWK10" s="50"/>
      <c r="EWL10" s="50"/>
      <c r="EWM10" s="50"/>
      <c r="EWN10" s="50"/>
      <c r="EWO10" s="50"/>
      <c r="EWP10" s="50"/>
      <c r="EWQ10" s="50"/>
      <c r="EWR10" s="50"/>
      <c r="EWS10" s="50"/>
      <c r="EWT10" s="50"/>
      <c r="EWU10" s="50"/>
      <c r="EWV10" s="50"/>
      <c r="EWW10" s="50"/>
      <c r="EWX10" s="50"/>
      <c r="EWY10" s="50"/>
      <c r="EWZ10" s="50"/>
      <c r="EXA10" s="50"/>
      <c r="EXB10" s="50"/>
      <c r="EXC10" s="50"/>
      <c r="EXD10" s="50"/>
      <c r="EXE10" s="50"/>
      <c r="EXF10" s="50"/>
      <c r="EXG10" s="50"/>
      <c r="EXH10" s="50"/>
      <c r="EXI10" s="50"/>
      <c r="EXJ10" s="50"/>
      <c r="EXK10" s="50"/>
      <c r="EXL10" s="50"/>
      <c r="EXM10" s="50"/>
      <c r="EXN10" s="50"/>
      <c r="EXO10" s="50"/>
      <c r="EXP10" s="50"/>
      <c r="EXQ10" s="50"/>
      <c r="EXR10" s="50"/>
      <c r="EXS10" s="50"/>
      <c r="EXT10" s="50"/>
      <c r="EXU10" s="50"/>
      <c r="EXV10" s="50"/>
      <c r="EXW10" s="50"/>
      <c r="EXX10" s="50"/>
      <c r="EXY10" s="50"/>
      <c r="EXZ10" s="50"/>
      <c r="EYA10" s="50"/>
      <c r="EYB10" s="50"/>
      <c r="EYC10" s="50"/>
      <c r="EYD10" s="50"/>
      <c r="EYE10" s="50"/>
      <c r="EYF10" s="50"/>
      <c r="EYG10" s="50"/>
      <c r="EYH10" s="50"/>
      <c r="EYI10" s="50"/>
      <c r="EYJ10" s="50"/>
      <c r="EYK10" s="50"/>
      <c r="EYL10" s="50"/>
      <c r="EYM10" s="50"/>
      <c r="EYN10" s="50"/>
      <c r="EYO10" s="50"/>
      <c r="EYP10" s="50"/>
      <c r="EYQ10" s="50"/>
      <c r="EYR10" s="50"/>
      <c r="EYS10" s="50"/>
      <c r="EYT10" s="50"/>
      <c r="EYU10" s="50"/>
      <c r="EYV10" s="50"/>
      <c r="EYW10" s="50"/>
      <c r="EYX10" s="50"/>
      <c r="EYY10" s="50"/>
      <c r="EYZ10" s="50"/>
      <c r="EZA10" s="50"/>
      <c r="EZB10" s="50"/>
      <c r="EZC10" s="50"/>
      <c r="EZD10" s="50"/>
      <c r="EZE10" s="50"/>
      <c r="EZF10" s="50"/>
      <c r="EZG10" s="50"/>
      <c r="EZH10" s="50"/>
      <c r="EZI10" s="50"/>
      <c r="EZJ10" s="50"/>
      <c r="EZK10" s="50"/>
      <c r="EZL10" s="50"/>
      <c r="EZM10" s="50"/>
      <c r="EZN10" s="50"/>
      <c r="EZO10" s="50"/>
      <c r="EZP10" s="50"/>
      <c r="EZQ10" s="50"/>
      <c r="EZR10" s="50"/>
      <c r="EZS10" s="50"/>
      <c r="EZT10" s="50"/>
      <c r="EZU10" s="50"/>
      <c r="EZV10" s="50"/>
      <c r="EZW10" s="50"/>
      <c r="EZX10" s="50"/>
      <c r="EZY10" s="50"/>
      <c r="EZZ10" s="50"/>
      <c r="FAA10" s="50"/>
      <c r="FAB10" s="50"/>
      <c r="FAC10" s="50"/>
      <c r="FAD10" s="50"/>
      <c r="FAE10" s="50"/>
      <c r="FAF10" s="50"/>
      <c r="FAG10" s="50"/>
      <c r="FAH10" s="50"/>
      <c r="FAI10" s="50"/>
      <c r="FAJ10" s="50"/>
      <c r="FAK10" s="50"/>
      <c r="FAL10" s="50"/>
      <c r="FAM10" s="50"/>
      <c r="FAN10" s="50"/>
      <c r="FAO10" s="50"/>
      <c r="FAP10" s="50"/>
      <c r="FAQ10" s="50"/>
      <c r="FAR10" s="50"/>
      <c r="FAS10" s="50"/>
      <c r="FAT10" s="50"/>
      <c r="FAU10" s="50"/>
      <c r="FAV10" s="50"/>
      <c r="FAW10" s="50"/>
      <c r="FAX10" s="50"/>
      <c r="FAY10" s="50"/>
      <c r="FAZ10" s="50"/>
      <c r="FBA10" s="50"/>
      <c r="FBB10" s="50"/>
      <c r="FBC10" s="50"/>
      <c r="FBD10" s="50"/>
      <c r="FBE10" s="50"/>
      <c r="FBF10" s="50"/>
      <c r="FBG10" s="50"/>
      <c r="FBH10" s="50"/>
      <c r="FBI10" s="50"/>
      <c r="FBJ10" s="50"/>
      <c r="FBK10" s="50"/>
      <c r="FBL10" s="50"/>
      <c r="FBM10" s="50"/>
      <c r="FBN10" s="50"/>
      <c r="FBO10" s="50"/>
      <c r="FBP10" s="50"/>
      <c r="FBQ10" s="50"/>
      <c r="FBR10" s="50"/>
      <c r="FBS10" s="50"/>
      <c r="FBT10" s="50"/>
      <c r="FBU10" s="50"/>
      <c r="FBV10" s="50"/>
      <c r="FBW10" s="50"/>
      <c r="FBX10" s="50"/>
      <c r="FBY10" s="50"/>
      <c r="FBZ10" s="50"/>
      <c r="FCA10" s="50"/>
      <c r="FCB10" s="50"/>
      <c r="FCC10" s="50"/>
      <c r="FCD10" s="50"/>
      <c r="FCE10" s="50"/>
      <c r="FCF10" s="50"/>
      <c r="FCG10" s="50"/>
      <c r="FCH10" s="50"/>
      <c r="FCI10" s="50"/>
      <c r="FCJ10" s="50"/>
      <c r="FCK10" s="50"/>
      <c r="FCL10" s="50"/>
      <c r="FCM10" s="50"/>
      <c r="FCN10" s="50"/>
      <c r="FCO10" s="50"/>
      <c r="FCP10" s="50"/>
      <c r="FCQ10" s="50"/>
      <c r="FCR10" s="50"/>
      <c r="FCS10" s="50"/>
      <c r="FCT10" s="50"/>
      <c r="FCU10" s="50"/>
      <c r="FCV10" s="50"/>
      <c r="FCW10" s="50"/>
      <c r="FCX10" s="50"/>
      <c r="FCY10" s="50"/>
      <c r="FCZ10" s="50"/>
      <c r="FDA10" s="50"/>
      <c r="FDB10" s="50"/>
      <c r="FDC10" s="50"/>
      <c r="FDD10" s="50"/>
      <c r="FDE10" s="50"/>
      <c r="FDF10" s="50"/>
      <c r="FDG10" s="50"/>
      <c r="FDH10" s="50"/>
      <c r="FDI10" s="50"/>
      <c r="FDJ10" s="50"/>
      <c r="FDK10" s="50"/>
      <c r="FDL10" s="50"/>
      <c r="FDM10" s="50"/>
      <c r="FDN10" s="50"/>
      <c r="FDO10" s="50"/>
      <c r="FDP10" s="50"/>
      <c r="FDQ10" s="50"/>
      <c r="FDR10" s="50"/>
      <c r="FDS10" s="50"/>
      <c r="FDT10" s="50"/>
      <c r="FDU10" s="50"/>
      <c r="FDV10" s="50"/>
      <c r="FDW10" s="50"/>
      <c r="FDX10" s="50"/>
      <c r="FDY10" s="50"/>
      <c r="FDZ10" s="50"/>
      <c r="FEA10" s="50"/>
      <c r="FEB10" s="50"/>
      <c r="FEC10" s="50"/>
      <c r="FED10" s="50"/>
      <c r="FEE10" s="50"/>
      <c r="FEF10" s="50"/>
      <c r="FEG10" s="50"/>
      <c r="FEH10" s="50"/>
      <c r="FEI10" s="50"/>
      <c r="FEJ10" s="50"/>
      <c r="FEK10" s="50"/>
      <c r="FEL10" s="50"/>
      <c r="FEM10" s="50"/>
      <c r="FEN10" s="50"/>
      <c r="FEO10" s="50"/>
      <c r="FEP10" s="50"/>
      <c r="FEQ10" s="50"/>
      <c r="FER10" s="50"/>
      <c r="FES10" s="50"/>
      <c r="FET10" s="50"/>
      <c r="FEU10" s="50"/>
      <c r="FEV10" s="50"/>
      <c r="FEW10" s="50"/>
      <c r="FEX10" s="50"/>
      <c r="FEY10" s="50"/>
      <c r="FEZ10" s="50"/>
      <c r="FFA10" s="50"/>
      <c r="FFB10" s="50"/>
      <c r="FFC10" s="50"/>
      <c r="FFD10" s="50"/>
      <c r="FFE10" s="50"/>
      <c r="FFF10" s="50"/>
      <c r="FFG10" s="50"/>
      <c r="FFH10" s="50"/>
      <c r="FFI10" s="50"/>
      <c r="FFJ10" s="50"/>
      <c r="FFK10" s="50"/>
      <c r="FFL10" s="50"/>
      <c r="FFM10" s="50"/>
      <c r="FFN10" s="50"/>
      <c r="FFO10" s="50"/>
      <c r="FFP10" s="50"/>
      <c r="FFQ10" s="50"/>
      <c r="FFR10" s="50"/>
      <c r="FFS10" s="50"/>
      <c r="FFT10" s="50"/>
      <c r="FFU10" s="50"/>
      <c r="FFV10" s="50"/>
      <c r="FFW10" s="50"/>
      <c r="FFX10" s="50"/>
      <c r="FFY10" s="50"/>
      <c r="FFZ10" s="50"/>
      <c r="FGA10" s="50"/>
      <c r="FGB10" s="50"/>
      <c r="FGC10" s="50"/>
      <c r="FGD10" s="50"/>
      <c r="FGE10" s="50"/>
      <c r="FGF10" s="50"/>
      <c r="FGG10" s="50"/>
      <c r="FGH10" s="50"/>
      <c r="FGI10" s="50"/>
      <c r="FGJ10" s="50"/>
      <c r="FGK10" s="50"/>
      <c r="FGL10" s="50"/>
      <c r="FGM10" s="50"/>
      <c r="FGN10" s="50"/>
      <c r="FGO10" s="50"/>
      <c r="FGP10" s="50"/>
      <c r="FGQ10" s="50"/>
      <c r="FGR10" s="50"/>
      <c r="FGS10" s="50"/>
      <c r="FGT10" s="50"/>
      <c r="FGU10" s="50"/>
      <c r="FGV10" s="50"/>
      <c r="FGW10" s="50"/>
      <c r="FGX10" s="50"/>
      <c r="FGY10" s="50"/>
      <c r="FGZ10" s="50"/>
      <c r="FHA10" s="50"/>
      <c r="FHB10" s="50"/>
      <c r="FHC10" s="50"/>
      <c r="FHD10" s="50"/>
      <c r="FHE10" s="50"/>
      <c r="FHF10" s="50"/>
      <c r="FHG10" s="50"/>
      <c r="FHH10" s="50"/>
      <c r="FHI10" s="50"/>
      <c r="FHJ10" s="50"/>
      <c r="FHK10" s="50"/>
      <c r="FHL10" s="50"/>
      <c r="FHM10" s="50"/>
      <c r="FHN10" s="50"/>
      <c r="FHO10" s="50"/>
      <c r="FHP10" s="50"/>
      <c r="FHQ10" s="50"/>
      <c r="FHR10" s="50"/>
      <c r="FHS10" s="50"/>
      <c r="FHT10" s="50"/>
      <c r="FHU10" s="50"/>
      <c r="FHV10" s="50"/>
      <c r="FHW10" s="50"/>
      <c r="FHX10" s="50"/>
      <c r="FHY10" s="50"/>
      <c r="FHZ10" s="50"/>
      <c r="FIA10" s="50"/>
      <c r="FIB10" s="50"/>
      <c r="FIC10" s="50"/>
      <c r="FID10" s="50"/>
      <c r="FIE10" s="50"/>
      <c r="FIF10" s="50"/>
      <c r="FIG10" s="50"/>
      <c r="FIH10" s="50"/>
      <c r="FII10" s="50"/>
      <c r="FIJ10" s="50"/>
      <c r="FIK10" s="50"/>
      <c r="FIL10" s="50"/>
      <c r="FIM10" s="50"/>
      <c r="FIN10" s="50"/>
      <c r="FIO10" s="50"/>
      <c r="FIP10" s="50"/>
      <c r="FIQ10" s="50"/>
      <c r="FIR10" s="50"/>
      <c r="FIS10" s="50"/>
      <c r="FIT10" s="50"/>
      <c r="FIU10" s="50"/>
      <c r="FIV10" s="50"/>
      <c r="FIW10" s="50"/>
      <c r="FIX10" s="50"/>
      <c r="FIY10" s="50"/>
      <c r="FIZ10" s="50"/>
      <c r="FJA10" s="50"/>
      <c r="FJB10" s="50"/>
      <c r="FJC10" s="50"/>
      <c r="FJD10" s="50"/>
      <c r="FJE10" s="50"/>
      <c r="FJF10" s="50"/>
      <c r="FJG10" s="50"/>
      <c r="FJH10" s="50"/>
      <c r="FJI10" s="50"/>
      <c r="FJJ10" s="50"/>
      <c r="FJK10" s="50"/>
      <c r="FJL10" s="50"/>
      <c r="FJM10" s="50"/>
      <c r="FJN10" s="50"/>
      <c r="FJO10" s="50"/>
      <c r="FJP10" s="50"/>
      <c r="FJQ10" s="50"/>
      <c r="FJR10" s="50"/>
      <c r="FJS10" s="50"/>
      <c r="FJT10" s="50"/>
      <c r="FJU10" s="50"/>
      <c r="FJV10" s="50"/>
      <c r="FJW10" s="50"/>
      <c r="FJX10" s="50"/>
      <c r="FJY10" s="50"/>
      <c r="FJZ10" s="50"/>
      <c r="FKA10" s="50"/>
      <c r="FKB10" s="50"/>
      <c r="FKC10" s="50"/>
      <c r="FKD10" s="50"/>
      <c r="FKE10" s="50"/>
      <c r="FKF10" s="50"/>
      <c r="FKG10" s="50"/>
      <c r="FKH10" s="50"/>
      <c r="FKI10" s="50"/>
      <c r="FKJ10" s="50"/>
      <c r="FKK10" s="50"/>
      <c r="FKL10" s="50"/>
      <c r="FKM10" s="50"/>
      <c r="FKN10" s="50"/>
      <c r="FKO10" s="50"/>
      <c r="FKP10" s="50"/>
      <c r="FKQ10" s="50"/>
      <c r="FKR10" s="50"/>
      <c r="FKS10" s="50"/>
      <c r="FKT10" s="50"/>
      <c r="FKU10" s="50"/>
      <c r="FKV10" s="50"/>
      <c r="FKW10" s="50"/>
      <c r="FKX10" s="50"/>
      <c r="FKY10" s="50"/>
      <c r="FKZ10" s="50"/>
      <c r="FLA10" s="50"/>
      <c r="FLB10" s="50"/>
      <c r="FLC10" s="50"/>
      <c r="FLD10" s="50"/>
      <c r="FLE10" s="50"/>
      <c r="FLF10" s="50"/>
      <c r="FLG10" s="50"/>
      <c r="FLH10" s="50"/>
      <c r="FLI10" s="50"/>
      <c r="FLJ10" s="50"/>
      <c r="FLK10" s="50"/>
      <c r="FLL10" s="50"/>
      <c r="FLM10" s="50"/>
      <c r="FLN10" s="50"/>
      <c r="FLO10" s="50"/>
      <c r="FLP10" s="50"/>
      <c r="FLQ10" s="50"/>
      <c r="FLR10" s="50"/>
      <c r="FLS10" s="50"/>
      <c r="FLT10" s="50"/>
      <c r="FLU10" s="50"/>
      <c r="FLV10" s="50"/>
      <c r="FLW10" s="50"/>
      <c r="FLX10" s="50"/>
      <c r="FLY10" s="50"/>
      <c r="FLZ10" s="50"/>
      <c r="FMA10" s="50"/>
      <c r="FMB10" s="50"/>
      <c r="FMC10" s="50"/>
      <c r="FMD10" s="50"/>
      <c r="FME10" s="50"/>
      <c r="FMF10" s="50"/>
      <c r="FMG10" s="50"/>
      <c r="FMH10" s="50"/>
      <c r="FMI10" s="50"/>
      <c r="FMJ10" s="50"/>
      <c r="FMK10" s="50"/>
      <c r="FML10" s="50"/>
      <c r="FMM10" s="50"/>
      <c r="FMN10" s="50"/>
      <c r="FMO10" s="50"/>
      <c r="FMP10" s="50"/>
      <c r="FMQ10" s="50"/>
      <c r="FMR10" s="50"/>
      <c r="FMS10" s="50"/>
      <c r="FMT10" s="50"/>
      <c r="FMU10" s="50"/>
      <c r="FMV10" s="50"/>
      <c r="FMW10" s="50"/>
      <c r="FMX10" s="50"/>
      <c r="FMY10" s="50"/>
      <c r="FMZ10" s="50"/>
      <c r="FNA10" s="50"/>
      <c r="FNB10" s="50"/>
      <c r="FNC10" s="50"/>
      <c r="FND10" s="50"/>
      <c r="FNE10" s="50"/>
      <c r="FNF10" s="50"/>
      <c r="FNG10" s="50"/>
      <c r="FNH10" s="50"/>
      <c r="FNI10" s="50"/>
      <c r="FNJ10" s="50"/>
      <c r="FNK10" s="50"/>
      <c r="FNL10" s="50"/>
      <c r="FNM10" s="50"/>
      <c r="FNN10" s="50"/>
      <c r="FNO10" s="50"/>
      <c r="FNP10" s="50"/>
      <c r="FNQ10" s="50"/>
      <c r="FNR10" s="50"/>
      <c r="FNS10" s="50"/>
      <c r="FNT10" s="50"/>
      <c r="FNU10" s="50"/>
      <c r="FNV10" s="50"/>
      <c r="FNW10" s="50"/>
      <c r="FNX10" s="50"/>
      <c r="FNY10" s="50"/>
      <c r="FNZ10" s="50"/>
      <c r="FOA10" s="50"/>
      <c r="FOB10" s="50"/>
      <c r="FOC10" s="50"/>
      <c r="FOD10" s="50"/>
      <c r="FOE10" s="50"/>
      <c r="FOF10" s="50"/>
      <c r="FOG10" s="50"/>
      <c r="FOH10" s="50"/>
      <c r="FOI10" s="50"/>
      <c r="FOJ10" s="50"/>
      <c r="FOK10" s="50"/>
      <c r="FOL10" s="50"/>
      <c r="FOM10" s="50"/>
      <c r="FON10" s="50"/>
      <c r="FOO10" s="50"/>
      <c r="FOP10" s="50"/>
      <c r="FOQ10" s="50"/>
      <c r="FOR10" s="50"/>
      <c r="FOS10" s="50"/>
      <c r="FOT10" s="50"/>
      <c r="FOU10" s="50"/>
      <c r="FOV10" s="50"/>
      <c r="FOW10" s="50"/>
      <c r="FOX10" s="50"/>
      <c r="FOY10" s="50"/>
      <c r="FOZ10" s="50"/>
      <c r="FPA10" s="50"/>
      <c r="FPB10" s="50"/>
      <c r="FPC10" s="50"/>
      <c r="FPD10" s="50"/>
      <c r="FPE10" s="50"/>
      <c r="FPF10" s="50"/>
      <c r="FPG10" s="50"/>
      <c r="FPH10" s="50"/>
      <c r="FPI10" s="50"/>
      <c r="FPJ10" s="50"/>
      <c r="FPK10" s="50"/>
      <c r="FPL10" s="50"/>
      <c r="FPM10" s="50"/>
      <c r="FPN10" s="50"/>
      <c r="FPO10" s="50"/>
      <c r="FPP10" s="50"/>
      <c r="FPQ10" s="50"/>
      <c r="FPR10" s="50"/>
      <c r="FPS10" s="50"/>
      <c r="FPT10" s="50"/>
      <c r="FPU10" s="50"/>
      <c r="FPV10" s="50"/>
      <c r="FPW10" s="50"/>
      <c r="FPX10" s="50"/>
      <c r="FPY10" s="50"/>
      <c r="FPZ10" s="50"/>
      <c r="FQA10" s="50"/>
      <c r="FQB10" s="50"/>
      <c r="FQC10" s="50"/>
      <c r="FQD10" s="50"/>
      <c r="FQE10" s="50"/>
      <c r="FQF10" s="50"/>
      <c r="FQG10" s="50"/>
      <c r="FQH10" s="50"/>
      <c r="FQI10" s="50"/>
      <c r="FQJ10" s="50"/>
      <c r="FQK10" s="50"/>
      <c r="FQL10" s="50"/>
      <c r="FQM10" s="50"/>
      <c r="FQN10" s="50"/>
      <c r="FQO10" s="50"/>
      <c r="FQP10" s="50"/>
      <c r="FQQ10" s="50"/>
      <c r="FQR10" s="50"/>
      <c r="FQS10" s="50"/>
      <c r="FQT10" s="50"/>
      <c r="FQU10" s="50"/>
      <c r="FQV10" s="50"/>
      <c r="FQW10" s="50"/>
      <c r="FQX10" s="50"/>
      <c r="FQY10" s="50"/>
      <c r="FQZ10" s="50"/>
      <c r="FRA10" s="50"/>
      <c r="FRB10" s="50"/>
      <c r="FRC10" s="50"/>
      <c r="FRD10" s="50"/>
      <c r="FRE10" s="50"/>
      <c r="FRF10" s="50"/>
      <c r="FRG10" s="50"/>
      <c r="FRH10" s="50"/>
      <c r="FRI10" s="50"/>
      <c r="FRJ10" s="50"/>
      <c r="FRK10" s="50"/>
      <c r="FRL10" s="50"/>
      <c r="FRM10" s="50"/>
      <c r="FRN10" s="50"/>
      <c r="FRO10" s="50"/>
      <c r="FRP10" s="50"/>
      <c r="FRQ10" s="50"/>
      <c r="FRR10" s="50"/>
      <c r="FRS10" s="50"/>
      <c r="FRT10" s="50"/>
      <c r="FRU10" s="50"/>
      <c r="FRV10" s="50"/>
      <c r="FRW10" s="50"/>
      <c r="FRX10" s="50"/>
      <c r="FRY10" s="50"/>
      <c r="FRZ10" s="50"/>
      <c r="FSA10" s="50"/>
      <c r="FSB10" s="50"/>
      <c r="FSC10" s="50"/>
      <c r="FSD10" s="50"/>
      <c r="FSE10" s="50"/>
      <c r="FSF10" s="50"/>
      <c r="FSG10" s="50"/>
      <c r="FSH10" s="50"/>
      <c r="FSI10" s="50"/>
      <c r="FSJ10" s="50"/>
      <c r="FSK10" s="50"/>
      <c r="FSL10" s="50"/>
      <c r="FSM10" s="50"/>
      <c r="FSN10" s="50"/>
      <c r="FSO10" s="50"/>
      <c r="FSP10" s="50"/>
      <c r="FSQ10" s="50"/>
      <c r="FSR10" s="50"/>
      <c r="FSS10" s="50"/>
      <c r="FST10" s="50"/>
      <c r="FSU10" s="50"/>
      <c r="FSV10" s="50"/>
      <c r="FSW10" s="50"/>
      <c r="FSX10" s="50"/>
      <c r="FSY10" s="50"/>
      <c r="FSZ10" s="50"/>
      <c r="FTA10" s="50"/>
      <c r="FTB10" s="50"/>
      <c r="FTC10" s="50"/>
      <c r="FTD10" s="50"/>
      <c r="FTE10" s="50"/>
      <c r="FTF10" s="50"/>
      <c r="FTG10" s="50"/>
      <c r="FTH10" s="50"/>
      <c r="FTI10" s="50"/>
      <c r="FTJ10" s="50"/>
      <c r="FTK10" s="50"/>
      <c r="FTL10" s="50"/>
      <c r="FTM10" s="50"/>
      <c r="FTN10" s="50"/>
      <c r="FTO10" s="50"/>
      <c r="FTP10" s="50"/>
      <c r="FTQ10" s="50"/>
      <c r="FTR10" s="50"/>
      <c r="FTS10" s="50"/>
      <c r="FTT10" s="50"/>
      <c r="FTU10" s="50"/>
      <c r="FTV10" s="50"/>
      <c r="FTW10" s="50"/>
      <c r="FTX10" s="50"/>
      <c r="FTY10" s="50"/>
      <c r="FTZ10" s="50"/>
      <c r="FUA10" s="50"/>
      <c r="FUB10" s="50"/>
      <c r="FUC10" s="50"/>
      <c r="FUD10" s="50"/>
      <c r="FUE10" s="50"/>
      <c r="FUF10" s="50"/>
      <c r="FUG10" s="50"/>
      <c r="FUH10" s="50"/>
      <c r="FUI10" s="50"/>
      <c r="FUJ10" s="50"/>
      <c r="FUK10" s="50"/>
      <c r="FUL10" s="50"/>
      <c r="FUM10" s="50"/>
      <c r="FUN10" s="50"/>
      <c r="FUO10" s="50"/>
      <c r="FUP10" s="50"/>
      <c r="FUQ10" s="50"/>
      <c r="FUR10" s="50"/>
      <c r="FUS10" s="50"/>
      <c r="FUT10" s="50"/>
      <c r="FUU10" s="50"/>
      <c r="FUV10" s="50"/>
      <c r="FUW10" s="50"/>
      <c r="FUX10" s="50"/>
      <c r="FUY10" s="50"/>
      <c r="FUZ10" s="50"/>
      <c r="FVA10" s="50"/>
      <c r="FVB10" s="50"/>
      <c r="FVC10" s="50"/>
      <c r="FVD10" s="50"/>
      <c r="FVE10" s="50"/>
      <c r="FVF10" s="50"/>
      <c r="FVG10" s="50"/>
      <c r="FVH10" s="50"/>
      <c r="FVI10" s="50"/>
      <c r="FVJ10" s="50"/>
      <c r="FVK10" s="50"/>
      <c r="FVL10" s="50"/>
      <c r="FVM10" s="50"/>
      <c r="FVN10" s="50"/>
      <c r="FVO10" s="50"/>
      <c r="FVP10" s="50"/>
      <c r="FVQ10" s="50"/>
      <c r="FVR10" s="50"/>
      <c r="FVS10" s="50"/>
      <c r="FVT10" s="50"/>
      <c r="FVU10" s="50"/>
      <c r="FVV10" s="50"/>
      <c r="FVW10" s="50"/>
      <c r="FVX10" s="50"/>
      <c r="FVY10" s="50"/>
      <c r="FVZ10" s="50"/>
      <c r="FWA10" s="50"/>
      <c r="FWB10" s="50"/>
      <c r="FWC10" s="50"/>
      <c r="FWD10" s="50"/>
      <c r="FWE10" s="50"/>
      <c r="FWF10" s="50"/>
      <c r="FWG10" s="50"/>
      <c r="FWH10" s="50"/>
      <c r="FWI10" s="50"/>
      <c r="FWJ10" s="50"/>
      <c r="FWK10" s="50"/>
      <c r="FWL10" s="50"/>
      <c r="FWM10" s="50"/>
      <c r="FWN10" s="50"/>
      <c r="FWO10" s="50"/>
      <c r="FWP10" s="50"/>
      <c r="FWQ10" s="50"/>
      <c r="FWR10" s="50"/>
      <c r="FWS10" s="50"/>
      <c r="FWT10" s="50"/>
      <c r="FWU10" s="50"/>
      <c r="FWV10" s="50"/>
      <c r="FWW10" s="50"/>
      <c r="FWX10" s="50"/>
      <c r="FWY10" s="50"/>
      <c r="FWZ10" s="50"/>
      <c r="FXA10" s="50"/>
      <c r="FXB10" s="50"/>
      <c r="FXC10" s="50"/>
      <c r="FXD10" s="50"/>
      <c r="FXE10" s="50"/>
      <c r="FXF10" s="50"/>
      <c r="FXG10" s="50"/>
      <c r="FXH10" s="50"/>
      <c r="FXI10" s="50"/>
      <c r="FXJ10" s="50"/>
      <c r="FXK10" s="50"/>
      <c r="FXL10" s="50"/>
      <c r="FXM10" s="50"/>
      <c r="FXN10" s="50"/>
      <c r="FXO10" s="50"/>
      <c r="FXP10" s="50"/>
      <c r="FXQ10" s="50"/>
      <c r="FXR10" s="50"/>
      <c r="FXS10" s="50"/>
      <c r="FXT10" s="50"/>
      <c r="FXU10" s="50"/>
      <c r="FXV10" s="50"/>
      <c r="FXW10" s="50"/>
      <c r="FXX10" s="50"/>
      <c r="FXY10" s="50"/>
      <c r="FXZ10" s="50"/>
      <c r="FYA10" s="50"/>
      <c r="FYB10" s="50"/>
      <c r="FYC10" s="50"/>
      <c r="FYD10" s="50"/>
      <c r="FYE10" s="50"/>
      <c r="FYF10" s="50"/>
      <c r="FYG10" s="50"/>
      <c r="FYH10" s="50"/>
      <c r="FYI10" s="50"/>
      <c r="FYJ10" s="50"/>
      <c r="FYK10" s="50"/>
      <c r="FYL10" s="50"/>
      <c r="FYM10" s="50"/>
      <c r="FYN10" s="50"/>
      <c r="FYO10" s="50"/>
      <c r="FYP10" s="50"/>
      <c r="FYQ10" s="50"/>
      <c r="FYR10" s="50"/>
      <c r="FYS10" s="50"/>
      <c r="FYT10" s="50"/>
      <c r="FYU10" s="50"/>
      <c r="FYV10" s="50"/>
      <c r="FYW10" s="50"/>
      <c r="FYX10" s="50"/>
      <c r="FYY10" s="50"/>
      <c r="FYZ10" s="50"/>
      <c r="FZA10" s="50"/>
      <c r="FZB10" s="50"/>
      <c r="FZC10" s="50"/>
      <c r="FZD10" s="50"/>
      <c r="FZE10" s="50"/>
      <c r="FZF10" s="50"/>
      <c r="FZG10" s="50"/>
      <c r="FZH10" s="50"/>
      <c r="FZI10" s="50"/>
      <c r="FZJ10" s="50"/>
      <c r="FZK10" s="50"/>
      <c r="FZL10" s="50"/>
      <c r="FZM10" s="50"/>
      <c r="FZN10" s="50"/>
      <c r="FZO10" s="50"/>
      <c r="FZP10" s="50"/>
      <c r="FZQ10" s="50"/>
      <c r="FZR10" s="50"/>
      <c r="FZS10" s="50"/>
      <c r="FZT10" s="50"/>
      <c r="FZU10" s="50"/>
      <c r="FZV10" s="50"/>
      <c r="FZW10" s="50"/>
      <c r="FZX10" s="50"/>
      <c r="FZY10" s="50"/>
      <c r="FZZ10" s="50"/>
      <c r="GAA10" s="50"/>
      <c r="GAB10" s="50"/>
      <c r="GAC10" s="50"/>
      <c r="GAD10" s="50"/>
      <c r="GAE10" s="50"/>
      <c r="GAF10" s="50"/>
      <c r="GAG10" s="50"/>
      <c r="GAH10" s="50"/>
      <c r="GAI10" s="50"/>
      <c r="GAJ10" s="50"/>
      <c r="GAK10" s="50"/>
      <c r="GAL10" s="50"/>
      <c r="GAM10" s="50"/>
      <c r="GAN10" s="50"/>
      <c r="GAO10" s="50"/>
      <c r="GAP10" s="50"/>
      <c r="GAQ10" s="50"/>
      <c r="GAR10" s="50"/>
      <c r="GAS10" s="50"/>
      <c r="GAT10" s="50"/>
      <c r="GAU10" s="50"/>
      <c r="GAV10" s="50"/>
      <c r="GAW10" s="50"/>
      <c r="GAX10" s="50"/>
      <c r="GAY10" s="50"/>
      <c r="GAZ10" s="50"/>
      <c r="GBA10" s="50"/>
      <c r="GBB10" s="50"/>
      <c r="GBC10" s="50"/>
      <c r="GBD10" s="50"/>
      <c r="GBE10" s="50"/>
      <c r="GBF10" s="50"/>
      <c r="GBG10" s="50"/>
      <c r="GBH10" s="50"/>
      <c r="GBI10" s="50"/>
      <c r="GBJ10" s="50"/>
      <c r="GBK10" s="50"/>
      <c r="GBL10" s="50"/>
      <c r="GBM10" s="50"/>
      <c r="GBN10" s="50"/>
      <c r="GBO10" s="50"/>
      <c r="GBP10" s="50"/>
      <c r="GBQ10" s="50"/>
      <c r="GBR10" s="50"/>
      <c r="GBS10" s="50"/>
      <c r="GBT10" s="50"/>
      <c r="GBU10" s="50"/>
      <c r="GBV10" s="50"/>
      <c r="GBW10" s="50"/>
      <c r="GBX10" s="50"/>
      <c r="GBY10" s="50"/>
      <c r="GBZ10" s="50"/>
      <c r="GCA10" s="50"/>
      <c r="GCB10" s="50"/>
      <c r="GCC10" s="50"/>
      <c r="GCD10" s="50"/>
      <c r="GCE10" s="50"/>
      <c r="GCF10" s="50"/>
      <c r="GCG10" s="50"/>
      <c r="GCH10" s="50"/>
      <c r="GCI10" s="50"/>
      <c r="GCJ10" s="50"/>
      <c r="GCK10" s="50"/>
      <c r="GCL10" s="50"/>
      <c r="GCM10" s="50"/>
      <c r="GCN10" s="50"/>
      <c r="GCO10" s="50"/>
      <c r="GCP10" s="50"/>
      <c r="GCQ10" s="50"/>
      <c r="GCR10" s="50"/>
      <c r="GCS10" s="50"/>
      <c r="GCT10" s="50"/>
      <c r="GCU10" s="50"/>
      <c r="GCV10" s="50"/>
      <c r="GCW10" s="50"/>
      <c r="GCX10" s="50"/>
      <c r="GCY10" s="50"/>
      <c r="GCZ10" s="50"/>
      <c r="GDA10" s="50"/>
      <c r="GDB10" s="50"/>
      <c r="GDC10" s="50"/>
      <c r="GDD10" s="50"/>
      <c r="GDE10" s="50"/>
      <c r="GDF10" s="50"/>
      <c r="GDG10" s="50"/>
      <c r="GDH10" s="50"/>
      <c r="GDI10" s="50"/>
      <c r="GDJ10" s="50"/>
      <c r="GDK10" s="50"/>
      <c r="GDL10" s="50"/>
      <c r="GDM10" s="50"/>
      <c r="GDN10" s="50"/>
      <c r="GDO10" s="50"/>
      <c r="GDP10" s="50"/>
      <c r="GDQ10" s="50"/>
      <c r="GDR10" s="50"/>
      <c r="GDS10" s="50"/>
      <c r="GDT10" s="50"/>
      <c r="GDU10" s="50"/>
      <c r="GDV10" s="50"/>
      <c r="GDW10" s="50"/>
      <c r="GDX10" s="50"/>
      <c r="GDY10" s="50"/>
      <c r="GDZ10" s="50"/>
      <c r="GEA10" s="50"/>
      <c r="GEB10" s="50"/>
      <c r="GEC10" s="50"/>
      <c r="GED10" s="50"/>
      <c r="GEE10" s="50"/>
      <c r="GEF10" s="50"/>
      <c r="GEG10" s="50"/>
      <c r="GEH10" s="50"/>
      <c r="GEI10" s="50"/>
      <c r="GEJ10" s="50"/>
      <c r="GEK10" s="50"/>
      <c r="GEL10" s="50"/>
      <c r="GEM10" s="50"/>
      <c r="GEN10" s="50"/>
      <c r="GEO10" s="50"/>
      <c r="GEP10" s="50"/>
      <c r="GEQ10" s="50"/>
      <c r="GER10" s="50"/>
      <c r="GES10" s="50"/>
      <c r="GET10" s="50"/>
      <c r="GEU10" s="50"/>
      <c r="GEV10" s="50"/>
      <c r="GEW10" s="50"/>
      <c r="GEX10" s="50"/>
      <c r="GEY10" s="50"/>
      <c r="GEZ10" s="50"/>
      <c r="GFA10" s="50"/>
      <c r="GFB10" s="50"/>
      <c r="GFC10" s="50"/>
      <c r="GFD10" s="50"/>
      <c r="GFE10" s="50"/>
      <c r="GFF10" s="50"/>
      <c r="GFG10" s="50"/>
      <c r="GFH10" s="50"/>
      <c r="GFI10" s="50"/>
      <c r="GFJ10" s="50"/>
      <c r="GFK10" s="50"/>
      <c r="GFL10" s="50"/>
      <c r="GFM10" s="50"/>
      <c r="GFN10" s="50"/>
      <c r="GFO10" s="50"/>
      <c r="GFP10" s="50"/>
      <c r="GFQ10" s="50"/>
      <c r="GFR10" s="50"/>
      <c r="GFS10" s="50"/>
      <c r="GFT10" s="50"/>
      <c r="GFU10" s="50"/>
      <c r="GFV10" s="50"/>
      <c r="GFW10" s="50"/>
      <c r="GFX10" s="50"/>
      <c r="GFY10" s="50"/>
      <c r="GFZ10" s="50"/>
      <c r="GGA10" s="50"/>
      <c r="GGB10" s="50"/>
      <c r="GGC10" s="50"/>
      <c r="GGD10" s="50"/>
      <c r="GGE10" s="50"/>
      <c r="GGF10" s="50"/>
      <c r="GGG10" s="50"/>
      <c r="GGH10" s="50"/>
      <c r="GGI10" s="50"/>
      <c r="GGJ10" s="50"/>
      <c r="GGK10" s="50"/>
      <c r="GGL10" s="50"/>
      <c r="GGM10" s="50"/>
      <c r="GGN10" s="50"/>
      <c r="GGO10" s="50"/>
      <c r="GGP10" s="50"/>
      <c r="GGQ10" s="50"/>
      <c r="GGR10" s="50"/>
      <c r="GGS10" s="50"/>
      <c r="GGT10" s="50"/>
      <c r="GGU10" s="50"/>
      <c r="GGV10" s="50"/>
      <c r="GGW10" s="50"/>
      <c r="GGX10" s="50"/>
      <c r="GGY10" s="50"/>
      <c r="GGZ10" s="50"/>
      <c r="GHA10" s="50"/>
      <c r="GHB10" s="50"/>
      <c r="GHC10" s="50"/>
      <c r="GHD10" s="50"/>
      <c r="GHE10" s="50"/>
      <c r="GHF10" s="50"/>
      <c r="GHG10" s="50"/>
      <c r="GHH10" s="50"/>
      <c r="GHI10" s="50"/>
      <c r="GHJ10" s="50"/>
      <c r="GHK10" s="50"/>
      <c r="GHL10" s="50"/>
      <c r="GHM10" s="50"/>
      <c r="GHN10" s="50"/>
      <c r="GHO10" s="50"/>
      <c r="GHP10" s="50"/>
      <c r="GHQ10" s="50"/>
      <c r="GHR10" s="50"/>
      <c r="GHS10" s="50"/>
      <c r="GHT10" s="50"/>
      <c r="GHU10" s="50"/>
      <c r="GHV10" s="50"/>
      <c r="GHW10" s="50"/>
      <c r="GHX10" s="50"/>
      <c r="GHY10" s="50"/>
      <c r="GHZ10" s="50"/>
      <c r="GIA10" s="50"/>
      <c r="GIB10" s="50"/>
      <c r="GIC10" s="50"/>
      <c r="GID10" s="50"/>
      <c r="GIE10" s="50"/>
      <c r="GIF10" s="50"/>
      <c r="GIG10" s="50"/>
      <c r="GIH10" s="50"/>
      <c r="GII10" s="50"/>
      <c r="GIJ10" s="50"/>
      <c r="GIK10" s="50"/>
      <c r="GIL10" s="50"/>
      <c r="GIM10" s="50"/>
      <c r="GIN10" s="50"/>
      <c r="GIO10" s="50"/>
      <c r="GIP10" s="50"/>
      <c r="GIQ10" s="50"/>
      <c r="GIR10" s="50"/>
      <c r="GIS10" s="50"/>
      <c r="GIT10" s="50"/>
      <c r="GIU10" s="50"/>
      <c r="GIV10" s="50"/>
      <c r="GIW10" s="50"/>
      <c r="GIX10" s="50"/>
      <c r="GIY10" s="50"/>
      <c r="GIZ10" s="50"/>
      <c r="GJA10" s="50"/>
      <c r="GJB10" s="50"/>
      <c r="GJC10" s="50"/>
      <c r="GJD10" s="50"/>
      <c r="GJE10" s="50"/>
      <c r="GJF10" s="50"/>
      <c r="GJG10" s="50"/>
      <c r="GJH10" s="50"/>
      <c r="GJI10" s="50"/>
      <c r="GJJ10" s="50"/>
      <c r="GJK10" s="50"/>
      <c r="GJL10" s="50"/>
      <c r="GJM10" s="50"/>
      <c r="GJN10" s="50"/>
      <c r="GJO10" s="50"/>
      <c r="GJP10" s="50"/>
      <c r="GJQ10" s="50"/>
      <c r="GJR10" s="50"/>
      <c r="GJS10" s="50"/>
      <c r="GJT10" s="50"/>
      <c r="GJU10" s="50"/>
      <c r="GJV10" s="50"/>
      <c r="GJW10" s="50"/>
      <c r="GJX10" s="50"/>
      <c r="GJY10" s="50"/>
      <c r="GJZ10" s="50"/>
      <c r="GKA10" s="50"/>
      <c r="GKB10" s="50"/>
      <c r="GKC10" s="50"/>
      <c r="GKD10" s="50"/>
      <c r="GKE10" s="50"/>
      <c r="GKF10" s="50"/>
      <c r="GKG10" s="50"/>
      <c r="GKH10" s="50"/>
      <c r="GKI10" s="50"/>
      <c r="GKJ10" s="50"/>
      <c r="GKK10" s="50"/>
      <c r="GKL10" s="50"/>
      <c r="GKM10" s="50"/>
      <c r="GKN10" s="50"/>
      <c r="GKO10" s="50"/>
      <c r="GKP10" s="50"/>
      <c r="GKQ10" s="50"/>
      <c r="GKR10" s="50"/>
      <c r="GKS10" s="50"/>
      <c r="GKT10" s="50"/>
      <c r="GKU10" s="50"/>
      <c r="GKV10" s="50"/>
      <c r="GKW10" s="50"/>
      <c r="GKX10" s="50"/>
      <c r="GKY10" s="50"/>
      <c r="GKZ10" s="50"/>
      <c r="GLA10" s="50"/>
      <c r="GLB10" s="50"/>
      <c r="GLC10" s="50"/>
      <c r="GLD10" s="50"/>
      <c r="GLE10" s="50"/>
      <c r="GLF10" s="50"/>
      <c r="GLG10" s="50"/>
      <c r="GLH10" s="50"/>
      <c r="GLI10" s="50"/>
      <c r="GLJ10" s="50"/>
      <c r="GLK10" s="50"/>
      <c r="GLL10" s="50"/>
      <c r="GLM10" s="50"/>
      <c r="GLN10" s="50"/>
      <c r="GLO10" s="50"/>
      <c r="GLP10" s="50"/>
      <c r="GLQ10" s="50"/>
      <c r="GLR10" s="50"/>
      <c r="GLS10" s="50"/>
      <c r="GLT10" s="50"/>
      <c r="GLU10" s="50"/>
      <c r="GLV10" s="50"/>
      <c r="GLW10" s="50"/>
      <c r="GLX10" s="50"/>
      <c r="GLY10" s="50"/>
      <c r="GLZ10" s="50"/>
      <c r="GMA10" s="50"/>
      <c r="GMB10" s="50"/>
      <c r="GMC10" s="50"/>
      <c r="GMD10" s="50"/>
      <c r="GME10" s="50"/>
      <c r="GMF10" s="50"/>
      <c r="GMG10" s="50"/>
      <c r="GMH10" s="50"/>
      <c r="GMI10" s="50"/>
      <c r="GMJ10" s="50"/>
      <c r="GMK10" s="50"/>
      <c r="GML10" s="50"/>
      <c r="GMM10" s="50"/>
      <c r="GMN10" s="50"/>
      <c r="GMO10" s="50"/>
      <c r="GMP10" s="50"/>
      <c r="GMQ10" s="50"/>
      <c r="GMR10" s="50"/>
      <c r="GMS10" s="50"/>
      <c r="GMT10" s="50"/>
      <c r="GMU10" s="50"/>
      <c r="GMV10" s="50"/>
      <c r="GMW10" s="50"/>
      <c r="GMX10" s="50"/>
      <c r="GMY10" s="50"/>
      <c r="GMZ10" s="50"/>
      <c r="GNA10" s="50"/>
      <c r="GNB10" s="50"/>
      <c r="GNC10" s="50"/>
      <c r="GND10" s="50"/>
      <c r="GNE10" s="50"/>
      <c r="GNF10" s="50"/>
      <c r="GNG10" s="50"/>
      <c r="GNH10" s="50"/>
      <c r="GNI10" s="50"/>
      <c r="GNJ10" s="50"/>
      <c r="GNK10" s="50"/>
      <c r="GNL10" s="50"/>
      <c r="GNM10" s="50"/>
      <c r="GNN10" s="50"/>
      <c r="GNO10" s="50"/>
      <c r="GNP10" s="50"/>
      <c r="GNQ10" s="50"/>
      <c r="GNR10" s="50"/>
      <c r="GNS10" s="50"/>
      <c r="GNT10" s="50"/>
      <c r="GNU10" s="50"/>
      <c r="GNV10" s="50"/>
      <c r="GNW10" s="50"/>
      <c r="GNX10" s="50"/>
      <c r="GNY10" s="50"/>
      <c r="GNZ10" s="50"/>
      <c r="GOA10" s="50"/>
      <c r="GOB10" s="50"/>
      <c r="GOC10" s="50"/>
      <c r="GOD10" s="50"/>
      <c r="GOE10" s="50"/>
      <c r="GOF10" s="50"/>
      <c r="GOG10" s="50"/>
      <c r="GOH10" s="50"/>
      <c r="GOI10" s="50"/>
      <c r="GOJ10" s="50"/>
      <c r="GOK10" s="50"/>
      <c r="GOL10" s="50"/>
      <c r="GOM10" s="50"/>
      <c r="GON10" s="50"/>
      <c r="GOO10" s="50"/>
      <c r="GOP10" s="50"/>
      <c r="GOQ10" s="50"/>
      <c r="GOR10" s="50"/>
      <c r="GOS10" s="50"/>
      <c r="GOT10" s="50"/>
      <c r="GOU10" s="50"/>
      <c r="GOV10" s="50"/>
      <c r="GOW10" s="50"/>
      <c r="GOX10" s="50"/>
      <c r="GOY10" s="50"/>
      <c r="GOZ10" s="50"/>
      <c r="GPA10" s="50"/>
      <c r="GPB10" s="50"/>
      <c r="GPC10" s="50"/>
      <c r="GPD10" s="50"/>
      <c r="GPE10" s="50"/>
      <c r="GPF10" s="50"/>
      <c r="GPG10" s="50"/>
      <c r="GPH10" s="50"/>
      <c r="GPI10" s="50"/>
      <c r="GPJ10" s="50"/>
      <c r="GPK10" s="50"/>
      <c r="GPL10" s="50"/>
      <c r="GPM10" s="50"/>
      <c r="GPN10" s="50"/>
      <c r="GPO10" s="50"/>
      <c r="GPP10" s="50"/>
      <c r="GPQ10" s="50"/>
      <c r="GPR10" s="50"/>
      <c r="GPS10" s="50"/>
      <c r="GPT10" s="50"/>
      <c r="GPU10" s="50"/>
      <c r="GPV10" s="50"/>
      <c r="GPW10" s="50"/>
      <c r="GPX10" s="50"/>
      <c r="GPY10" s="50"/>
      <c r="GPZ10" s="50"/>
      <c r="GQA10" s="50"/>
      <c r="GQB10" s="50"/>
      <c r="GQC10" s="50"/>
      <c r="GQD10" s="50"/>
      <c r="GQE10" s="50"/>
      <c r="GQF10" s="50"/>
      <c r="GQG10" s="50"/>
      <c r="GQH10" s="50"/>
      <c r="GQI10" s="50"/>
      <c r="GQJ10" s="50"/>
      <c r="GQK10" s="50"/>
      <c r="GQL10" s="50"/>
      <c r="GQM10" s="50"/>
      <c r="GQN10" s="50"/>
      <c r="GQO10" s="50"/>
      <c r="GQP10" s="50"/>
      <c r="GQQ10" s="50"/>
      <c r="GQR10" s="50"/>
      <c r="GQS10" s="50"/>
      <c r="GQT10" s="50"/>
      <c r="GQU10" s="50"/>
      <c r="GQV10" s="50"/>
      <c r="GQW10" s="50"/>
      <c r="GQX10" s="50"/>
      <c r="GQY10" s="50"/>
      <c r="GQZ10" s="50"/>
      <c r="GRA10" s="50"/>
      <c r="GRB10" s="50"/>
      <c r="GRC10" s="50"/>
      <c r="GRD10" s="50"/>
      <c r="GRE10" s="50"/>
      <c r="GRF10" s="50"/>
      <c r="GRG10" s="50"/>
      <c r="GRH10" s="50"/>
      <c r="GRI10" s="50"/>
      <c r="GRJ10" s="50"/>
      <c r="GRK10" s="50"/>
      <c r="GRL10" s="50"/>
      <c r="GRM10" s="50"/>
      <c r="GRN10" s="50"/>
      <c r="GRO10" s="50"/>
      <c r="GRP10" s="50"/>
      <c r="GRQ10" s="50"/>
      <c r="GRR10" s="50"/>
      <c r="GRS10" s="50"/>
      <c r="GRT10" s="50"/>
      <c r="GRU10" s="50"/>
      <c r="GRV10" s="50"/>
      <c r="GRW10" s="50"/>
      <c r="GRX10" s="50"/>
      <c r="GRY10" s="50"/>
      <c r="GRZ10" s="50"/>
      <c r="GSA10" s="50"/>
      <c r="GSB10" s="50"/>
      <c r="GSC10" s="50"/>
      <c r="GSD10" s="50"/>
      <c r="GSE10" s="50"/>
      <c r="GSF10" s="50"/>
      <c r="GSG10" s="50"/>
      <c r="GSH10" s="50"/>
      <c r="GSI10" s="50"/>
      <c r="GSJ10" s="50"/>
      <c r="GSK10" s="50"/>
      <c r="GSL10" s="50"/>
      <c r="GSM10" s="50"/>
      <c r="GSN10" s="50"/>
      <c r="GSO10" s="50"/>
      <c r="GSP10" s="50"/>
      <c r="GSQ10" s="50"/>
      <c r="GSR10" s="50"/>
      <c r="GSS10" s="50"/>
      <c r="GST10" s="50"/>
      <c r="GSU10" s="50"/>
      <c r="GSV10" s="50"/>
      <c r="GSW10" s="50"/>
      <c r="GSX10" s="50"/>
      <c r="GSY10" s="50"/>
      <c r="GSZ10" s="50"/>
      <c r="GTA10" s="50"/>
      <c r="GTB10" s="50"/>
      <c r="GTC10" s="50"/>
      <c r="GTD10" s="50"/>
      <c r="GTE10" s="50"/>
      <c r="GTF10" s="50"/>
      <c r="GTG10" s="50"/>
      <c r="GTH10" s="50"/>
      <c r="GTI10" s="50"/>
      <c r="GTJ10" s="50"/>
      <c r="GTK10" s="50"/>
      <c r="GTL10" s="50"/>
      <c r="GTM10" s="50"/>
      <c r="GTN10" s="50"/>
      <c r="GTO10" s="50"/>
      <c r="GTP10" s="50"/>
      <c r="GTQ10" s="50"/>
      <c r="GTR10" s="50"/>
      <c r="GTS10" s="50"/>
      <c r="GTT10" s="50"/>
      <c r="GTU10" s="50"/>
      <c r="GTV10" s="50"/>
      <c r="GTW10" s="50"/>
      <c r="GTX10" s="50"/>
      <c r="GTY10" s="50"/>
      <c r="GTZ10" s="50"/>
      <c r="GUA10" s="50"/>
      <c r="GUB10" s="50"/>
      <c r="GUC10" s="50"/>
      <c r="GUD10" s="50"/>
      <c r="GUE10" s="50"/>
      <c r="GUF10" s="50"/>
      <c r="GUG10" s="50"/>
      <c r="GUH10" s="50"/>
      <c r="GUI10" s="50"/>
      <c r="GUJ10" s="50"/>
      <c r="GUK10" s="50"/>
      <c r="GUL10" s="50"/>
      <c r="GUM10" s="50"/>
      <c r="GUN10" s="50"/>
      <c r="GUO10" s="50"/>
      <c r="GUP10" s="50"/>
      <c r="GUQ10" s="50"/>
      <c r="GUR10" s="50"/>
      <c r="GUS10" s="50"/>
      <c r="GUT10" s="50"/>
      <c r="GUU10" s="50"/>
      <c r="GUV10" s="50"/>
      <c r="GUW10" s="50"/>
      <c r="GUX10" s="50"/>
      <c r="GUY10" s="50"/>
      <c r="GUZ10" s="50"/>
      <c r="GVA10" s="50"/>
      <c r="GVB10" s="50"/>
      <c r="GVC10" s="50"/>
      <c r="GVD10" s="50"/>
      <c r="GVE10" s="50"/>
      <c r="GVF10" s="50"/>
      <c r="GVG10" s="50"/>
      <c r="GVH10" s="50"/>
      <c r="GVI10" s="50"/>
      <c r="GVJ10" s="50"/>
      <c r="GVK10" s="50"/>
      <c r="GVL10" s="50"/>
      <c r="GVM10" s="50"/>
      <c r="GVN10" s="50"/>
      <c r="GVO10" s="50"/>
      <c r="GVP10" s="50"/>
      <c r="GVQ10" s="50"/>
      <c r="GVR10" s="50"/>
      <c r="GVS10" s="50"/>
      <c r="GVT10" s="50"/>
      <c r="GVU10" s="50"/>
      <c r="GVV10" s="50"/>
      <c r="GVW10" s="50"/>
      <c r="GVX10" s="50"/>
      <c r="GVY10" s="50"/>
      <c r="GVZ10" s="50"/>
      <c r="GWA10" s="50"/>
      <c r="GWB10" s="50"/>
      <c r="GWC10" s="50"/>
      <c r="GWD10" s="50"/>
      <c r="GWE10" s="50"/>
      <c r="GWF10" s="50"/>
      <c r="GWG10" s="50"/>
      <c r="GWH10" s="50"/>
      <c r="GWI10" s="50"/>
      <c r="GWJ10" s="50"/>
      <c r="GWK10" s="50"/>
      <c r="GWL10" s="50"/>
      <c r="GWM10" s="50"/>
      <c r="GWN10" s="50"/>
      <c r="GWO10" s="50"/>
      <c r="GWP10" s="50"/>
      <c r="GWQ10" s="50"/>
      <c r="GWR10" s="50"/>
      <c r="GWS10" s="50"/>
      <c r="GWT10" s="50"/>
      <c r="GWU10" s="50"/>
      <c r="GWV10" s="50"/>
      <c r="GWW10" s="50"/>
      <c r="GWX10" s="50"/>
      <c r="GWY10" s="50"/>
      <c r="GWZ10" s="50"/>
      <c r="GXA10" s="50"/>
      <c r="GXB10" s="50"/>
      <c r="GXC10" s="50"/>
      <c r="GXD10" s="50"/>
      <c r="GXE10" s="50"/>
      <c r="GXF10" s="50"/>
      <c r="GXG10" s="50"/>
      <c r="GXH10" s="50"/>
      <c r="GXI10" s="50"/>
      <c r="GXJ10" s="50"/>
      <c r="GXK10" s="50"/>
      <c r="GXL10" s="50"/>
      <c r="GXM10" s="50"/>
      <c r="GXN10" s="50"/>
      <c r="GXO10" s="50"/>
      <c r="GXP10" s="50"/>
      <c r="GXQ10" s="50"/>
      <c r="GXR10" s="50"/>
      <c r="GXS10" s="50"/>
      <c r="GXT10" s="50"/>
      <c r="GXU10" s="50"/>
      <c r="GXV10" s="50"/>
      <c r="GXW10" s="50"/>
      <c r="GXX10" s="50"/>
      <c r="GXY10" s="50"/>
      <c r="GXZ10" s="50"/>
      <c r="GYA10" s="50"/>
      <c r="GYB10" s="50"/>
      <c r="GYC10" s="50"/>
      <c r="GYD10" s="50"/>
      <c r="GYE10" s="50"/>
      <c r="GYF10" s="50"/>
      <c r="GYG10" s="50"/>
      <c r="GYH10" s="50"/>
      <c r="GYI10" s="50"/>
      <c r="GYJ10" s="50"/>
      <c r="GYK10" s="50"/>
      <c r="GYL10" s="50"/>
      <c r="GYM10" s="50"/>
      <c r="GYN10" s="50"/>
      <c r="GYO10" s="50"/>
      <c r="GYP10" s="50"/>
      <c r="GYQ10" s="50"/>
      <c r="GYR10" s="50"/>
      <c r="GYS10" s="50"/>
      <c r="GYT10" s="50"/>
      <c r="GYU10" s="50"/>
      <c r="GYV10" s="50"/>
      <c r="GYW10" s="50"/>
      <c r="GYX10" s="50"/>
      <c r="GYY10" s="50"/>
      <c r="GYZ10" s="50"/>
      <c r="GZA10" s="50"/>
      <c r="GZB10" s="50"/>
      <c r="GZC10" s="50"/>
      <c r="GZD10" s="50"/>
      <c r="GZE10" s="50"/>
      <c r="GZF10" s="50"/>
      <c r="GZG10" s="50"/>
      <c r="GZH10" s="50"/>
      <c r="GZI10" s="50"/>
      <c r="GZJ10" s="50"/>
      <c r="GZK10" s="50"/>
      <c r="GZL10" s="50"/>
      <c r="GZM10" s="50"/>
      <c r="GZN10" s="50"/>
      <c r="GZO10" s="50"/>
      <c r="GZP10" s="50"/>
      <c r="GZQ10" s="50"/>
      <c r="GZR10" s="50"/>
      <c r="GZS10" s="50"/>
      <c r="GZT10" s="50"/>
      <c r="GZU10" s="50"/>
      <c r="GZV10" s="50"/>
      <c r="GZW10" s="50"/>
      <c r="GZX10" s="50"/>
      <c r="GZY10" s="50"/>
      <c r="GZZ10" s="50"/>
      <c r="HAA10" s="50"/>
      <c r="HAB10" s="50"/>
      <c r="HAC10" s="50"/>
      <c r="HAD10" s="50"/>
      <c r="HAE10" s="50"/>
      <c r="HAF10" s="50"/>
      <c r="HAG10" s="50"/>
      <c r="HAH10" s="50"/>
      <c r="HAI10" s="50"/>
      <c r="HAJ10" s="50"/>
      <c r="HAK10" s="50"/>
      <c r="HAL10" s="50"/>
      <c r="HAM10" s="50"/>
      <c r="HAN10" s="50"/>
      <c r="HAO10" s="50"/>
      <c r="HAP10" s="50"/>
      <c r="HAQ10" s="50"/>
      <c r="HAR10" s="50"/>
      <c r="HAS10" s="50"/>
      <c r="HAT10" s="50"/>
      <c r="HAU10" s="50"/>
      <c r="HAV10" s="50"/>
      <c r="HAW10" s="50"/>
      <c r="HAX10" s="50"/>
      <c r="HAY10" s="50"/>
      <c r="HAZ10" s="50"/>
      <c r="HBA10" s="50"/>
      <c r="HBB10" s="50"/>
      <c r="HBC10" s="50"/>
      <c r="HBD10" s="50"/>
      <c r="HBE10" s="50"/>
      <c r="HBF10" s="50"/>
      <c r="HBG10" s="50"/>
      <c r="HBH10" s="50"/>
      <c r="HBI10" s="50"/>
      <c r="HBJ10" s="50"/>
      <c r="HBK10" s="50"/>
      <c r="HBL10" s="50"/>
      <c r="HBM10" s="50"/>
      <c r="HBN10" s="50"/>
      <c r="HBO10" s="50"/>
      <c r="HBP10" s="50"/>
      <c r="HBQ10" s="50"/>
      <c r="HBR10" s="50"/>
      <c r="HBS10" s="50"/>
      <c r="HBT10" s="50"/>
      <c r="HBU10" s="50"/>
      <c r="HBV10" s="50"/>
      <c r="HBW10" s="50"/>
      <c r="HBX10" s="50"/>
      <c r="HBY10" s="50"/>
      <c r="HBZ10" s="50"/>
      <c r="HCA10" s="50"/>
      <c r="HCB10" s="50"/>
      <c r="HCC10" s="50"/>
      <c r="HCD10" s="50"/>
      <c r="HCE10" s="50"/>
      <c r="HCF10" s="50"/>
      <c r="HCG10" s="50"/>
      <c r="HCH10" s="50"/>
      <c r="HCI10" s="50"/>
      <c r="HCJ10" s="50"/>
      <c r="HCK10" s="50"/>
      <c r="HCL10" s="50"/>
      <c r="HCM10" s="50"/>
      <c r="HCN10" s="50"/>
      <c r="HCO10" s="50"/>
      <c r="HCP10" s="50"/>
      <c r="HCQ10" s="50"/>
      <c r="HCR10" s="50"/>
      <c r="HCS10" s="50"/>
      <c r="HCT10" s="50"/>
      <c r="HCU10" s="50"/>
      <c r="HCV10" s="50"/>
      <c r="HCW10" s="50"/>
      <c r="HCX10" s="50"/>
      <c r="HCY10" s="50"/>
      <c r="HCZ10" s="50"/>
      <c r="HDA10" s="50"/>
      <c r="HDB10" s="50"/>
      <c r="HDC10" s="50"/>
      <c r="HDD10" s="50"/>
      <c r="HDE10" s="50"/>
      <c r="HDF10" s="50"/>
      <c r="HDG10" s="50"/>
      <c r="HDH10" s="50"/>
      <c r="HDI10" s="50"/>
      <c r="HDJ10" s="50"/>
      <c r="HDK10" s="50"/>
      <c r="HDL10" s="50"/>
      <c r="HDM10" s="50"/>
      <c r="HDN10" s="50"/>
      <c r="HDO10" s="50"/>
      <c r="HDP10" s="50"/>
      <c r="HDQ10" s="50"/>
      <c r="HDR10" s="50"/>
      <c r="HDS10" s="50"/>
      <c r="HDT10" s="50"/>
      <c r="HDU10" s="50"/>
      <c r="HDV10" s="50"/>
      <c r="HDW10" s="50"/>
      <c r="HDX10" s="50"/>
      <c r="HDY10" s="50"/>
      <c r="HDZ10" s="50"/>
      <c r="HEA10" s="50"/>
      <c r="HEB10" s="50"/>
      <c r="HEC10" s="50"/>
      <c r="HED10" s="50"/>
      <c r="HEE10" s="50"/>
      <c r="HEF10" s="50"/>
      <c r="HEG10" s="50"/>
      <c r="HEH10" s="50"/>
      <c r="HEI10" s="50"/>
      <c r="HEJ10" s="50"/>
      <c r="HEK10" s="50"/>
      <c r="HEL10" s="50"/>
      <c r="HEM10" s="50"/>
      <c r="HEN10" s="50"/>
      <c r="HEO10" s="50"/>
      <c r="HEP10" s="50"/>
      <c r="HEQ10" s="50"/>
      <c r="HER10" s="50"/>
      <c r="HES10" s="50"/>
      <c r="HET10" s="50"/>
      <c r="HEU10" s="50"/>
      <c r="HEV10" s="50"/>
      <c r="HEW10" s="50"/>
      <c r="HEX10" s="50"/>
      <c r="HEY10" s="50"/>
      <c r="HEZ10" s="50"/>
      <c r="HFA10" s="50"/>
      <c r="HFB10" s="50"/>
      <c r="HFC10" s="50"/>
      <c r="HFD10" s="50"/>
      <c r="HFE10" s="50"/>
      <c r="HFF10" s="50"/>
      <c r="HFG10" s="50"/>
      <c r="HFH10" s="50"/>
      <c r="HFI10" s="50"/>
      <c r="HFJ10" s="50"/>
      <c r="HFK10" s="50"/>
      <c r="HFL10" s="50"/>
      <c r="HFM10" s="50"/>
      <c r="HFN10" s="50"/>
      <c r="HFO10" s="50"/>
      <c r="HFP10" s="50"/>
      <c r="HFQ10" s="50"/>
      <c r="HFR10" s="50"/>
      <c r="HFS10" s="50"/>
      <c r="HFT10" s="50"/>
      <c r="HFU10" s="50"/>
      <c r="HFV10" s="50"/>
      <c r="HFW10" s="50"/>
      <c r="HFX10" s="50"/>
      <c r="HFY10" s="50"/>
      <c r="HFZ10" s="50"/>
      <c r="HGA10" s="50"/>
      <c r="HGB10" s="50"/>
      <c r="HGC10" s="50"/>
      <c r="HGD10" s="50"/>
      <c r="HGE10" s="50"/>
      <c r="HGF10" s="50"/>
      <c r="HGG10" s="50"/>
      <c r="HGH10" s="50"/>
      <c r="HGI10" s="50"/>
      <c r="HGJ10" s="50"/>
      <c r="HGK10" s="50"/>
      <c r="HGL10" s="50"/>
      <c r="HGM10" s="50"/>
      <c r="HGN10" s="50"/>
      <c r="HGO10" s="50"/>
      <c r="HGP10" s="50"/>
      <c r="HGQ10" s="50"/>
      <c r="HGR10" s="50"/>
      <c r="HGS10" s="50"/>
      <c r="HGT10" s="50"/>
      <c r="HGU10" s="50"/>
      <c r="HGV10" s="50"/>
      <c r="HGW10" s="50"/>
      <c r="HGX10" s="50"/>
      <c r="HGY10" s="50"/>
      <c r="HGZ10" s="50"/>
      <c r="HHA10" s="50"/>
      <c r="HHB10" s="50"/>
      <c r="HHC10" s="50"/>
      <c r="HHD10" s="50"/>
      <c r="HHE10" s="50"/>
      <c r="HHF10" s="50"/>
      <c r="HHG10" s="50"/>
      <c r="HHH10" s="50"/>
      <c r="HHI10" s="50"/>
      <c r="HHJ10" s="50"/>
      <c r="HHK10" s="50"/>
      <c r="HHL10" s="50"/>
      <c r="HHM10" s="50"/>
      <c r="HHN10" s="50"/>
      <c r="HHO10" s="50"/>
      <c r="HHP10" s="50"/>
      <c r="HHQ10" s="50"/>
      <c r="HHR10" s="50"/>
      <c r="HHS10" s="50"/>
      <c r="HHT10" s="50"/>
      <c r="HHU10" s="50"/>
      <c r="HHV10" s="50"/>
      <c r="HHW10" s="50"/>
      <c r="HHX10" s="50"/>
      <c r="HHY10" s="50"/>
      <c r="HHZ10" s="50"/>
      <c r="HIA10" s="50"/>
      <c r="HIB10" s="50"/>
      <c r="HIC10" s="50"/>
      <c r="HID10" s="50"/>
      <c r="HIE10" s="50"/>
      <c r="HIF10" s="50"/>
      <c r="HIG10" s="50"/>
      <c r="HIH10" s="50"/>
      <c r="HII10" s="50"/>
      <c r="HIJ10" s="50"/>
      <c r="HIK10" s="50"/>
      <c r="HIL10" s="50"/>
      <c r="HIM10" s="50"/>
      <c r="HIN10" s="50"/>
      <c r="HIO10" s="50"/>
      <c r="HIP10" s="50"/>
      <c r="HIQ10" s="50"/>
      <c r="HIR10" s="50"/>
      <c r="HIS10" s="50"/>
      <c r="HIT10" s="50"/>
      <c r="HIU10" s="50"/>
      <c r="HIV10" s="50"/>
      <c r="HIW10" s="50"/>
      <c r="HIX10" s="50"/>
      <c r="HIY10" s="50"/>
      <c r="HIZ10" s="50"/>
      <c r="HJA10" s="50"/>
      <c r="HJB10" s="50"/>
      <c r="HJC10" s="50"/>
      <c r="HJD10" s="50"/>
      <c r="HJE10" s="50"/>
      <c r="HJF10" s="50"/>
      <c r="HJG10" s="50"/>
      <c r="HJH10" s="50"/>
      <c r="HJI10" s="50"/>
      <c r="HJJ10" s="50"/>
      <c r="HJK10" s="50"/>
      <c r="HJL10" s="50"/>
      <c r="HJM10" s="50"/>
      <c r="HJN10" s="50"/>
      <c r="HJO10" s="50"/>
      <c r="HJP10" s="50"/>
      <c r="HJQ10" s="50"/>
      <c r="HJR10" s="50"/>
      <c r="HJS10" s="50"/>
      <c r="HJT10" s="50"/>
      <c r="HJU10" s="50"/>
      <c r="HJV10" s="50"/>
      <c r="HJW10" s="50"/>
      <c r="HJX10" s="50"/>
      <c r="HJY10" s="50"/>
      <c r="HJZ10" s="50"/>
      <c r="HKA10" s="50"/>
      <c r="HKB10" s="50"/>
      <c r="HKC10" s="50"/>
      <c r="HKD10" s="50"/>
      <c r="HKE10" s="50"/>
      <c r="HKF10" s="50"/>
      <c r="HKG10" s="50"/>
      <c r="HKH10" s="50"/>
      <c r="HKI10" s="50"/>
      <c r="HKJ10" s="50"/>
      <c r="HKK10" s="50"/>
      <c r="HKL10" s="50"/>
      <c r="HKM10" s="50"/>
      <c r="HKN10" s="50"/>
      <c r="HKO10" s="50"/>
      <c r="HKP10" s="50"/>
      <c r="HKQ10" s="50"/>
      <c r="HKR10" s="50"/>
      <c r="HKS10" s="50"/>
      <c r="HKT10" s="50"/>
      <c r="HKU10" s="50"/>
      <c r="HKV10" s="50"/>
      <c r="HKW10" s="50"/>
      <c r="HKX10" s="50"/>
      <c r="HKY10" s="50"/>
      <c r="HKZ10" s="50"/>
      <c r="HLA10" s="50"/>
      <c r="HLB10" s="50"/>
      <c r="HLC10" s="50"/>
      <c r="HLD10" s="50"/>
      <c r="HLE10" s="50"/>
      <c r="HLF10" s="50"/>
      <c r="HLG10" s="50"/>
      <c r="HLH10" s="50"/>
      <c r="HLI10" s="50"/>
      <c r="HLJ10" s="50"/>
      <c r="HLK10" s="50"/>
      <c r="HLL10" s="50"/>
      <c r="HLM10" s="50"/>
      <c r="HLN10" s="50"/>
      <c r="HLO10" s="50"/>
      <c r="HLP10" s="50"/>
      <c r="HLQ10" s="50"/>
      <c r="HLR10" s="50"/>
      <c r="HLS10" s="50"/>
      <c r="HLT10" s="50"/>
      <c r="HLU10" s="50"/>
      <c r="HLV10" s="50"/>
      <c r="HLW10" s="50"/>
      <c r="HLX10" s="50"/>
      <c r="HLY10" s="50"/>
      <c r="HLZ10" s="50"/>
      <c r="HMA10" s="50"/>
      <c r="HMB10" s="50"/>
      <c r="HMC10" s="50"/>
      <c r="HMD10" s="50"/>
      <c r="HME10" s="50"/>
      <c r="HMF10" s="50"/>
      <c r="HMG10" s="50"/>
      <c r="HMH10" s="50"/>
      <c r="HMI10" s="50"/>
      <c r="HMJ10" s="50"/>
      <c r="HMK10" s="50"/>
      <c r="HML10" s="50"/>
      <c r="HMM10" s="50"/>
      <c r="HMN10" s="50"/>
      <c r="HMO10" s="50"/>
      <c r="HMP10" s="50"/>
      <c r="HMQ10" s="50"/>
      <c r="HMR10" s="50"/>
      <c r="HMS10" s="50"/>
      <c r="HMT10" s="50"/>
      <c r="HMU10" s="50"/>
      <c r="HMV10" s="50"/>
      <c r="HMW10" s="50"/>
      <c r="HMX10" s="50"/>
      <c r="HMY10" s="50"/>
      <c r="HMZ10" s="50"/>
      <c r="HNA10" s="50"/>
      <c r="HNB10" s="50"/>
      <c r="HNC10" s="50"/>
      <c r="HND10" s="50"/>
      <c r="HNE10" s="50"/>
      <c r="HNF10" s="50"/>
      <c r="HNG10" s="50"/>
      <c r="HNH10" s="50"/>
      <c r="HNI10" s="50"/>
      <c r="HNJ10" s="50"/>
      <c r="HNK10" s="50"/>
      <c r="HNL10" s="50"/>
      <c r="HNM10" s="50"/>
      <c r="HNN10" s="50"/>
      <c r="HNO10" s="50"/>
      <c r="HNP10" s="50"/>
      <c r="HNQ10" s="50"/>
      <c r="HNR10" s="50"/>
      <c r="HNS10" s="50"/>
      <c r="HNT10" s="50"/>
      <c r="HNU10" s="50"/>
      <c r="HNV10" s="50"/>
      <c r="HNW10" s="50"/>
      <c r="HNX10" s="50"/>
      <c r="HNY10" s="50"/>
      <c r="HNZ10" s="50"/>
      <c r="HOA10" s="50"/>
      <c r="HOB10" s="50"/>
      <c r="HOC10" s="50"/>
      <c r="HOD10" s="50"/>
      <c r="HOE10" s="50"/>
      <c r="HOF10" s="50"/>
      <c r="HOG10" s="50"/>
      <c r="HOH10" s="50"/>
      <c r="HOI10" s="50"/>
      <c r="HOJ10" s="50"/>
      <c r="HOK10" s="50"/>
      <c r="HOL10" s="50"/>
      <c r="HOM10" s="50"/>
      <c r="HON10" s="50"/>
      <c r="HOO10" s="50"/>
      <c r="HOP10" s="50"/>
      <c r="HOQ10" s="50"/>
      <c r="HOR10" s="50"/>
      <c r="HOS10" s="50"/>
      <c r="HOT10" s="50"/>
      <c r="HOU10" s="50"/>
      <c r="HOV10" s="50"/>
      <c r="HOW10" s="50"/>
      <c r="HOX10" s="50"/>
      <c r="HOY10" s="50"/>
      <c r="HOZ10" s="50"/>
      <c r="HPA10" s="50"/>
      <c r="HPB10" s="50"/>
      <c r="HPC10" s="50"/>
      <c r="HPD10" s="50"/>
      <c r="HPE10" s="50"/>
      <c r="HPF10" s="50"/>
      <c r="HPG10" s="50"/>
      <c r="HPH10" s="50"/>
      <c r="HPI10" s="50"/>
      <c r="HPJ10" s="50"/>
      <c r="HPK10" s="50"/>
      <c r="HPL10" s="50"/>
      <c r="HPM10" s="50"/>
      <c r="HPN10" s="50"/>
      <c r="HPO10" s="50"/>
      <c r="HPP10" s="50"/>
      <c r="HPQ10" s="50"/>
      <c r="HPR10" s="50"/>
      <c r="HPS10" s="50"/>
      <c r="HPT10" s="50"/>
      <c r="HPU10" s="50"/>
      <c r="HPV10" s="50"/>
      <c r="HPW10" s="50"/>
      <c r="HPX10" s="50"/>
      <c r="HPY10" s="50"/>
      <c r="HPZ10" s="50"/>
      <c r="HQA10" s="50"/>
      <c r="HQB10" s="50"/>
      <c r="HQC10" s="50"/>
      <c r="HQD10" s="50"/>
      <c r="HQE10" s="50"/>
      <c r="HQF10" s="50"/>
      <c r="HQG10" s="50"/>
      <c r="HQH10" s="50"/>
      <c r="HQI10" s="50"/>
      <c r="HQJ10" s="50"/>
      <c r="HQK10" s="50"/>
      <c r="HQL10" s="50"/>
      <c r="HQM10" s="50"/>
      <c r="HQN10" s="50"/>
      <c r="HQO10" s="50"/>
      <c r="HQP10" s="50"/>
      <c r="HQQ10" s="50"/>
      <c r="HQR10" s="50"/>
      <c r="HQS10" s="50"/>
      <c r="HQT10" s="50"/>
      <c r="HQU10" s="50"/>
      <c r="HQV10" s="50"/>
      <c r="HQW10" s="50"/>
      <c r="HQX10" s="50"/>
      <c r="HQY10" s="50"/>
      <c r="HQZ10" s="50"/>
      <c r="HRA10" s="50"/>
      <c r="HRB10" s="50"/>
      <c r="HRC10" s="50"/>
      <c r="HRD10" s="50"/>
      <c r="HRE10" s="50"/>
      <c r="HRF10" s="50"/>
      <c r="HRG10" s="50"/>
      <c r="HRH10" s="50"/>
      <c r="HRI10" s="50"/>
      <c r="HRJ10" s="50"/>
      <c r="HRK10" s="50"/>
      <c r="HRL10" s="50"/>
      <c r="HRM10" s="50"/>
      <c r="HRN10" s="50"/>
      <c r="HRO10" s="50"/>
      <c r="HRP10" s="50"/>
      <c r="HRQ10" s="50"/>
      <c r="HRR10" s="50"/>
      <c r="HRS10" s="50"/>
      <c r="HRT10" s="50"/>
      <c r="HRU10" s="50"/>
      <c r="HRV10" s="50"/>
      <c r="HRW10" s="50"/>
      <c r="HRX10" s="50"/>
      <c r="HRY10" s="50"/>
      <c r="HRZ10" s="50"/>
      <c r="HSA10" s="50"/>
      <c r="HSB10" s="50"/>
      <c r="HSC10" s="50"/>
      <c r="HSD10" s="50"/>
      <c r="HSE10" s="50"/>
      <c r="HSF10" s="50"/>
      <c r="HSG10" s="50"/>
      <c r="HSH10" s="50"/>
      <c r="HSI10" s="50"/>
      <c r="HSJ10" s="50"/>
      <c r="HSK10" s="50"/>
      <c r="HSL10" s="50"/>
      <c r="HSM10" s="50"/>
      <c r="HSN10" s="50"/>
      <c r="HSO10" s="50"/>
      <c r="HSP10" s="50"/>
      <c r="HSQ10" s="50"/>
      <c r="HSR10" s="50"/>
      <c r="HSS10" s="50"/>
      <c r="HST10" s="50"/>
      <c r="HSU10" s="50"/>
      <c r="HSV10" s="50"/>
      <c r="HSW10" s="50"/>
      <c r="HSX10" s="50"/>
      <c r="HSY10" s="50"/>
      <c r="HSZ10" s="50"/>
      <c r="HTA10" s="50"/>
      <c r="HTB10" s="50"/>
      <c r="HTC10" s="50"/>
      <c r="HTD10" s="50"/>
      <c r="HTE10" s="50"/>
      <c r="HTF10" s="50"/>
      <c r="HTG10" s="50"/>
      <c r="HTH10" s="50"/>
      <c r="HTI10" s="50"/>
      <c r="HTJ10" s="50"/>
      <c r="HTK10" s="50"/>
      <c r="HTL10" s="50"/>
      <c r="HTM10" s="50"/>
      <c r="HTN10" s="50"/>
      <c r="HTO10" s="50"/>
      <c r="HTP10" s="50"/>
      <c r="HTQ10" s="50"/>
      <c r="HTR10" s="50"/>
      <c r="HTS10" s="50"/>
      <c r="HTT10" s="50"/>
      <c r="HTU10" s="50"/>
      <c r="HTV10" s="50"/>
      <c r="HTW10" s="50"/>
      <c r="HTX10" s="50"/>
      <c r="HTY10" s="50"/>
      <c r="HTZ10" s="50"/>
      <c r="HUA10" s="50"/>
      <c r="HUB10" s="50"/>
      <c r="HUC10" s="50"/>
      <c r="HUD10" s="50"/>
      <c r="HUE10" s="50"/>
      <c r="HUF10" s="50"/>
      <c r="HUG10" s="50"/>
      <c r="HUH10" s="50"/>
      <c r="HUI10" s="50"/>
      <c r="HUJ10" s="50"/>
      <c r="HUK10" s="50"/>
      <c r="HUL10" s="50"/>
      <c r="HUM10" s="50"/>
      <c r="HUN10" s="50"/>
      <c r="HUO10" s="50"/>
      <c r="HUP10" s="50"/>
      <c r="HUQ10" s="50"/>
      <c r="HUR10" s="50"/>
      <c r="HUS10" s="50"/>
      <c r="HUT10" s="50"/>
      <c r="HUU10" s="50"/>
      <c r="HUV10" s="50"/>
      <c r="HUW10" s="50"/>
      <c r="HUX10" s="50"/>
      <c r="HUY10" s="50"/>
      <c r="HUZ10" s="50"/>
      <c r="HVA10" s="50"/>
      <c r="HVB10" s="50"/>
      <c r="HVC10" s="50"/>
      <c r="HVD10" s="50"/>
      <c r="HVE10" s="50"/>
      <c r="HVF10" s="50"/>
      <c r="HVG10" s="50"/>
      <c r="HVH10" s="50"/>
      <c r="HVI10" s="50"/>
      <c r="HVJ10" s="50"/>
      <c r="HVK10" s="50"/>
      <c r="HVL10" s="50"/>
      <c r="HVM10" s="50"/>
      <c r="HVN10" s="50"/>
      <c r="HVO10" s="50"/>
      <c r="HVP10" s="50"/>
      <c r="HVQ10" s="50"/>
      <c r="HVR10" s="50"/>
      <c r="HVS10" s="50"/>
      <c r="HVT10" s="50"/>
      <c r="HVU10" s="50"/>
      <c r="HVV10" s="50"/>
      <c r="HVW10" s="50"/>
      <c r="HVX10" s="50"/>
      <c r="HVY10" s="50"/>
      <c r="HVZ10" s="50"/>
      <c r="HWA10" s="50"/>
      <c r="HWB10" s="50"/>
      <c r="HWC10" s="50"/>
      <c r="HWD10" s="50"/>
      <c r="HWE10" s="50"/>
      <c r="HWF10" s="50"/>
      <c r="HWG10" s="50"/>
      <c r="HWH10" s="50"/>
      <c r="HWI10" s="50"/>
      <c r="HWJ10" s="50"/>
      <c r="HWK10" s="50"/>
      <c r="HWL10" s="50"/>
      <c r="HWM10" s="50"/>
      <c r="HWN10" s="50"/>
      <c r="HWO10" s="50"/>
      <c r="HWP10" s="50"/>
      <c r="HWQ10" s="50"/>
    </row>
    <row r="11" spans="1:6023">
      <c r="A11" s="3" t="s">
        <v>147</v>
      </c>
      <c r="B11" s="3" t="s">
        <v>166</v>
      </c>
      <c r="C11" s="3" t="s">
        <v>167</v>
      </c>
      <c r="D11" s="3" t="s">
        <v>168</v>
      </c>
      <c r="E11" s="3">
        <v>306</v>
      </c>
      <c r="F11" s="4">
        <v>260</v>
      </c>
      <c r="G11" s="4">
        <v>12</v>
      </c>
      <c r="H11" s="4">
        <v>3672</v>
      </c>
      <c r="I11" s="4">
        <v>330.48</v>
      </c>
      <c r="J11" s="4">
        <v>3341.52</v>
      </c>
      <c r="K11" s="4">
        <v>1230</v>
      </c>
      <c r="L11" s="4">
        <v>2423.52</v>
      </c>
      <c r="M11" s="5">
        <v>41609</v>
      </c>
      <c r="N11" s="3">
        <v>12</v>
      </c>
      <c r="O11" s="3" t="s">
        <v>169</v>
      </c>
      <c r="P11" s="3">
        <v>2013</v>
      </c>
    </row>
    <row r="12" spans="1:6023">
      <c r="A12" s="3" t="s">
        <v>147</v>
      </c>
      <c r="B12" s="3" t="s">
        <v>170</v>
      </c>
      <c r="C12" s="3" t="s">
        <v>171</v>
      </c>
      <c r="D12" s="3" t="s">
        <v>172</v>
      </c>
      <c r="E12" s="3">
        <v>367</v>
      </c>
      <c r="F12" s="4">
        <v>10</v>
      </c>
      <c r="G12" s="4">
        <v>12</v>
      </c>
      <c r="H12" s="4">
        <v>4404</v>
      </c>
      <c r="I12" s="3">
        <v>1230</v>
      </c>
      <c r="J12" s="4">
        <v>4404</v>
      </c>
      <c r="K12" s="4">
        <v>1101</v>
      </c>
      <c r="L12" s="4">
        <v>3303</v>
      </c>
      <c r="M12" s="5">
        <v>41821</v>
      </c>
      <c r="N12" s="3">
        <v>7</v>
      </c>
      <c r="O12" s="3" t="s">
        <v>173</v>
      </c>
      <c r="P12" s="3">
        <v>2014</v>
      </c>
    </row>
    <row r="13" spans="1:6023">
      <c r="A13" s="3" t="s">
        <v>147</v>
      </c>
      <c r="B13" s="3" t="s">
        <v>174</v>
      </c>
      <c r="C13" s="3" t="s">
        <v>175</v>
      </c>
      <c r="D13" s="3" t="s">
        <v>168</v>
      </c>
      <c r="E13" s="3">
        <v>367</v>
      </c>
      <c r="F13" s="4">
        <v>3</v>
      </c>
      <c r="G13" s="4">
        <v>12</v>
      </c>
      <c r="H13" s="4">
        <v>4404</v>
      </c>
      <c r="I13" s="4">
        <v>1285</v>
      </c>
      <c r="J13" s="4">
        <v>4007.64</v>
      </c>
      <c r="K13" s="4">
        <v>1101</v>
      </c>
      <c r="L13" s="4">
        <v>2906.64</v>
      </c>
      <c r="M13" s="5">
        <v>41548</v>
      </c>
      <c r="N13" s="3">
        <v>10</v>
      </c>
      <c r="O13" s="3" t="s">
        <v>176</v>
      </c>
      <c r="P13" s="3">
        <v>2013</v>
      </c>
    </row>
    <row r="14" spans="1:6023">
      <c r="A14" s="3" t="s">
        <v>147</v>
      </c>
      <c r="B14" s="3" t="s">
        <v>174</v>
      </c>
      <c r="C14" s="3" t="s">
        <v>171</v>
      </c>
      <c r="D14" s="3" t="s">
        <v>168</v>
      </c>
      <c r="E14" s="3">
        <v>367</v>
      </c>
      <c r="F14" s="4">
        <v>10</v>
      </c>
      <c r="G14" s="4">
        <v>12</v>
      </c>
      <c r="H14" s="4">
        <v>4404</v>
      </c>
      <c r="I14" s="4">
        <v>396.36</v>
      </c>
      <c r="J14" s="4">
        <v>4007.64</v>
      </c>
      <c r="K14" s="4">
        <v>1101</v>
      </c>
      <c r="L14" s="4">
        <v>2906.64</v>
      </c>
      <c r="M14" s="5">
        <v>41548</v>
      </c>
      <c r="N14" s="3">
        <v>10</v>
      </c>
      <c r="O14" s="3" t="s">
        <v>176</v>
      </c>
      <c r="P14" s="3">
        <v>2013</v>
      </c>
    </row>
    <row r="15" spans="1:6023">
      <c r="A15" s="3" t="s">
        <v>147</v>
      </c>
      <c r="B15" s="3" t="s">
        <v>177</v>
      </c>
      <c r="C15" s="3" t="s">
        <v>175</v>
      </c>
      <c r="D15" s="3" t="s">
        <v>178</v>
      </c>
      <c r="E15" s="3">
        <v>386</v>
      </c>
      <c r="F15" s="4">
        <v>3</v>
      </c>
      <c r="G15" s="4">
        <v>12</v>
      </c>
      <c r="H15" s="4">
        <v>4632</v>
      </c>
      <c r="I15" s="4">
        <v>463.2</v>
      </c>
      <c r="J15" s="4">
        <v>4168.8</v>
      </c>
      <c r="K15" s="4">
        <v>1158</v>
      </c>
      <c r="L15" s="4">
        <v>3010.8</v>
      </c>
      <c r="M15" s="5">
        <v>41548</v>
      </c>
      <c r="N15" s="3">
        <v>10</v>
      </c>
      <c r="O15" s="3" t="s">
        <v>176</v>
      </c>
      <c r="P15" s="3">
        <v>2013</v>
      </c>
    </row>
    <row r="16" spans="1:6023">
      <c r="A16" s="3" t="s">
        <v>147</v>
      </c>
      <c r="B16" s="3" t="s">
        <v>177</v>
      </c>
      <c r="C16" s="3" t="s">
        <v>171</v>
      </c>
      <c r="D16" s="3" t="s">
        <v>178</v>
      </c>
      <c r="E16" s="3">
        <v>386</v>
      </c>
      <c r="F16" s="4">
        <v>10</v>
      </c>
      <c r="G16" s="4">
        <v>12</v>
      </c>
      <c r="H16" s="4">
        <v>4632</v>
      </c>
      <c r="I16" s="4">
        <v>463.2</v>
      </c>
      <c r="J16" s="4">
        <v>4168.8</v>
      </c>
      <c r="K16" s="4">
        <v>1158</v>
      </c>
      <c r="L16" s="4">
        <v>3010.8</v>
      </c>
      <c r="M16" s="5">
        <v>41548</v>
      </c>
      <c r="N16" s="3">
        <v>10</v>
      </c>
      <c r="O16" s="3" t="s">
        <v>176</v>
      </c>
      <c r="P16" s="3">
        <v>2013</v>
      </c>
    </row>
    <row r="17" spans="1:16">
      <c r="A17" s="3" t="s">
        <v>147</v>
      </c>
      <c r="B17" s="3" t="s">
        <v>174</v>
      </c>
      <c r="C17" s="3" t="s">
        <v>179</v>
      </c>
      <c r="D17" s="3" t="s">
        <v>178</v>
      </c>
      <c r="E17" s="3">
        <v>410</v>
      </c>
      <c r="F17" s="4">
        <v>120</v>
      </c>
      <c r="G17" s="4">
        <v>12</v>
      </c>
      <c r="H17" s="4">
        <v>4920</v>
      </c>
      <c r="I17" s="4">
        <v>639.6</v>
      </c>
      <c r="J17" s="4">
        <v>4280.3999999999996</v>
      </c>
      <c r="K17" s="4">
        <v>1230</v>
      </c>
      <c r="L17" s="4">
        <v>3050.4</v>
      </c>
      <c r="M17" s="5">
        <v>41913</v>
      </c>
      <c r="N17" s="3">
        <v>10</v>
      </c>
      <c r="O17" s="3" t="s">
        <v>176</v>
      </c>
      <c r="P17" s="3">
        <v>2014</v>
      </c>
    </row>
    <row r="18" spans="1:16">
      <c r="A18" s="3" t="s">
        <v>147</v>
      </c>
      <c r="B18" s="3" t="s">
        <v>174</v>
      </c>
      <c r="C18" s="3" t="s">
        <v>167</v>
      </c>
      <c r="D18" s="3" t="s">
        <v>178</v>
      </c>
      <c r="E18" s="3">
        <v>410</v>
      </c>
      <c r="F18" s="4">
        <v>260</v>
      </c>
      <c r="G18" s="4">
        <v>12</v>
      </c>
      <c r="H18" s="4">
        <v>4920</v>
      </c>
      <c r="I18" s="4">
        <v>639.6</v>
      </c>
      <c r="J18" s="4">
        <v>4280.3999999999996</v>
      </c>
      <c r="K18" s="4">
        <v>1230</v>
      </c>
      <c r="L18" s="4">
        <v>3050.4</v>
      </c>
      <c r="M18" s="5">
        <v>41913</v>
      </c>
      <c r="N18" s="3">
        <v>10</v>
      </c>
      <c r="O18" s="3" t="s">
        <v>176</v>
      </c>
      <c r="P18" s="3">
        <v>2014</v>
      </c>
    </row>
    <row r="19" spans="1:16">
      <c r="A19" s="3" t="s">
        <v>149</v>
      </c>
      <c r="B19" s="3" t="s">
        <v>180</v>
      </c>
      <c r="C19" s="3" t="s">
        <v>171</v>
      </c>
      <c r="D19" s="3" t="s">
        <v>168</v>
      </c>
      <c r="E19" s="3">
        <v>257</v>
      </c>
      <c r="F19" s="4">
        <v>10</v>
      </c>
      <c r="G19" s="4">
        <v>7</v>
      </c>
      <c r="H19" s="4">
        <v>1799</v>
      </c>
      <c r="I19" s="4">
        <v>143.91999999999999</v>
      </c>
      <c r="J19" s="4">
        <v>1655.08</v>
      </c>
      <c r="K19" s="4">
        <v>1285</v>
      </c>
      <c r="L19" s="4">
        <v>370.08</v>
      </c>
      <c r="M19" s="5">
        <v>41760</v>
      </c>
      <c r="N19" s="3">
        <v>5</v>
      </c>
      <c r="O19" s="3" t="s">
        <v>181</v>
      </c>
      <c r="P19" s="3">
        <v>2014</v>
      </c>
    </row>
    <row r="20" spans="1:16">
      <c r="A20" s="3" t="s">
        <v>149</v>
      </c>
      <c r="B20" s="3" t="s">
        <v>170</v>
      </c>
      <c r="C20" s="3" t="s">
        <v>182</v>
      </c>
      <c r="D20" s="3" t="s">
        <v>183</v>
      </c>
      <c r="E20" s="3">
        <v>263</v>
      </c>
      <c r="F20" s="4">
        <v>250</v>
      </c>
      <c r="G20" s="4">
        <v>7</v>
      </c>
      <c r="H20" s="4">
        <v>1841</v>
      </c>
      <c r="I20" s="4">
        <v>18.41</v>
      </c>
      <c r="J20" s="4">
        <v>1822.59</v>
      </c>
      <c r="K20" s="4">
        <v>1315</v>
      </c>
      <c r="L20" s="4">
        <v>507.59</v>
      </c>
      <c r="M20" s="5">
        <v>41699</v>
      </c>
      <c r="N20" s="3">
        <v>3</v>
      </c>
      <c r="O20" s="3" t="s">
        <v>184</v>
      </c>
      <c r="P20" s="3">
        <v>2014</v>
      </c>
    </row>
    <row r="21" spans="1:16">
      <c r="A21" s="3" t="s">
        <v>149</v>
      </c>
      <c r="B21" s="3" t="s">
        <v>177</v>
      </c>
      <c r="C21" s="3" t="s">
        <v>175</v>
      </c>
      <c r="D21" s="3" t="s">
        <v>168</v>
      </c>
      <c r="E21" s="3">
        <v>263</v>
      </c>
      <c r="F21" s="4">
        <v>3</v>
      </c>
      <c r="G21" s="4">
        <v>7</v>
      </c>
      <c r="H21" s="4">
        <v>1841</v>
      </c>
      <c r="I21" s="4">
        <v>110.46</v>
      </c>
      <c r="J21" s="4">
        <v>1730.54</v>
      </c>
      <c r="K21" s="4">
        <v>1315</v>
      </c>
      <c r="L21" s="4">
        <v>415.54</v>
      </c>
      <c r="M21" s="5">
        <v>41579</v>
      </c>
      <c r="N21" s="3">
        <v>11</v>
      </c>
      <c r="O21" s="3" t="s">
        <v>185</v>
      </c>
      <c r="P21" s="3">
        <v>2013</v>
      </c>
    </row>
    <row r="22" spans="1:16">
      <c r="A22" s="3" t="s">
        <v>149</v>
      </c>
      <c r="B22" s="3" t="s">
        <v>170</v>
      </c>
      <c r="C22" s="3" t="s">
        <v>175</v>
      </c>
      <c r="D22" s="3" t="s">
        <v>178</v>
      </c>
      <c r="E22" s="3">
        <v>280</v>
      </c>
      <c r="F22" s="4">
        <v>3</v>
      </c>
      <c r="G22" s="4">
        <v>7</v>
      </c>
      <c r="H22" s="4">
        <v>1960</v>
      </c>
      <c r="I22" s="4">
        <v>274.39999999999998</v>
      </c>
      <c r="J22" s="4">
        <v>1685.6</v>
      </c>
      <c r="K22" s="4">
        <v>1400</v>
      </c>
      <c r="L22" s="4">
        <v>285.60000000000002</v>
      </c>
      <c r="M22" s="5">
        <v>41974</v>
      </c>
      <c r="N22" s="3">
        <v>12</v>
      </c>
      <c r="O22" s="3" t="s">
        <v>169</v>
      </c>
      <c r="P22" s="3">
        <v>2014</v>
      </c>
    </row>
    <row r="23" spans="1:16">
      <c r="A23" s="3" t="s">
        <v>149</v>
      </c>
      <c r="B23" s="3" t="s">
        <v>170</v>
      </c>
      <c r="C23" s="3" t="s">
        <v>182</v>
      </c>
      <c r="D23" s="3" t="s">
        <v>178</v>
      </c>
      <c r="E23" s="3">
        <v>280</v>
      </c>
      <c r="F23" s="4">
        <v>250</v>
      </c>
      <c r="G23" s="4">
        <v>7</v>
      </c>
      <c r="H23" s="4">
        <v>1960</v>
      </c>
      <c r="I23" s="4">
        <v>274.39999999999998</v>
      </c>
      <c r="J23" s="4">
        <v>1685.6</v>
      </c>
      <c r="K23" s="4">
        <v>1400</v>
      </c>
      <c r="L23" s="4">
        <v>285.60000000000002</v>
      </c>
      <c r="M23" s="5">
        <v>41974</v>
      </c>
      <c r="N23" s="3">
        <v>12</v>
      </c>
      <c r="O23" s="3" t="s">
        <v>169</v>
      </c>
      <c r="P23" s="3">
        <v>2014</v>
      </c>
    </row>
    <row r="24" spans="1:16">
      <c r="A24" s="3" t="s">
        <v>147</v>
      </c>
      <c r="B24" s="3" t="s">
        <v>170</v>
      </c>
      <c r="C24" s="3" t="s">
        <v>179</v>
      </c>
      <c r="D24" s="3" t="s">
        <v>178</v>
      </c>
      <c r="E24" s="3">
        <v>472</v>
      </c>
      <c r="F24" s="4">
        <v>120</v>
      </c>
      <c r="G24" s="4">
        <v>12</v>
      </c>
      <c r="H24" s="4">
        <v>5664</v>
      </c>
      <c r="I24" s="4">
        <v>623.04</v>
      </c>
      <c r="J24" s="4">
        <v>5040.96</v>
      </c>
      <c r="K24" s="4">
        <v>1416</v>
      </c>
      <c r="L24" s="4">
        <v>3624.96</v>
      </c>
      <c r="M24" s="5">
        <v>41913</v>
      </c>
      <c r="N24" s="3">
        <v>10</v>
      </c>
      <c r="O24" s="3" t="s">
        <v>176</v>
      </c>
      <c r="P24" s="3">
        <v>2014</v>
      </c>
    </row>
    <row r="25" spans="1:16">
      <c r="A25" s="3" t="s">
        <v>147</v>
      </c>
      <c r="B25" s="3" t="s">
        <v>170</v>
      </c>
      <c r="C25" s="3" t="s">
        <v>167</v>
      </c>
      <c r="D25" s="3" t="s">
        <v>178</v>
      </c>
      <c r="E25" s="3">
        <v>472</v>
      </c>
      <c r="F25" s="4">
        <v>260</v>
      </c>
      <c r="G25" s="4">
        <v>12</v>
      </c>
      <c r="H25" s="4">
        <v>5664</v>
      </c>
      <c r="I25" s="4">
        <v>623.04</v>
      </c>
      <c r="J25" s="4">
        <v>5040.96</v>
      </c>
      <c r="K25" s="4">
        <v>1416</v>
      </c>
      <c r="L25" s="4">
        <v>3624.96</v>
      </c>
      <c r="M25" s="5">
        <v>41913</v>
      </c>
      <c r="N25" s="3">
        <v>10</v>
      </c>
      <c r="O25" s="3" t="s">
        <v>176</v>
      </c>
      <c r="P25" s="3">
        <v>2014</v>
      </c>
    </row>
    <row r="26" spans="1:16">
      <c r="A26" s="3" t="s">
        <v>149</v>
      </c>
      <c r="B26" s="3" t="s">
        <v>166</v>
      </c>
      <c r="C26" s="3" t="s">
        <v>186</v>
      </c>
      <c r="D26" s="3" t="s">
        <v>178</v>
      </c>
      <c r="E26" s="3">
        <v>293</v>
      </c>
      <c r="F26" s="4">
        <v>5</v>
      </c>
      <c r="G26" s="4">
        <v>7</v>
      </c>
      <c r="H26" s="4">
        <v>2051</v>
      </c>
      <c r="I26" s="4">
        <v>287.14</v>
      </c>
      <c r="J26" s="4">
        <v>1763.86</v>
      </c>
      <c r="K26" s="4">
        <v>1465</v>
      </c>
      <c r="L26" s="4">
        <v>298.86</v>
      </c>
      <c r="M26" s="5">
        <v>41671</v>
      </c>
      <c r="N26" s="3">
        <v>2</v>
      </c>
      <c r="O26" s="3" t="s">
        <v>187</v>
      </c>
      <c r="P26" s="3">
        <v>2014</v>
      </c>
    </row>
    <row r="27" spans="1:16">
      <c r="A27" s="3" t="s">
        <v>147</v>
      </c>
      <c r="B27" s="3" t="s">
        <v>174</v>
      </c>
      <c r="C27" s="3" t="s">
        <v>179</v>
      </c>
      <c r="D27" s="3" t="s">
        <v>178</v>
      </c>
      <c r="E27" s="3">
        <v>500</v>
      </c>
      <c r="F27" s="4">
        <v>120</v>
      </c>
      <c r="G27" s="4">
        <v>12</v>
      </c>
      <c r="H27" s="4">
        <v>6000</v>
      </c>
      <c r="I27" s="4">
        <v>900</v>
      </c>
      <c r="J27" s="4">
        <v>5100</v>
      </c>
      <c r="K27" s="4">
        <v>1500</v>
      </c>
      <c r="L27" s="4">
        <v>3600</v>
      </c>
      <c r="M27" s="5">
        <v>41699</v>
      </c>
      <c r="N27" s="3">
        <v>3</v>
      </c>
      <c r="O27" s="3" t="s">
        <v>184</v>
      </c>
      <c r="P27" s="3">
        <v>2014</v>
      </c>
    </row>
    <row r="28" spans="1:16">
      <c r="A28" s="3" t="s">
        <v>147</v>
      </c>
      <c r="B28" s="3" t="s">
        <v>174</v>
      </c>
      <c r="C28" s="3" t="s">
        <v>175</v>
      </c>
      <c r="D28" s="3" t="s">
        <v>168</v>
      </c>
      <c r="E28" s="3">
        <v>562</v>
      </c>
      <c r="F28" s="4">
        <v>3</v>
      </c>
      <c r="G28" s="4">
        <v>12</v>
      </c>
      <c r="H28" s="4">
        <v>6744</v>
      </c>
      <c r="I28" s="4">
        <v>404.64</v>
      </c>
      <c r="J28" s="4">
        <v>6339.36</v>
      </c>
      <c r="K28" s="4">
        <v>1686</v>
      </c>
      <c r="L28" s="4">
        <v>4653.3599999999997</v>
      </c>
      <c r="M28" s="5">
        <v>41883</v>
      </c>
      <c r="N28" s="3">
        <v>9</v>
      </c>
      <c r="O28" s="3" t="s">
        <v>188</v>
      </c>
      <c r="P28" s="3">
        <v>2014</v>
      </c>
    </row>
    <row r="29" spans="1:16">
      <c r="A29" s="3" t="s">
        <v>147</v>
      </c>
      <c r="B29" s="3" t="s">
        <v>174</v>
      </c>
      <c r="C29" s="3" t="s">
        <v>171</v>
      </c>
      <c r="D29" s="3" t="s">
        <v>178</v>
      </c>
      <c r="E29" s="3">
        <v>571</v>
      </c>
      <c r="F29" s="4">
        <v>10</v>
      </c>
      <c r="G29" s="4">
        <v>12</v>
      </c>
      <c r="H29" s="4">
        <v>6852</v>
      </c>
      <c r="I29" s="4">
        <v>890.76</v>
      </c>
      <c r="J29" s="4">
        <v>5961.24</v>
      </c>
      <c r="K29" s="4">
        <v>1713</v>
      </c>
      <c r="L29" s="4">
        <v>4248.24</v>
      </c>
      <c r="M29" s="5">
        <v>41821</v>
      </c>
      <c r="N29" s="3">
        <v>7</v>
      </c>
      <c r="O29" s="3" t="s">
        <v>173</v>
      </c>
      <c r="P29" s="3">
        <v>2014</v>
      </c>
    </row>
    <row r="30" spans="1:16">
      <c r="A30" s="3" t="s">
        <v>147</v>
      </c>
      <c r="B30" s="3" t="s">
        <v>180</v>
      </c>
      <c r="C30" s="3" t="s">
        <v>179</v>
      </c>
      <c r="D30" s="3" t="s">
        <v>168</v>
      </c>
      <c r="E30" s="3">
        <v>598</v>
      </c>
      <c r="F30" s="4">
        <v>120</v>
      </c>
      <c r="G30" s="4">
        <v>12</v>
      </c>
      <c r="H30" s="4">
        <v>7176</v>
      </c>
      <c r="I30" s="4">
        <v>574.08000000000004</v>
      </c>
      <c r="J30" s="4">
        <v>6601.92</v>
      </c>
      <c r="K30" s="4">
        <v>1794</v>
      </c>
      <c r="L30" s="4">
        <v>4807.92</v>
      </c>
      <c r="M30" s="5">
        <v>41699</v>
      </c>
      <c r="N30" s="3">
        <v>3</v>
      </c>
      <c r="O30" s="3" t="s">
        <v>184</v>
      </c>
      <c r="P30" s="3">
        <v>2014</v>
      </c>
    </row>
    <row r="31" spans="1:16">
      <c r="A31" s="3" t="s">
        <v>149</v>
      </c>
      <c r="B31" s="3" t="s">
        <v>170</v>
      </c>
      <c r="C31" s="3" t="s">
        <v>171</v>
      </c>
      <c r="D31" s="3" t="s">
        <v>168</v>
      </c>
      <c r="E31" s="3">
        <v>360</v>
      </c>
      <c r="F31" s="4">
        <v>10</v>
      </c>
      <c r="G31" s="4">
        <v>7</v>
      </c>
      <c r="H31" s="4">
        <v>2520</v>
      </c>
      <c r="I31" s="4">
        <v>226.8</v>
      </c>
      <c r="J31" s="4">
        <v>2293.1999999999998</v>
      </c>
      <c r="K31" s="4">
        <v>1800</v>
      </c>
      <c r="L31" s="4">
        <v>493.2</v>
      </c>
      <c r="M31" s="5">
        <v>41913</v>
      </c>
      <c r="N31" s="3">
        <v>10</v>
      </c>
      <c r="O31" s="3" t="s">
        <v>176</v>
      </c>
      <c r="P31" s="3">
        <v>2014</v>
      </c>
    </row>
    <row r="32" spans="1:16">
      <c r="A32" s="3" t="s">
        <v>149</v>
      </c>
      <c r="B32" s="3" t="s">
        <v>170</v>
      </c>
      <c r="C32" s="3" t="s">
        <v>182</v>
      </c>
      <c r="D32" s="3" t="s">
        <v>168</v>
      </c>
      <c r="E32" s="3">
        <v>360</v>
      </c>
      <c r="F32" s="4">
        <v>250</v>
      </c>
      <c r="G32" s="4">
        <v>7</v>
      </c>
      <c r="H32" s="4">
        <v>2520</v>
      </c>
      <c r="I32" s="4">
        <v>226.8</v>
      </c>
      <c r="J32" s="4">
        <v>2293.1999999999998</v>
      </c>
      <c r="K32" s="4">
        <v>1800</v>
      </c>
      <c r="L32" s="4">
        <v>493.2</v>
      </c>
      <c r="M32" s="5">
        <v>41913</v>
      </c>
      <c r="N32" s="3">
        <v>10</v>
      </c>
      <c r="O32" s="3" t="s">
        <v>176</v>
      </c>
      <c r="P32" s="3">
        <v>2014</v>
      </c>
    </row>
    <row r="33" spans="1:16">
      <c r="A33" s="3" t="s">
        <v>149</v>
      </c>
      <c r="B33" s="3" t="s">
        <v>174</v>
      </c>
      <c r="C33" s="3" t="s">
        <v>179</v>
      </c>
      <c r="D33" s="3" t="s">
        <v>183</v>
      </c>
      <c r="E33" s="3">
        <v>362</v>
      </c>
      <c r="F33" s="4">
        <v>120</v>
      </c>
      <c r="G33" s="4">
        <v>7</v>
      </c>
      <c r="H33" s="4">
        <v>2534</v>
      </c>
      <c r="I33" s="4">
        <v>25.34</v>
      </c>
      <c r="J33" s="4">
        <v>2508.66</v>
      </c>
      <c r="K33" s="4">
        <v>1810</v>
      </c>
      <c r="L33" s="4">
        <v>698.66</v>
      </c>
      <c r="M33" s="5">
        <v>41760</v>
      </c>
      <c r="N33" s="3">
        <v>5</v>
      </c>
      <c r="O33" s="3" t="s">
        <v>181</v>
      </c>
      <c r="P33" s="3">
        <v>2014</v>
      </c>
    </row>
    <row r="34" spans="1:16">
      <c r="A34" s="3" t="s">
        <v>147</v>
      </c>
      <c r="B34" s="3" t="s">
        <v>174</v>
      </c>
      <c r="C34" s="3" t="s">
        <v>186</v>
      </c>
      <c r="D34" s="3" t="s">
        <v>178</v>
      </c>
      <c r="E34" s="3">
        <v>604</v>
      </c>
      <c r="F34" s="4">
        <v>5</v>
      </c>
      <c r="G34" s="4">
        <v>12</v>
      </c>
      <c r="H34" s="4">
        <v>7248</v>
      </c>
      <c r="I34" s="4">
        <v>942.24</v>
      </c>
      <c r="J34" s="4">
        <v>6305.76</v>
      </c>
      <c r="K34" s="4">
        <v>1812</v>
      </c>
      <c r="L34" s="4">
        <v>4493.76</v>
      </c>
      <c r="M34" s="5">
        <v>41791</v>
      </c>
      <c r="N34" s="3">
        <v>6</v>
      </c>
      <c r="O34" s="3" t="s">
        <v>189</v>
      </c>
      <c r="P34" s="3">
        <v>2014</v>
      </c>
    </row>
    <row r="35" spans="1:16">
      <c r="A35" s="3" t="s">
        <v>147</v>
      </c>
      <c r="B35" s="3" t="s">
        <v>174</v>
      </c>
      <c r="C35" s="3" t="s">
        <v>179</v>
      </c>
      <c r="D35" s="3" t="s">
        <v>178</v>
      </c>
      <c r="E35" s="3">
        <v>604</v>
      </c>
      <c r="F35" s="4">
        <v>120</v>
      </c>
      <c r="G35" s="4">
        <v>12</v>
      </c>
      <c r="H35" s="4">
        <v>7248</v>
      </c>
      <c r="I35" s="4">
        <v>942.24</v>
      </c>
      <c r="J35" s="4">
        <v>6305.76</v>
      </c>
      <c r="K35" s="4">
        <v>1812</v>
      </c>
      <c r="L35" s="4">
        <v>4493.76</v>
      </c>
      <c r="M35" s="5">
        <v>41791</v>
      </c>
      <c r="N35" s="3">
        <v>6</v>
      </c>
      <c r="O35" s="3" t="s">
        <v>189</v>
      </c>
      <c r="P35" s="3">
        <v>2014</v>
      </c>
    </row>
    <row r="36" spans="1:16">
      <c r="A36" s="3" t="s">
        <v>149</v>
      </c>
      <c r="B36" s="3" t="s">
        <v>177</v>
      </c>
      <c r="C36" s="3" t="s">
        <v>171</v>
      </c>
      <c r="D36" s="3" t="s">
        <v>178</v>
      </c>
      <c r="E36" s="3">
        <v>380</v>
      </c>
      <c r="F36" s="4">
        <v>10</v>
      </c>
      <c r="G36" s="4">
        <v>7</v>
      </c>
      <c r="H36" s="4">
        <v>2660</v>
      </c>
      <c r="I36" s="4">
        <v>292.60000000000002</v>
      </c>
      <c r="J36" s="4">
        <v>2367.4</v>
      </c>
      <c r="K36" s="4">
        <v>1900</v>
      </c>
      <c r="L36" s="4">
        <v>467.4</v>
      </c>
      <c r="M36" s="5">
        <v>41518</v>
      </c>
      <c r="N36" s="3">
        <v>9</v>
      </c>
      <c r="O36" s="3" t="s">
        <v>188</v>
      </c>
      <c r="P36" s="3">
        <v>2013</v>
      </c>
    </row>
    <row r="37" spans="1:16">
      <c r="A37" s="3" t="s">
        <v>149</v>
      </c>
      <c r="B37" s="3" t="s">
        <v>180</v>
      </c>
      <c r="C37" s="3" t="s">
        <v>186</v>
      </c>
      <c r="D37" s="3" t="s">
        <v>178</v>
      </c>
      <c r="E37" s="3">
        <v>388</v>
      </c>
      <c r="F37" s="4">
        <v>5</v>
      </c>
      <c r="G37" s="4">
        <v>7</v>
      </c>
      <c r="H37" s="4">
        <v>2716</v>
      </c>
      <c r="I37" s="4">
        <v>380.24</v>
      </c>
      <c r="J37" s="4">
        <v>2335.7600000000002</v>
      </c>
      <c r="K37" s="4">
        <v>1940</v>
      </c>
      <c r="L37" s="4">
        <v>395.76</v>
      </c>
      <c r="M37" s="5">
        <v>41883</v>
      </c>
      <c r="N37" s="3">
        <v>9</v>
      </c>
      <c r="O37" s="3" t="s">
        <v>188</v>
      </c>
      <c r="P37" s="3">
        <v>2014</v>
      </c>
    </row>
    <row r="38" spans="1:16">
      <c r="A38" s="3" t="s">
        <v>147</v>
      </c>
      <c r="B38" s="3" t="s">
        <v>174</v>
      </c>
      <c r="C38" s="3" t="s">
        <v>186</v>
      </c>
      <c r="D38" s="3" t="s">
        <v>183</v>
      </c>
      <c r="E38" s="3">
        <v>690</v>
      </c>
      <c r="F38" s="4">
        <v>5</v>
      </c>
      <c r="G38" s="4">
        <v>12</v>
      </c>
      <c r="H38" s="4">
        <v>8280</v>
      </c>
      <c r="I38" s="4">
        <v>165.6</v>
      </c>
      <c r="J38" s="4">
        <v>8114.4</v>
      </c>
      <c r="K38" s="4">
        <v>2070</v>
      </c>
      <c r="L38" s="4">
        <v>6044.4</v>
      </c>
      <c r="M38" s="5">
        <v>41944</v>
      </c>
      <c r="N38" s="3">
        <v>11</v>
      </c>
      <c r="O38" s="3" t="s">
        <v>185</v>
      </c>
      <c r="P38" s="3">
        <v>2014</v>
      </c>
    </row>
    <row r="39" spans="1:16">
      <c r="A39" s="3" t="s">
        <v>150</v>
      </c>
      <c r="B39" s="3" t="s">
        <v>180</v>
      </c>
      <c r="C39" s="3" t="s">
        <v>171</v>
      </c>
      <c r="D39" s="3" t="s">
        <v>183</v>
      </c>
      <c r="E39" s="3">
        <v>218</v>
      </c>
      <c r="F39" s="4">
        <v>10</v>
      </c>
      <c r="G39" s="4">
        <v>15</v>
      </c>
      <c r="H39" s="4">
        <v>3270</v>
      </c>
      <c r="I39" s="4">
        <v>130.80000000000001</v>
      </c>
      <c r="J39" s="4">
        <v>3139.2</v>
      </c>
      <c r="K39" s="4">
        <v>2180</v>
      </c>
      <c r="L39" s="4">
        <v>959.2</v>
      </c>
      <c r="M39" s="5">
        <v>41883</v>
      </c>
      <c r="N39" s="3">
        <v>9</v>
      </c>
      <c r="O39" s="3" t="s">
        <v>188</v>
      </c>
      <c r="P39" s="3">
        <v>2014</v>
      </c>
    </row>
    <row r="40" spans="1:16">
      <c r="A40" s="3" t="s">
        <v>147</v>
      </c>
      <c r="B40" s="3" t="s">
        <v>174</v>
      </c>
      <c r="C40" s="3" t="s">
        <v>175</v>
      </c>
      <c r="D40" s="3" t="s">
        <v>168</v>
      </c>
      <c r="E40" s="3">
        <v>727</v>
      </c>
      <c r="F40" s="4">
        <v>3</v>
      </c>
      <c r="G40" s="4">
        <v>12</v>
      </c>
      <c r="H40" s="4">
        <v>8724</v>
      </c>
      <c r="I40" s="4">
        <v>610.67999999999995</v>
      </c>
      <c r="J40" s="4">
        <v>8113.32</v>
      </c>
      <c r="K40" s="4">
        <v>2181</v>
      </c>
      <c r="L40" s="4">
        <v>5932.32</v>
      </c>
      <c r="M40" s="5">
        <v>41671</v>
      </c>
      <c r="N40" s="3">
        <v>2</v>
      </c>
      <c r="O40" s="3" t="s">
        <v>187</v>
      </c>
      <c r="P40" s="3">
        <v>2014</v>
      </c>
    </row>
    <row r="41" spans="1:16">
      <c r="A41" s="3" t="s">
        <v>147</v>
      </c>
      <c r="B41" s="3" t="s">
        <v>170</v>
      </c>
      <c r="C41" s="3" t="s">
        <v>175</v>
      </c>
      <c r="D41" s="3" t="s">
        <v>183</v>
      </c>
      <c r="E41" s="3">
        <v>766</v>
      </c>
      <c r="F41" s="4">
        <v>3</v>
      </c>
      <c r="G41" s="4">
        <v>12</v>
      </c>
      <c r="H41" s="4">
        <v>9192</v>
      </c>
      <c r="I41" s="4">
        <v>91.92</v>
      </c>
      <c r="J41" s="4">
        <v>9100.08</v>
      </c>
      <c r="K41" s="4">
        <v>2298</v>
      </c>
      <c r="L41" s="4">
        <v>6802.08</v>
      </c>
      <c r="M41" s="5">
        <v>41548</v>
      </c>
      <c r="N41" s="3">
        <v>10</v>
      </c>
      <c r="O41" s="3" t="s">
        <v>176</v>
      </c>
      <c r="P41" s="3">
        <v>2013</v>
      </c>
    </row>
    <row r="42" spans="1:16">
      <c r="A42" s="3" t="s">
        <v>147</v>
      </c>
      <c r="B42" s="3" t="s">
        <v>170</v>
      </c>
      <c r="C42" s="3" t="s">
        <v>171</v>
      </c>
      <c r="D42" s="3" t="s">
        <v>183</v>
      </c>
      <c r="E42" s="3">
        <v>766</v>
      </c>
      <c r="F42" s="4">
        <v>10</v>
      </c>
      <c r="G42" s="4">
        <v>12</v>
      </c>
      <c r="H42" s="4">
        <v>9192</v>
      </c>
      <c r="I42" s="4">
        <v>91.92</v>
      </c>
      <c r="J42" s="4">
        <v>9100.08</v>
      </c>
      <c r="K42" s="4">
        <v>2298</v>
      </c>
      <c r="L42" s="4">
        <v>6802.08</v>
      </c>
      <c r="M42" s="5">
        <v>41548</v>
      </c>
      <c r="N42" s="3">
        <v>10</v>
      </c>
      <c r="O42" s="3" t="s">
        <v>176</v>
      </c>
      <c r="P42" s="3">
        <v>2013</v>
      </c>
    </row>
    <row r="43" spans="1:16">
      <c r="A43" s="3" t="s">
        <v>149</v>
      </c>
      <c r="B43" s="3" t="s">
        <v>170</v>
      </c>
      <c r="C43" s="3" t="s">
        <v>171</v>
      </c>
      <c r="D43" s="3" t="s">
        <v>178</v>
      </c>
      <c r="E43" s="3">
        <v>241</v>
      </c>
      <c r="F43" s="4">
        <v>10</v>
      </c>
      <c r="G43" s="4">
        <v>20</v>
      </c>
      <c r="H43" s="4">
        <v>4820</v>
      </c>
      <c r="I43" s="4">
        <v>482</v>
      </c>
      <c r="J43" s="4">
        <v>4338</v>
      </c>
      <c r="K43" s="4">
        <v>2410</v>
      </c>
      <c r="L43" s="4">
        <v>1928</v>
      </c>
      <c r="M43" s="5">
        <v>41913</v>
      </c>
      <c r="N43" s="3">
        <v>10</v>
      </c>
      <c r="O43" s="3" t="s">
        <v>176</v>
      </c>
      <c r="P43" s="3">
        <v>2014</v>
      </c>
    </row>
    <row r="44" spans="1:16">
      <c r="A44" s="3" t="s">
        <v>149</v>
      </c>
      <c r="B44" s="3" t="s">
        <v>170</v>
      </c>
      <c r="C44" s="3" t="s">
        <v>179</v>
      </c>
      <c r="D44" s="3" t="s">
        <v>178</v>
      </c>
      <c r="E44" s="3">
        <v>241</v>
      </c>
      <c r="F44" s="4">
        <v>120</v>
      </c>
      <c r="G44" s="4">
        <v>20</v>
      </c>
      <c r="H44" s="4">
        <v>4820</v>
      </c>
      <c r="I44" s="4">
        <v>482</v>
      </c>
      <c r="J44" s="4">
        <v>4338</v>
      </c>
      <c r="K44" s="4">
        <v>2410</v>
      </c>
      <c r="L44" s="4">
        <v>1928</v>
      </c>
      <c r="M44" s="5">
        <v>41913</v>
      </c>
      <c r="N44" s="3">
        <v>10</v>
      </c>
      <c r="O44" s="3" t="s">
        <v>176</v>
      </c>
      <c r="P44" s="3">
        <v>2014</v>
      </c>
    </row>
    <row r="45" spans="1:16">
      <c r="A45" s="3" t="s">
        <v>149</v>
      </c>
      <c r="B45" s="3" t="s">
        <v>180</v>
      </c>
      <c r="C45" s="3" t="s">
        <v>186</v>
      </c>
      <c r="D45" s="3" t="s">
        <v>168</v>
      </c>
      <c r="E45" s="3">
        <v>488</v>
      </c>
      <c r="F45" s="4">
        <v>5</v>
      </c>
      <c r="G45" s="4">
        <v>7</v>
      </c>
      <c r="H45" s="4">
        <v>3416</v>
      </c>
      <c r="I45" s="4">
        <v>273.27999999999997</v>
      </c>
      <c r="J45" s="4">
        <v>3142.72</v>
      </c>
      <c r="K45" s="4">
        <v>2440</v>
      </c>
      <c r="L45" s="4">
        <v>702.72</v>
      </c>
      <c r="M45" s="5">
        <v>41671</v>
      </c>
      <c r="N45" s="3">
        <v>2</v>
      </c>
      <c r="O45" s="3" t="s">
        <v>187</v>
      </c>
      <c r="P45" s="3">
        <v>2014</v>
      </c>
    </row>
    <row r="46" spans="1:16">
      <c r="A46" s="3" t="s">
        <v>150</v>
      </c>
      <c r="B46" s="3" t="s">
        <v>174</v>
      </c>
      <c r="C46" s="3" t="s">
        <v>179</v>
      </c>
      <c r="D46" s="3" t="s">
        <v>168</v>
      </c>
      <c r="E46" s="3">
        <v>245</v>
      </c>
      <c r="F46" s="4">
        <v>120</v>
      </c>
      <c r="G46" s="4">
        <v>15</v>
      </c>
      <c r="H46" s="4">
        <v>3675</v>
      </c>
      <c r="I46" s="4">
        <v>330.75</v>
      </c>
      <c r="J46" s="4">
        <v>3344.25</v>
      </c>
      <c r="K46" s="4">
        <v>2450</v>
      </c>
      <c r="L46" s="4">
        <v>894.25</v>
      </c>
      <c r="M46" s="5">
        <v>41760</v>
      </c>
      <c r="N46" s="3">
        <v>5</v>
      </c>
      <c r="O46" s="3" t="s">
        <v>181</v>
      </c>
      <c r="P46" s="3">
        <v>2014</v>
      </c>
    </row>
    <row r="47" spans="1:16">
      <c r="A47" s="3" t="s">
        <v>147</v>
      </c>
      <c r="B47" s="3" t="s">
        <v>166</v>
      </c>
      <c r="C47" s="3" t="s">
        <v>182</v>
      </c>
      <c r="D47" s="3" t="s">
        <v>183</v>
      </c>
      <c r="E47" s="3">
        <v>866</v>
      </c>
      <c r="F47" s="4">
        <v>250</v>
      </c>
      <c r="G47" s="4">
        <v>12</v>
      </c>
      <c r="H47" s="4">
        <v>10392</v>
      </c>
      <c r="I47" s="4">
        <v>415.68</v>
      </c>
      <c r="J47" s="4">
        <v>9976.32</v>
      </c>
      <c r="K47" s="4">
        <v>2598</v>
      </c>
      <c r="L47" s="4">
        <v>7378.32</v>
      </c>
      <c r="M47" s="5">
        <v>41760</v>
      </c>
      <c r="N47" s="3">
        <v>5</v>
      </c>
      <c r="O47" s="3" t="s">
        <v>181</v>
      </c>
      <c r="P47" s="3">
        <v>2014</v>
      </c>
    </row>
    <row r="48" spans="1:16">
      <c r="A48" s="3" t="s">
        <v>149</v>
      </c>
      <c r="B48" s="3" t="s">
        <v>174</v>
      </c>
      <c r="C48" s="3" t="s">
        <v>171</v>
      </c>
      <c r="D48" s="3" t="s">
        <v>178</v>
      </c>
      <c r="E48" s="3">
        <v>260</v>
      </c>
      <c r="F48" s="4">
        <v>10</v>
      </c>
      <c r="G48" s="4">
        <v>20</v>
      </c>
      <c r="H48" s="4">
        <v>5200</v>
      </c>
      <c r="I48" s="4">
        <v>728</v>
      </c>
      <c r="J48" s="4">
        <v>4472</v>
      </c>
      <c r="K48" s="4">
        <v>2600</v>
      </c>
      <c r="L48" s="4">
        <v>1872</v>
      </c>
      <c r="M48" s="5">
        <v>41671</v>
      </c>
      <c r="N48" s="3">
        <v>2</v>
      </c>
      <c r="O48" s="3" t="s">
        <v>187</v>
      </c>
      <c r="P48" s="3">
        <v>2014</v>
      </c>
    </row>
    <row r="49" spans="1:16">
      <c r="A49" s="3" t="s">
        <v>149</v>
      </c>
      <c r="B49" s="3" t="s">
        <v>174</v>
      </c>
      <c r="C49" s="3" t="s">
        <v>175</v>
      </c>
      <c r="D49" s="3" t="s">
        <v>168</v>
      </c>
      <c r="E49" s="3">
        <v>521</v>
      </c>
      <c r="F49" s="4">
        <v>3</v>
      </c>
      <c r="G49" s="4">
        <v>7</v>
      </c>
      <c r="H49" s="4">
        <v>3647</v>
      </c>
      <c r="I49" s="4">
        <v>328.23</v>
      </c>
      <c r="J49" s="4">
        <v>3318.77</v>
      </c>
      <c r="K49" s="4">
        <v>2605</v>
      </c>
      <c r="L49" s="4">
        <v>713.77</v>
      </c>
      <c r="M49" s="5">
        <v>41974</v>
      </c>
      <c r="N49" s="3">
        <v>12</v>
      </c>
      <c r="O49" s="3" t="s">
        <v>169</v>
      </c>
      <c r="P49" s="3">
        <v>2014</v>
      </c>
    </row>
    <row r="50" spans="1:16">
      <c r="A50" s="3" t="s">
        <v>149</v>
      </c>
      <c r="B50" s="3" t="s">
        <v>174</v>
      </c>
      <c r="C50" s="3" t="s">
        <v>182</v>
      </c>
      <c r="D50" s="3" t="s">
        <v>168</v>
      </c>
      <c r="E50" s="3">
        <v>521</v>
      </c>
      <c r="F50" s="4">
        <v>250</v>
      </c>
      <c r="G50" s="4">
        <v>7</v>
      </c>
      <c r="H50" s="4">
        <v>3647</v>
      </c>
      <c r="I50" s="4">
        <v>328.23</v>
      </c>
      <c r="J50" s="4">
        <v>3318.77</v>
      </c>
      <c r="K50" s="4">
        <v>2605</v>
      </c>
      <c r="L50" s="4">
        <v>713.77</v>
      </c>
      <c r="M50" s="5">
        <v>41974</v>
      </c>
      <c r="N50" s="3">
        <v>12</v>
      </c>
      <c r="O50" s="3" t="s">
        <v>169</v>
      </c>
      <c r="P50" s="3">
        <v>2014</v>
      </c>
    </row>
    <row r="51" spans="1:16">
      <c r="A51" s="3" t="s">
        <v>147</v>
      </c>
      <c r="B51" s="3" t="s">
        <v>170</v>
      </c>
      <c r="C51" s="3" t="s">
        <v>182</v>
      </c>
      <c r="D51" s="3" t="s">
        <v>168</v>
      </c>
      <c r="E51" s="3">
        <v>880</v>
      </c>
      <c r="F51" s="4">
        <v>250</v>
      </c>
      <c r="G51" s="4">
        <v>12</v>
      </c>
      <c r="H51" s="4">
        <v>10560</v>
      </c>
      <c r="I51" s="4">
        <v>950.4</v>
      </c>
      <c r="J51" s="4">
        <v>9609.6</v>
      </c>
      <c r="K51" s="4">
        <v>2640</v>
      </c>
      <c r="L51" s="4">
        <v>6969.6</v>
      </c>
      <c r="M51" s="5">
        <v>41760</v>
      </c>
      <c r="N51" s="3">
        <v>5</v>
      </c>
      <c r="O51" s="3" t="s">
        <v>181</v>
      </c>
      <c r="P51" s="3">
        <v>2014</v>
      </c>
    </row>
    <row r="52" spans="1:16">
      <c r="A52" s="3" t="s">
        <v>149</v>
      </c>
      <c r="B52" s="3" t="s">
        <v>177</v>
      </c>
      <c r="C52" s="3" t="s">
        <v>171</v>
      </c>
      <c r="D52" s="3" t="s">
        <v>178</v>
      </c>
      <c r="E52" s="3">
        <v>267</v>
      </c>
      <c r="F52" s="4">
        <v>10</v>
      </c>
      <c r="G52" s="4">
        <v>20</v>
      </c>
      <c r="H52" s="4">
        <v>5340</v>
      </c>
      <c r="I52" s="4">
        <v>801</v>
      </c>
      <c r="J52" s="4">
        <v>4539</v>
      </c>
      <c r="K52" s="4">
        <v>2670</v>
      </c>
      <c r="L52" s="4">
        <v>1869</v>
      </c>
      <c r="M52" s="5">
        <v>41548</v>
      </c>
      <c r="N52" s="3">
        <v>10</v>
      </c>
      <c r="O52" s="3" t="s">
        <v>176</v>
      </c>
      <c r="P52" s="3">
        <v>2013</v>
      </c>
    </row>
    <row r="53" spans="1:16">
      <c r="A53" s="3" t="s">
        <v>149</v>
      </c>
      <c r="B53" s="3" t="s">
        <v>177</v>
      </c>
      <c r="C53" s="3" t="s">
        <v>182</v>
      </c>
      <c r="D53" s="3" t="s">
        <v>178</v>
      </c>
      <c r="E53" s="3">
        <v>267</v>
      </c>
      <c r="F53" s="4">
        <v>250</v>
      </c>
      <c r="G53" s="4">
        <v>20</v>
      </c>
      <c r="H53" s="4">
        <v>5340</v>
      </c>
      <c r="I53" s="4">
        <v>801</v>
      </c>
      <c r="J53" s="4">
        <v>4539</v>
      </c>
      <c r="K53" s="4">
        <v>2670</v>
      </c>
      <c r="L53" s="4">
        <v>1869</v>
      </c>
      <c r="M53" s="5">
        <v>41548</v>
      </c>
      <c r="N53" s="3">
        <v>10</v>
      </c>
      <c r="O53" s="3" t="s">
        <v>176</v>
      </c>
      <c r="P53" s="3">
        <v>2013</v>
      </c>
    </row>
    <row r="54" spans="1:16">
      <c r="A54" s="3" t="s">
        <v>149</v>
      </c>
      <c r="B54" s="3" t="s">
        <v>166</v>
      </c>
      <c r="C54" s="3" t="s">
        <v>186</v>
      </c>
      <c r="D54" s="3" t="s">
        <v>183</v>
      </c>
      <c r="E54" s="3">
        <v>544</v>
      </c>
      <c r="F54" s="4">
        <v>5</v>
      </c>
      <c r="G54" s="4">
        <v>7</v>
      </c>
      <c r="H54" s="4">
        <v>3808</v>
      </c>
      <c r="I54" s="4">
        <v>114.24</v>
      </c>
      <c r="J54" s="4">
        <v>3693.76</v>
      </c>
      <c r="K54" s="4">
        <v>2720</v>
      </c>
      <c r="L54" s="4">
        <v>973.76</v>
      </c>
      <c r="M54" s="5">
        <v>41883</v>
      </c>
      <c r="N54" s="3">
        <v>9</v>
      </c>
      <c r="O54" s="3" t="s">
        <v>188</v>
      </c>
      <c r="P54" s="3">
        <v>2014</v>
      </c>
    </row>
    <row r="55" spans="1:16">
      <c r="A55" s="3" t="s">
        <v>147</v>
      </c>
      <c r="B55" s="3" t="s">
        <v>180</v>
      </c>
      <c r="C55" s="3" t="s">
        <v>175</v>
      </c>
      <c r="D55" s="3" t="s">
        <v>183</v>
      </c>
      <c r="E55" s="3">
        <v>908</v>
      </c>
      <c r="F55" s="4">
        <v>3</v>
      </c>
      <c r="G55" s="4">
        <v>12</v>
      </c>
      <c r="H55" s="4">
        <v>10896</v>
      </c>
      <c r="I55" s="4">
        <v>326.88</v>
      </c>
      <c r="J55" s="4">
        <v>10569.12</v>
      </c>
      <c r="K55" s="4">
        <v>2724</v>
      </c>
      <c r="L55" s="4">
        <v>7845.12</v>
      </c>
      <c r="M55" s="5">
        <v>41609</v>
      </c>
      <c r="N55" s="3">
        <v>12</v>
      </c>
      <c r="O55" s="3" t="s">
        <v>169</v>
      </c>
      <c r="P55" s="3">
        <v>2013</v>
      </c>
    </row>
    <row r="56" spans="1:16">
      <c r="A56" s="3" t="s">
        <v>149</v>
      </c>
      <c r="B56" s="3" t="s">
        <v>177</v>
      </c>
      <c r="C56" s="3" t="s">
        <v>179</v>
      </c>
      <c r="D56" s="3" t="s">
        <v>168</v>
      </c>
      <c r="E56" s="3">
        <v>547</v>
      </c>
      <c r="F56" s="4">
        <v>120</v>
      </c>
      <c r="G56" s="4">
        <v>7</v>
      </c>
      <c r="H56" s="4">
        <v>3829</v>
      </c>
      <c r="I56" s="4">
        <v>268.02999999999997</v>
      </c>
      <c r="J56" s="4">
        <v>3560.97</v>
      </c>
      <c r="K56" s="4">
        <v>2735</v>
      </c>
      <c r="L56" s="4">
        <v>825.97</v>
      </c>
      <c r="M56" s="5">
        <v>41944</v>
      </c>
      <c r="N56" s="3">
        <v>11</v>
      </c>
      <c r="O56" s="3" t="s">
        <v>185</v>
      </c>
      <c r="P56" s="3">
        <v>2014</v>
      </c>
    </row>
    <row r="57" spans="1:16">
      <c r="A57" s="3" t="s">
        <v>147</v>
      </c>
      <c r="B57" s="3" t="s">
        <v>177</v>
      </c>
      <c r="C57" s="3" t="s">
        <v>171</v>
      </c>
      <c r="D57" s="3" t="s">
        <v>172</v>
      </c>
      <c r="E57" s="3">
        <v>912</v>
      </c>
      <c r="F57" s="4">
        <v>10</v>
      </c>
      <c r="G57" s="4">
        <v>12</v>
      </c>
      <c r="H57" s="4">
        <v>10944</v>
      </c>
      <c r="I57" s="3" t="s">
        <v>190</v>
      </c>
      <c r="J57" s="4">
        <v>10944</v>
      </c>
      <c r="K57" s="4">
        <v>2736</v>
      </c>
      <c r="L57" s="4">
        <v>8208</v>
      </c>
      <c r="M57" s="5">
        <v>41579</v>
      </c>
      <c r="N57" s="3">
        <v>11</v>
      </c>
      <c r="O57" s="3" t="s">
        <v>185</v>
      </c>
      <c r="P57" s="3">
        <v>2013</v>
      </c>
    </row>
    <row r="58" spans="1:16">
      <c r="A58" s="3" t="s">
        <v>147</v>
      </c>
      <c r="B58" s="3" t="s">
        <v>177</v>
      </c>
      <c r="C58" s="3" t="s">
        <v>171</v>
      </c>
      <c r="D58" s="3" t="s">
        <v>178</v>
      </c>
      <c r="E58" s="3">
        <v>914</v>
      </c>
      <c r="F58" s="4">
        <v>10</v>
      </c>
      <c r="G58" s="4">
        <v>12</v>
      </c>
      <c r="H58" s="4">
        <v>10968</v>
      </c>
      <c r="I58" s="4">
        <v>1645.2</v>
      </c>
      <c r="J58" s="4">
        <v>9322.7999999999993</v>
      </c>
      <c r="K58" s="4">
        <v>2742</v>
      </c>
      <c r="L58" s="4">
        <v>6580.8</v>
      </c>
      <c r="M58" s="5">
        <v>41974</v>
      </c>
      <c r="N58" s="3">
        <v>12</v>
      </c>
      <c r="O58" s="3" t="s">
        <v>169</v>
      </c>
      <c r="P58" s="3">
        <v>2014</v>
      </c>
    </row>
    <row r="59" spans="1:16">
      <c r="A59" s="3" t="s">
        <v>147</v>
      </c>
      <c r="B59" s="3" t="s">
        <v>177</v>
      </c>
      <c r="C59" s="3" t="s">
        <v>179</v>
      </c>
      <c r="D59" s="3" t="s">
        <v>178</v>
      </c>
      <c r="E59" s="3">
        <v>914</v>
      </c>
      <c r="F59" s="4">
        <v>120</v>
      </c>
      <c r="G59" s="4">
        <v>12</v>
      </c>
      <c r="H59" s="4">
        <v>10968</v>
      </c>
      <c r="I59" s="4">
        <v>1645.2</v>
      </c>
      <c r="J59" s="4">
        <v>9322.7999999999993</v>
      </c>
      <c r="K59" s="4">
        <v>2742</v>
      </c>
      <c r="L59" s="4">
        <v>6580.8</v>
      </c>
      <c r="M59" s="5">
        <v>41974</v>
      </c>
      <c r="N59" s="3">
        <v>12</v>
      </c>
      <c r="O59" s="3" t="s">
        <v>169</v>
      </c>
      <c r="P59" s="3">
        <v>2014</v>
      </c>
    </row>
    <row r="60" spans="1:16">
      <c r="A60" s="3" t="s">
        <v>150</v>
      </c>
      <c r="B60" s="3" t="s">
        <v>170</v>
      </c>
      <c r="C60" s="3" t="s">
        <v>171</v>
      </c>
      <c r="D60" s="3" t="s">
        <v>178</v>
      </c>
      <c r="E60" s="3">
        <v>278</v>
      </c>
      <c r="F60" s="4">
        <v>10</v>
      </c>
      <c r="G60" s="4">
        <v>15</v>
      </c>
      <c r="H60" s="4">
        <v>4170</v>
      </c>
      <c r="I60" s="4">
        <v>583.79999999999995</v>
      </c>
      <c r="J60" s="4">
        <v>3586.2</v>
      </c>
      <c r="K60" s="4">
        <v>2780</v>
      </c>
      <c r="L60" s="4">
        <v>806.2</v>
      </c>
      <c r="M60" s="5">
        <v>41671</v>
      </c>
      <c r="N60" s="3">
        <v>2</v>
      </c>
      <c r="O60" s="3" t="s">
        <v>187</v>
      </c>
      <c r="P60" s="3">
        <v>2014</v>
      </c>
    </row>
    <row r="61" spans="1:16">
      <c r="A61" s="3" t="s">
        <v>149</v>
      </c>
      <c r="B61" s="3" t="s">
        <v>177</v>
      </c>
      <c r="C61" s="3" t="s">
        <v>175</v>
      </c>
      <c r="D61" s="3" t="s">
        <v>168</v>
      </c>
      <c r="E61" s="3">
        <v>570</v>
      </c>
      <c r="F61" s="4">
        <v>3</v>
      </c>
      <c r="G61" s="4">
        <v>7</v>
      </c>
      <c r="H61" s="4">
        <v>3990</v>
      </c>
      <c r="I61" s="4">
        <v>199.5</v>
      </c>
      <c r="J61" s="4">
        <v>3790.5</v>
      </c>
      <c r="K61" s="4">
        <v>2850</v>
      </c>
      <c r="L61" s="4">
        <v>940.5</v>
      </c>
      <c r="M61" s="5">
        <v>41974</v>
      </c>
      <c r="N61" s="3">
        <v>12</v>
      </c>
      <c r="O61" s="3" t="s">
        <v>169</v>
      </c>
      <c r="P61" s="3">
        <v>2014</v>
      </c>
    </row>
    <row r="62" spans="1:16">
      <c r="A62" s="3" t="s">
        <v>149</v>
      </c>
      <c r="B62" s="3" t="s">
        <v>177</v>
      </c>
      <c r="C62" s="3" t="s">
        <v>182</v>
      </c>
      <c r="D62" s="3" t="s">
        <v>168</v>
      </c>
      <c r="E62" s="3">
        <v>570</v>
      </c>
      <c r="F62" s="4">
        <v>250</v>
      </c>
      <c r="G62" s="4">
        <v>7</v>
      </c>
      <c r="H62" s="4">
        <v>3990</v>
      </c>
      <c r="I62" s="4">
        <v>199.5</v>
      </c>
      <c r="J62" s="4">
        <v>3790.5</v>
      </c>
      <c r="K62" s="4">
        <v>2850</v>
      </c>
      <c r="L62" s="4">
        <v>940.5</v>
      </c>
      <c r="M62" s="5">
        <v>41974</v>
      </c>
      <c r="N62" s="3">
        <v>12</v>
      </c>
      <c r="O62" s="3" t="s">
        <v>169</v>
      </c>
      <c r="P62" s="3">
        <v>2014</v>
      </c>
    </row>
    <row r="63" spans="1:16">
      <c r="A63" s="3" t="s">
        <v>149</v>
      </c>
      <c r="B63" s="3" t="s">
        <v>180</v>
      </c>
      <c r="C63" s="3" t="s">
        <v>171</v>
      </c>
      <c r="D63" s="3" t="s">
        <v>172</v>
      </c>
      <c r="E63" s="3">
        <v>292</v>
      </c>
      <c r="F63" s="4">
        <v>10</v>
      </c>
      <c r="G63" s="4">
        <v>20</v>
      </c>
      <c r="H63" s="4">
        <v>5840</v>
      </c>
      <c r="I63" s="3" t="s">
        <v>190</v>
      </c>
      <c r="J63" s="4">
        <v>5840</v>
      </c>
      <c r="K63" s="4">
        <v>2920</v>
      </c>
      <c r="L63" s="4">
        <v>2920</v>
      </c>
      <c r="M63" s="5">
        <v>41671</v>
      </c>
      <c r="N63" s="3">
        <v>2</v>
      </c>
      <c r="O63" s="3" t="s">
        <v>187</v>
      </c>
      <c r="P63" s="3">
        <v>2014</v>
      </c>
    </row>
    <row r="64" spans="1:16">
      <c r="A64" s="3" t="s">
        <v>149</v>
      </c>
      <c r="B64" s="3" t="s">
        <v>166</v>
      </c>
      <c r="C64" s="3" t="s">
        <v>171</v>
      </c>
      <c r="D64" s="3" t="s">
        <v>178</v>
      </c>
      <c r="E64" s="3">
        <v>293</v>
      </c>
      <c r="F64" s="4">
        <v>10</v>
      </c>
      <c r="G64" s="4">
        <v>20</v>
      </c>
      <c r="H64" s="4">
        <v>5860</v>
      </c>
      <c r="I64" s="4">
        <v>879</v>
      </c>
      <c r="J64" s="4">
        <v>4981</v>
      </c>
      <c r="K64" s="4">
        <v>2930</v>
      </c>
      <c r="L64" s="4">
        <v>2051</v>
      </c>
      <c r="M64" s="5">
        <v>41974</v>
      </c>
      <c r="N64" s="3">
        <v>12</v>
      </c>
      <c r="O64" s="3" t="s">
        <v>169</v>
      </c>
      <c r="P64" s="3">
        <v>2014</v>
      </c>
    </row>
    <row r="65" spans="1:16">
      <c r="A65" s="3" t="s">
        <v>149</v>
      </c>
      <c r="B65" s="3" t="s">
        <v>166</v>
      </c>
      <c r="C65" s="3" t="s">
        <v>182</v>
      </c>
      <c r="D65" s="3" t="s">
        <v>178</v>
      </c>
      <c r="E65" s="3">
        <v>293</v>
      </c>
      <c r="F65" s="4">
        <v>250</v>
      </c>
      <c r="G65" s="4">
        <v>20</v>
      </c>
      <c r="H65" s="4">
        <v>5860</v>
      </c>
      <c r="I65" s="4">
        <v>879</v>
      </c>
      <c r="J65" s="4">
        <v>4981</v>
      </c>
      <c r="K65" s="4">
        <v>2930</v>
      </c>
      <c r="L65" s="4">
        <v>2051</v>
      </c>
      <c r="M65" s="5">
        <v>41974</v>
      </c>
      <c r="N65" s="3">
        <v>12</v>
      </c>
      <c r="O65" s="3" t="s">
        <v>169</v>
      </c>
      <c r="P65" s="3">
        <v>2014</v>
      </c>
    </row>
    <row r="66" spans="1:16">
      <c r="A66" s="3" t="s">
        <v>147</v>
      </c>
      <c r="B66" s="3" t="s">
        <v>174</v>
      </c>
      <c r="C66" s="3" t="s">
        <v>182</v>
      </c>
      <c r="D66" s="3" t="s">
        <v>178</v>
      </c>
      <c r="E66" s="3">
        <v>1005</v>
      </c>
      <c r="F66" s="4">
        <v>250</v>
      </c>
      <c r="G66" s="4">
        <v>12</v>
      </c>
      <c r="H66" s="4">
        <v>12060</v>
      </c>
      <c r="I66" s="4">
        <v>1326.6</v>
      </c>
      <c r="J66" s="4">
        <v>10733.4</v>
      </c>
      <c r="K66" s="4">
        <v>3015</v>
      </c>
      <c r="L66" s="4">
        <v>7718.4</v>
      </c>
      <c r="M66" s="5">
        <v>41518</v>
      </c>
      <c r="N66" s="3">
        <v>9</v>
      </c>
      <c r="O66" s="3" t="s">
        <v>188</v>
      </c>
      <c r="P66" s="3">
        <v>2013</v>
      </c>
    </row>
    <row r="67" spans="1:16">
      <c r="A67" s="3" t="s">
        <v>147</v>
      </c>
      <c r="B67" s="3" t="s">
        <v>170</v>
      </c>
      <c r="C67" s="3" t="s">
        <v>171</v>
      </c>
      <c r="D67" s="3" t="s">
        <v>178</v>
      </c>
      <c r="E67" s="3">
        <v>1013</v>
      </c>
      <c r="F67" s="4">
        <v>10</v>
      </c>
      <c r="G67" s="4">
        <v>12</v>
      </c>
      <c r="H67" s="4">
        <v>12156</v>
      </c>
      <c r="I67" s="4">
        <v>1580.28</v>
      </c>
      <c r="J67" s="4">
        <v>10575.72</v>
      </c>
      <c r="K67" s="4">
        <v>3039</v>
      </c>
      <c r="L67" s="4">
        <v>7536.72</v>
      </c>
      <c r="M67" s="5">
        <v>41974</v>
      </c>
      <c r="N67" s="3">
        <v>12</v>
      </c>
      <c r="O67" s="3" t="s">
        <v>169</v>
      </c>
      <c r="P67" s="3">
        <v>2014</v>
      </c>
    </row>
    <row r="68" spans="1:16">
      <c r="A68" s="3" t="s">
        <v>147</v>
      </c>
      <c r="B68" s="3" t="s">
        <v>170</v>
      </c>
      <c r="C68" s="3" t="s">
        <v>179</v>
      </c>
      <c r="D68" s="3" t="s">
        <v>178</v>
      </c>
      <c r="E68" s="3">
        <v>1013</v>
      </c>
      <c r="F68" s="4">
        <v>120</v>
      </c>
      <c r="G68" s="4">
        <v>12</v>
      </c>
      <c r="H68" s="4">
        <v>12156</v>
      </c>
      <c r="I68" s="4">
        <v>1580.28</v>
      </c>
      <c r="J68" s="4">
        <v>10575.72</v>
      </c>
      <c r="K68" s="4">
        <v>3039</v>
      </c>
      <c r="L68" s="4">
        <v>7536.72</v>
      </c>
      <c r="M68" s="5">
        <v>41974</v>
      </c>
      <c r="N68" s="3">
        <v>12</v>
      </c>
      <c r="O68" s="3" t="s">
        <v>169</v>
      </c>
      <c r="P68" s="3">
        <v>2014</v>
      </c>
    </row>
    <row r="69" spans="1:16">
      <c r="A69" s="3" t="s">
        <v>147</v>
      </c>
      <c r="B69" s="3" t="s">
        <v>166</v>
      </c>
      <c r="C69" s="3" t="s">
        <v>171</v>
      </c>
      <c r="D69" s="3" t="s">
        <v>183</v>
      </c>
      <c r="E69" s="3">
        <v>1055</v>
      </c>
      <c r="F69" s="4">
        <v>10</v>
      </c>
      <c r="G69" s="4">
        <v>12</v>
      </c>
      <c r="H69" s="4">
        <v>12660</v>
      </c>
      <c r="I69" s="4">
        <v>253.2</v>
      </c>
      <c r="J69" s="4">
        <v>12406.8</v>
      </c>
      <c r="K69" s="4">
        <v>3165</v>
      </c>
      <c r="L69" s="4">
        <v>9241.7999999999993</v>
      </c>
      <c r="M69" s="5">
        <v>41974</v>
      </c>
      <c r="N69" s="3">
        <v>12</v>
      </c>
      <c r="O69" s="3" t="s">
        <v>169</v>
      </c>
      <c r="P69" s="3">
        <v>2014</v>
      </c>
    </row>
    <row r="70" spans="1:16">
      <c r="A70" s="3" t="s">
        <v>147</v>
      </c>
      <c r="B70" s="3" t="s">
        <v>166</v>
      </c>
      <c r="C70" s="3" t="s">
        <v>179</v>
      </c>
      <c r="D70" s="3" t="s">
        <v>183</v>
      </c>
      <c r="E70" s="3">
        <v>1055</v>
      </c>
      <c r="F70" s="4">
        <v>120</v>
      </c>
      <c r="G70" s="4">
        <v>12</v>
      </c>
      <c r="H70" s="4">
        <v>12660</v>
      </c>
      <c r="I70" s="4">
        <v>253.2</v>
      </c>
      <c r="J70" s="4">
        <v>12406.8</v>
      </c>
      <c r="K70" s="4">
        <v>3165</v>
      </c>
      <c r="L70" s="4">
        <v>9241.7999999999993</v>
      </c>
      <c r="M70" s="5">
        <v>41974</v>
      </c>
      <c r="N70" s="3">
        <v>12</v>
      </c>
      <c r="O70" s="3" t="s">
        <v>169</v>
      </c>
      <c r="P70" s="3">
        <v>2014</v>
      </c>
    </row>
    <row r="71" spans="1:16">
      <c r="A71" s="3" t="s">
        <v>149</v>
      </c>
      <c r="B71" s="3" t="s">
        <v>166</v>
      </c>
      <c r="C71" s="3" t="s">
        <v>179</v>
      </c>
      <c r="D71" s="3" t="s">
        <v>183</v>
      </c>
      <c r="E71" s="3">
        <v>639</v>
      </c>
      <c r="F71" s="4">
        <v>120</v>
      </c>
      <c r="G71" s="4">
        <v>7</v>
      </c>
      <c r="H71" s="4">
        <v>4473</v>
      </c>
      <c r="I71" s="4">
        <v>44.73</v>
      </c>
      <c r="J71" s="4">
        <v>4428.2700000000004</v>
      </c>
      <c r="K71" s="4">
        <v>3195</v>
      </c>
      <c r="L71" s="4">
        <v>1233.27</v>
      </c>
      <c r="M71" s="5">
        <v>41944</v>
      </c>
      <c r="N71" s="3">
        <v>11</v>
      </c>
      <c r="O71" s="3" t="s">
        <v>185</v>
      </c>
      <c r="P71" s="3">
        <v>2014</v>
      </c>
    </row>
    <row r="72" spans="1:16">
      <c r="A72" s="3" t="s">
        <v>150</v>
      </c>
      <c r="B72" s="3" t="s">
        <v>166</v>
      </c>
      <c r="C72" s="3" t="s">
        <v>167</v>
      </c>
      <c r="D72" s="3" t="s">
        <v>183</v>
      </c>
      <c r="E72" s="3">
        <v>321</v>
      </c>
      <c r="F72" s="4">
        <v>260</v>
      </c>
      <c r="G72" s="4">
        <v>15</v>
      </c>
      <c r="H72" s="4">
        <v>4815</v>
      </c>
      <c r="I72" s="4">
        <v>48.15</v>
      </c>
      <c r="J72" s="4">
        <v>4766.8500000000004</v>
      </c>
      <c r="K72" s="4">
        <v>3210</v>
      </c>
      <c r="L72" s="4">
        <v>1556.85</v>
      </c>
      <c r="M72" s="5">
        <v>41579</v>
      </c>
      <c r="N72" s="3">
        <v>11</v>
      </c>
      <c r="O72" s="3" t="s">
        <v>185</v>
      </c>
      <c r="P72" s="3">
        <v>2013</v>
      </c>
    </row>
    <row r="73" spans="1:16">
      <c r="A73" s="3" t="s">
        <v>147</v>
      </c>
      <c r="B73" s="3" t="s">
        <v>174</v>
      </c>
      <c r="C73" s="3" t="s">
        <v>171</v>
      </c>
      <c r="D73" s="3" t="s">
        <v>183</v>
      </c>
      <c r="E73" s="3">
        <v>1084</v>
      </c>
      <c r="F73" s="4">
        <v>10</v>
      </c>
      <c r="G73" s="4">
        <v>12</v>
      </c>
      <c r="H73" s="4">
        <v>13008</v>
      </c>
      <c r="I73" s="4">
        <v>260.16000000000003</v>
      </c>
      <c r="J73" s="4">
        <v>12747.84</v>
      </c>
      <c r="K73" s="4">
        <v>3252</v>
      </c>
      <c r="L73" s="4">
        <v>9495.84</v>
      </c>
      <c r="M73" s="5">
        <v>41974</v>
      </c>
      <c r="N73" s="3">
        <v>12</v>
      </c>
      <c r="O73" s="3" t="s">
        <v>169</v>
      </c>
      <c r="P73" s="3">
        <v>2014</v>
      </c>
    </row>
    <row r="74" spans="1:16">
      <c r="A74" s="3" t="s">
        <v>147</v>
      </c>
      <c r="B74" s="3" t="s">
        <v>174</v>
      </c>
      <c r="C74" s="3" t="s">
        <v>179</v>
      </c>
      <c r="D74" s="3" t="s">
        <v>183</v>
      </c>
      <c r="E74" s="3">
        <v>1084</v>
      </c>
      <c r="F74" s="4">
        <v>120</v>
      </c>
      <c r="G74" s="4">
        <v>12</v>
      </c>
      <c r="H74" s="4">
        <v>13008</v>
      </c>
      <c r="I74" s="4">
        <v>260.16000000000003</v>
      </c>
      <c r="J74" s="4">
        <v>12747.84</v>
      </c>
      <c r="K74" s="4">
        <v>3252</v>
      </c>
      <c r="L74" s="4">
        <v>9495.84</v>
      </c>
      <c r="M74" s="5">
        <v>41974</v>
      </c>
      <c r="N74" s="3">
        <v>12</v>
      </c>
      <c r="O74" s="3" t="s">
        <v>169</v>
      </c>
      <c r="P74" s="3">
        <v>2014</v>
      </c>
    </row>
    <row r="75" spans="1:16">
      <c r="A75" s="3" t="s">
        <v>147</v>
      </c>
      <c r="B75" s="3" t="s">
        <v>170</v>
      </c>
      <c r="C75" s="3" t="s">
        <v>175</v>
      </c>
      <c r="D75" s="3" t="s">
        <v>168</v>
      </c>
      <c r="E75" s="3">
        <v>1116</v>
      </c>
      <c r="F75" s="4">
        <v>3</v>
      </c>
      <c r="G75" s="4">
        <v>12</v>
      </c>
      <c r="H75" s="4">
        <v>13392</v>
      </c>
      <c r="I75" s="4">
        <v>669.6</v>
      </c>
      <c r="J75" s="4">
        <v>12722.4</v>
      </c>
      <c r="K75" s="4">
        <v>3348</v>
      </c>
      <c r="L75" s="4">
        <v>9374.4</v>
      </c>
      <c r="M75" s="5">
        <v>41671</v>
      </c>
      <c r="N75" s="3">
        <v>2</v>
      </c>
      <c r="O75" s="3" t="s">
        <v>187</v>
      </c>
      <c r="P75" s="3">
        <v>2014</v>
      </c>
    </row>
    <row r="76" spans="1:16">
      <c r="A76" s="3" t="s">
        <v>147</v>
      </c>
      <c r="B76" s="3" t="s">
        <v>174</v>
      </c>
      <c r="C76" s="3" t="s">
        <v>167</v>
      </c>
      <c r="D76" s="3" t="s">
        <v>168</v>
      </c>
      <c r="E76" s="3">
        <v>1123</v>
      </c>
      <c r="F76" s="4">
        <v>260</v>
      </c>
      <c r="G76" s="4">
        <v>12</v>
      </c>
      <c r="H76" s="4">
        <v>13476</v>
      </c>
      <c r="I76" s="4">
        <v>673.8</v>
      </c>
      <c r="J76" s="4">
        <v>12802.2</v>
      </c>
      <c r="K76" s="4">
        <v>3369</v>
      </c>
      <c r="L76" s="4">
        <v>9433.2000000000007</v>
      </c>
      <c r="M76" s="5">
        <v>41852</v>
      </c>
      <c r="N76" s="3">
        <v>8</v>
      </c>
      <c r="O76" s="3" t="s">
        <v>191</v>
      </c>
      <c r="P76" s="3">
        <v>2014</v>
      </c>
    </row>
    <row r="77" spans="1:16">
      <c r="A77" s="3" t="s">
        <v>149</v>
      </c>
      <c r="B77" s="3" t="s">
        <v>177</v>
      </c>
      <c r="C77" s="3" t="s">
        <v>171</v>
      </c>
      <c r="D77" s="3" t="s">
        <v>168</v>
      </c>
      <c r="E77" s="3">
        <v>678</v>
      </c>
      <c r="F77" s="4">
        <v>10</v>
      </c>
      <c r="G77" s="4">
        <v>7</v>
      </c>
      <c r="H77" s="4">
        <v>4746</v>
      </c>
      <c r="I77" s="4">
        <v>379.68</v>
      </c>
      <c r="J77" s="4">
        <v>4366.32</v>
      </c>
      <c r="K77" s="4">
        <v>3390</v>
      </c>
      <c r="L77" s="4">
        <v>976.32</v>
      </c>
      <c r="M77" s="5">
        <v>41852</v>
      </c>
      <c r="N77" s="3">
        <v>8</v>
      </c>
      <c r="O77" s="3" t="s">
        <v>191</v>
      </c>
      <c r="P77" s="3">
        <v>2014</v>
      </c>
    </row>
    <row r="78" spans="1:16">
      <c r="A78" s="3" t="s">
        <v>147</v>
      </c>
      <c r="B78" s="3" t="s">
        <v>177</v>
      </c>
      <c r="C78" s="3" t="s">
        <v>186</v>
      </c>
      <c r="D78" s="3" t="s">
        <v>183</v>
      </c>
      <c r="E78" s="3">
        <v>1142</v>
      </c>
      <c r="F78" s="4">
        <v>5</v>
      </c>
      <c r="G78" s="4">
        <v>12</v>
      </c>
      <c r="H78" s="4">
        <v>13704</v>
      </c>
      <c r="I78" s="4">
        <v>274.08</v>
      </c>
      <c r="J78" s="4">
        <v>13429.92</v>
      </c>
      <c r="K78" s="4">
        <v>3426</v>
      </c>
      <c r="L78" s="4">
        <v>10003.92</v>
      </c>
      <c r="M78" s="5">
        <v>41791</v>
      </c>
      <c r="N78" s="3">
        <v>6</v>
      </c>
      <c r="O78" s="3" t="s">
        <v>189</v>
      </c>
      <c r="P78" s="3">
        <v>2014</v>
      </c>
    </row>
    <row r="79" spans="1:16">
      <c r="A79" s="3" t="s">
        <v>147</v>
      </c>
      <c r="B79" s="3" t="s">
        <v>177</v>
      </c>
      <c r="C79" s="3" t="s">
        <v>171</v>
      </c>
      <c r="D79" s="3" t="s">
        <v>183</v>
      </c>
      <c r="E79" s="3">
        <v>1142</v>
      </c>
      <c r="F79" s="4">
        <v>10</v>
      </c>
      <c r="G79" s="4">
        <v>12</v>
      </c>
      <c r="H79" s="4">
        <v>13704</v>
      </c>
      <c r="I79" s="4">
        <v>274.08</v>
      </c>
      <c r="J79" s="4">
        <v>13429.92</v>
      </c>
      <c r="K79" s="4">
        <v>3426</v>
      </c>
      <c r="L79" s="4">
        <v>10003.92</v>
      </c>
      <c r="M79" s="5">
        <v>41791</v>
      </c>
      <c r="N79" s="3">
        <v>6</v>
      </c>
      <c r="O79" s="3" t="s">
        <v>189</v>
      </c>
      <c r="P79" s="3">
        <v>2014</v>
      </c>
    </row>
    <row r="80" spans="1:16">
      <c r="A80" s="3" t="s">
        <v>147</v>
      </c>
      <c r="B80" s="3" t="s">
        <v>166</v>
      </c>
      <c r="C80" s="3" t="s">
        <v>175</v>
      </c>
      <c r="D80" s="3" t="s">
        <v>178</v>
      </c>
      <c r="E80" s="3">
        <v>1198</v>
      </c>
      <c r="F80" s="4">
        <v>3</v>
      </c>
      <c r="G80" s="4">
        <v>12</v>
      </c>
      <c r="H80" s="4">
        <v>14376</v>
      </c>
      <c r="I80" s="4">
        <v>1581.36</v>
      </c>
      <c r="J80" s="4">
        <v>12794.64</v>
      </c>
      <c r="K80" s="4">
        <v>3594</v>
      </c>
      <c r="L80" s="4">
        <v>9200.64</v>
      </c>
      <c r="M80" s="5">
        <v>41548</v>
      </c>
      <c r="N80" s="3">
        <v>10</v>
      </c>
      <c r="O80" s="3" t="s">
        <v>176</v>
      </c>
      <c r="P80" s="3">
        <v>2013</v>
      </c>
    </row>
    <row r="81" spans="1:16">
      <c r="A81" s="3" t="s">
        <v>147</v>
      </c>
      <c r="B81" s="3" t="s">
        <v>166</v>
      </c>
      <c r="C81" s="3" t="s">
        <v>171</v>
      </c>
      <c r="D81" s="3" t="s">
        <v>178</v>
      </c>
      <c r="E81" s="3">
        <v>1198</v>
      </c>
      <c r="F81" s="4">
        <v>10</v>
      </c>
      <c r="G81" s="4">
        <v>12</v>
      </c>
      <c r="H81" s="4">
        <v>14376</v>
      </c>
      <c r="I81" s="4">
        <v>1581.36</v>
      </c>
      <c r="J81" s="4">
        <v>12794.64</v>
      </c>
      <c r="K81" s="4">
        <v>3594</v>
      </c>
      <c r="L81" s="4">
        <v>9200.64</v>
      </c>
      <c r="M81" s="5">
        <v>41548</v>
      </c>
      <c r="N81" s="3">
        <v>10</v>
      </c>
      <c r="O81" s="3" t="s">
        <v>176</v>
      </c>
      <c r="P81" s="3">
        <v>2013</v>
      </c>
    </row>
    <row r="82" spans="1:16">
      <c r="A82" s="3" t="s">
        <v>149</v>
      </c>
      <c r="B82" s="3" t="s">
        <v>180</v>
      </c>
      <c r="C82" s="3" t="s">
        <v>171</v>
      </c>
      <c r="D82" s="3" t="s">
        <v>178</v>
      </c>
      <c r="E82" s="3">
        <v>723</v>
      </c>
      <c r="F82" s="4">
        <v>10</v>
      </c>
      <c r="G82" s="4">
        <v>7</v>
      </c>
      <c r="H82" s="4">
        <v>5061</v>
      </c>
      <c r="I82" s="4">
        <v>759.15</v>
      </c>
      <c r="J82" s="4">
        <v>4301.8500000000004</v>
      </c>
      <c r="K82" s="4">
        <v>3615</v>
      </c>
      <c r="L82" s="4">
        <v>686.85</v>
      </c>
      <c r="M82" s="5">
        <v>41730</v>
      </c>
      <c r="N82" s="3">
        <v>4</v>
      </c>
      <c r="O82" s="3" t="s">
        <v>192</v>
      </c>
      <c r="P82" s="3">
        <v>2014</v>
      </c>
    </row>
    <row r="83" spans="1:16">
      <c r="A83" s="3" t="s">
        <v>150</v>
      </c>
      <c r="B83" s="3" t="s">
        <v>174</v>
      </c>
      <c r="C83" s="3" t="s">
        <v>171</v>
      </c>
      <c r="D83" s="3" t="s">
        <v>178</v>
      </c>
      <c r="E83" s="3">
        <v>380</v>
      </c>
      <c r="F83" s="4">
        <v>10</v>
      </c>
      <c r="G83" s="4">
        <v>15</v>
      </c>
      <c r="H83" s="4">
        <v>5700</v>
      </c>
      <c r="I83" s="4">
        <v>684</v>
      </c>
      <c r="J83" s="4">
        <v>5016</v>
      </c>
      <c r="K83" s="4">
        <v>3800</v>
      </c>
      <c r="L83" s="4">
        <v>1216</v>
      </c>
      <c r="M83" s="5">
        <v>41609</v>
      </c>
      <c r="N83" s="3">
        <v>12</v>
      </c>
      <c r="O83" s="3" t="s">
        <v>169</v>
      </c>
      <c r="P83" s="3">
        <v>2013</v>
      </c>
    </row>
    <row r="84" spans="1:16">
      <c r="A84" s="3" t="s">
        <v>150</v>
      </c>
      <c r="B84" s="3" t="s">
        <v>180</v>
      </c>
      <c r="C84" s="3" t="s">
        <v>179</v>
      </c>
      <c r="D84" s="3" t="s">
        <v>178</v>
      </c>
      <c r="E84" s="3">
        <v>384</v>
      </c>
      <c r="F84" s="4">
        <v>120</v>
      </c>
      <c r="G84" s="4">
        <v>15</v>
      </c>
      <c r="H84" s="4">
        <v>5760</v>
      </c>
      <c r="I84" s="4">
        <v>633.6</v>
      </c>
      <c r="J84" s="4">
        <v>5126.3999999999996</v>
      </c>
      <c r="K84" s="4">
        <v>3840</v>
      </c>
      <c r="L84" s="4">
        <v>1286.4000000000001</v>
      </c>
      <c r="M84" s="5">
        <v>41640</v>
      </c>
      <c r="N84" s="3">
        <v>1</v>
      </c>
      <c r="O84" s="3" t="s">
        <v>193</v>
      </c>
      <c r="P84" s="3">
        <v>2014</v>
      </c>
    </row>
    <row r="85" spans="1:16">
      <c r="A85" s="3" t="s">
        <v>147</v>
      </c>
      <c r="B85" s="3" t="s">
        <v>180</v>
      </c>
      <c r="C85" s="3" t="s">
        <v>175</v>
      </c>
      <c r="D85" s="3" t="s">
        <v>183</v>
      </c>
      <c r="E85" s="3">
        <v>1295</v>
      </c>
      <c r="F85" s="4">
        <v>3</v>
      </c>
      <c r="G85" s="4">
        <v>12</v>
      </c>
      <c r="H85" s="4">
        <v>15540</v>
      </c>
      <c r="I85" s="4">
        <v>310.8</v>
      </c>
      <c r="J85" s="4">
        <v>15229.2</v>
      </c>
      <c r="K85" s="4">
        <v>3885</v>
      </c>
      <c r="L85" s="4">
        <v>11344.2</v>
      </c>
      <c r="M85" s="5">
        <v>41913</v>
      </c>
      <c r="N85" s="3">
        <v>10</v>
      </c>
      <c r="O85" s="3" t="s">
        <v>176</v>
      </c>
      <c r="P85" s="3">
        <v>2014</v>
      </c>
    </row>
    <row r="86" spans="1:16">
      <c r="A86" s="3" t="s">
        <v>147</v>
      </c>
      <c r="B86" s="3" t="s">
        <v>180</v>
      </c>
      <c r="C86" s="3" t="s">
        <v>171</v>
      </c>
      <c r="D86" s="3" t="s">
        <v>183</v>
      </c>
      <c r="E86" s="3">
        <v>1295</v>
      </c>
      <c r="F86" s="4">
        <v>10</v>
      </c>
      <c r="G86" s="4">
        <v>12</v>
      </c>
      <c r="H86" s="4">
        <v>15540</v>
      </c>
      <c r="I86" s="4">
        <v>310.8</v>
      </c>
      <c r="J86" s="4">
        <v>15229.2</v>
      </c>
      <c r="K86" s="4">
        <v>3885</v>
      </c>
      <c r="L86" s="4">
        <v>11344.2</v>
      </c>
      <c r="M86" s="5">
        <v>41913</v>
      </c>
      <c r="N86" s="3">
        <v>10</v>
      </c>
      <c r="O86" s="3" t="s">
        <v>176</v>
      </c>
      <c r="P86" s="3">
        <v>2014</v>
      </c>
    </row>
    <row r="87" spans="1:16">
      <c r="A87" s="3" t="s">
        <v>149</v>
      </c>
      <c r="B87" s="3" t="s">
        <v>180</v>
      </c>
      <c r="C87" s="3" t="s">
        <v>175</v>
      </c>
      <c r="D87" s="3" t="s">
        <v>168</v>
      </c>
      <c r="E87" s="3">
        <v>819</v>
      </c>
      <c r="F87" s="4">
        <v>3</v>
      </c>
      <c r="G87" s="4">
        <v>7</v>
      </c>
      <c r="H87" s="4">
        <v>5733</v>
      </c>
      <c r="I87" s="4">
        <v>515.97</v>
      </c>
      <c r="J87" s="4">
        <v>5217.03</v>
      </c>
      <c r="K87" s="4">
        <v>4095</v>
      </c>
      <c r="L87" s="4">
        <v>1122.03</v>
      </c>
      <c r="M87" s="5">
        <v>41821</v>
      </c>
      <c r="N87" s="3">
        <v>7</v>
      </c>
      <c r="O87" s="3" t="s">
        <v>173</v>
      </c>
      <c r="P87" s="3">
        <v>2014</v>
      </c>
    </row>
    <row r="88" spans="1:16">
      <c r="A88" s="3" t="s">
        <v>147</v>
      </c>
      <c r="B88" s="3" t="s">
        <v>177</v>
      </c>
      <c r="C88" s="3" t="s">
        <v>171</v>
      </c>
      <c r="D88" s="3" t="s">
        <v>183</v>
      </c>
      <c r="E88" s="3">
        <v>1369.5</v>
      </c>
      <c r="F88" s="4">
        <v>10</v>
      </c>
      <c r="G88" s="4">
        <v>12</v>
      </c>
      <c r="H88" s="4">
        <v>16434</v>
      </c>
      <c r="I88" s="4">
        <v>493.02</v>
      </c>
      <c r="J88" s="4">
        <v>15940.98</v>
      </c>
      <c r="K88" s="4">
        <v>4108.5</v>
      </c>
      <c r="L88" s="4">
        <v>11832.48</v>
      </c>
      <c r="M88" s="5">
        <v>41821</v>
      </c>
      <c r="N88" s="3">
        <v>7</v>
      </c>
      <c r="O88" s="3" t="s">
        <v>173</v>
      </c>
      <c r="P88" s="3">
        <v>2014</v>
      </c>
    </row>
    <row r="89" spans="1:16">
      <c r="A89" s="3" t="s">
        <v>147</v>
      </c>
      <c r="B89" s="3" t="s">
        <v>174</v>
      </c>
      <c r="C89" s="3" t="s">
        <v>167</v>
      </c>
      <c r="D89" s="3" t="s">
        <v>168</v>
      </c>
      <c r="E89" s="3">
        <v>1375</v>
      </c>
      <c r="F89" s="4">
        <v>260</v>
      </c>
      <c r="G89" s="4">
        <v>12</v>
      </c>
      <c r="H89" s="4">
        <v>16500</v>
      </c>
      <c r="I89" s="4">
        <v>1320</v>
      </c>
      <c r="J89" s="4">
        <v>15180</v>
      </c>
      <c r="K89" s="4">
        <v>4125</v>
      </c>
      <c r="L89" s="4">
        <v>11055</v>
      </c>
      <c r="M89" s="5">
        <v>41609</v>
      </c>
      <c r="N89" s="3">
        <v>12</v>
      </c>
      <c r="O89" s="3" t="s">
        <v>169</v>
      </c>
      <c r="P89" s="3">
        <v>2013</v>
      </c>
    </row>
    <row r="90" spans="1:16">
      <c r="A90" s="3" t="s">
        <v>147</v>
      </c>
      <c r="B90" s="3" t="s">
        <v>166</v>
      </c>
      <c r="C90" s="3" t="s">
        <v>171</v>
      </c>
      <c r="D90" s="3" t="s">
        <v>178</v>
      </c>
      <c r="E90" s="3">
        <v>1393</v>
      </c>
      <c r="F90" s="4">
        <v>10</v>
      </c>
      <c r="G90" s="4">
        <v>12</v>
      </c>
      <c r="H90" s="4">
        <v>16716</v>
      </c>
      <c r="I90" s="4">
        <v>2340.2399999999998</v>
      </c>
      <c r="J90" s="4">
        <v>14375.76</v>
      </c>
      <c r="K90" s="4">
        <v>4179</v>
      </c>
      <c r="L90" s="4">
        <v>10196.76</v>
      </c>
      <c r="M90" s="5">
        <v>41913</v>
      </c>
      <c r="N90" s="3">
        <v>10</v>
      </c>
      <c r="O90" s="3" t="s">
        <v>176</v>
      </c>
      <c r="P90" s="3">
        <v>2014</v>
      </c>
    </row>
    <row r="91" spans="1:16">
      <c r="A91" s="3" t="s">
        <v>147</v>
      </c>
      <c r="B91" s="3" t="s">
        <v>166</v>
      </c>
      <c r="C91" s="3" t="s">
        <v>167</v>
      </c>
      <c r="D91" s="3" t="s">
        <v>178</v>
      </c>
      <c r="E91" s="3">
        <v>1393</v>
      </c>
      <c r="F91" s="4">
        <v>260</v>
      </c>
      <c r="G91" s="4">
        <v>12</v>
      </c>
      <c r="H91" s="4">
        <v>16716</v>
      </c>
      <c r="I91" s="4">
        <v>2340.2399999999998</v>
      </c>
      <c r="J91" s="4">
        <v>14375.76</v>
      </c>
      <c r="K91" s="4">
        <v>4179</v>
      </c>
      <c r="L91" s="4">
        <v>10196.76</v>
      </c>
      <c r="M91" s="5">
        <v>41913</v>
      </c>
      <c r="N91" s="3">
        <v>10</v>
      </c>
      <c r="O91" s="3" t="s">
        <v>176</v>
      </c>
      <c r="P91" s="3">
        <v>2014</v>
      </c>
    </row>
    <row r="92" spans="1:16">
      <c r="A92" s="3" t="s">
        <v>147</v>
      </c>
      <c r="B92" s="3" t="s">
        <v>180</v>
      </c>
      <c r="C92" s="3" t="s">
        <v>175</v>
      </c>
      <c r="D92" s="3" t="s">
        <v>183</v>
      </c>
      <c r="E92" s="3">
        <v>1445</v>
      </c>
      <c r="F92" s="4">
        <v>3</v>
      </c>
      <c r="G92" s="4">
        <v>12</v>
      </c>
      <c r="H92" s="4">
        <v>17340</v>
      </c>
      <c r="I92" s="4">
        <v>173.4</v>
      </c>
      <c r="J92" s="4">
        <v>17166.599999999999</v>
      </c>
      <c r="K92" s="4">
        <v>4335</v>
      </c>
      <c r="L92" s="4">
        <v>12831.6</v>
      </c>
      <c r="M92" s="5">
        <v>41883</v>
      </c>
      <c r="N92" s="3">
        <v>9</v>
      </c>
      <c r="O92" s="3" t="s">
        <v>188</v>
      </c>
      <c r="P92" s="3">
        <v>2014</v>
      </c>
    </row>
    <row r="93" spans="1:16">
      <c r="A93" s="3" t="s">
        <v>149</v>
      </c>
      <c r="B93" s="3" t="s">
        <v>177</v>
      </c>
      <c r="C93" s="3" t="s">
        <v>182</v>
      </c>
      <c r="D93" s="3" t="s">
        <v>168</v>
      </c>
      <c r="E93" s="3">
        <v>436.5</v>
      </c>
      <c r="F93" s="4">
        <v>250</v>
      </c>
      <c r="G93" s="4">
        <v>20</v>
      </c>
      <c r="H93" s="4">
        <v>8730</v>
      </c>
      <c r="I93" s="4">
        <v>698.4</v>
      </c>
      <c r="J93" s="4">
        <v>8031.6</v>
      </c>
      <c r="K93" s="4">
        <v>4365</v>
      </c>
      <c r="L93" s="4">
        <v>3666.6</v>
      </c>
      <c r="M93" s="5">
        <v>41821</v>
      </c>
      <c r="N93" s="3">
        <v>7</v>
      </c>
      <c r="O93" s="3" t="s">
        <v>173</v>
      </c>
      <c r="P93" s="3">
        <v>2014</v>
      </c>
    </row>
    <row r="94" spans="1:16">
      <c r="A94" s="3" t="s">
        <v>147</v>
      </c>
      <c r="B94" s="3" t="s">
        <v>177</v>
      </c>
      <c r="C94" s="3" t="s">
        <v>179</v>
      </c>
      <c r="D94" s="3" t="s">
        <v>183</v>
      </c>
      <c r="E94" s="3">
        <v>1465</v>
      </c>
      <c r="F94" s="4">
        <v>120</v>
      </c>
      <c r="G94" s="4">
        <v>12</v>
      </c>
      <c r="H94" s="4">
        <v>17580</v>
      </c>
      <c r="I94" s="4">
        <v>703.2</v>
      </c>
      <c r="J94" s="4">
        <v>16876.8</v>
      </c>
      <c r="K94" s="4">
        <v>4395</v>
      </c>
      <c r="L94" s="4">
        <v>12481.8</v>
      </c>
      <c r="M94" s="5">
        <v>41699</v>
      </c>
      <c r="N94" s="3">
        <v>3</v>
      </c>
      <c r="O94" s="3" t="s">
        <v>184</v>
      </c>
      <c r="P94" s="3">
        <v>2014</v>
      </c>
    </row>
    <row r="95" spans="1:16">
      <c r="A95" s="3" t="s">
        <v>149</v>
      </c>
      <c r="B95" s="3" t="s">
        <v>174</v>
      </c>
      <c r="C95" s="3" t="s">
        <v>171</v>
      </c>
      <c r="D95" s="3" t="s">
        <v>172</v>
      </c>
      <c r="E95" s="3">
        <v>883</v>
      </c>
      <c r="F95" s="4">
        <v>10</v>
      </c>
      <c r="G95" s="4">
        <v>7</v>
      </c>
      <c r="H95" s="4">
        <v>6181</v>
      </c>
      <c r="I95" s="3" t="s">
        <v>190</v>
      </c>
      <c r="J95" s="4">
        <v>6181</v>
      </c>
      <c r="K95" s="4">
        <v>4415</v>
      </c>
      <c r="L95" s="4">
        <v>1766</v>
      </c>
      <c r="M95" s="5">
        <v>41852</v>
      </c>
      <c r="N95" s="3">
        <v>8</v>
      </c>
      <c r="O95" s="3" t="s">
        <v>191</v>
      </c>
      <c r="P95" s="3">
        <v>2014</v>
      </c>
    </row>
    <row r="96" spans="1:16">
      <c r="A96" s="3" t="s">
        <v>149</v>
      </c>
      <c r="B96" s="3" t="s">
        <v>170</v>
      </c>
      <c r="C96" s="3" t="s">
        <v>175</v>
      </c>
      <c r="D96" s="3" t="s">
        <v>178</v>
      </c>
      <c r="E96" s="3">
        <v>442</v>
      </c>
      <c r="F96" s="4">
        <v>3</v>
      </c>
      <c r="G96" s="4">
        <v>20</v>
      </c>
      <c r="H96" s="4">
        <v>8840</v>
      </c>
      <c r="I96" s="4">
        <v>1149.2</v>
      </c>
      <c r="J96" s="4">
        <v>7690.8</v>
      </c>
      <c r="K96" s="4">
        <v>4420</v>
      </c>
      <c r="L96" s="4">
        <v>3270.8</v>
      </c>
      <c r="M96" s="5">
        <v>41518</v>
      </c>
      <c r="N96" s="3">
        <v>9</v>
      </c>
      <c r="O96" s="3" t="s">
        <v>188</v>
      </c>
      <c r="P96" s="3">
        <v>2013</v>
      </c>
    </row>
    <row r="97" spans="1:16">
      <c r="A97" s="3" t="s">
        <v>147</v>
      </c>
      <c r="B97" s="3" t="s">
        <v>170</v>
      </c>
      <c r="C97" s="3" t="s">
        <v>186</v>
      </c>
      <c r="D97" s="3" t="s">
        <v>172</v>
      </c>
      <c r="E97" s="3">
        <v>1545</v>
      </c>
      <c r="F97" s="4">
        <v>5</v>
      </c>
      <c r="G97" s="4">
        <v>12</v>
      </c>
      <c r="H97" s="4">
        <v>18540</v>
      </c>
      <c r="I97" s="3" t="s">
        <v>190</v>
      </c>
      <c r="J97" s="4">
        <v>18540</v>
      </c>
      <c r="K97" s="4">
        <v>4635</v>
      </c>
      <c r="L97" s="4">
        <v>13905</v>
      </c>
      <c r="M97" s="5">
        <v>41791</v>
      </c>
      <c r="N97" s="3">
        <v>6</v>
      </c>
      <c r="O97" s="3" t="s">
        <v>189</v>
      </c>
      <c r="P97" s="3">
        <v>2014</v>
      </c>
    </row>
    <row r="98" spans="1:16">
      <c r="A98" s="3" t="s">
        <v>147</v>
      </c>
      <c r="B98" s="3" t="s">
        <v>170</v>
      </c>
      <c r="C98" s="3" t="s">
        <v>179</v>
      </c>
      <c r="D98" s="3" t="s">
        <v>172</v>
      </c>
      <c r="E98" s="3">
        <v>1545</v>
      </c>
      <c r="F98" s="4">
        <v>120</v>
      </c>
      <c r="G98" s="4">
        <v>12</v>
      </c>
      <c r="H98" s="4">
        <v>18540</v>
      </c>
      <c r="I98" s="3" t="s">
        <v>190</v>
      </c>
      <c r="J98" s="4">
        <v>18540</v>
      </c>
      <c r="K98" s="4">
        <v>4635</v>
      </c>
      <c r="L98" s="4">
        <v>13905</v>
      </c>
      <c r="M98" s="5">
        <v>41791</v>
      </c>
      <c r="N98" s="3">
        <v>6</v>
      </c>
      <c r="O98" s="3" t="s">
        <v>189</v>
      </c>
      <c r="P98" s="3">
        <v>2014</v>
      </c>
    </row>
    <row r="99" spans="1:16">
      <c r="A99" s="3" t="s">
        <v>147</v>
      </c>
      <c r="B99" s="3" t="s">
        <v>170</v>
      </c>
      <c r="C99" s="3" t="s">
        <v>175</v>
      </c>
      <c r="D99" s="3" t="s">
        <v>168</v>
      </c>
      <c r="E99" s="3">
        <v>1580</v>
      </c>
      <c r="F99" s="4">
        <v>3</v>
      </c>
      <c r="G99" s="4">
        <v>12</v>
      </c>
      <c r="H99" s="4">
        <v>18960</v>
      </c>
      <c r="I99" s="4">
        <v>1706.4</v>
      </c>
      <c r="J99" s="4">
        <v>17253.599999999999</v>
      </c>
      <c r="K99" s="4">
        <v>4740</v>
      </c>
      <c r="L99" s="4">
        <v>12513.6</v>
      </c>
      <c r="M99" s="5">
        <v>41883</v>
      </c>
      <c r="N99" s="3">
        <v>9</v>
      </c>
      <c r="O99" s="3" t="s">
        <v>188</v>
      </c>
      <c r="P99" s="3">
        <v>2014</v>
      </c>
    </row>
    <row r="100" spans="1:16">
      <c r="A100" s="3" t="s">
        <v>150</v>
      </c>
      <c r="B100" s="3" t="s">
        <v>166</v>
      </c>
      <c r="C100" s="3" t="s">
        <v>175</v>
      </c>
      <c r="D100" s="3" t="s">
        <v>168</v>
      </c>
      <c r="E100" s="3">
        <v>490</v>
      </c>
      <c r="F100" s="4">
        <v>3</v>
      </c>
      <c r="G100" s="4">
        <v>15</v>
      </c>
      <c r="H100" s="4">
        <v>7350</v>
      </c>
      <c r="I100" s="4">
        <v>588</v>
      </c>
      <c r="J100" s="4">
        <v>6762</v>
      </c>
      <c r="K100" s="4">
        <v>4900</v>
      </c>
      <c r="L100" s="4">
        <v>1862</v>
      </c>
      <c r="M100" s="5">
        <v>41944</v>
      </c>
      <c r="N100" s="3">
        <v>11</v>
      </c>
      <c r="O100" s="3" t="s">
        <v>185</v>
      </c>
      <c r="P100" s="3">
        <v>2014</v>
      </c>
    </row>
    <row r="101" spans="1:16">
      <c r="A101" s="3" t="s">
        <v>150</v>
      </c>
      <c r="B101" s="3" t="s">
        <v>170</v>
      </c>
      <c r="C101" s="3" t="s">
        <v>182</v>
      </c>
      <c r="D101" s="3" t="s">
        <v>178</v>
      </c>
      <c r="E101" s="3">
        <v>492</v>
      </c>
      <c r="F101" s="4">
        <v>250</v>
      </c>
      <c r="G101" s="4">
        <v>15</v>
      </c>
      <c r="H101" s="4">
        <v>7380</v>
      </c>
      <c r="I101" s="4">
        <v>1107</v>
      </c>
      <c r="J101" s="4">
        <v>6273</v>
      </c>
      <c r="K101" s="4">
        <v>4920</v>
      </c>
      <c r="L101" s="4">
        <v>1353</v>
      </c>
      <c r="M101" s="5">
        <v>41821</v>
      </c>
      <c r="N101" s="3">
        <v>7</v>
      </c>
      <c r="O101" s="3" t="s">
        <v>173</v>
      </c>
      <c r="P101" s="3">
        <v>2014</v>
      </c>
    </row>
    <row r="102" spans="1:16">
      <c r="A102" s="3" t="s">
        <v>149</v>
      </c>
      <c r="B102" s="3" t="s">
        <v>170</v>
      </c>
      <c r="C102" s="3" t="s">
        <v>175</v>
      </c>
      <c r="D102" s="3" t="s">
        <v>168</v>
      </c>
      <c r="E102" s="3">
        <v>1016</v>
      </c>
      <c r="F102" s="4">
        <v>3</v>
      </c>
      <c r="G102" s="4">
        <v>7</v>
      </c>
      <c r="H102" s="4">
        <v>7112</v>
      </c>
      <c r="I102" s="4">
        <v>355.6</v>
      </c>
      <c r="J102" s="4">
        <v>6756.4</v>
      </c>
      <c r="K102" s="4">
        <v>5080</v>
      </c>
      <c r="L102" s="4">
        <v>1676.4</v>
      </c>
      <c r="M102" s="5">
        <v>41579</v>
      </c>
      <c r="N102" s="3">
        <v>11</v>
      </c>
      <c r="O102" s="3" t="s">
        <v>185</v>
      </c>
      <c r="P102" s="3">
        <v>2013</v>
      </c>
    </row>
    <row r="103" spans="1:16">
      <c r="A103" s="3" t="s">
        <v>150</v>
      </c>
      <c r="B103" s="3" t="s">
        <v>170</v>
      </c>
      <c r="C103" s="3" t="s">
        <v>179</v>
      </c>
      <c r="D103" s="3" t="s">
        <v>178</v>
      </c>
      <c r="E103" s="3">
        <v>510</v>
      </c>
      <c r="F103" s="4">
        <v>120</v>
      </c>
      <c r="G103" s="4">
        <v>15</v>
      </c>
      <c r="H103" s="4">
        <v>7650</v>
      </c>
      <c r="I103" s="4">
        <v>765</v>
      </c>
      <c r="J103" s="4">
        <v>6885</v>
      </c>
      <c r="K103" s="4">
        <v>5100</v>
      </c>
      <c r="L103" s="4">
        <v>1785</v>
      </c>
      <c r="M103" s="5">
        <v>41730</v>
      </c>
      <c r="N103" s="3">
        <v>4</v>
      </c>
      <c r="O103" s="3" t="s">
        <v>192</v>
      </c>
      <c r="P103" s="3">
        <v>2014</v>
      </c>
    </row>
    <row r="104" spans="1:16">
      <c r="A104" s="3" t="s">
        <v>149</v>
      </c>
      <c r="B104" s="3" t="s">
        <v>166</v>
      </c>
      <c r="C104" s="3" t="s">
        <v>171</v>
      </c>
      <c r="D104" s="3" t="s">
        <v>183</v>
      </c>
      <c r="E104" s="3">
        <v>1030</v>
      </c>
      <c r="F104" s="4">
        <v>10</v>
      </c>
      <c r="G104" s="4">
        <v>7</v>
      </c>
      <c r="H104" s="4">
        <v>7210</v>
      </c>
      <c r="I104" s="4">
        <v>72.099999999999994</v>
      </c>
      <c r="J104" s="4">
        <v>7137.9</v>
      </c>
      <c r="K104" s="4">
        <v>5150</v>
      </c>
      <c r="L104" s="4">
        <v>1987.9</v>
      </c>
      <c r="M104" s="5">
        <v>41760</v>
      </c>
      <c r="N104" s="3">
        <v>5</v>
      </c>
      <c r="O104" s="3" t="s">
        <v>181</v>
      </c>
      <c r="P104" s="3">
        <v>2014</v>
      </c>
    </row>
    <row r="105" spans="1:16">
      <c r="A105" s="3" t="s">
        <v>149</v>
      </c>
      <c r="B105" s="3" t="s">
        <v>166</v>
      </c>
      <c r="C105" s="3" t="s">
        <v>171</v>
      </c>
      <c r="D105" s="3" t="s">
        <v>168</v>
      </c>
      <c r="E105" s="3">
        <v>1031</v>
      </c>
      <c r="F105" s="4">
        <v>10</v>
      </c>
      <c r="G105" s="4">
        <v>7</v>
      </c>
      <c r="H105" s="4">
        <v>7217</v>
      </c>
      <c r="I105" s="4">
        <v>505.19</v>
      </c>
      <c r="J105" s="4">
        <v>6711.81</v>
      </c>
      <c r="K105" s="4">
        <v>5155</v>
      </c>
      <c r="L105" s="4">
        <v>1556.81</v>
      </c>
      <c r="M105" s="5">
        <v>41518</v>
      </c>
      <c r="N105" s="3">
        <v>9</v>
      </c>
      <c r="O105" s="3" t="s">
        <v>188</v>
      </c>
      <c r="P105" s="3">
        <v>2013</v>
      </c>
    </row>
    <row r="106" spans="1:16">
      <c r="A106" s="3" t="s">
        <v>147</v>
      </c>
      <c r="B106" s="3" t="s">
        <v>166</v>
      </c>
      <c r="C106" s="3" t="s">
        <v>182</v>
      </c>
      <c r="D106" s="3" t="s">
        <v>178</v>
      </c>
      <c r="E106" s="3">
        <v>1734</v>
      </c>
      <c r="F106" s="4">
        <v>250</v>
      </c>
      <c r="G106" s="4">
        <v>12</v>
      </c>
      <c r="H106" s="4">
        <v>20808</v>
      </c>
      <c r="I106" s="4">
        <v>2288.88</v>
      </c>
      <c r="J106" s="4">
        <v>18519.12</v>
      </c>
      <c r="K106" s="4">
        <v>5202</v>
      </c>
      <c r="L106" s="4">
        <v>13317.12</v>
      </c>
      <c r="M106" s="5">
        <v>41640</v>
      </c>
      <c r="N106" s="3">
        <v>1</v>
      </c>
      <c r="O106" s="3" t="s">
        <v>193</v>
      </c>
      <c r="P106" s="3">
        <v>2014</v>
      </c>
    </row>
    <row r="107" spans="1:16">
      <c r="A107" s="3" t="s">
        <v>147</v>
      </c>
      <c r="B107" s="3" t="s">
        <v>166</v>
      </c>
      <c r="C107" s="3" t="s">
        <v>182</v>
      </c>
      <c r="D107" s="3" t="s">
        <v>168</v>
      </c>
      <c r="E107" s="3">
        <v>1738.5</v>
      </c>
      <c r="F107" s="4">
        <v>250</v>
      </c>
      <c r="G107" s="4">
        <v>12</v>
      </c>
      <c r="H107" s="4">
        <v>20862</v>
      </c>
      <c r="I107" s="4">
        <v>1460.34</v>
      </c>
      <c r="J107" s="4">
        <v>19401.66</v>
      </c>
      <c r="K107" s="4">
        <v>5215.5</v>
      </c>
      <c r="L107" s="4">
        <v>14186.16</v>
      </c>
      <c r="M107" s="5">
        <v>41730</v>
      </c>
      <c r="N107" s="3">
        <v>4</v>
      </c>
      <c r="O107" s="3" t="s">
        <v>192</v>
      </c>
      <c r="P107" s="3">
        <v>2014</v>
      </c>
    </row>
    <row r="108" spans="1:16">
      <c r="A108" s="3" t="s">
        <v>147</v>
      </c>
      <c r="B108" s="3" t="s">
        <v>170</v>
      </c>
      <c r="C108" s="3" t="s">
        <v>167</v>
      </c>
      <c r="D108" s="3" t="s">
        <v>178</v>
      </c>
      <c r="E108" s="3">
        <v>1770</v>
      </c>
      <c r="F108" s="4">
        <v>260</v>
      </c>
      <c r="G108" s="4">
        <v>12</v>
      </c>
      <c r="H108" s="4">
        <v>21240</v>
      </c>
      <c r="I108" s="4">
        <v>2761.2</v>
      </c>
      <c r="J108" s="4">
        <v>18478.8</v>
      </c>
      <c r="K108" s="4">
        <v>5310</v>
      </c>
      <c r="L108" s="4">
        <v>13168.8</v>
      </c>
      <c r="M108" s="5">
        <v>41609</v>
      </c>
      <c r="N108" s="3">
        <v>12</v>
      </c>
      <c r="O108" s="3" t="s">
        <v>169</v>
      </c>
      <c r="P108" s="3">
        <v>2013</v>
      </c>
    </row>
    <row r="109" spans="1:16">
      <c r="A109" s="3" t="s">
        <v>147</v>
      </c>
      <c r="B109" s="3" t="s">
        <v>170</v>
      </c>
      <c r="C109" s="3" t="s">
        <v>171</v>
      </c>
      <c r="D109" s="3" t="s">
        <v>168</v>
      </c>
      <c r="E109" s="3">
        <v>1775</v>
      </c>
      <c r="F109" s="4">
        <v>10</v>
      </c>
      <c r="G109" s="4">
        <v>12</v>
      </c>
      <c r="H109" s="4">
        <v>21300</v>
      </c>
      <c r="I109" s="4">
        <v>1917</v>
      </c>
      <c r="J109" s="4">
        <v>19383</v>
      </c>
      <c r="K109" s="4">
        <v>5325</v>
      </c>
      <c r="L109" s="4">
        <v>14058</v>
      </c>
      <c r="M109" s="5">
        <v>41579</v>
      </c>
      <c r="N109" s="3">
        <v>11</v>
      </c>
      <c r="O109" s="3" t="s">
        <v>185</v>
      </c>
      <c r="P109" s="3">
        <v>2013</v>
      </c>
    </row>
    <row r="110" spans="1:16">
      <c r="A110" s="3" t="s">
        <v>147</v>
      </c>
      <c r="B110" s="3" t="s">
        <v>166</v>
      </c>
      <c r="C110" s="3" t="s">
        <v>171</v>
      </c>
      <c r="D110" s="3" t="s">
        <v>183</v>
      </c>
      <c r="E110" s="3">
        <v>1785</v>
      </c>
      <c r="F110" s="4">
        <v>10</v>
      </c>
      <c r="G110" s="4">
        <v>12</v>
      </c>
      <c r="H110" s="4">
        <v>21420</v>
      </c>
      <c r="I110" s="4">
        <v>428.4</v>
      </c>
      <c r="J110" s="4">
        <v>20991.599999999999</v>
      </c>
      <c r="K110" s="4">
        <v>5355</v>
      </c>
      <c r="L110" s="4">
        <v>15636.6</v>
      </c>
      <c r="M110" s="5">
        <v>41579</v>
      </c>
      <c r="N110" s="3">
        <v>11</v>
      </c>
      <c r="O110" s="3" t="s">
        <v>185</v>
      </c>
      <c r="P110" s="3">
        <v>2013</v>
      </c>
    </row>
    <row r="111" spans="1:16">
      <c r="A111" s="3" t="s">
        <v>149</v>
      </c>
      <c r="B111" s="3" t="s">
        <v>174</v>
      </c>
      <c r="C111" s="3" t="s">
        <v>179</v>
      </c>
      <c r="D111" s="3" t="s">
        <v>183</v>
      </c>
      <c r="E111" s="3">
        <v>544</v>
      </c>
      <c r="F111" s="4">
        <v>120</v>
      </c>
      <c r="G111" s="4">
        <v>20</v>
      </c>
      <c r="H111" s="4">
        <v>10880</v>
      </c>
      <c r="I111" s="4">
        <v>217.6</v>
      </c>
      <c r="J111" s="4">
        <v>10662.4</v>
      </c>
      <c r="K111" s="4">
        <v>5440</v>
      </c>
      <c r="L111" s="4">
        <v>5222.3999999999996</v>
      </c>
      <c r="M111" s="5">
        <v>41609</v>
      </c>
      <c r="N111" s="3">
        <v>12</v>
      </c>
      <c r="O111" s="3" t="s">
        <v>169</v>
      </c>
      <c r="P111" s="3">
        <v>2013</v>
      </c>
    </row>
    <row r="112" spans="1:16">
      <c r="A112" s="3" t="s">
        <v>149</v>
      </c>
      <c r="B112" s="3" t="s">
        <v>170</v>
      </c>
      <c r="C112" s="3" t="s">
        <v>171</v>
      </c>
      <c r="D112" s="3" t="s">
        <v>168</v>
      </c>
      <c r="E112" s="3">
        <v>1095</v>
      </c>
      <c r="F112" s="4">
        <v>10</v>
      </c>
      <c r="G112" s="4">
        <v>7</v>
      </c>
      <c r="H112" s="4">
        <v>7665</v>
      </c>
      <c r="I112" s="4">
        <v>613.20000000000005</v>
      </c>
      <c r="J112" s="4">
        <v>7051.8</v>
      </c>
      <c r="K112" s="4">
        <v>5475</v>
      </c>
      <c r="L112" s="4">
        <v>1576.8</v>
      </c>
      <c r="M112" s="5">
        <v>41760</v>
      </c>
      <c r="N112" s="3">
        <v>5</v>
      </c>
      <c r="O112" s="3" t="s">
        <v>181</v>
      </c>
      <c r="P112" s="3">
        <v>2014</v>
      </c>
    </row>
    <row r="113" spans="1:16">
      <c r="A113" s="3" t="s">
        <v>150</v>
      </c>
      <c r="B113" s="3" t="s">
        <v>166</v>
      </c>
      <c r="C113" s="3" t="s">
        <v>171</v>
      </c>
      <c r="D113" s="3" t="s">
        <v>172</v>
      </c>
      <c r="E113" s="3">
        <v>549</v>
      </c>
      <c r="F113" s="4">
        <v>10</v>
      </c>
      <c r="G113" s="4">
        <v>15</v>
      </c>
      <c r="H113" s="4">
        <v>8235</v>
      </c>
      <c r="I113" s="3" t="s">
        <v>190</v>
      </c>
      <c r="J113" s="4">
        <v>8235</v>
      </c>
      <c r="K113" s="4">
        <v>5490</v>
      </c>
      <c r="L113" s="4">
        <v>2745</v>
      </c>
      <c r="M113" s="5">
        <v>41518</v>
      </c>
      <c r="N113" s="3">
        <v>9</v>
      </c>
      <c r="O113" s="3" t="s">
        <v>188</v>
      </c>
      <c r="P113" s="3">
        <v>2013</v>
      </c>
    </row>
    <row r="114" spans="1:16">
      <c r="A114" s="3" t="s">
        <v>150</v>
      </c>
      <c r="B114" s="3" t="s">
        <v>177</v>
      </c>
      <c r="C114" s="3" t="s">
        <v>179</v>
      </c>
      <c r="D114" s="3" t="s">
        <v>168</v>
      </c>
      <c r="E114" s="3">
        <v>555</v>
      </c>
      <c r="F114" s="4">
        <v>120</v>
      </c>
      <c r="G114" s="4">
        <v>15</v>
      </c>
      <c r="H114" s="4">
        <v>8325</v>
      </c>
      <c r="I114" s="4">
        <v>416.25</v>
      </c>
      <c r="J114" s="4">
        <v>7908.75</v>
      </c>
      <c r="K114" s="4">
        <v>5550</v>
      </c>
      <c r="L114" s="4">
        <v>2358.75</v>
      </c>
      <c r="M114" s="5">
        <v>41640</v>
      </c>
      <c r="N114" s="3">
        <v>1</v>
      </c>
      <c r="O114" s="3" t="s">
        <v>193</v>
      </c>
      <c r="P114" s="3">
        <v>2014</v>
      </c>
    </row>
    <row r="115" spans="1:16">
      <c r="A115" s="3" t="s">
        <v>147</v>
      </c>
      <c r="B115" s="3" t="s">
        <v>177</v>
      </c>
      <c r="C115" s="3" t="s">
        <v>175</v>
      </c>
      <c r="D115" s="3" t="s">
        <v>183</v>
      </c>
      <c r="E115" s="3">
        <v>1858</v>
      </c>
      <c r="F115" s="4">
        <v>3</v>
      </c>
      <c r="G115" s="4">
        <v>12</v>
      </c>
      <c r="H115" s="4">
        <v>22296</v>
      </c>
      <c r="I115" s="4">
        <v>222.96</v>
      </c>
      <c r="J115" s="4">
        <v>22073.040000000001</v>
      </c>
      <c r="K115" s="4">
        <v>5574</v>
      </c>
      <c r="L115" s="4">
        <v>16499.04</v>
      </c>
      <c r="M115" s="5">
        <v>41671</v>
      </c>
      <c r="N115" s="3">
        <v>2</v>
      </c>
      <c r="O115" s="3" t="s">
        <v>187</v>
      </c>
      <c r="P115" s="3">
        <v>2014</v>
      </c>
    </row>
    <row r="116" spans="1:16">
      <c r="A116" s="3" t="s">
        <v>147</v>
      </c>
      <c r="B116" s="3" t="s">
        <v>166</v>
      </c>
      <c r="C116" s="3" t="s">
        <v>175</v>
      </c>
      <c r="D116" s="3" t="s">
        <v>168</v>
      </c>
      <c r="E116" s="3">
        <v>1865</v>
      </c>
      <c r="F116" s="4">
        <v>3</v>
      </c>
      <c r="G116" s="4">
        <v>12</v>
      </c>
      <c r="H116" s="4">
        <v>22380</v>
      </c>
      <c r="I116" s="4">
        <v>1119</v>
      </c>
      <c r="J116" s="4">
        <v>21261</v>
      </c>
      <c r="K116" s="4">
        <v>5595</v>
      </c>
      <c r="L116" s="4">
        <v>15666</v>
      </c>
      <c r="M116" s="5">
        <v>41671</v>
      </c>
      <c r="N116" s="3">
        <v>2</v>
      </c>
      <c r="O116" s="3" t="s">
        <v>187</v>
      </c>
      <c r="P116" s="3">
        <v>2014</v>
      </c>
    </row>
    <row r="117" spans="1:16">
      <c r="A117" s="3" t="s">
        <v>147</v>
      </c>
      <c r="B117" s="3" t="s">
        <v>180</v>
      </c>
      <c r="C117" s="3" t="s">
        <v>175</v>
      </c>
      <c r="D117" s="3" t="s">
        <v>168</v>
      </c>
      <c r="E117" s="3">
        <v>1884</v>
      </c>
      <c r="F117" s="4">
        <v>3</v>
      </c>
      <c r="G117" s="4">
        <v>12</v>
      </c>
      <c r="H117" s="4">
        <v>22608</v>
      </c>
      <c r="I117" s="4">
        <v>1582.56</v>
      </c>
      <c r="J117" s="4">
        <v>21025.439999999999</v>
      </c>
      <c r="K117" s="4">
        <v>5652</v>
      </c>
      <c r="L117" s="4">
        <v>15373.44</v>
      </c>
      <c r="M117" s="5">
        <v>41852</v>
      </c>
      <c r="N117" s="3">
        <v>8</v>
      </c>
      <c r="O117" s="3" t="s">
        <v>191</v>
      </c>
      <c r="P117" s="3">
        <v>2014</v>
      </c>
    </row>
    <row r="118" spans="1:16">
      <c r="A118" s="3" t="s">
        <v>149</v>
      </c>
      <c r="B118" s="3" t="s">
        <v>180</v>
      </c>
      <c r="C118" s="3" t="s">
        <v>179</v>
      </c>
      <c r="D118" s="3" t="s">
        <v>168</v>
      </c>
      <c r="E118" s="3">
        <v>1135</v>
      </c>
      <c r="F118" s="4">
        <v>120</v>
      </c>
      <c r="G118" s="4">
        <v>7</v>
      </c>
      <c r="H118" s="4">
        <v>7945</v>
      </c>
      <c r="I118" s="4">
        <v>556.15</v>
      </c>
      <c r="J118" s="4">
        <v>7388.85</v>
      </c>
      <c r="K118" s="4">
        <v>5675</v>
      </c>
      <c r="L118" s="4">
        <v>1713.85</v>
      </c>
      <c r="M118" s="5">
        <v>41791</v>
      </c>
      <c r="N118" s="3">
        <v>6</v>
      </c>
      <c r="O118" s="3" t="s">
        <v>189</v>
      </c>
      <c r="P118" s="3">
        <v>2014</v>
      </c>
    </row>
    <row r="119" spans="1:16">
      <c r="A119" s="3" t="s">
        <v>149</v>
      </c>
      <c r="B119" s="3" t="s">
        <v>180</v>
      </c>
      <c r="C119" s="3" t="s">
        <v>167</v>
      </c>
      <c r="D119" s="3" t="s">
        <v>168</v>
      </c>
      <c r="E119" s="3">
        <v>1135</v>
      </c>
      <c r="F119" s="4">
        <v>260</v>
      </c>
      <c r="G119" s="4">
        <v>7</v>
      </c>
      <c r="H119" s="4">
        <v>7945</v>
      </c>
      <c r="I119" s="4">
        <v>556.15</v>
      </c>
      <c r="J119" s="4">
        <v>7388.85</v>
      </c>
      <c r="K119" s="4">
        <v>5675</v>
      </c>
      <c r="L119" s="4">
        <v>1713.85</v>
      </c>
      <c r="M119" s="5">
        <v>41791</v>
      </c>
      <c r="N119" s="3">
        <v>6</v>
      </c>
      <c r="O119" s="3" t="s">
        <v>189</v>
      </c>
      <c r="P119" s="3">
        <v>2014</v>
      </c>
    </row>
    <row r="120" spans="1:16">
      <c r="A120" s="3" t="s">
        <v>147</v>
      </c>
      <c r="B120" s="3" t="s">
        <v>166</v>
      </c>
      <c r="C120" s="3" t="s">
        <v>186</v>
      </c>
      <c r="D120" s="3" t="s">
        <v>183</v>
      </c>
      <c r="E120" s="3">
        <v>1901</v>
      </c>
      <c r="F120" s="4">
        <v>5</v>
      </c>
      <c r="G120" s="4">
        <v>12</v>
      </c>
      <c r="H120" s="4">
        <v>22812</v>
      </c>
      <c r="I120" s="4">
        <v>684.36</v>
      </c>
      <c r="J120" s="4">
        <v>22127.64</v>
      </c>
      <c r="K120" s="4">
        <v>5703</v>
      </c>
      <c r="L120" s="4">
        <v>16424.64</v>
      </c>
      <c r="M120" s="5">
        <v>41791</v>
      </c>
      <c r="N120" s="3">
        <v>6</v>
      </c>
      <c r="O120" s="3" t="s">
        <v>189</v>
      </c>
      <c r="P120" s="3">
        <v>2014</v>
      </c>
    </row>
    <row r="121" spans="1:16">
      <c r="A121" s="3" t="s">
        <v>147</v>
      </c>
      <c r="B121" s="3" t="s">
        <v>166</v>
      </c>
      <c r="C121" s="3" t="s">
        <v>171</v>
      </c>
      <c r="D121" s="3" t="s">
        <v>183</v>
      </c>
      <c r="E121" s="3">
        <v>1901</v>
      </c>
      <c r="F121" s="4">
        <v>10</v>
      </c>
      <c r="G121" s="4">
        <v>12</v>
      </c>
      <c r="H121" s="4">
        <v>22812</v>
      </c>
      <c r="I121" s="4">
        <v>684.36</v>
      </c>
      <c r="J121" s="4">
        <v>22127.64</v>
      </c>
      <c r="K121" s="4">
        <v>5703</v>
      </c>
      <c r="L121" s="4">
        <v>16424.64</v>
      </c>
      <c r="M121" s="5">
        <v>41791</v>
      </c>
      <c r="N121" s="3">
        <v>6</v>
      </c>
      <c r="O121" s="3" t="s">
        <v>189</v>
      </c>
      <c r="P121" s="3">
        <v>2014</v>
      </c>
    </row>
    <row r="122" spans="1:16">
      <c r="A122" s="3" t="s">
        <v>149</v>
      </c>
      <c r="B122" s="3" t="s">
        <v>177</v>
      </c>
      <c r="C122" s="3" t="s">
        <v>171</v>
      </c>
      <c r="D122" s="3" t="s">
        <v>172</v>
      </c>
      <c r="E122" s="3">
        <v>1143</v>
      </c>
      <c r="F122" s="4">
        <v>10</v>
      </c>
      <c r="G122" s="4">
        <v>7</v>
      </c>
      <c r="H122" s="4">
        <v>8001</v>
      </c>
      <c r="I122" s="3" t="s">
        <v>190</v>
      </c>
      <c r="J122" s="4">
        <v>8001</v>
      </c>
      <c r="K122" s="4">
        <v>5715</v>
      </c>
      <c r="L122" s="4">
        <v>2286</v>
      </c>
      <c r="M122" s="5">
        <v>41913</v>
      </c>
      <c r="N122" s="3">
        <v>10</v>
      </c>
      <c r="O122" s="3" t="s">
        <v>176</v>
      </c>
      <c r="P122" s="3">
        <v>2014</v>
      </c>
    </row>
    <row r="123" spans="1:16">
      <c r="A123" s="3" t="s">
        <v>149</v>
      </c>
      <c r="B123" s="3" t="s">
        <v>177</v>
      </c>
      <c r="C123" s="3" t="s">
        <v>167</v>
      </c>
      <c r="D123" s="3" t="s">
        <v>172</v>
      </c>
      <c r="E123" s="3">
        <v>1143</v>
      </c>
      <c r="F123" s="4">
        <v>260</v>
      </c>
      <c r="G123" s="4">
        <v>7</v>
      </c>
      <c r="H123" s="4">
        <v>8001</v>
      </c>
      <c r="I123" s="3" t="s">
        <v>190</v>
      </c>
      <c r="J123" s="4">
        <v>8001</v>
      </c>
      <c r="K123" s="4">
        <v>5715</v>
      </c>
      <c r="L123" s="4">
        <v>2286</v>
      </c>
      <c r="M123" s="5">
        <v>41913</v>
      </c>
      <c r="N123" s="3">
        <v>10</v>
      </c>
      <c r="O123" s="3" t="s">
        <v>176</v>
      </c>
      <c r="P123" s="3">
        <v>2014</v>
      </c>
    </row>
    <row r="124" spans="1:16">
      <c r="A124" s="3" t="s">
        <v>147</v>
      </c>
      <c r="B124" s="3" t="s">
        <v>174</v>
      </c>
      <c r="C124" s="3" t="s">
        <v>182</v>
      </c>
      <c r="D124" s="3" t="s">
        <v>183</v>
      </c>
      <c r="E124" s="3">
        <v>1916</v>
      </c>
      <c r="F124" s="4">
        <v>250</v>
      </c>
      <c r="G124" s="4">
        <v>12</v>
      </c>
      <c r="H124" s="4">
        <v>22992</v>
      </c>
      <c r="I124" s="4">
        <v>689.76</v>
      </c>
      <c r="J124" s="4">
        <v>22302.240000000002</v>
      </c>
      <c r="K124" s="4">
        <v>5748</v>
      </c>
      <c r="L124" s="4">
        <v>16554.240000000002</v>
      </c>
      <c r="M124" s="5">
        <v>41730</v>
      </c>
      <c r="N124" s="3">
        <v>4</v>
      </c>
      <c r="O124" s="3" t="s">
        <v>192</v>
      </c>
      <c r="P124" s="3">
        <v>2014</v>
      </c>
    </row>
    <row r="125" spans="1:16">
      <c r="A125" s="3" t="s">
        <v>149</v>
      </c>
      <c r="B125" s="3" t="s">
        <v>170</v>
      </c>
      <c r="C125" s="3" t="s">
        <v>186</v>
      </c>
      <c r="D125" s="3" t="s">
        <v>168</v>
      </c>
      <c r="E125" s="3">
        <v>1159</v>
      </c>
      <c r="F125" s="4">
        <v>5</v>
      </c>
      <c r="G125" s="4">
        <v>7</v>
      </c>
      <c r="H125" s="4">
        <v>8113</v>
      </c>
      <c r="I125" s="4">
        <v>405.65</v>
      </c>
      <c r="J125" s="4">
        <v>7707.35</v>
      </c>
      <c r="K125" s="4">
        <v>5795</v>
      </c>
      <c r="L125" s="4">
        <v>1912.35</v>
      </c>
      <c r="M125" s="5">
        <v>41548</v>
      </c>
      <c r="N125" s="3">
        <v>10</v>
      </c>
      <c r="O125" s="3" t="s">
        <v>176</v>
      </c>
      <c r="P125" s="3">
        <v>2013</v>
      </c>
    </row>
    <row r="126" spans="1:16">
      <c r="A126" s="3" t="s">
        <v>149</v>
      </c>
      <c r="B126" s="3" t="s">
        <v>170</v>
      </c>
      <c r="C126" s="3" t="s">
        <v>167</v>
      </c>
      <c r="D126" s="3" t="s">
        <v>168</v>
      </c>
      <c r="E126" s="3">
        <v>1159</v>
      </c>
      <c r="F126" s="4">
        <v>260</v>
      </c>
      <c r="G126" s="4">
        <v>7</v>
      </c>
      <c r="H126" s="4">
        <v>8113</v>
      </c>
      <c r="I126" s="4">
        <v>405.65</v>
      </c>
      <c r="J126" s="4">
        <v>7707.35</v>
      </c>
      <c r="K126" s="4">
        <v>5795</v>
      </c>
      <c r="L126" s="4">
        <v>1912.35</v>
      </c>
      <c r="M126" s="5">
        <v>41548</v>
      </c>
      <c r="N126" s="3">
        <v>10</v>
      </c>
      <c r="O126" s="3" t="s">
        <v>176</v>
      </c>
      <c r="P126" s="3">
        <v>2013</v>
      </c>
    </row>
    <row r="127" spans="1:16">
      <c r="A127" s="3" t="s">
        <v>147</v>
      </c>
      <c r="B127" s="3" t="s">
        <v>180</v>
      </c>
      <c r="C127" s="3" t="s">
        <v>175</v>
      </c>
      <c r="D127" s="3" t="s">
        <v>178</v>
      </c>
      <c r="E127" s="3">
        <v>1937</v>
      </c>
      <c r="F127" s="4">
        <v>3</v>
      </c>
      <c r="G127" s="4">
        <v>12</v>
      </c>
      <c r="H127" s="4">
        <v>23244</v>
      </c>
      <c r="I127" s="4">
        <v>2556.84</v>
      </c>
      <c r="J127" s="4">
        <v>20687.16</v>
      </c>
      <c r="K127" s="4">
        <v>5811</v>
      </c>
      <c r="L127" s="4">
        <v>14876.16</v>
      </c>
      <c r="M127" s="5">
        <v>41671</v>
      </c>
      <c r="N127" s="3">
        <v>2</v>
      </c>
      <c r="O127" s="3" t="s">
        <v>187</v>
      </c>
      <c r="P127" s="3">
        <v>2014</v>
      </c>
    </row>
    <row r="128" spans="1:16">
      <c r="A128" s="3" t="s">
        <v>147</v>
      </c>
      <c r="B128" s="3" t="s">
        <v>177</v>
      </c>
      <c r="C128" s="3" t="s">
        <v>175</v>
      </c>
      <c r="D128" s="3" t="s">
        <v>183</v>
      </c>
      <c r="E128" s="3">
        <v>1947</v>
      </c>
      <c r="F128" s="4">
        <v>3</v>
      </c>
      <c r="G128" s="4">
        <v>12</v>
      </c>
      <c r="H128" s="4">
        <v>23364</v>
      </c>
      <c r="I128" s="4">
        <v>700.92</v>
      </c>
      <c r="J128" s="4">
        <v>22663.08</v>
      </c>
      <c r="K128" s="4">
        <v>5841</v>
      </c>
      <c r="L128" s="4">
        <v>16822.080000000002</v>
      </c>
      <c r="M128" s="5">
        <v>41883</v>
      </c>
      <c r="N128" s="3">
        <v>9</v>
      </c>
      <c r="O128" s="3" t="s">
        <v>188</v>
      </c>
      <c r="P128" s="3">
        <v>2014</v>
      </c>
    </row>
    <row r="129" spans="1:16">
      <c r="A129" s="3" t="s">
        <v>147</v>
      </c>
      <c r="B129" s="3" t="s">
        <v>177</v>
      </c>
      <c r="C129" s="3" t="s">
        <v>167</v>
      </c>
      <c r="D129" s="3" t="s">
        <v>172</v>
      </c>
      <c r="E129" s="3">
        <v>1953</v>
      </c>
      <c r="F129" s="4">
        <v>260</v>
      </c>
      <c r="G129" s="4">
        <v>12</v>
      </c>
      <c r="H129" s="4">
        <v>23436</v>
      </c>
      <c r="I129" s="3" t="s">
        <v>190</v>
      </c>
      <c r="J129" s="4">
        <v>23436</v>
      </c>
      <c r="K129" s="4">
        <v>5859</v>
      </c>
      <c r="L129" s="4">
        <v>17577</v>
      </c>
      <c r="M129" s="5">
        <v>41730</v>
      </c>
      <c r="N129" s="3">
        <v>4</v>
      </c>
      <c r="O129" s="3" t="s">
        <v>192</v>
      </c>
      <c r="P129" s="3">
        <v>2014</v>
      </c>
    </row>
    <row r="130" spans="1:16">
      <c r="A130" s="3" t="s">
        <v>147</v>
      </c>
      <c r="B130" s="3" t="s">
        <v>177</v>
      </c>
      <c r="C130" s="3" t="s">
        <v>182</v>
      </c>
      <c r="D130" s="3" t="s">
        <v>168</v>
      </c>
      <c r="E130" s="3">
        <v>1956</v>
      </c>
      <c r="F130" s="4">
        <v>250</v>
      </c>
      <c r="G130" s="4">
        <v>12</v>
      </c>
      <c r="H130" s="4">
        <v>23472</v>
      </c>
      <c r="I130" s="4">
        <v>2112.48</v>
      </c>
      <c r="J130" s="4">
        <v>21359.52</v>
      </c>
      <c r="K130" s="4">
        <v>5868</v>
      </c>
      <c r="L130" s="4">
        <v>15491.52</v>
      </c>
      <c r="M130" s="5">
        <v>41640</v>
      </c>
      <c r="N130" s="3">
        <v>1</v>
      </c>
      <c r="O130" s="3" t="s">
        <v>193</v>
      </c>
      <c r="P130" s="3">
        <v>2014</v>
      </c>
    </row>
    <row r="131" spans="1:16">
      <c r="A131" s="3" t="s">
        <v>149</v>
      </c>
      <c r="B131" s="3" t="s">
        <v>170</v>
      </c>
      <c r="C131" s="3" t="s">
        <v>179</v>
      </c>
      <c r="D131" s="3" t="s">
        <v>168</v>
      </c>
      <c r="E131" s="3">
        <v>588</v>
      </c>
      <c r="F131" s="4">
        <v>120</v>
      </c>
      <c r="G131" s="4">
        <v>20</v>
      </c>
      <c r="H131" s="4">
        <v>11760</v>
      </c>
      <c r="I131" s="4">
        <v>823.2</v>
      </c>
      <c r="J131" s="4">
        <v>10936.8</v>
      </c>
      <c r="K131" s="4">
        <v>5880</v>
      </c>
      <c r="L131" s="4">
        <v>5056.8</v>
      </c>
      <c r="M131" s="5">
        <v>41609</v>
      </c>
      <c r="N131" s="3">
        <v>12</v>
      </c>
      <c r="O131" s="3" t="s">
        <v>169</v>
      </c>
      <c r="P131" s="3">
        <v>2013</v>
      </c>
    </row>
    <row r="132" spans="1:16">
      <c r="A132" s="3" t="s">
        <v>147</v>
      </c>
      <c r="B132" s="3" t="s">
        <v>166</v>
      </c>
      <c r="C132" s="3" t="s">
        <v>179</v>
      </c>
      <c r="D132" s="3" t="s">
        <v>168</v>
      </c>
      <c r="E132" s="3">
        <v>1967</v>
      </c>
      <c r="F132" s="4">
        <v>120</v>
      </c>
      <c r="G132" s="4">
        <v>12</v>
      </c>
      <c r="H132" s="4">
        <v>23604</v>
      </c>
      <c r="I132" s="4">
        <v>2124.36</v>
      </c>
      <c r="J132" s="4">
        <v>21479.64</v>
      </c>
      <c r="K132" s="4">
        <v>5901</v>
      </c>
      <c r="L132" s="4">
        <v>15578.64</v>
      </c>
      <c r="M132" s="5">
        <v>41699</v>
      </c>
      <c r="N132" s="3">
        <v>3</v>
      </c>
      <c r="O132" s="3" t="s">
        <v>184</v>
      </c>
      <c r="P132" s="3">
        <v>2014</v>
      </c>
    </row>
    <row r="133" spans="1:16">
      <c r="A133" s="3" t="s">
        <v>149</v>
      </c>
      <c r="B133" s="3" t="s">
        <v>166</v>
      </c>
      <c r="C133" s="3" t="s">
        <v>179</v>
      </c>
      <c r="D133" s="3" t="s">
        <v>178</v>
      </c>
      <c r="E133" s="3">
        <v>1190</v>
      </c>
      <c r="F133" s="4">
        <v>120</v>
      </c>
      <c r="G133" s="4">
        <v>7</v>
      </c>
      <c r="H133" s="4">
        <v>8330</v>
      </c>
      <c r="I133" s="4">
        <v>1082.9000000000001</v>
      </c>
      <c r="J133" s="4">
        <v>7247.1</v>
      </c>
      <c r="K133" s="4">
        <v>5950</v>
      </c>
      <c r="L133" s="4">
        <v>1297.0999999999999</v>
      </c>
      <c r="M133" s="5">
        <v>41791</v>
      </c>
      <c r="N133" s="3">
        <v>6</v>
      </c>
      <c r="O133" s="3" t="s">
        <v>189</v>
      </c>
      <c r="P133" s="3">
        <v>2014</v>
      </c>
    </row>
    <row r="134" spans="1:16">
      <c r="A134" s="3" t="s">
        <v>149</v>
      </c>
      <c r="B134" s="3" t="s">
        <v>166</v>
      </c>
      <c r="C134" s="3" t="s">
        <v>167</v>
      </c>
      <c r="D134" s="3" t="s">
        <v>178</v>
      </c>
      <c r="E134" s="3">
        <v>1190</v>
      </c>
      <c r="F134" s="4">
        <v>260</v>
      </c>
      <c r="G134" s="4">
        <v>7</v>
      </c>
      <c r="H134" s="4">
        <v>8330</v>
      </c>
      <c r="I134" s="4">
        <v>1082.9000000000001</v>
      </c>
      <c r="J134" s="4">
        <v>7247.1</v>
      </c>
      <c r="K134" s="4">
        <v>5950</v>
      </c>
      <c r="L134" s="4">
        <v>1297.0999999999999</v>
      </c>
      <c r="M134" s="5">
        <v>41791</v>
      </c>
      <c r="N134" s="3">
        <v>6</v>
      </c>
      <c r="O134" s="3" t="s">
        <v>189</v>
      </c>
      <c r="P134" s="3">
        <v>2014</v>
      </c>
    </row>
    <row r="135" spans="1:16">
      <c r="A135" s="3" t="s">
        <v>147</v>
      </c>
      <c r="B135" s="3" t="s">
        <v>177</v>
      </c>
      <c r="C135" s="3" t="s">
        <v>167</v>
      </c>
      <c r="D135" s="3" t="s">
        <v>183</v>
      </c>
      <c r="E135" s="3">
        <v>1989</v>
      </c>
      <c r="F135" s="4">
        <v>260</v>
      </c>
      <c r="G135" s="4">
        <v>12</v>
      </c>
      <c r="H135" s="4">
        <v>23868</v>
      </c>
      <c r="I135" s="4">
        <v>238.68</v>
      </c>
      <c r="J135" s="4">
        <v>23629.32</v>
      </c>
      <c r="K135" s="4">
        <v>5967</v>
      </c>
      <c r="L135" s="4">
        <v>17662.32</v>
      </c>
      <c r="M135" s="5">
        <v>41518</v>
      </c>
      <c r="N135" s="3">
        <v>9</v>
      </c>
      <c r="O135" s="3" t="s">
        <v>188</v>
      </c>
      <c r="P135" s="3">
        <v>2013</v>
      </c>
    </row>
    <row r="136" spans="1:16">
      <c r="A136" s="3" t="s">
        <v>147</v>
      </c>
      <c r="B136" s="3" t="s">
        <v>177</v>
      </c>
      <c r="C136" s="3" t="s">
        <v>167</v>
      </c>
      <c r="D136" s="3" t="s">
        <v>178</v>
      </c>
      <c r="E136" s="3">
        <v>2015</v>
      </c>
      <c r="F136" s="4">
        <v>260</v>
      </c>
      <c r="G136" s="4">
        <v>12</v>
      </c>
      <c r="H136" s="4">
        <v>24180</v>
      </c>
      <c r="I136" s="4">
        <v>3385.2</v>
      </c>
      <c r="J136" s="4">
        <v>20794.8</v>
      </c>
      <c r="K136" s="4">
        <v>6045</v>
      </c>
      <c r="L136" s="4">
        <v>14749.8</v>
      </c>
      <c r="M136" s="5">
        <v>41609</v>
      </c>
      <c r="N136" s="3">
        <v>12</v>
      </c>
      <c r="O136" s="3" t="s">
        <v>169</v>
      </c>
      <c r="P136" s="3">
        <v>2013</v>
      </c>
    </row>
    <row r="137" spans="1:16">
      <c r="A137" s="3" t="s">
        <v>149</v>
      </c>
      <c r="B137" s="3" t="s">
        <v>177</v>
      </c>
      <c r="C137" s="3" t="s">
        <v>179</v>
      </c>
      <c r="D137" s="3" t="s">
        <v>178</v>
      </c>
      <c r="E137" s="3">
        <v>606</v>
      </c>
      <c r="F137" s="4">
        <v>120</v>
      </c>
      <c r="G137" s="4">
        <v>20</v>
      </c>
      <c r="H137" s="4">
        <v>12120</v>
      </c>
      <c r="I137" s="4">
        <v>1696.8</v>
      </c>
      <c r="J137" s="4">
        <v>10423.200000000001</v>
      </c>
      <c r="K137" s="4">
        <v>6060</v>
      </c>
      <c r="L137" s="4">
        <v>4363.2</v>
      </c>
      <c r="M137" s="5">
        <v>41730</v>
      </c>
      <c r="N137" s="3">
        <v>4</v>
      </c>
      <c r="O137" s="3" t="s">
        <v>192</v>
      </c>
      <c r="P137" s="3">
        <v>2014</v>
      </c>
    </row>
    <row r="138" spans="1:16">
      <c r="A138" s="3" t="s">
        <v>149</v>
      </c>
      <c r="B138" s="3" t="s">
        <v>174</v>
      </c>
      <c r="C138" s="3" t="s">
        <v>179</v>
      </c>
      <c r="D138" s="3" t="s">
        <v>168</v>
      </c>
      <c r="E138" s="3">
        <v>609</v>
      </c>
      <c r="F138" s="4">
        <v>120</v>
      </c>
      <c r="G138" s="4">
        <v>20</v>
      </c>
      <c r="H138" s="4">
        <v>12180</v>
      </c>
      <c r="I138" s="4">
        <v>852.6</v>
      </c>
      <c r="J138" s="4">
        <v>11327.4</v>
      </c>
      <c r="K138" s="4">
        <v>6090</v>
      </c>
      <c r="L138" s="4">
        <v>5237.3999999999996</v>
      </c>
      <c r="M138" s="5">
        <v>41852</v>
      </c>
      <c r="N138" s="3">
        <v>8</v>
      </c>
      <c r="O138" s="3" t="s">
        <v>191</v>
      </c>
      <c r="P138" s="3">
        <v>2014</v>
      </c>
    </row>
    <row r="139" spans="1:16">
      <c r="A139" s="3" t="s">
        <v>150</v>
      </c>
      <c r="B139" s="3" t="s">
        <v>177</v>
      </c>
      <c r="C139" s="3" t="s">
        <v>186</v>
      </c>
      <c r="D139" s="3" t="s">
        <v>172</v>
      </c>
      <c r="E139" s="3">
        <v>615</v>
      </c>
      <c r="F139" s="4">
        <v>5</v>
      </c>
      <c r="G139" s="4">
        <v>15</v>
      </c>
      <c r="H139" s="4">
        <v>9225</v>
      </c>
      <c r="I139" s="3" t="s">
        <v>190</v>
      </c>
      <c r="J139" s="4">
        <v>9225</v>
      </c>
      <c r="K139" s="4">
        <v>6150</v>
      </c>
      <c r="L139" s="4">
        <v>3075</v>
      </c>
      <c r="M139" s="5">
        <v>41974</v>
      </c>
      <c r="N139" s="3">
        <v>12</v>
      </c>
      <c r="O139" s="3" t="s">
        <v>169</v>
      </c>
      <c r="P139" s="3">
        <v>2014</v>
      </c>
    </row>
    <row r="140" spans="1:16">
      <c r="A140" s="3" t="s">
        <v>150</v>
      </c>
      <c r="B140" s="3" t="s">
        <v>177</v>
      </c>
      <c r="C140" s="3" t="s">
        <v>167</v>
      </c>
      <c r="D140" s="3" t="s">
        <v>172</v>
      </c>
      <c r="E140" s="3">
        <v>615</v>
      </c>
      <c r="F140" s="4">
        <v>260</v>
      </c>
      <c r="G140" s="4">
        <v>15</v>
      </c>
      <c r="H140" s="4">
        <v>9225</v>
      </c>
      <c r="I140" s="3" t="s">
        <v>190</v>
      </c>
      <c r="J140" s="4">
        <v>9225</v>
      </c>
      <c r="K140" s="4">
        <v>6150</v>
      </c>
      <c r="L140" s="4">
        <v>3075</v>
      </c>
      <c r="M140" s="5">
        <v>41974</v>
      </c>
      <c r="N140" s="3">
        <v>12</v>
      </c>
      <c r="O140" s="3" t="s">
        <v>169</v>
      </c>
      <c r="P140" s="3">
        <v>2014</v>
      </c>
    </row>
    <row r="141" spans="1:16">
      <c r="A141" s="3" t="s">
        <v>149</v>
      </c>
      <c r="B141" s="3" t="s">
        <v>170</v>
      </c>
      <c r="C141" s="3" t="s">
        <v>171</v>
      </c>
      <c r="D141" s="3" t="s">
        <v>168</v>
      </c>
      <c r="E141" s="3">
        <v>1259</v>
      </c>
      <c r="F141" s="4">
        <v>10</v>
      </c>
      <c r="G141" s="4">
        <v>7</v>
      </c>
      <c r="H141" s="4">
        <v>8813</v>
      </c>
      <c r="I141" s="4">
        <v>705.04</v>
      </c>
      <c r="J141" s="4">
        <v>8107.96</v>
      </c>
      <c r="K141" s="4">
        <v>6295</v>
      </c>
      <c r="L141" s="4">
        <v>1812.96</v>
      </c>
      <c r="M141" s="5">
        <v>41730</v>
      </c>
      <c r="N141" s="3">
        <v>4</v>
      </c>
      <c r="O141" s="3" t="s">
        <v>192</v>
      </c>
      <c r="P141" s="3">
        <v>2014</v>
      </c>
    </row>
    <row r="142" spans="1:16">
      <c r="A142" s="3" t="s">
        <v>147</v>
      </c>
      <c r="B142" s="3" t="s">
        <v>180</v>
      </c>
      <c r="C142" s="3" t="s">
        <v>182</v>
      </c>
      <c r="D142" s="3" t="s">
        <v>178</v>
      </c>
      <c r="E142" s="3">
        <v>2109</v>
      </c>
      <c r="F142" s="4">
        <v>250</v>
      </c>
      <c r="G142" s="4">
        <v>12</v>
      </c>
      <c r="H142" s="4">
        <v>25308</v>
      </c>
      <c r="I142" s="4">
        <v>3036.96</v>
      </c>
      <c r="J142" s="4">
        <v>22271.040000000001</v>
      </c>
      <c r="K142" s="4">
        <v>6327</v>
      </c>
      <c r="L142" s="4">
        <v>15944.04</v>
      </c>
      <c r="M142" s="5">
        <v>41760</v>
      </c>
      <c r="N142" s="3">
        <v>5</v>
      </c>
      <c r="O142" s="3" t="s">
        <v>181</v>
      </c>
      <c r="P142" s="3">
        <v>2014</v>
      </c>
    </row>
    <row r="143" spans="1:16">
      <c r="A143" s="3" t="s">
        <v>150</v>
      </c>
      <c r="B143" s="3" t="s">
        <v>174</v>
      </c>
      <c r="C143" s="3" t="s">
        <v>182</v>
      </c>
      <c r="D143" s="3" t="s">
        <v>178</v>
      </c>
      <c r="E143" s="3">
        <v>641</v>
      </c>
      <c r="F143" s="4">
        <v>250</v>
      </c>
      <c r="G143" s="4">
        <v>15</v>
      </c>
      <c r="H143" s="4">
        <v>9615</v>
      </c>
      <c r="I143" s="4">
        <v>961.5</v>
      </c>
      <c r="J143" s="4">
        <v>8653.5</v>
      </c>
      <c r="K143" s="4">
        <v>6410</v>
      </c>
      <c r="L143" s="4">
        <v>2243.5</v>
      </c>
      <c r="M143" s="5">
        <v>41821</v>
      </c>
      <c r="N143" s="3">
        <v>7</v>
      </c>
      <c r="O143" s="3" t="s">
        <v>173</v>
      </c>
      <c r="P143" s="3">
        <v>2014</v>
      </c>
    </row>
    <row r="144" spans="1:16">
      <c r="A144" s="3" t="s">
        <v>147</v>
      </c>
      <c r="B144" s="3" t="s">
        <v>177</v>
      </c>
      <c r="C144" s="3" t="s">
        <v>167</v>
      </c>
      <c r="D144" s="3" t="s">
        <v>172</v>
      </c>
      <c r="E144" s="3">
        <v>2141</v>
      </c>
      <c r="F144" s="4">
        <v>260</v>
      </c>
      <c r="G144" s="4">
        <v>12</v>
      </c>
      <c r="H144" s="4">
        <v>25692</v>
      </c>
      <c r="I144" s="3" t="s">
        <v>190</v>
      </c>
      <c r="J144" s="4">
        <v>25692</v>
      </c>
      <c r="K144" s="4">
        <v>6423</v>
      </c>
      <c r="L144" s="4">
        <v>19269</v>
      </c>
      <c r="M144" s="5">
        <v>41852</v>
      </c>
      <c r="N144" s="3">
        <v>8</v>
      </c>
      <c r="O144" s="3" t="s">
        <v>191</v>
      </c>
      <c r="P144" s="3">
        <v>2014</v>
      </c>
    </row>
    <row r="145" spans="1:16">
      <c r="A145" s="3" t="s">
        <v>149</v>
      </c>
      <c r="B145" s="3" t="s">
        <v>170</v>
      </c>
      <c r="C145" s="3" t="s">
        <v>186</v>
      </c>
      <c r="D145" s="3" t="s">
        <v>168</v>
      </c>
      <c r="E145" s="3">
        <v>645</v>
      </c>
      <c r="F145" s="4">
        <v>5</v>
      </c>
      <c r="G145" s="4">
        <v>20</v>
      </c>
      <c r="H145" s="4">
        <v>12900</v>
      </c>
      <c r="I145" s="4">
        <v>1032</v>
      </c>
      <c r="J145" s="4">
        <v>11868</v>
      </c>
      <c r="K145" s="4">
        <v>6450</v>
      </c>
      <c r="L145" s="4">
        <v>5418</v>
      </c>
      <c r="M145" s="5">
        <v>41821</v>
      </c>
      <c r="N145" s="3">
        <v>7</v>
      </c>
      <c r="O145" s="3" t="s">
        <v>173</v>
      </c>
      <c r="P145" s="3">
        <v>2014</v>
      </c>
    </row>
    <row r="146" spans="1:16">
      <c r="A146" s="3" t="s">
        <v>147</v>
      </c>
      <c r="B146" s="3" t="s">
        <v>170</v>
      </c>
      <c r="C146" s="3" t="s">
        <v>179</v>
      </c>
      <c r="D146" s="3" t="s">
        <v>172</v>
      </c>
      <c r="E146" s="3">
        <v>2161</v>
      </c>
      <c r="F146" s="4">
        <v>120</v>
      </c>
      <c r="G146" s="4">
        <v>12</v>
      </c>
      <c r="H146" s="4">
        <v>25932</v>
      </c>
      <c r="I146" s="3" t="s">
        <v>190</v>
      </c>
      <c r="J146" s="4">
        <v>25932</v>
      </c>
      <c r="K146" s="4">
        <v>6483</v>
      </c>
      <c r="L146" s="4">
        <v>19449</v>
      </c>
      <c r="M146" s="5">
        <v>41699</v>
      </c>
      <c r="N146" s="3">
        <v>3</v>
      </c>
      <c r="O146" s="3" t="s">
        <v>184</v>
      </c>
      <c r="P146" s="3">
        <v>2014</v>
      </c>
    </row>
    <row r="147" spans="1:16">
      <c r="A147" s="3" t="s">
        <v>149</v>
      </c>
      <c r="B147" s="3" t="s">
        <v>177</v>
      </c>
      <c r="C147" s="3" t="s">
        <v>186</v>
      </c>
      <c r="D147" s="3" t="s">
        <v>178</v>
      </c>
      <c r="E147" s="3">
        <v>1298</v>
      </c>
      <c r="F147" s="4">
        <v>5</v>
      </c>
      <c r="G147" s="4">
        <v>7</v>
      </c>
      <c r="H147" s="4">
        <v>9086</v>
      </c>
      <c r="I147" s="4">
        <v>1181.18</v>
      </c>
      <c r="J147" s="4">
        <v>7904.82</v>
      </c>
      <c r="K147" s="4">
        <v>6490</v>
      </c>
      <c r="L147" s="4">
        <v>1414.82</v>
      </c>
      <c r="M147" s="5">
        <v>41671</v>
      </c>
      <c r="N147" s="3">
        <v>2</v>
      </c>
      <c r="O147" s="3" t="s">
        <v>187</v>
      </c>
      <c r="P147" s="3">
        <v>2014</v>
      </c>
    </row>
    <row r="148" spans="1:16">
      <c r="A148" s="3" t="s">
        <v>150</v>
      </c>
      <c r="B148" s="3" t="s">
        <v>174</v>
      </c>
      <c r="C148" s="3" t="s">
        <v>179</v>
      </c>
      <c r="D148" s="3" t="s">
        <v>178</v>
      </c>
      <c r="E148" s="3">
        <v>655</v>
      </c>
      <c r="F148" s="4">
        <v>120</v>
      </c>
      <c r="G148" s="4">
        <v>15</v>
      </c>
      <c r="H148" s="4">
        <v>9825</v>
      </c>
      <c r="I148" s="4">
        <v>1080.75</v>
      </c>
      <c r="J148" s="4">
        <v>8744.25</v>
      </c>
      <c r="K148" s="4">
        <v>6550</v>
      </c>
      <c r="L148" s="4">
        <v>2194.25</v>
      </c>
      <c r="M148" s="5">
        <v>41518</v>
      </c>
      <c r="N148" s="3">
        <v>9</v>
      </c>
      <c r="O148" s="3" t="s">
        <v>188</v>
      </c>
      <c r="P148" s="3">
        <v>2013</v>
      </c>
    </row>
    <row r="149" spans="1:16">
      <c r="A149" s="3" t="s">
        <v>150</v>
      </c>
      <c r="B149" s="3" t="s">
        <v>170</v>
      </c>
      <c r="C149" s="3" t="s">
        <v>179</v>
      </c>
      <c r="D149" s="3" t="s">
        <v>178</v>
      </c>
      <c r="E149" s="3">
        <v>660</v>
      </c>
      <c r="F149" s="4">
        <v>120</v>
      </c>
      <c r="G149" s="4">
        <v>15</v>
      </c>
      <c r="H149" s="4">
        <v>9900</v>
      </c>
      <c r="I149" s="4">
        <v>1287</v>
      </c>
      <c r="J149" s="4">
        <v>8613</v>
      </c>
      <c r="K149" s="4">
        <v>6600</v>
      </c>
      <c r="L149" s="4">
        <v>2013</v>
      </c>
      <c r="M149" s="5">
        <v>41518</v>
      </c>
      <c r="N149" s="3">
        <v>9</v>
      </c>
      <c r="O149" s="3" t="s">
        <v>188</v>
      </c>
      <c r="P149" s="3">
        <v>2013</v>
      </c>
    </row>
    <row r="150" spans="1:16">
      <c r="A150" s="3" t="s">
        <v>149</v>
      </c>
      <c r="B150" s="3" t="s">
        <v>180</v>
      </c>
      <c r="C150" s="3" t="s">
        <v>182</v>
      </c>
      <c r="D150" s="3" t="s">
        <v>183</v>
      </c>
      <c r="E150" s="3">
        <v>1326</v>
      </c>
      <c r="F150" s="4">
        <v>250</v>
      </c>
      <c r="G150" s="4">
        <v>7</v>
      </c>
      <c r="H150" s="4">
        <v>9282</v>
      </c>
      <c r="I150" s="4">
        <v>92.82</v>
      </c>
      <c r="J150" s="4">
        <v>9189.18</v>
      </c>
      <c r="K150" s="4">
        <v>6630</v>
      </c>
      <c r="L150" s="4">
        <v>2559.1799999999998</v>
      </c>
      <c r="M150" s="5">
        <v>41699</v>
      </c>
      <c r="N150" s="3">
        <v>3</v>
      </c>
      <c r="O150" s="3" t="s">
        <v>184</v>
      </c>
      <c r="P150" s="3">
        <v>2014</v>
      </c>
    </row>
    <row r="151" spans="1:16">
      <c r="A151" s="3" t="s">
        <v>149</v>
      </c>
      <c r="B151" s="3" t="s">
        <v>170</v>
      </c>
      <c r="C151" s="3" t="s">
        <v>175</v>
      </c>
      <c r="D151" s="3" t="s">
        <v>168</v>
      </c>
      <c r="E151" s="3">
        <v>663</v>
      </c>
      <c r="F151" s="4">
        <v>3</v>
      </c>
      <c r="G151" s="4">
        <v>20</v>
      </c>
      <c r="H151" s="4">
        <v>13260</v>
      </c>
      <c r="I151" s="4">
        <v>1193.4000000000001</v>
      </c>
      <c r="J151" s="4">
        <v>12066.6</v>
      </c>
      <c r="K151" s="4">
        <v>6630</v>
      </c>
      <c r="L151" s="4">
        <v>5436.6</v>
      </c>
      <c r="M151" s="5">
        <v>41760</v>
      </c>
      <c r="N151" s="3">
        <v>5</v>
      </c>
      <c r="O151" s="3" t="s">
        <v>181</v>
      </c>
      <c r="P151" s="3">
        <v>2014</v>
      </c>
    </row>
    <row r="152" spans="1:16">
      <c r="A152" s="3" t="s">
        <v>147</v>
      </c>
      <c r="B152" s="3" t="s">
        <v>170</v>
      </c>
      <c r="C152" s="3" t="s">
        <v>182</v>
      </c>
      <c r="D152" s="3" t="s">
        <v>168</v>
      </c>
      <c r="E152" s="3">
        <v>2215</v>
      </c>
      <c r="F152" s="4">
        <v>250</v>
      </c>
      <c r="G152" s="4">
        <v>12</v>
      </c>
      <c r="H152" s="4">
        <v>26580</v>
      </c>
      <c r="I152" s="4">
        <v>1860.6</v>
      </c>
      <c r="J152" s="4">
        <v>24719.4</v>
      </c>
      <c r="K152" s="4">
        <v>6645</v>
      </c>
      <c r="L152" s="4">
        <v>18074.400000000001</v>
      </c>
      <c r="M152" s="5">
        <v>41518</v>
      </c>
      <c r="N152" s="3">
        <v>9</v>
      </c>
      <c r="O152" s="3" t="s">
        <v>188</v>
      </c>
      <c r="P152" s="3">
        <v>2013</v>
      </c>
    </row>
    <row r="153" spans="1:16">
      <c r="A153" s="3" t="s">
        <v>149</v>
      </c>
      <c r="B153" s="3" t="s">
        <v>174</v>
      </c>
      <c r="C153" s="3" t="s">
        <v>179</v>
      </c>
      <c r="D153" s="3" t="s">
        <v>168</v>
      </c>
      <c r="E153" s="3">
        <v>1333</v>
      </c>
      <c r="F153" s="4">
        <v>120</v>
      </c>
      <c r="G153" s="4">
        <v>7</v>
      </c>
      <c r="H153" s="4">
        <v>9331</v>
      </c>
      <c r="I153" s="4">
        <v>559.86</v>
      </c>
      <c r="J153" s="4">
        <v>8771.14</v>
      </c>
      <c r="K153" s="4">
        <v>6665</v>
      </c>
      <c r="L153" s="4">
        <v>2106.14</v>
      </c>
      <c r="M153" s="5">
        <v>41944</v>
      </c>
      <c r="N153" s="3">
        <v>11</v>
      </c>
      <c r="O153" s="3" t="s">
        <v>185</v>
      </c>
      <c r="P153" s="3">
        <v>2014</v>
      </c>
    </row>
    <row r="154" spans="1:16">
      <c r="A154" s="3" t="s">
        <v>147</v>
      </c>
      <c r="B154" s="3" t="s">
        <v>180</v>
      </c>
      <c r="C154" s="3" t="s">
        <v>171</v>
      </c>
      <c r="D154" s="3" t="s">
        <v>178</v>
      </c>
      <c r="E154" s="3">
        <v>2222</v>
      </c>
      <c r="F154" s="4">
        <v>10</v>
      </c>
      <c r="G154" s="4">
        <v>12</v>
      </c>
      <c r="H154" s="4">
        <v>26664</v>
      </c>
      <c r="I154" s="4">
        <v>3732.96</v>
      </c>
      <c r="J154" s="4">
        <v>22931.040000000001</v>
      </c>
      <c r="K154" s="4">
        <v>6666</v>
      </c>
      <c r="L154" s="4">
        <v>16265.04</v>
      </c>
      <c r="M154" s="5">
        <v>41579</v>
      </c>
      <c r="N154" s="3">
        <v>11</v>
      </c>
      <c r="O154" s="3" t="s">
        <v>185</v>
      </c>
      <c r="P154" s="3">
        <v>2013</v>
      </c>
    </row>
    <row r="155" spans="1:16">
      <c r="A155" s="3" t="s">
        <v>147</v>
      </c>
      <c r="B155" s="3" t="s">
        <v>166</v>
      </c>
      <c r="C155" s="3" t="s">
        <v>182</v>
      </c>
      <c r="D155" s="3" t="s">
        <v>168</v>
      </c>
      <c r="E155" s="3">
        <v>2234</v>
      </c>
      <c r="F155" s="4">
        <v>250</v>
      </c>
      <c r="G155" s="4">
        <v>12</v>
      </c>
      <c r="H155" s="4">
        <v>26808</v>
      </c>
      <c r="I155" s="4">
        <v>2412.7199999999998</v>
      </c>
      <c r="J155" s="4">
        <v>24395.279999999999</v>
      </c>
      <c r="K155" s="4">
        <v>6702</v>
      </c>
      <c r="L155" s="4">
        <v>17693.28</v>
      </c>
      <c r="M155" s="5">
        <v>41518</v>
      </c>
      <c r="N155" s="3">
        <v>9</v>
      </c>
      <c r="O155" s="3" t="s">
        <v>188</v>
      </c>
      <c r="P155" s="3">
        <v>2013</v>
      </c>
    </row>
    <row r="156" spans="1:16">
      <c r="A156" s="3" t="s">
        <v>150</v>
      </c>
      <c r="B156" s="3" t="s">
        <v>177</v>
      </c>
      <c r="C156" s="3" t="s">
        <v>171</v>
      </c>
      <c r="D156" s="3" t="s">
        <v>183</v>
      </c>
      <c r="E156" s="3">
        <v>671</v>
      </c>
      <c r="F156" s="4">
        <v>10</v>
      </c>
      <c r="G156" s="4">
        <v>15</v>
      </c>
      <c r="H156" s="4">
        <v>10065</v>
      </c>
      <c r="I156" s="4">
        <v>402.6</v>
      </c>
      <c r="J156" s="4">
        <v>9662.4</v>
      </c>
      <c r="K156" s="4">
        <v>6710</v>
      </c>
      <c r="L156" s="4">
        <v>2952.4</v>
      </c>
      <c r="M156" s="5">
        <v>41548</v>
      </c>
      <c r="N156" s="3">
        <v>10</v>
      </c>
      <c r="O156" s="3" t="s">
        <v>176</v>
      </c>
      <c r="P156" s="3">
        <v>2013</v>
      </c>
    </row>
    <row r="157" spans="1:16">
      <c r="A157" s="3" t="s">
        <v>150</v>
      </c>
      <c r="B157" s="3" t="s">
        <v>177</v>
      </c>
      <c r="C157" s="3" t="s">
        <v>167</v>
      </c>
      <c r="D157" s="3" t="s">
        <v>183</v>
      </c>
      <c r="E157" s="3">
        <v>671</v>
      </c>
      <c r="F157" s="4">
        <v>260</v>
      </c>
      <c r="G157" s="4">
        <v>15</v>
      </c>
      <c r="H157" s="4">
        <v>10065</v>
      </c>
      <c r="I157" s="4">
        <v>402.6</v>
      </c>
      <c r="J157" s="4">
        <v>9662.4</v>
      </c>
      <c r="K157" s="4">
        <v>6710</v>
      </c>
      <c r="L157" s="4">
        <v>2952.4</v>
      </c>
      <c r="M157" s="5">
        <v>41548</v>
      </c>
      <c r="N157" s="3">
        <v>10</v>
      </c>
      <c r="O157" s="3" t="s">
        <v>176</v>
      </c>
      <c r="P157" s="3">
        <v>2013</v>
      </c>
    </row>
    <row r="158" spans="1:16">
      <c r="A158" s="3" t="s">
        <v>150</v>
      </c>
      <c r="B158" s="3" t="s">
        <v>177</v>
      </c>
      <c r="C158" s="3" t="s">
        <v>186</v>
      </c>
      <c r="D158" s="3" t="s">
        <v>178</v>
      </c>
      <c r="E158" s="3">
        <v>677</v>
      </c>
      <c r="F158" s="4">
        <v>5</v>
      </c>
      <c r="G158" s="4">
        <v>15</v>
      </c>
      <c r="H158" s="4">
        <v>10155</v>
      </c>
      <c r="I158" s="4">
        <v>1218.5999999999999</v>
      </c>
      <c r="J158" s="4">
        <v>8936.4</v>
      </c>
      <c r="K158" s="4">
        <v>6770</v>
      </c>
      <c r="L158" s="4">
        <v>2166.4</v>
      </c>
      <c r="M158" s="5">
        <v>41699</v>
      </c>
      <c r="N158" s="3">
        <v>3</v>
      </c>
      <c r="O158" s="3" t="s">
        <v>184</v>
      </c>
      <c r="P158" s="3">
        <v>2014</v>
      </c>
    </row>
    <row r="159" spans="1:16">
      <c r="A159" s="3" t="s">
        <v>150</v>
      </c>
      <c r="B159" s="3" t="s">
        <v>170</v>
      </c>
      <c r="C159" s="3" t="s">
        <v>179</v>
      </c>
      <c r="D159" s="3" t="s">
        <v>178</v>
      </c>
      <c r="E159" s="3">
        <v>681</v>
      </c>
      <c r="F159" s="4">
        <v>120</v>
      </c>
      <c r="G159" s="4">
        <v>15</v>
      </c>
      <c r="H159" s="4">
        <v>10215</v>
      </c>
      <c r="I159" s="4">
        <v>1021.5</v>
      </c>
      <c r="J159" s="4">
        <v>9193.5</v>
      </c>
      <c r="K159" s="4">
        <v>6810</v>
      </c>
      <c r="L159" s="4">
        <v>2383.5</v>
      </c>
      <c r="M159" s="5">
        <v>41640</v>
      </c>
      <c r="N159" s="3">
        <v>1</v>
      </c>
      <c r="O159" s="3" t="s">
        <v>193</v>
      </c>
      <c r="P159" s="3">
        <v>2014</v>
      </c>
    </row>
    <row r="160" spans="1:16">
      <c r="A160" s="3" t="s">
        <v>149</v>
      </c>
      <c r="B160" s="3" t="s">
        <v>174</v>
      </c>
      <c r="C160" s="3" t="s">
        <v>186</v>
      </c>
      <c r="D160" s="3" t="s">
        <v>178</v>
      </c>
      <c r="E160" s="3">
        <v>1368</v>
      </c>
      <c r="F160" s="4">
        <v>5</v>
      </c>
      <c r="G160" s="4">
        <v>7</v>
      </c>
      <c r="H160" s="4">
        <v>9576</v>
      </c>
      <c r="I160" s="4">
        <v>1436.4</v>
      </c>
      <c r="J160" s="4">
        <v>8139.6</v>
      </c>
      <c r="K160" s="4">
        <v>6840</v>
      </c>
      <c r="L160" s="4">
        <v>1299.5999999999999</v>
      </c>
      <c r="M160" s="5">
        <v>41671</v>
      </c>
      <c r="N160" s="3">
        <v>2</v>
      </c>
      <c r="O160" s="3" t="s">
        <v>187</v>
      </c>
      <c r="P160" s="3">
        <v>2014</v>
      </c>
    </row>
    <row r="161" spans="1:16">
      <c r="A161" s="3" t="s">
        <v>149</v>
      </c>
      <c r="B161" s="3" t="s">
        <v>170</v>
      </c>
      <c r="C161" s="3" t="s">
        <v>171</v>
      </c>
      <c r="D161" s="3" t="s">
        <v>168</v>
      </c>
      <c r="E161" s="3">
        <v>1372</v>
      </c>
      <c r="F161" s="4">
        <v>10</v>
      </c>
      <c r="G161" s="4">
        <v>7</v>
      </c>
      <c r="H161" s="4">
        <v>9604</v>
      </c>
      <c r="I161" s="4">
        <v>480.2</v>
      </c>
      <c r="J161" s="4">
        <v>9123.7999999999993</v>
      </c>
      <c r="K161" s="4">
        <v>6860</v>
      </c>
      <c r="L161" s="4">
        <v>2263.8000000000002</v>
      </c>
      <c r="M161" s="5">
        <v>41640</v>
      </c>
      <c r="N161" s="3">
        <v>1</v>
      </c>
      <c r="O161" s="3" t="s">
        <v>193</v>
      </c>
      <c r="P161" s="3">
        <v>2014</v>
      </c>
    </row>
    <row r="162" spans="1:16">
      <c r="A162" s="3" t="s">
        <v>147</v>
      </c>
      <c r="B162" s="3" t="s">
        <v>180</v>
      </c>
      <c r="C162" s="3" t="s">
        <v>175</v>
      </c>
      <c r="D162" s="3" t="s">
        <v>168</v>
      </c>
      <c r="E162" s="3">
        <v>2299</v>
      </c>
      <c r="F162" s="4">
        <v>3</v>
      </c>
      <c r="G162" s="4">
        <v>12</v>
      </c>
      <c r="H162" s="4">
        <v>27588</v>
      </c>
      <c r="I162" s="4">
        <v>1655.28</v>
      </c>
      <c r="J162" s="4">
        <v>25932.720000000001</v>
      </c>
      <c r="K162" s="4">
        <v>6897</v>
      </c>
      <c r="L162" s="4">
        <v>19035.72</v>
      </c>
      <c r="M162" s="5">
        <v>41548</v>
      </c>
      <c r="N162" s="3">
        <v>10</v>
      </c>
      <c r="O162" s="3" t="s">
        <v>176</v>
      </c>
      <c r="P162" s="3">
        <v>2013</v>
      </c>
    </row>
    <row r="163" spans="1:16">
      <c r="A163" s="3" t="s">
        <v>147</v>
      </c>
      <c r="B163" s="3" t="s">
        <v>180</v>
      </c>
      <c r="C163" s="3" t="s">
        <v>171</v>
      </c>
      <c r="D163" s="3" t="s">
        <v>168</v>
      </c>
      <c r="E163" s="3">
        <v>2299</v>
      </c>
      <c r="F163" s="4">
        <v>10</v>
      </c>
      <c r="G163" s="4">
        <v>12</v>
      </c>
      <c r="H163" s="4">
        <v>27588</v>
      </c>
      <c r="I163" s="4">
        <v>1655.28</v>
      </c>
      <c r="J163" s="4">
        <v>25932.720000000001</v>
      </c>
      <c r="K163" s="4">
        <v>6897</v>
      </c>
      <c r="L163" s="4">
        <v>19035.72</v>
      </c>
      <c r="M163" s="5">
        <v>41548</v>
      </c>
      <c r="N163" s="3">
        <v>10</v>
      </c>
      <c r="O163" s="3" t="s">
        <v>176</v>
      </c>
      <c r="P163" s="3">
        <v>2013</v>
      </c>
    </row>
    <row r="164" spans="1:16">
      <c r="A164" s="3" t="s">
        <v>147</v>
      </c>
      <c r="B164" s="3" t="s">
        <v>180</v>
      </c>
      <c r="C164" s="3" t="s">
        <v>186</v>
      </c>
      <c r="D164" s="3" t="s">
        <v>168</v>
      </c>
      <c r="E164" s="3">
        <v>2321</v>
      </c>
      <c r="F164" s="4">
        <v>5</v>
      </c>
      <c r="G164" s="4">
        <v>12</v>
      </c>
      <c r="H164" s="4">
        <v>27852</v>
      </c>
      <c r="I164" s="4">
        <v>2506.6799999999998</v>
      </c>
      <c r="J164" s="4">
        <v>25345.32</v>
      </c>
      <c r="K164" s="4">
        <v>6963</v>
      </c>
      <c r="L164" s="4">
        <v>18382.32</v>
      </c>
      <c r="M164" s="5">
        <v>41944</v>
      </c>
      <c r="N164" s="3">
        <v>11</v>
      </c>
      <c r="O164" s="3" t="s">
        <v>185</v>
      </c>
      <c r="P164" s="3">
        <v>2014</v>
      </c>
    </row>
    <row r="165" spans="1:16">
      <c r="A165" s="3" t="s">
        <v>149</v>
      </c>
      <c r="B165" s="3" t="s">
        <v>166</v>
      </c>
      <c r="C165" s="3" t="s">
        <v>186</v>
      </c>
      <c r="D165" s="3" t="s">
        <v>168</v>
      </c>
      <c r="E165" s="3">
        <v>1403</v>
      </c>
      <c r="F165" s="4">
        <v>5</v>
      </c>
      <c r="G165" s="4">
        <v>7</v>
      </c>
      <c r="H165" s="4">
        <v>9821</v>
      </c>
      <c r="I165" s="4">
        <v>589.26</v>
      </c>
      <c r="J165" s="4">
        <v>9231.74</v>
      </c>
      <c r="K165" s="4">
        <v>7015</v>
      </c>
      <c r="L165" s="4">
        <v>2216.7399999999998</v>
      </c>
      <c r="M165" s="5">
        <v>41548</v>
      </c>
      <c r="N165" s="3">
        <v>10</v>
      </c>
      <c r="O165" s="3" t="s">
        <v>176</v>
      </c>
      <c r="P165" s="3">
        <v>2013</v>
      </c>
    </row>
    <row r="166" spans="1:16">
      <c r="A166" s="3" t="s">
        <v>149</v>
      </c>
      <c r="B166" s="3" t="s">
        <v>166</v>
      </c>
      <c r="C166" s="3" t="s">
        <v>167</v>
      </c>
      <c r="D166" s="3" t="s">
        <v>168</v>
      </c>
      <c r="E166" s="3">
        <v>1403</v>
      </c>
      <c r="F166" s="4">
        <v>260</v>
      </c>
      <c r="G166" s="4">
        <v>7</v>
      </c>
      <c r="H166" s="4">
        <v>9821</v>
      </c>
      <c r="I166" s="4">
        <v>589.26</v>
      </c>
      <c r="J166" s="4">
        <v>9231.74</v>
      </c>
      <c r="K166" s="4">
        <v>7015</v>
      </c>
      <c r="L166" s="4">
        <v>2216.7399999999998</v>
      </c>
      <c r="M166" s="5">
        <v>41548</v>
      </c>
      <c r="N166" s="3">
        <v>10</v>
      </c>
      <c r="O166" s="3" t="s">
        <v>176</v>
      </c>
      <c r="P166" s="3">
        <v>2013</v>
      </c>
    </row>
    <row r="167" spans="1:16">
      <c r="A167" s="3" t="s">
        <v>147</v>
      </c>
      <c r="B167" s="3" t="s">
        <v>174</v>
      </c>
      <c r="C167" s="3" t="s">
        <v>186</v>
      </c>
      <c r="D167" s="3" t="s">
        <v>168</v>
      </c>
      <c r="E167" s="3">
        <v>2340</v>
      </c>
      <c r="F167" s="4">
        <v>5</v>
      </c>
      <c r="G167" s="4">
        <v>12</v>
      </c>
      <c r="H167" s="4">
        <v>28080</v>
      </c>
      <c r="I167" s="4">
        <v>1965.6</v>
      </c>
      <c r="J167" s="4">
        <v>26114.400000000001</v>
      </c>
      <c r="K167" s="4">
        <v>7020</v>
      </c>
      <c r="L167" s="4">
        <v>19094.400000000001</v>
      </c>
      <c r="M167" s="5">
        <v>41640</v>
      </c>
      <c r="N167" s="3">
        <v>1</v>
      </c>
      <c r="O167" s="3" t="s">
        <v>193</v>
      </c>
      <c r="P167" s="3">
        <v>2014</v>
      </c>
    </row>
    <row r="168" spans="1:16">
      <c r="A168" s="3" t="s">
        <v>147</v>
      </c>
      <c r="B168" s="3" t="s">
        <v>170</v>
      </c>
      <c r="C168" s="3" t="s">
        <v>186</v>
      </c>
      <c r="D168" s="3" t="s">
        <v>168</v>
      </c>
      <c r="E168" s="3">
        <v>2342</v>
      </c>
      <c r="F168" s="4">
        <v>5</v>
      </c>
      <c r="G168" s="4">
        <v>12</v>
      </c>
      <c r="H168" s="4">
        <v>28104</v>
      </c>
      <c r="I168" s="4">
        <v>1405.2</v>
      </c>
      <c r="J168" s="4">
        <v>26698.799999999999</v>
      </c>
      <c r="K168" s="4">
        <v>7026</v>
      </c>
      <c r="L168" s="4">
        <v>19672.8</v>
      </c>
      <c r="M168" s="5">
        <v>41944</v>
      </c>
      <c r="N168" s="3">
        <v>11</v>
      </c>
      <c r="O168" s="3" t="s">
        <v>185</v>
      </c>
      <c r="P168" s="3">
        <v>2014</v>
      </c>
    </row>
    <row r="169" spans="1:16">
      <c r="A169" s="3" t="s">
        <v>147</v>
      </c>
      <c r="B169" s="3" t="s">
        <v>166</v>
      </c>
      <c r="C169" s="3" t="s">
        <v>186</v>
      </c>
      <c r="D169" s="3" t="s">
        <v>168</v>
      </c>
      <c r="E169" s="3">
        <v>2342</v>
      </c>
      <c r="F169" s="4">
        <v>5</v>
      </c>
      <c r="G169" s="4">
        <v>12</v>
      </c>
      <c r="H169" s="4">
        <v>28104</v>
      </c>
      <c r="I169" s="4">
        <v>1967.28</v>
      </c>
      <c r="J169" s="4">
        <v>26136.720000000001</v>
      </c>
      <c r="K169" s="4">
        <v>7026</v>
      </c>
      <c r="L169" s="4">
        <v>19110.72</v>
      </c>
      <c r="M169" s="5">
        <v>41944</v>
      </c>
      <c r="N169" s="3">
        <v>11</v>
      </c>
      <c r="O169" s="3" t="s">
        <v>185</v>
      </c>
      <c r="P169" s="3">
        <v>2014</v>
      </c>
    </row>
    <row r="170" spans="1:16">
      <c r="A170" s="3" t="s">
        <v>149</v>
      </c>
      <c r="B170" s="3" t="s">
        <v>180</v>
      </c>
      <c r="C170" s="3" t="s">
        <v>186</v>
      </c>
      <c r="D170" s="3" t="s">
        <v>168</v>
      </c>
      <c r="E170" s="3">
        <v>708</v>
      </c>
      <c r="F170" s="4">
        <v>5</v>
      </c>
      <c r="G170" s="4">
        <v>20</v>
      </c>
      <c r="H170" s="4">
        <v>14160</v>
      </c>
      <c r="I170" s="4">
        <v>1132.8</v>
      </c>
      <c r="J170" s="4">
        <v>13027.2</v>
      </c>
      <c r="K170" s="4">
        <v>7080</v>
      </c>
      <c r="L170" s="4">
        <v>5947.2</v>
      </c>
      <c r="M170" s="5">
        <v>41791</v>
      </c>
      <c r="N170" s="3">
        <v>6</v>
      </c>
      <c r="O170" s="3" t="s">
        <v>189</v>
      </c>
      <c r="P170" s="3">
        <v>2014</v>
      </c>
    </row>
    <row r="171" spans="1:16">
      <c r="A171" s="3" t="s">
        <v>149</v>
      </c>
      <c r="B171" s="3" t="s">
        <v>180</v>
      </c>
      <c r="C171" s="3" t="s">
        <v>167</v>
      </c>
      <c r="D171" s="3" t="s">
        <v>168</v>
      </c>
      <c r="E171" s="3">
        <v>708</v>
      </c>
      <c r="F171" s="4">
        <v>260</v>
      </c>
      <c r="G171" s="4">
        <v>20</v>
      </c>
      <c r="H171" s="4">
        <v>14160</v>
      </c>
      <c r="I171" s="4">
        <v>1132.8</v>
      </c>
      <c r="J171" s="4">
        <v>13027.2</v>
      </c>
      <c r="K171" s="4">
        <v>7080</v>
      </c>
      <c r="L171" s="4">
        <v>5947.2</v>
      </c>
      <c r="M171" s="5">
        <v>41791</v>
      </c>
      <c r="N171" s="3">
        <v>6</v>
      </c>
      <c r="O171" s="3" t="s">
        <v>189</v>
      </c>
      <c r="P171" s="3">
        <v>2014</v>
      </c>
    </row>
    <row r="172" spans="1:16">
      <c r="A172" s="3" t="s">
        <v>150</v>
      </c>
      <c r="B172" s="3" t="s">
        <v>170</v>
      </c>
      <c r="C172" s="3" t="s">
        <v>186</v>
      </c>
      <c r="D172" s="3" t="s">
        <v>168</v>
      </c>
      <c r="E172" s="3">
        <v>711</v>
      </c>
      <c r="F172" s="4">
        <v>5</v>
      </c>
      <c r="G172" s="4">
        <v>15</v>
      </c>
      <c r="H172" s="4">
        <v>10665</v>
      </c>
      <c r="I172" s="4">
        <v>853.2</v>
      </c>
      <c r="J172" s="4">
        <v>9811.7999999999993</v>
      </c>
      <c r="K172" s="4">
        <v>7110</v>
      </c>
      <c r="L172" s="4">
        <v>2701.8</v>
      </c>
      <c r="M172" s="5">
        <v>41974</v>
      </c>
      <c r="N172" s="3">
        <v>12</v>
      </c>
      <c r="O172" s="3" t="s">
        <v>169</v>
      </c>
      <c r="P172" s="3">
        <v>2014</v>
      </c>
    </row>
    <row r="173" spans="1:16">
      <c r="A173" s="3" t="s">
        <v>150</v>
      </c>
      <c r="B173" s="3" t="s">
        <v>170</v>
      </c>
      <c r="C173" s="3" t="s">
        <v>167</v>
      </c>
      <c r="D173" s="3" t="s">
        <v>168</v>
      </c>
      <c r="E173" s="3">
        <v>711</v>
      </c>
      <c r="F173" s="4">
        <v>260</v>
      </c>
      <c r="G173" s="4">
        <v>15</v>
      </c>
      <c r="H173" s="4">
        <v>10665</v>
      </c>
      <c r="I173" s="4">
        <v>853.2</v>
      </c>
      <c r="J173" s="4">
        <v>9811.7999999999993</v>
      </c>
      <c r="K173" s="4">
        <v>7110</v>
      </c>
      <c r="L173" s="4">
        <v>2701.8</v>
      </c>
      <c r="M173" s="5">
        <v>41974</v>
      </c>
      <c r="N173" s="3">
        <v>12</v>
      </c>
      <c r="O173" s="3" t="s">
        <v>169</v>
      </c>
      <c r="P173" s="3">
        <v>2014</v>
      </c>
    </row>
    <row r="174" spans="1:16">
      <c r="A174" s="3" t="s">
        <v>149</v>
      </c>
      <c r="B174" s="3" t="s">
        <v>177</v>
      </c>
      <c r="C174" s="3" t="s">
        <v>171</v>
      </c>
      <c r="D174" s="3" t="s">
        <v>178</v>
      </c>
      <c r="E174" s="3">
        <v>1438.5</v>
      </c>
      <c r="F174" s="4">
        <v>10</v>
      </c>
      <c r="G174" s="4">
        <v>7</v>
      </c>
      <c r="H174" s="4">
        <v>10069.5</v>
      </c>
      <c r="I174" s="4">
        <v>1309.04</v>
      </c>
      <c r="J174" s="4">
        <v>8760.4699999999993</v>
      </c>
      <c r="K174" s="4">
        <v>7192.5</v>
      </c>
      <c r="L174" s="4">
        <v>1567.97</v>
      </c>
      <c r="M174" s="5">
        <v>41640</v>
      </c>
      <c r="N174" s="3">
        <v>1</v>
      </c>
      <c r="O174" s="3" t="s">
        <v>193</v>
      </c>
      <c r="P174" s="3">
        <v>2014</v>
      </c>
    </row>
    <row r="175" spans="1:16">
      <c r="A175" s="3" t="s">
        <v>147</v>
      </c>
      <c r="B175" s="3" t="s">
        <v>166</v>
      </c>
      <c r="C175" s="3" t="s">
        <v>171</v>
      </c>
      <c r="D175" s="3" t="s">
        <v>178</v>
      </c>
      <c r="E175" s="3">
        <v>2425.5</v>
      </c>
      <c r="F175" s="4">
        <v>10</v>
      </c>
      <c r="G175" s="4">
        <v>12</v>
      </c>
      <c r="H175" s="4">
        <v>29106</v>
      </c>
      <c r="I175" s="4">
        <v>3201.66</v>
      </c>
      <c r="J175" s="4">
        <v>25904.34</v>
      </c>
      <c r="K175" s="4">
        <v>7276.5</v>
      </c>
      <c r="L175" s="4">
        <v>18627.84</v>
      </c>
      <c r="M175" s="5">
        <v>41821</v>
      </c>
      <c r="N175" s="3">
        <v>7</v>
      </c>
      <c r="O175" s="3" t="s">
        <v>173</v>
      </c>
      <c r="P175" s="3">
        <v>2014</v>
      </c>
    </row>
    <row r="176" spans="1:16">
      <c r="A176" s="3" t="s">
        <v>147</v>
      </c>
      <c r="B176" s="3" t="s">
        <v>180</v>
      </c>
      <c r="C176" s="3" t="s">
        <v>171</v>
      </c>
      <c r="D176" s="3" t="s">
        <v>168</v>
      </c>
      <c r="E176" s="3">
        <v>2431</v>
      </c>
      <c r="F176" s="4">
        <v>10</v>
      </c>
      <c r="G176" s="4">
        <v>12</v>
      </c>
      <c r="H176" s="4">
        <v>29172</v>
      </c>
      <c r="I176" s="4">
        <v>1458.6</v>
      </c>
      <c r="J176" s="4">
        <v>27713.4</v>
      </c>
      <c r="K176" s="4">
        <v>7293</v>
      </c>
      <c r="L176" s="4">
        <v>20420.400000000001</v>
      </c>
      <c r="M176" s="5">
        <v>41974</v>
      </c>
      <c r="N176" s="3">
        <v>12</v>
      </c>
      <c r="O176" s="3" t="s">
        <v>169</v>
      </c>
      <c r="P176" s="3">
        <v>2014</v>
      </c>
    </row>
    <row r="177" spans="1:16">
      <c r="A177" s="3" t="s">
        <v>147</v>
      </c>
      <c r="B177" s="3" t="s">
        <v>180</v>
      </c>
      <c r="C177" s="3" t="s">
        <v>179</v>
      </c>
      <c r="D177" s="3" t="s">
        <v>168</v>
      </c>
      <c r="E177" s="3">
        <v>2431</v>
      </c>
      <c r="F177" s="4">
        <v>120</v>
      </c>
      <c r="G177" s="4">
        <v>12</v>
      </c>
      <c r="H177" s="4">
        <v>29172</v>
      </c>
      <c r="I177" s="4">
        <v>1458.6</v>
      </c>
      <c r="J177" s="4">
        <v>27713.4</v>
      </c>
      <c r="K177" s="4">
        <v>7293</v>
      </c>
      <c r="L177" s="4">
        <v>20420.400000000001</v>
      </c>
      <c r="M177" s="5">
        <v>41974</v>
      </c>
      <c r="N177" s="3">
        <v>12</v>
      </c>
      <c r="O177" s="3" t="s">
        <v>169</v>
      </c>
      <c r="P177" s="3">
        <v>2014</v>
      </c>
    </row>
    <row r="178" spans="1:16">
      <c r="A178" s="3" t="s">
        <v>149</v>
      </c>
      <c r="B178" s="3" t="s">
        <v>177</v>
      </c>
      <c r="C178" s="3" t="s">
        <v>179</v>
      </c>
      <c r="D178" s="3" t="s">
        <v>183</v>
      </c>
      <c r="E178" s="3">
        <v>736</v>
      </c>
      <c r="F178" s="4">
        <v>120</v>
      </c>
      <c r="G178" s="4">
        <v>20</v>
      </c>
      <c r="H178" s="4">
        <v>14720</v>
      </c>
      <c r="I178" s="4">
        <v>588.79999999999995</v>
      </c>
      <c r="J178" s="4">
        <v>14131.2</v>
      </c>
      <c r="K178" s="4">
        <v>7360</v>
      </c>
      <c r="L178" s="4">
        <v>6771.2</v>
      </c>
      <c r="M178" s="5">
        <v>41518</v>
      </c>
      <c r="N178" s="3">
        <v>9</v>
      </c>
      <c r="O178" s="3" t="s">
        <v>188</v>
      </c>
      <c r="P178" s="3">
        <v>2013</v>
      </c>
    </row>
    <row r="179" spans="1:16">
      <c r="A179" s="3" t="s">
        <v>147</v>
      </c>
      <c r="B179" s="3" t="s">
        <v>166</v>
      </c>
      <c r="C179" s="3" t="s">
        <v>167</v>
      </c>
      <c r="D179" s="3" t="s">
        <v>178</v>
      </c>
      <c r="E179" s="3">
        <v>2475</v>
      </c>
      <c r="F179" s="4">
        <v>260</v>
      </c>
      <c r="G179" s="4">
        <v>12</v>
      </c>
      <c r="H179" s="4">
        <v>29700</v>
      </c>
      <c r="I179" s="4">
        <v>4158</v>
      </c>
      <c r="J179" s="4">
        <v>25542</v>
      </c>
      <c r="K179" s="4">
        <v>7425</v>
      </c>
      <c r="L179" s="4">
        <v>18117</v>
      </c>
      <c r="M179" s="5">
        <v>41852</v>
      </c>
      <c r="N179" s="3">
        <v>8</v>
      </c>
      <c r="O179" s="3" t="s">
        <v>191</v>
      </c>
      <c r="P179" s="3">
        <v>2014</v>
      </c>
    </row>
    <row r="180" spans="1:16">
      <c r="A180" s="3" t="s">
        <v>147</v>
      </c>
      <c r="B180" s="3" t="s">
        <v>170</v>
      </c>
      <c r="C180" s="3" t="s">
        <v>182</v>
      </c>
      <c r="D180" s="3" t="s">
        <v>183</v>
      </c>
      <c r="E180" s="3">
        <v>2479</v>
      </c>
      <c r="F180" s="4">
        <v>250</v>
      </c>
      <c r="G180" s="4">
        <v>12</v>
      </c>
      <c r="H180" s="4">
        <v>29748</v>
      </c>
      <c r="I180" s="4">
        <v>892.44</v>
      </c>
      <c r="J180" s="4">
        <v>28855.56</v>
      </c>
      <c r="K180" s="4">
        <v>7437</v>
      </c>
      <c r="L180" s="4">
        <v>21418.560000000001</v>
      </c>
      <c r="M180" s="5">
        <v>41640</v>
      </c>
      <c r="N180" s="3">
        <v>1</v>
      </c>
      <c r="O180" s="3" t="s">
        <v>193</v>
      </c>
      <c r="P180" s="3">
        <v>2014</v>
      </c>
    </row>
    <row r="181" spans="1:16">
      <c r="A181" s="3" t="s">
        <v>149</v>
      </c>
      <c r="B181" s="3" t="s">
        <v>166</v>
      </c>
      <c r="C181" s="3" t="s">
        <v>182</v>
      </c>
      <c r="D181" s="3" t="s">
        <v>178</v>
      </c>
      <c r="E181" s="3">
        <v>1491</v>
      </c>
      <c r="F181" s="4">
        <v>250</v>
      </c>
      <c r="G181" s="4">
        <v>7</v>
      </c>
      <c r="H181" s="4">
        <v>10437</v>
      </c>
      <c r="I181" s="4">
        <v>1252.44</v>
      </c>
      <c r="J181" s="4">
        <v>9184.56</v>
      </c>
      <c r="K181" s="4">
        <v>7455</v>
      </c>
      <c r="L181" s="4">
        <v>1729.56</v>
      </c>
      <c r="M181" s="5">
        <v>41699</v>
      </c>
      <c r="N181" s="3">
        <v>3</v>
      </c>
      <c r="O181" s="3" t="s">
        <v>184</v>
      </c>
      <c r="P181" s="3">
        <v>2014</v>
      </c>
    </row>
    <row r="182" spans="1:16">
      <c r="A182" s="3" t="s">
        <v>149</v>
      </c>
      <c r="B182" s="3" t="s">
        <v>174</v>
      </c>
      <c r="C182" s="3" t="s">
        <v>179</v>
      </c>
      <c r="D182" s="3" t="s">
        <v>172</v>
      </c>
      <c r="E182" s="3">
        <v>1493</v>
      </c>
      <c r="F182" s="4">
        <v>120</v>
      </c>
      <c r="G182" s="4">
        <v>7</v>
      </c>
      <c r="H182" s="4">
        <v>10451</v>
      </c>
      <c r="I182" s="3" t="s">
        <v>190</v>
      </c>
      <c r="J182" s="4">
        <v>10451</v>
      </c>
      <c r="K182" s="4">
        <v>7465</v>
      </c>
      <c r="L182" s="4">
        <v>2986</v>
      </c>
      <c r="M182" s="5">
        <v>41640</v>
      </c>
      <c r="N182" s="3">
        <v>1</v>
      </c>
      <c r="O182" s="3" t="s">
        <v>193</v>
      </c>
      <c r="P182" s="3">
        <v>2014</v>
      </c>
    </row>
    <row r="183" spans="1:16">
      <c r="A183" s="3" t="s">
        <v>150</v>
      </c>
      <c r="B183" s="3" t="s">
        <v>170</v>
      </c>
      <c r="C183" s="3" t="s">
        <v>171</v>
      </c>
      <c r="D183" s="3" t="s">
        <v>183</v>
      </c>
      <c r="E183" s="3">
        <v>747</v>
      </c>
      <c r="F183" s="4">
        <v>10</v>
      </c>
      <c r="G183" s="4">
        <v>15</v>
      </c>
      <c r="H183" s="4">
        <v>11205</v>
      </c>
      <c r="I183" s="4">
        <v>112.05</v>
      </c>
      <c r="J183" s="4">
        <v>11092.95</v>
      </c>
      <c r="K183" s="4">
        <v>7470</v>
      </c>
      <c r="L183" s="4">
        <v>3622.95</v>
      </c>
      <c r="M183" s="5">
        <v>41883</v>
      </c>
      <c r="N183" s="3">
        <v>9</v>
      </c>
      <c r="O183" s="3" t="s">
        <v>188</v>
      </c>
      <c r="P183" s="3">
        <v>2014</v>
      </c>
    </row>
    <row r="184" spans="1:16">
      <c r="A184" s="3" t="s">
        <v>149</v>
      </c>
      <c r="B184" s="3" t="s">
        <v>174</v>
      </c>
      <c r="C184" s="3" t="s">
        <v>179</v>
      </c>
      <c r="D184" s="3" t="s">
        <v>168</v>
      </c>
      <c r="E184" s="3">
        <v>1498</v>
      </c>
      <c r="F184" s="4">
        <v>120</v>
      </c>
      <c r="G184" s="4">
        <v>7</v>
      </c>
      <c r="H184" s="4">
        <v>10486</v>
      </c>
      <c r="I184" s="4">
        <v>629.16</v>
      </c>
      <c r="J184" s="4">
        <v>9856.84</v>
      </c>
      <c r="K184" s="4">
        <v>7490</v>
      </c>
      <c r="L184" s="4">
        <v>2366.84</v>
      </c>
      <c r="M184" s="5">
        <v>41791</v>
      </c>
      <c r="N184" s="3">
        <v>6</v>
      </c>
      <c r="O184" s="3" t="s">
        <v>189</v>
      </c>
      <c r="P184" s="3">
        <v>2014</v>
      </c>
    </row>
    <row r="185" spans="1:16">
      <c r="A185" s="3" t="s">
        <v>149</v>
      </c>
      <c r="B185" s="3" t="s">
        <v>174</v>
      </c>
      <c r="C185" s="3" t="s">
        <v>182</v>
      </c>
      <c r="D185" s="3" t="s">
        <v>168</v>
      </c>
      <c r="E185" s="3">
        <v>1498</v>
      </c>
      <c r="F185" s="4">
        <v>250</v>
      </c>
      <c r="G185" s="4">
        <v>7</v>
      </c>
      <c r="H185" s="4">
        <v>10486</v>
      </c>
      <c r="I185" s="4">
        <v>629.16</v>
      </c>
      <c r="J185" s="4">
        <v>9856.84</v>
      </c>
      <c r="K185" s="4">
        <v>7490</v>
      </c>
      <c r="L185" s="4">
        <v>2366.84</v>
      </c>
      <c r="M185" s="5">
        <v>41791</v>
      </c>
      <c r="N185" s="3">
        <v>6</v>
      </c>
      <c r="O185" s="3" t="s">
        <v>189</v>
      </c>
      <c r="P185" s="3">
        <v>2014</v>
      </c>
    </row>
    <row r="186" spans="1:16">
      <c r="A186" s="3" t="s">
        <v>147</v>
      </c>
      <c r="B186" s="3" t="s">
        <v>180</v>
      </c>
      <c r="C186" s="3" t="s">
        <v>186</v>
      </c>
      <c r="D186" s="3" t="s">
        <v>172</v>
      </c>
      <c r="E186" s="3">
        <v>2518</v>
      </c>
      <c r="F186" s="4">
        <v>5</v>
      </c>
      <c r="G186" s="4">
        <v>12</v>
      </c>
      <c r="H186" s="4">
        <v>30216</v>
      </c>
      <c r="I186" s="3" t="s">
        <v>190</v>
      </c>
      <c r="J186" s="4">
        <v>30216</v>
      </c>
      <c r="K186" s="4">
        <v>7554</v>
      </c>
      <c r="L186" s="4">
        <v>22662</v>
      </c>
      <c r="M186" s="5">
        <v>41791</v>
      </c>
      <c r="N186" s="3">
        <v>6</v>
      </c>
      <c r="O186" s="3" t="s">
        <v>189</v>
      </c>
      <c r="P186" s="3">
        <v>2014</v>
      </c>
    </row>
    <row r="187" spans="1:16">
      <c r="A187" s="3" t="s">
        <v>147</v>
      </c>
      <c r="B187" s="3" t="s">
        <v>180</v>
      </c>
      <c r="C187" s="3" t="s">
        <v>171</v>
      </c>
      <c r="D187" s="3" t="s">
        <v>172</v>
      </c>
      <c r="E187" s="3">
        <v>2518</v>
      </c>
      <c r="F187" s="4">
        <v>10</v>
      </c>
      <c r="G187" s="4">
        <v>12</v>
      </c>
      <c r="H187" s="4">
        <v>30216</v>
      </c>
      <c r="I187" s="3" t="s">
        <v>190</v>
      </c>
      <c r="J187" s="4">
        <v>30216</v>
      </c>
      <c r="K187" s="4">
        <v>7554</v>
      </c>
      <c r="L187" s="4">
        <v>22662</v>
      </c>
      <c r="M187" s="5">
        <v>41791</v>
      </c>
      <c r="N187" s="3">
        <v>6</v>
      </c>
      <c r="O187" s="3" t="s">
        <v>189</v>
      </c>
      <c r="P187" s="3">
        <v>2014</v>
      </c>
    </row>
    <row r="188" spans="1:16">
      <c r="A188" s="3" t="s">
        <v>147</v>
      </c>
      <c r="B188" s="3" t="s">
        <v>170</v>
      </c>
      <c r="C188" s="3" t="s">
        <v>167</v>
      </c>
      <c r="D188" s="3" t="s">
        <v>178</v>
      </c>
      <c r="E188" s="3">
        <v>2574</v>
      </c>
      <c r="F188" s="4">
        <v>260</v>
      </c>
      <c r="G188" s="4">
        <v>12</v>
      </c>
      <c r="H188" s="4">
        <v>30888</v>
      </c>
      <c r="I188" s="4">
        <v>3088.8</v>
      </c>
      <c r="J188" s="4">
        <v>27799.200000000001</v>
      </c>
      <c r="K188" s="4">
        <v>7722</v>
      </c>
      <c r="L188" s="4">
        <v>20077.2</v>
      </c>
      <c r="M188" s="5">
        <v>41852</v>
      </c>
      <c r="N188" s="3">
        <v>8</v>
      </c>
      <c r="O188" s="3" t="s">
        <v>191</v>
      </c>
      <c r="P188" s="3">
        <v>2014</v>
      </c>
    </row>
    <row r="189" spans="1:16">
      <c r="A189" s="3" t="s">
        <v>149</v>
      </c>
      <c r="B189" s="3" t="s">
        <v>177</v>
      </c>
      <c r="C189" s="3" t="s">
        <v>182</v>
      </c>
      <c r="D189" s="3" t="s">
        <v>178</v>
      </c>
      <c r="E189" s="3">
        <v>1579</v>
      </c>
      <c r="F189" s="4">
        <v>250</v>
      </c>
      <c r="G189" s="4">
        <v>7</v>
      </c>
      <c r="H189" s="4">
        <v>11053</v>
      </c>
      <c r="I189" s="4">
        <v>1215.83</v>
      </c>
      <c r="J189" s="4">
        <v>9837.17</v>
      </c>
      <c r="K189" s="4">
        <v>7895</v>
      </c>
      <c r="L189" s="4">
        <v>1942.17</v>
      </c>
      <c r="M189" s="5">
        <v>41699</v>
      </c>
      <c r="N189" s="3">
        <v>3</v>
      </c>
      <c r="O189" s="3" t="s">
        <v>184</v>
      </c>
      <c r="P189" s="3">
        <v>2014</v>
      </c>
    </row>
    <row r="190" spans="1:16">
      <c r="A190" s="3" t="s">
        <v>150</v>
      </c>
      <c r="B190" s="3" t="s">
        <v>177</v>
      </c>
      <c r="C190" s="3" t="s">
        <v>179</v>
      </c>
      <c r="D190" s="3" t="s">
        <v>178</v>
      </c>
      <c r="E190" s="3">
        <v>790</v>
      </c>
      <c r="F190" s="4">
        <v>120</v>
      </c>
      <c r="G190" s="4">
        <v>15</v>
      </c>
      <c r="H190" s="4">
        <v>11850</v>
      </c>
      <c r="I190" s="4">
        <v>1185</v>
      </c>
      <c r="J190" s="4">
        <v>10665</v>
      </c>
      <c r="K190" s="4">
        <v>7900</v>
      </c>
      <c r="L190" s="4">
        <v>2765</v>
      </c>
      <c r="M190" s="5">
        <v>41760</v>
      </c>
      <c r="N190" s="3">
        <v>5</v>
      </c>
      <c r="O190" s="3" t="s">
        <v>181</v>
      </c>
      <c r="P190" s="3">
        <v>2014</v>
      </c>
    </row>
    <row r="191" spans="1:16">
      <c r="A191" s="3" t="s">
        <v>149</v>
      </c>
      <c r="B191" s="3" t="s">
        <v>180</v>
      </c>
      <c r="C191" s="3" t="s">
        <v>179</v>
      </c>
      <c r="D191" s="3" t="s">
        <v>168</v>
      </c>
      <c r="E191" s="3">
        <v>1582</v>
      </c>
      <c r="F191" s="4">
        <v>120</v>
      </c>
      <c r="G191" s="4">
        <v>7</v>
      </c>
      <c r="H191" s="4">
        <v>11074</v>
      </c>
      <c r="I191" s="4">
        <v>775.18</v>
      </c>
      <c r="J191" s="4">
        <v>10298.82</v>
      </c>
      <c r="K191" s="4">
        <v>7910</v>
      </c>
      <c r="L191" s="4">
        <v>2388.8200000000002</v>
      </c>
      <c r="M191" s="5">
        <v>41974</v>
      </c>
      <c r="N191" s="3">
        <v>12</v>
      </c>
      <c r="O191" s="3" t="s">
        <v>169</v>
      </c>
      <c r="P191" s="3">
        <v>2014</v>
      </c>
    </row>
    <row r="192" spans="1:16">
      <c r="A192" s="3" t="s">
        <v>149</v>
      </c>
      <c r="B192" s="3" t="s">
        <v>180</v>
      </c>
      <c r="C192" s="3" t="s">
        <v>182</v>
      </c>
      <c r="D192" s="3" t="s">
        <v>168</v>
      </c>
      <c r="E192" s="3">
        <v>1582</v>
      </c>
      <c r="F192" s="4">
        <v>250</v>
      </c>
      <c r="G192" s="4">
        <v>7</v>
      </c>
      <c r="H192" s="4">
        <v>11074</v>
      </c>
      <c r="I192" s="4">
        <v>775.18</v>
      </c>
      <c r="J192" s="4">
        <v>10298.82</v>
      </c>
      <c r="K192" s="4">
        <v>7910</v>
      </c>
      <c r="L192" s="4">
        <v>2388.8200000000002</v>
      </c>
      <c r="M192" s="5">
        <v>41974</v>
      </c>
      <c r="N192" s="3">
        <v>12</v>
      </c>
      <c r="O192" s="3" t="s">
        <v>169</v>
      </c>
      <c r="P192" s="3">
        <v>2014</v>
      </c>
    </row>
    <row r="193" spans="1:16">
      <c r="A193" s="3" t="s">
        <v>147</v>
      </c>
      <c r="B193" s="3" t="s">
        <v>174</v>
      </c>
      <c r="C193" s="3" t="s">
        <v>186</v>
      </c>
      <c r="D193" s="3" t="s">
        <v>178</v>
      </c>
      <c r="E193" s="3">
        <v>2661</v>
      </c>
      <c r="F193" s="4">
        <v>5</v>
      </c>
      <c r="G193" s="4">
        <v>12</v>
      </c>
      <c r="H193" s="4">
        <v>31932</v>
      </c>
      <c r="I193" s="4">
        <v>3831.84</v>
      </c>
      <c r="J193" s="4">
        <v>28100.16</v>
      </c>
      <c r="K193" s="4">
        <v>7983</v>
      </c>
      <c r="L193" s="4">
        <v>20117.16</v>
      </c>
      <c r="M193" s="5">
        <v>41760</v>
      </c>
      <c r="N193" s="3">
        <v>5</v>
      </c>
      <c r="O193" s="3" t="s">
        <v>181</v>
      </c>
      <c r="P193" s="3">
        <v>2014</v>
      </c>
    </row>
    <row r="194" spans="1:16">
      <c r="A194" s="3" t="s">
        <v>149</v>
      </c>
      <c r="B194" s="3" t="s">
        <v>170</v>
      </c>
      <c r="C194" s="3" t="s">
        <v>171</v>
      </c>
      <c r="D194" s="3" t="s">
        <v>168</v>
      </c>
      <c r="E194" s="3">
        <v>1598</v>
      </c>
      <c r="F194" s="4">
        <v>10</v>
      </c>
      <c r="G194" s="4">
        <v>7</v>
      </c>
      <c r="H194" s="4">
        <v>11186</v>
      </c>
      <c r="I194" s="4">
        <v>894.88</v>
      </c>
      <c r="J194" s="4">
        <v>10291.120000000001</v>
      </c>
      <c r="K194" s="4">
        <v>7990</v>
      </c>
      <c r="L194" s="4">
        <v>2301.12</v>
      </c>
      <c r="M194" s="5">
        <v>41852</v>
      </c>
      <c r="N194" s="3">
        <v>8</v>
      </c>
      <c r="O194" s="3" t="s">
        <v>191</v>
      </c>
      <c r="P194" s="3">
        <v>2014</v>
      </c>
    </row>
    <row r="195" spans="1:16">
      <c r="A195" s="3" t="s">
        <v>147</v>
      </c>
      <c r="B195" s="3" t="s">
        <v>166</v>
      </c>
      <c r="C195" s="3" t="s">
        <v>175</v>
      </c>
      <c r="D195" s="3" t="s">
        <v>183</v>
      </c>
      <c r="E195" s="3">
        <v>2671</v>
      </c>
      <c r="F195" s="4">
        <v>3</v>
      </c>
      <c r="G195" s="4">
        <v>12</v>
      </c>
      <c r="H195" s="4">
        <v>32052</v>
      </c>
      <c r="I195" s="4">
        <v>320.52</v>
      </c>
      <c r="J195" s="4">
        <v>31731.48</v>
      </c>
      <c r="K195" s="4">
        <v>8013</v>
      </c>
      <c r="L195" s="4">
        <v>23718.48</v>
      </c>
      <c r="M195" s="5">
        <v>41883</v>
      </c>
      <c r="N195" s="3">
        <v>9</v>
      </c>
      <c r="O195" s="3" t="s">
        <v>188</v>
      </c>
      <c r="P195" s="3">
        <v>2014</v>
      </c>
    </row>
    <row r="196" spans="1:16">
      <c r="A196" s="3" t="s">
        <v>149</v>
      </c>
      <c r="B196" s="3" t="s">
        <v>180</v>
      </c>
      <c r="C196" s="3" t="s">
        <v>186</v>
      </c>
      <c r="D196" s="3" t="s">
        <v>168</v>
      </c>
      <c r="E196" s="3">
        <v>1611</v>
      </c>
      <c r="F196" s="4">
        <v>5</v>
      </c>
      <c r="G196" s="4">
        <v>7</v>
      </c>
      <c r="H196" s="4">
        <v>11277</v>
      </c>
      <c r="I196" s="4">
        <v>1014.93</v>
      </c>
      <c r="J196" s="4">
        <v>10262.07</v>
      </c>
      <c r="K196" s="4">
        <v>8055</v>
      </c>
      <c r="L196" s="4">
        <v>2207.0700000000002</v>
      </c>
      <c r="M196" s="5">
        <v>41609</v>
      </c>
      <c r="N196" s="3">
        <v>12</v>
      </c>
      <c r="O196" s="3" t="s">
        <v>169</v>
      </c>
      <c r="P196" s="3">
        <v>2013</v>
      </c>
    </row>
    <row r="197" spans="1:16">
      <c r="A197" s="3" t="s">
        <v>147</v>
      </c>
      <c r="B197" s="3" t="s">
        <v>177</v>
      </c>
      <c r="C197" s="3" t="s">
        <v>186</v>
      </c>
      <c r="D197" s="3" t="s">
        <v>168</v>
      </c>
      <c r="E197" s="3">
        <v>2723</v>
      </c>
      <c r="F197" s="4">
        <v>5</v>
      </c>
      <c r="G197" s="4">
        <v>12</v>
      </c>
      <c r="H197" s="4">
        <v>32676</v>
      </c>
      <c r="I197" s="4">
        <v>1960.56</v>
      </c>
      <c r="J197" s="4">
        <v>30715.439999999999</v>
      </c>
      <c r="K197" s="4">
        <v>8169</v>
      </c>
      <c r="L197" s="4">
        <v>22546.44</v>
      </c>
      <c r="M197" s="5">
        <v>41944</v>
      </c>
      <c r="N197" s="3">
        <v>11</v>
      </c>
      <c r="O197" s="3" t="s">
        <v>185</v>
      </c>
      <c r="P197" s="3">
        <v>2014</v>
      </c>
    </row>
    <row r="198" spans="1:16">
      <c r="A198" s="3" t="s">
        <v>147</v>
      </c>
      <c r="B198" s="3" t="s">
        <v>180</v>
      </c>
      <c r="C198" s="3" t="s">
        <v>167</v>
      </c>
      <c r="D198" s="3" t="s">
        <v>178</v>
      </c>
      <c r="E198" s="3">
        <v>2761</v>
      </c>
      <c r="F198" s="4">
        <v>260</v>
      </c>
      <c r="G198" s="4">
        <v>12</v>
      </c>
      <c r="H198" s="4">
        <v>33132</v>
      </c>
      <c r="I198" s="4">
        <v>3975.84</v>
      </c>
      <c r="J198" s="4">
        <v>29156.16</v>
      </c>
      <c r="K198" s="4">
        <v>8283</v>
      </c>
      <c r="L198" s="4">
        <v>20873.16</v>
      </c>
      <c r="M198" s="5">
        <v>41518</v>
      </c>
      <c r="N198" s="3">
        <v>9</v>
      </c>
      <c r="O198" s="3" t="s">
        <v>188</v>
      </c>
      <c r="P198" s="3">
        <v>2013</v>
      </c>
    </row>
    <row r="199" spans="1:16">
      <c r="A199" s="3" t="s">
        <v>147</v>
      </c>
      <c r="B199" s="3" t="s">
        <v>174</v>
      </c>
      <c r="C199" s="3" t="s">
        <v>171</v>
      </c>
      <c r="D199" s="3" t="s">
        <v>168</v>
      </c>
      <c r="E199" s="3">
        <v>2763</v>
      </c>
      <c r="F199" s="4">
        <v>10</v>
      </c>
      <c r="G199" s="4">
        <v>12</v>
      </c>
      <c r="H199" s="4">
        <v>33156</v>
      </c>
      <c r="I199" s="4">
        <v>2320.92</v>
      </c>
      <c r="J199" s="4">
        <v>30835.08</v>
      </c>
      <c r="K199" s="4">
        <v>8289</v>
      </c>
      <c r="L199" s="4">
        <v>22546.080000000002</v>
      </c>
      <c r="M199" s="5">
        <v>41579</v>
      </c>
      <c r="N199" s="3">
        <v>11</v>
      </c>
      <c r="O199" s="3" t="s">
        <v>185</v>
      </c>
      <c r="P199" s="3">
        <v>2013</v>
      </c>
    </row>
    <row r="200" spans="1:16">
      <c r="A200" s="3" t="s">
        <v>149</v>
      </c>
      <c r="B200" s="3" t="s">
        <v>180</v>
      </c>
      <c r="C200" s="3" t="s">
        <v>175</v>
      </c>
      <c r="D200" s="3" t="s">
        <v>183</v>
      </c>
      <c r="E200" s="3">
        <v>831</v>
      </c>
      <c r="F200" s="4">
        <v>3</v>
      </c>
      <c r="G200" s="4">
        <v>20</v>
      </c>
      <c r="H200" s="4">
        <v>16620</v>
      </c>
      <c r="I200" s="4">
        <v>498.6</v>
      </c>
      <c r="J200" s="4">
        <v>16121.4</v>
      </c>
      <c r="K200" s="4">
        <v>8310</v>
      </c>
      <c r="L200" s="4">
        <v>7811.4</v>
      </c>
      <c r="M200" s="5">
        <v>41760</v>
      </c>
      <c r="N200" s="3">
        <v>5</v>
      </c>
      <c r="O200" s="3" t="s">
        <v>181</v>
      </c>
      <c r="P200" s="3">
        <v>2014</v>
      </c>
    </row>
    <row r="201" spans="1:16">
      <c r="A201" s="3" t="s">
        <v>149</v>
      </c>
      <c r="B201" s="3" t="s">
        <v>174</v>
      </c>
      <c r="C201" s="3" t="s">
        <v>167</v>
      </c>
      <c r="D201" s="3" t="s">
        <v>168</v>
      </c>
      <c r="E201" s="3">
        <v>1683</v>
      </c>
      <c r="F201" s="4">
        <v>260</v>
      </c>
      <c r="G201" s="4">
        <v>7</v>
      </c>
      <c r="H201" s="4">
        <v>11781</v>
      </c>
      <c r="I201" s="4">
        <v>589.04999999999995</v>
      </c>
      <c r="J201" s="4">
        <v>11191.95</v>
      </c>
      <c r="K201" s="4">
        <v>8415</v>
      </c>
      <c r="L201" s="4">
        <v>2776.95</v>
      </c>
      <c r="M201" s="5">
        <v>41821</v>
      </c>
      <c r="N201" s="3">
        <v>7</v>
      </c>
      <c r="O201" s="3" t="s">
        <v>173</v>
      </c>
      <c r="P201" s="3">
        <v>2014</v>
      </c>
    </row>
    <row r="202" spans="1:16">
      <c r="A202" s="3" t="s">
        <v>149</v>
      </c>
      <c r="B202" s="3" t="s">
        <v>170</v>
      </c>
      <c r="C202" s="3" t="s">
        <v>167</v>
      </c>
      <c r="D202" s="3" t="s">
        <v>172</v>
      </c>
      <c r="E202" s="3">
        <v>1686</v>
      </c>
      <c r="F202" s="4">
        <v>260</v>
      </c>
      <c r="G202" s="4">
        <v>7</v>
      </c>
      <c r="H202" s="4">
        <v>11802</v>
      </c>
      <c r="I202" s="3" t="s">
        <v>190</v>
      </c>
      <c r="J202" s="4">
        <v>11802</v>
      </c>
      <c r="K202" s="4">
        <v>8430</v>
      </c>
      <c r="L202" s="4">
        <v>3372</v>
      </c>
      <c r="M202" s="5">
        <v>41821</v>
      </c>
      <c r="N202" s="3">
        <v>7</v>
      </c>
      <c r="O202" s="3" t="s">
        <v>173</v>
      </c>
      <c r="P202" s="3">
        <v>2014</v>
      </c>
    </row>
    <row r="203" spans="1:16">
      <c r="A203" s="3" t="s">
        <v>147</v>
      </c>
      <c r="B203" s="3" t="s">
        <v>170</v>
      </c>
      <c r="C203" s="3" t="s">
        <v>182</v>
      </c>
      <c r="D203" s="3" t="s">
        <v>172</v>
      </c>
      <c r="E203" s="3">
        <v>2838</v>
      </c>
      <c r="F203" s="4">
        <v>250</v>
      </c>
      <c r="G203" s="4">
        <v>12</v>
      </c>
      <c r="H203" s="4">
        <v>34056</v>
      </c>
      <c r="I203" s="3" t="s">
        <v>190</v>
      </c>
      <c r="J203" s="4">
        <v>34056</v>
      </c>
      <c r="K203" s="4">
        <v>8514</v>
      </c>
      <c r="L203" s="4">
        <v>25542</v>
      </c>
      <c r="M203" s="5">
        <v>41730</v>
      </c>
      <c r="N203" s="3">
        <v>4</v>
      </c>
      <c r="O203" s="3" t="s">
        <v>192</v>
      </c>
      <c r="P203" s="3">
        <v>2014</v>
      </c>
    </row>
    <row r="204" spans="1:16">
      <c r="A204" s="3" t="s">
        <v>149</v>
      </c>
      <c r="B204" s="3" t="s">
        <v>174</v>
      </c>
      <c r="C204" s="3" t="s">
        <v>186</v>
      </c>
      <c r="D204" s="3" t="s">
        <v>178</v>
      </c>
      <c r="E204" s="3">
        <v>1727</v>
      </c>
      <c r="F204" s="4">
        <v>5</v>
      </c>
      <c r="G204" s="4">
        <v>7</v>
      </c>
      <c r="H204" s="4">
        <v>12089</v>
      </c>
      <c r="I204" s="4">
        <v>1692.46</v>
      </c>
      <c r="J204" s="4">
        <v>10396.540000000001</v>
      </c>
      <c r="K204" s="4">
        <v>8635</v>
      </c>
      <c r="L204" s="4">
        <v>1761.54</v>
      </c>
      <c r="M204" s="5">
        <v>41548</v>
      </c>
      <c r="N204" s="3">
        <v>10</v>
      </c>
      <c r="O204" s="3" t="s">
        <v>176</v>
      </c>
      <c r="P204" s="3">
        <v>2013</v>
      </c>
    </row>
    <row r="205" spans="1:16">
      <c r="A205" s="3" t="s">
        <v>149</v>
      </c>
      <c r="B205" s="3" t="s">
        <v>174</v>
      </c>
      <c r="C205" s="3" t="s">
        <v>167</v>
      </c>
      <c r="D205" s="3" t="s">
        <v>178</v>
      </c>
      <c r="E205" s="3">
        <v>1727</v>
      </c>
      <c r="F205" s="4">
        <v>260</v>
      </c>
      <c r="G205" s="4">
        <v>7</v>
      </c>
      <c r="H205" s="4">
        <v>12089</v>
      </c>
      <c r="I205" s="4">
        <v>1692.46</v>
      </c>
      <c r="J205" s="4">
        <v>10396.540000000001</v>
      </c>
      <c r="K205" s="4">
        <v>8635</v>
      </c>
      <c r="L205" s="4">
        <v>1761.54</v>
      </c>
      <c r="M205" s="5">
        <v>41548</v>
      </c>
      <c r="N205" s="3">
        <v>10</v>
      </c>
      <c r="O205" s="3" t="s">
        <v>176</v>
      </c>
      <c r="P205" s="3">
        <v>2013</v>
      </c>
    </row>
    <row r="206" spans="1:16">
      <c r="A206" s="3" t="s">
        <v>149</v>
      </c>
      <c r="B206" s="3" t="s">
        <v>166</v>
      </c>
      <c r="C206" s="3" t="s">
        <v>171</v>
      </c>
      <c r="D206" s="3" t="s">
        <v>178</v>
      </c>
      <c r="E206" s="3">
        <v>1731</v>
      </c>
      <c r="F206" s="4">
        <v>10</v>
      </c>
      <c r="G206" s="4">
        <v>7</v>
      </c>
      <c r="H206" s="4">
        <v>12117</v>
      </c>
      <c r="I206" s="4">
        <v>1696.38</v>
      </c>
      <c r="J206" s="4">
        <v>10420.620000000001</v>
      </c>
      <c r="K206" s="4">
        <v>8655</v>
      </c>
      <c r="L206" s="4">
        <v>1765.62</v>
      </c>
      <c r="M206" s="5">
        <v>41913</v>
      </c>
      <c r="N206" s="3">
        <v>10</v>
      </c>
      <c r="O206" s="3" t="s">
        <v>176</v>
      </c>
      <c r="P206" s="3">
        <v>2014</v>
      </c>
    </row>
    <row r="207" spans="1:16">
      <c r="A207" s="3" t="s">
        <v>149</v>
      </c>
      <c r="B207" s="3" t="s">
        <v>166</v>
      </c>
      <c r="C207" s="3" t="s">
        <v>167</v>
      </c>
      <c r="D207" s="3" t="s">
        <v>178</v>
      </c>
      <c r="E207" s="3">
        <v>1731</v>
      </c>
      <c r="F207" s="4">
        <v>260</v>
      </c>
      <c r="G207" s="4">
        <v>7</v>
      </c>
      <c r="H207" s="4">
        <v>12117</v>
      </c>
      <c r="I207" s="4">
        <v>1696.38</v>
      </c>
      <c r="J207" s="4">
        <v>10420.620000000001</v>
      </c>
      <c r="K207" s="4">
        <v>8655</v>
      </c>
      <c r="L207" s="4">
        <v>1765.62</v>
      </c>
      <c r="M207" s="5">
        <v>41913</v>
      </c>
      <c r="N207" s="3">
        <v>10</v>
      </c>
      <c r="O207" s="3" t="s">
        <v>176</v>
      </c>
      <c r="P207" s="3">
        <v>2014</v>
      </c>
    </row>
    <row r="208" spans="1:16">
      <c r="A208" s="3" t="s">
        <v>149</v>
      </c>
      <c r="B208" s="3" t="s">
        <v>180</v>
      </c>
      <c r="C208" s="3" t="s">
        <v>182</v>
      </c>
      <c r="D208" s="3" t="s">
        <v>178</v>
      </c>
      <c r="E208" s="3">
        <v>865.5</v>
      </c>
      <c r="F208" s="4">
        <v>250</v>
      </c>
      <c r="G208" s="4">
        <v>20</v>
      </c>
      <c r="H208" s="4">
        <v>17310</v>
      </c>
      <c r="I208" s="4">
        <v>2596.5</v>
      </c>
      <c r="J208" s="4">
        <v>14713.5</v>
      </c>
      <c r="K208" s="4">
        <v>8655</v>
      </c>
      <c r="L208" s="4">
        <v>6058.5</v>
      </c>
      <c r="M208" s="5">
        <v>41821</v>
      </c>
      <c r="N208" s="3">
        <v>7</v>
      </c>
      <c r="O208" s="3" t="s">
        <v>173</v>
      </c>
      <c r="P208" s="3">
        <v>2014</v>
      </c>
    </row>
    <row r="209" spans="1:16">
      <c r="A209" s="3" t="s">
        <v>147</v>
      </c>
      <c r="B209" s="3" t="s">
        <v>177</v>
      </c>
      <c r="C209" s="3" t="s">
        <v>171</v>
      </c>
      <c r="D209" s="3" t="s">
        <v>178</v>
      </c>
      <c r="E209" s="3">
        <v>2914</v>
      </c>
      <c r="F209" s="4">
        <v>10</v>
      </c>
      <c r="G209" s="4">
        <v>12</v>
      </c>
      <c r="H209" s="4">
        <v>34968</v>
      </c>
      <c r="I209" s="4">
        <v>4895.5200000000004</v>
      </c>
      <c r="J209" s="4">
        <v>30072.48</v>
      </c>
      <c r="K209" s="4">
        <v>8742</v>
      </c>
      <c r="L209" s="4">
        <v>21330.48</v>
      </c>
      <c r="M209" s="5">
        <v>41913</v>
      </c>
      <c r="N209" s="3">
        <v>10</v>
      </c>
      <c r="O209" s="3" t="s">
        <v>176</v>
      </c>
      <c r="P209" s="3">
        <v>2014</v>
      </c>
    </row>
    <row r="210" spans="1:16">
      <c r="A210" s="3" t="s">
        <v>147</v>
      </c>
      <c r="B210" s="3" t="s">
        <v>177</v>
      </c>
      <c r="C210" s="3" t="s">
        <v>167</v>
      </c>
      <c r="D210" s="3" t="s">
        <v>178</v>
      </c>
      <c r="E210" s="3">
        <v>2914</v>
      </c>
      <c r="F210" s="4">
        <v>260</v>
      </c>
      <c r="G210" s="4">
        <v>12</v>
      </c>
      <c r="H210" s="4">
        <v>34968</v>
      </c>
      <c r="I210" s="4">
        <v>4895.5200000000004</v>
      </c>
      <c r="J210" s="4">
        <v>30072.48</v>
      </c>
      <c r="K210" s="4">
        <v>8742</v>
      </c>
      <c r="L210" s="4">
        <v>21330.48</v>
      </c>
      <c r="M210" s="5">
        <v>41913</v>
      </c>
      <c r="N210" s="3">
        <v>10</v>
      </c>
      <c r="O210" s="3" t="s">
        <v>176</v>
      </c>
      <c r="P210" s="3">
        <v>2014</v>
      </c>
    </row>
    <row r="211" spans="1:16">
      <c r="A211" s="3" t="s">
        <v>149</v>
      </c>
      <c r="B211" s="3" t="s">
        <v>174</v>
      </c>
      <c r="C211" s="3" t="s">
        <v>171</v>
      </c>
      <c r="D211" s="3" t="s">
        <v>183</v>
      </c>
      <c r="E211" s="3">
        <v>1760</v>
      </c>
      <c r="F211" s="4">
        <v>10</v>
      </c>
      <c r="G211" s="4">
        <v>7</v>
      </c>
      <c r="H211" s="4">
        <v>12320</v>
      </c>
      <c r="I211" s="4">
        <v>369.6</v>
      </c>
      <c r="J211" s="4">
        <v>11950.4</v>
      </c>
      <c r="K211" s="4">
        <v>8800</v>
      </c>
      <c r="L211" s="4">
        <v>3150.4</v>
      </c>
      <c r="M211" s="5">
        <v>41518</v>
      </c>
      <c r="N211" s="3">
        <v>9</v>
      </c>
      <c r="O211" s="3" t="s">
        <v>188</v>
      </c>
      <c r="P211" s="3">
        <v>2013</v>
      </c>
    </row>
    <row r="212" spans="1:16">
      <c r="A212" s="3" t="s">
        <v>150</v>
      </c>
      <c r="B212" s="3" t="s">
        <v>170</v>
      </c>
      <c r="C212" s="3" t="s">
        <v>175</v>
      </c>
      <c r="D212" s="3" t="s">
        <v>172</v>
      </c>
      <c r="E212" s="3">
        <v>888</v>
      </c>
      <c r="F212" s="4">
        <v>3</v>
      </c>
      <c r="G212" s="4">
        <v>15</v>
      </c>
      <c r="H212" s="4">
        <v>13320</v>
      </c>
      <c r="I212" s="3" t="s">
        <v>190</v>
      </c>
      <c r="J212" s="4">
        <v>13320</v>
      </c>
      <c r="K212" s="4">
        <v>8880</v>
      </c>
      <c r="L212" s="4">
        <v>4440</v>
      </c>
      <c r="M212" s="5">
        <v>41791</v>
      </c>
      <c r="N212" s="3">
        <v>6</v>
      </c>
      <c r="O212" s="3" t="s">
        <v>189</v>
      </c>
      <c r="P212" s="3">
        <v>2014</v>
      </c>
    </row>
    <row r="213" spans="1:16">
      <c r="A213" s="3" t="s">
        <v>150</v>
      </c>
      <c r="B213" s="3" t="s">
        <v>170</v>
      </c>
      <c r="C213" s="3" t="s">
        <v>182</v>
      </c>
      <c r="D213" s="3" t="s">
        <v>172</v>
      </c>
      <c r="E213" s="3">
        <v>888</v>
      </c>
      <c r="F213" s="4">
        <v>250</v>
      </c>
      <c r="G213" s="4">
        <v>15</v>
      </c>
      <c r="H213" s="4">
        <v>13320</v>
      </c>
      <c r="I213" s="3" t="s">
        <v>190</v>
      </c>
      <c r="J213" s="4">
        <v>13320</v>
      </c>
      <c r="K213" s="4">
        <v>8880</v>
      </c>
      <c r="L213" s="4">
        <v>4440</v>
      </c>
      <c r="M213" s="5">
        <v>41791</v>
      </c>
      <c r="N213" s="3">
        <v>6</v>
      </c>
      <c r="O213" s="3" t="s">
        <v>189</v>
      </c>
      <c r="P213" s="3">
        <v>2014</v>
      </c>
    </row>
    <row r="214" spans="1:16">
      <c r="A214" s="3" t="s">
        <v>149</v>
      </c>
      <c r="B214" s="3" t="s">
        <v>180</v>
      </c>
      <c r="C214" s="3" t="s">
        <v>179</v>
      </c>
      <c r="D214" s="3" t="s">
        <v>178</v>
      </c>
      <c r="E214" s="3">
        <v>1808</v>
      </c>
      <c r="F214" s="4">
        <v>120</v>
      </c>
      <c r="G214" s="4">
        <v>7</v>
      </c>
      <c r="H214" s="4">
        <v>12656</v>
      </c>
      <c r="I214" s="4">
        <v>1392.16</v>
      </c>
      <c r="J214" s="4">
        <v>11263.84</v>
      </c>
      <c r="K214" s="4">
        <v>9040</v>
      </c>
      <c r="L214" s="4">
        <v>2223.84</v>
      </c>
      <c r="M214" s="5">
        <v>41944</v>
      </c>
      <c r="N214" s="3">
        <v>11</v>
      </c>
      <c r="O214" s="3" t="s">
        <v>185</v>
      </c>
      <c r="P214" s="3">
        <v>2014</v>
      </c>
    </row>
    <row r="215" spans="1:16">
      <c r="A215" s="3" t="s">
        <v>149</v>
      </c>
      <c r="B215" s="3" t="s">
        <v>174</v>
      </c>
      <c r="C215" s="3" t="s">
        <v>171</v>
      </c>
      <c r="D215" s="3" t="s">
        <v>178</v>
      </c>
      <c r="E215" s="3">
        <v>905</v>
      </c>
      <c r="F215" s="4">
        <v>10</v>
      </c>
      <c r="G215" s="4">
        <v>20</v>
      </c>
      <c r="H215" s="4">
        <v>18100</v>
      </c>
      <c r="I215" s="4">
        <v>2172</v>
      </c>
      <c r="J215" s="4">
        <v>15928</v>
      </c>
      <c r="K215" s="4">
        <v>9050</v>
      </c>
      <c r="L215" s="4">
        <v>6878</v>
      </c>
      <c r="M215" s="5">
        <v>41913</v>
      </c>
      <c r="N215" s="3">
        <v>10</v>
      </c>
      <c r="O215" s="3" t="s">
        <v>176</v>
      </c>
      <c r="P215" s="3">
        <v>2014</v>
      </c>
    </row>
    <row r="216" spans="1:16">
      <c r="A216" s="3" t="s">
        <v>149</v>
      </c>
      <c r="B216" s="3" t="s">
        <v>174</v>
      </c>
      <c r="C216" s="3" t="s">
        <v>179</v>
      </c>
      <c r="D216" s="3" t="s">
        <v>178</v>
      </c>
      <c r="E216" s="3">
        <v>905</v>
      </c>
      <c r="F216" s="4">
        <v>120</v>
      </c>
      <c r="G216" s="4">
        <v>20</v>
      </c>
      <c r="H216" s="4">
        <v>18100</v>
      </c>
      <c r="I216" s="4">
        <v>2172</v>
      </c>
      <c r="J216" s="4">
        <v>15928</v>
      </c>
      <c r="K216" s="4">
        <v>9050</v>
      </c>
      <c r="L216" s="4">
        <v>6878</v>
      </c>
      <c r="M216" s="5">
        <v>41913</v>
      </c>
      <c r="N216" s="3">
        <v>10</v>
      </c>
      <c r="O216" s="3" t="s">
        <v>176</v>
      </c>
      <c r="P216" s="3">
        <v>2014</v>
      </c>
    </row>
    <row r="217" spans="1:16">
      <c r="A217" s="3" t="s">
        <v>149</v>
      </c>
      <c r="B217" s="3" t="s">
        <v>180</v>
      </c>
      <c r="C217" s="3" t="s">
        <v>186</v>
      </c>
      <c r="D217" s="3" t="s">
        <v>183</v>
      </c>
      <c r="E217" s="3">
        <v>1830</v>
      </c>
      <c r="F217" s="4">
        <v>5</v>
      </c>
      <c r="G217" s="4">
        <v>7</v>
      </c>
      <c r="H217" s="4">
        <v>12810</v>
      </c>
      <c r="I217" s="4">
        <v>128.1</v>
      </c>
      <c r="J217" s="4">
        <v>12681.9</v>
      </c>
      <c r="K217" s="4">
        <v>9150</v>
      </c>
      <c r="L217" s="4">
        <v>3531.9</v>
      </c>
      <c r="M217" s="5">
        <v>41852</v>
      </c>
      <c r="N217" s="3">
        <v>8</v>
      </c>
      <c r="O217" s="3" t="s">
        <v>191</v>
      </c>
      <c r="P217" s="3">
        <v>2014</v>
      </c>
    </row>
    <row r="218" spans="1:16">
      <c r="A218" s="3" t="s">
        <v>150</v>
      </c>
      <c r="B218" s="3" t="s">
        <v>170</v>
      </c>
      <c r="C218" s="3" t="s">
        <v>186</v>
      </c>
      <c r="D218" s="3" t="s">
        <v>172</v>
      </c>
      <c r="E218" s="3">
        <v>921</v>
      </c>
      <c r="F218" s="4">
        <v>5</v>
      </c>
      <c r="G218" s="4">
        <v>15</v>
      </c>
      <c r="H218" s="4">
        <v>13815</v>
      </c>
      <c r="I218" s="3" t="s">
        <v>190</v>
      </c>
      <c r="J218" s="4">
        <v>13815</v>
      </c>
      <c r="K218" s="4">
        <v>9210</v>
      </c>
      <c r="L218" s="4">
        <v>4605</v>
      </c>
      <c r="M218" s="5">
        <v>41699</v>
      </c>
      <c r="N218" s="3">
        <v>3</v>
      </c>
      <c r="O218" s="3" t="s">
        <v>184</v>
      </c>
      <c r="P218" s="3">
        <v>2014</v>
      </c>
    </row>
    <row r="219" spans="1:16">
      <c r="A219" s="3" t="s">
        <v>149</v>
      </c>
      <c r="B219" s="3" t="s">
        <v>166</v>
      </c>
      <c r="C219" s="3" t="s">
        <v>167</v>
      </c>
      <c r="D219" s="3" t="s">
        <v>183</v>
      </c>
      <c r="E219" s="3">
        <v>941</v>
      </c>
      <c r="F219" s="4">
        <v>260</v>
      </c>
      <c r="G219" s="4">
        <v>20</v>
      </c>
      <c r="H219" s="4">
        <v>18820</v>
      </c>
      <c r="I219" s="4">
        <v>376.4</v>
      </c>
      <c r="J219" s="4">
        <v>18443.599999999999</v>
      </c>
      <c r="K219" s="4">
        <v>9410</v>
      </c>
      <c r="L219" s="4">
        <v>9033.6</v>
      </c>
      <c r="M219" s="5">
        <v>41944</v>
      </c>
      <c r="N219" s="3">
        <v>11</v>
      </c>
      <c r="O219" s="3" t="s">
        <v>185</v>
      </c>
      <c r="P219" s="3">
        <v>2014</v>
      </c>
    </row>
    <row r="220" spans="1:16">
      <c r="A220" s="3" t="s">
        <v>150</v>
      </c>
      <c r="B220" s="3" t="s">
        <v>170</v>
      </c>
      <c r="C220" s="3" t="s">
        <v>167</v>
      </c>
      <c r="D220" s="3" t="s">
        <v>168</v>
      </c>
      <c r="E220" s="3">
        <v>970</v>
      </c>
      <c r="F220" s="4">
        <v>260</v>
      </c>
      <c r="G220" s="4">
        <v>15</v>
      </c>
      <c r="H220" s="4">
        <v>14550</v>
      </c>
      <c r="I220" s="4">
        <v>1309.5</v>
      </c>
      <c r="J220" s="4">
        <v>13240.5</v>
      </c>
      <c r="K220" s="4">
        <v>9700</v>
      </c>
      <c r="L220" s="4">
        <v>3540.5</v>
      </c>
      <c r="M220" s="5">
        <v>41579</v>
      </c>
      <c r="N220" s="3">
        <v>11</v>
      </c>
      <c r="O220" s="3" t="s">
        <v>185</v>
      </c>
      <c r="P220" s="3">
        <v>2013</v>
      </c>
    </row>
    <row r="221" spans="1:16">
      <c r="A221" s="3" t="s">
        <v>149</v>
      </c>
      <c r="B221" s="3" t="s">
        <v>174</v>
      </c>
      <c r="C221" s="3" t="s">
        <v>171</v>
      </c>
      <c r="D221" s="3" t="s">
        <v>168</v>
      </c>
      <c r="E221" s="3">
        <v>1946</v>
      </c>
      <c r="F221" s="4">
        <v>10</v>
      </c>
      <c r="G221" s="4">
        <v>7</v>
      </c>
      <c r="H221" s="4">
        <v>13622</v>
      </c>
      <c r="I221" s="4">
        <v>1089.76</v>
      </c>
      <c r="J221" s="4">
        <v>12532.24</v>
      </c>
      <c r="K221" s="4">
        <v>9730</v>
      </c>
      <c r="L221" s="4">
        <v>2802.24</v>
      </c>
      <c r="M221" s="5">
        <v>41609</v>
      </c>
      <c r="N221" s="3">
        <v>12</v>
      </c>
      <c r="O221" s="3" t="s">
        <v>169</v>
      </c>
      <c r="P221" s="3">
        <v>2013</v>
      </c>
    </row>
    <row r="222" spans="1:16">
      <c r="A222" s="3" t="s">
        <v>149</v>
      </c>
      <c r="B222" s="3" t="s">
        <v>177</v>
      </c>
      <c r="C222" s="3" t="s">
        <v>171</v>
      </c>
      <c r="D222" s="3" t="s">
        <v>168</v>
      </c>
      <c r="E222" s="3">
        <v>973</v>
      </c>
      <c r="F222" s="4">
        <v>10</v>
      </c>
      <c r="G222" s="4">
        <v>20</v>
      </c>
      <c r="H222" s="4">
        <v>19460</v>
      </c>
      <c r="I222" s="4">
        <v>1751.4</v>
      </c>
      <c r="J222" s="4">
        <v>17708.599999999999</v>
      </c>
      <c r="K222" s="4">
        <v>9730</v>
      </c>
      <c r="L222" s="4">
        <v>7978.6</v>
      </c>
      <c r="M222" s="5">
        <v>41699</v>
      </c>
      <c r="N222" s="3">
        <v>3</v>
      </c>
      <c r="O222" s="3" t="s">
        <v>184</v>
      </c>
      <c r="P222" s="3">
        <v>2014</v>
      </c>
    </row>
    <row r="223" spans="1:16">
      <c r="A223" s="3" t="s">
        <v>147</v>
      </c>
      <c r="B223" s="3" t="s">
        <v>180</v>
      </c>
      <c r="C223" s="3" t="s">
        <v>182</v>
      </c>
      <c r="D223" s="3" t="s">
        <v>168</v>
      </c>
      <c r="E223" s="3">
        <v>3244.5</v>
      </c>
      <c r="F223" s="4">
        <v>250</v>
      </c>
      <c r="G223" s="4">
        <v>12</v>
      </c>
      <c r="H223" s="4">
        <v>38934</v>
      </c>
      <c r="I223" s="4">
        <v>2725.38</v>
      </c>
      <c r="J223" s="4">
        <v>36208.620000000003</v>
      </c>
      <c r="K223" s="4">
        <v>9733.5</v>
      </c>
      <c r="L223" s="4">
        <v>26475.119999999999</v>
      </c>
      <c r="M223" s="5">
        <v>41640</v>
      </c>
      <c r="N223" s="3">
        <v>1</v>
      </c>
      <c r="O223" s="3" t="s">
        <v>193</v>
      </c>
      <c r="P223" s="3">
        <v>2014</v>
      </c>
    </row>
    <row r="224" spans="1:16">
      <c r="A224" s="3" t="s">
        <v>150</v>
      </c>
      <c r="B224" s="3" t="s">
        <v>174</v>
      </c>
      <c r="C224" s="3" t="s">
        <v>171</v>
      </c>
      <c r="D224" s="3" t="s">
        <v>172</v>
      </c>
      <c r="E224" s="3">
        <v>974</v>
      </c>
      <c r="F224" s="4">
        <v>10</v>
      </c>
      <c r="G224" s="4">
        <v>15</v>
      </c>
      <c r="H224" s="4">
        <v>14610</v>
      </c>
      <c r="I224" s="3" t="s">
        <v>190</v>
      </c>
      <c r="J224" s="4">
        <v>14610</v>
      </c>
      <c r="K224" s="4">
        <v>9740</v>
      </c>
      <c r="L224" s="4">
        <v>4870</v>
      </c>
      <c r="M224" s="5">
        <v>41671</v>
      </c>
      <c r="N224" s="3">
        <v>2</v>
      </c>
      <c r="O224" s="3" t="s">
        <v>187</v>
      </c>
      <c r="P224" s="3">
        <v>2014</v>
      </c>
    </row>
    <row r="225" spans="1:16">
      <c r="A225" s="3" t="s">
        <v>149</v>
      </c>
      <c r="B225" s="3" t="s">
        <v>170</v>
      </c>
      <c r="C225" s="3" t="s">
        <v>186</v>
      </c>
      <c r="D225" s="3" t="s">
        <v>183</v>
      </c>
      <c r="E225" s="3">
        <v>1958</v>
      </c>
      <c r="F225" s="4">
        <v>5</v>
      </c>
      <c r="G225" s="4">
        <v>7</v>
      </c>
      <c r="H225" s="4">
        <v>13706</v>
      </c>
      <c r="I225" s="4">
        <v>411.18</v>
      </c>
      <c r="J225" s="4">
        <v>13294.82</v>
      </c>
      <c r="K225" s="4">
        <v>9790</v>
      </c>
      <c r="L225" s="4">
        <v>3504.82</v>
      </c>
      <c r="M225" s="5">
        <v>41671</v>
      </c>
      <c r="N225" s="3">
        <v>2</v>
      </c>
      <c r="O225" s="3" t="s">
        <v>187</v>
      </c>
      <c r="P225" s="3">
        <v>2014</v>
      </c>
    </row>
    <row r="226" spans="1:16">
      <c r="A226" s="3" t="s">
        <v>149</v>
      </c>
      <c r="B226" s="3" t="s">
        <v>170</v>
      </c>
      <c r="C226" s="3" t="s">
        <v>179</v>
      </c>
      <c r="D226" s="3" t="s">
        <v>168</v>
      </c>
      <c r="E226" s="3">
        <v>1001</v>
      </c>
      <c r="F226" s="4">
        <v>120</v>
      </c>
      <c r="G226" s="4">
        <v>20</v>
      </c>
      <c r="H226" s="4">
        <v>20020</v>
      </c>
      <c r="I226" s="4">
        <v>1201.2</v>
      </c>
      <c r="J226" s="4">
        <v>18818.8</v>
      </c>
      <c r="K226" s="4">
        <v>10010</v>
      </c>
      <c r="L226" s="4">
        <v>8808.7999999999993</v>
      </c>
      <c r="M226" s="5">
        <v>41852</v>
      </c>
      <c r="N226" s="3">
        <v>8</v>
      </c>
      <c r="O226" s="3" t="s">
        <v>191</v>
      </c>
      <c r="P226" s="3">
        <v>2014</v>
      </c>
    </row>
    <row r="227" spans="1:16">
      <c r="A227" s="3" t="s">
        <v>149</v>
      </c>
      <c r="B227" s="3" t="s">
        <v>177</v>
      </c>
      <c r="C227" s="3" t="s">
        <v>171</v>
      </c>
      <c r="D227" s="3" t="s">
        <v>183</v>
      </c>
      <c r="E227" s="3">
        <v>2013</v>
      </c>
      <c r="F227" s="4">
        <v>10</v>
      </c>
      <c r="G227" s="4">
        <v>7</v>
      </c>
      <c r="H227" s="4">
        <v>14091</v>
      </c>
      <c r="I227" s="4">
        <v>281.82</v>
      </c>
      <c r="J227" s="4">
        <v>13809.18</v>
      </c>
      <c r="K227" s="4">
        <v>10065</v>
      </c>
      <c r="L227" s="4">
        <v>3744.18</v>
      </c>
      <c r="M227" s="5">
        <v>41609</v>
      </c>
      <c r="N227" s="3">
        <v>12</v>
      </c>
      <c r="O227" s="3" t="s">
        <v>169</v>
      </c>
      <c r="P227" s="3">
        <v>2013</v>
      </c>
    </row>
    <row r="228" spans="1:16">
      <c r="A228" s="3" t="s">
        <v>149</v>
      </c>
      <c r="B228" s="3" t="s">
        <v>166</v>
      </c>
      <c r="C228" s="3" t="s">
        <v>179</v>
      </c>
      <c r="D228" s="3" t="s">
        <v>168</v>
      </c>
      <c r="E228" s="3">
        <v>1033</v>
      </c>
      <c r="F228" s="4">
        <v>120</v>
      </c>
      <c r="G228" s="4">
        <v>20</v>
      </c>
      <c r="H228" s="4">
        <v>20660</v>
      </c>
      <c r="I228" s="4">
        <v>1033</v>
      </c>
      <c r="J228" s="4">
        <v>19627</v>
      </c>
      <c r="K228" s="4">
        <v>10330</v>
      </c>
      <c r="L228" s="4">
        <v>9297</v>
      </c>
      <c r="M228" s="5">
        <v>41609</v>
      </c>
      <c r="N228" s="3">
        <v>12</v>
      </c>
      <c r="O228" s="3" t="s">
        <v>169</v>
      </c>
      <c r="P228" s="3">
        <v>2013</v>
      </c>
    </row>
    <row r="229" spans="1:16">
      <c r="A229" s="3" t="s">
        <v>149</v>
      </c>
      <c r="B229" s="3" t="s">
        <v>174</v>
      </c>
      <c r="C229" s="3" t="s">
        <v>171</v>
      </c>
      <c r="D229" s="3" t="s">
        <v>168</v>
      </c>
      <c r="E229" s="3">
        <v>1038</v>
      </c>
      <c r="F229" s="4">
        <v>10</v>
      </c>
      <c r="G229" s="4">
        <v>20</v>
      </c>
      <c r="H229" s="4">
        <v>20760</v>
      </c>
      <c r="I229" s="4">
        <v>1868.4</v>
      </c>
      <c r="J229" s="4">
        <v>18891.599999999999</v>
      </c>
      <c r="K229" s="4">
        <v>10380</v>
      </c>
      <c r="L229" s="4">
        <v>8511.6</v>
      </c>
      <c r="M229" s="5">
        <v>41791</v>
      </c>
      <c r="N229" s="3">
        <v>6</v>
      </c>
      <c r="O229" s="3" t="s">
        <v>189</v>
      </c>
      <c r="P229" s="3">
        <v>2014</v>
      </c>
    </row>
    <row r="230" spans="1:16">
      <c r="A230" s="3" t="s">
        <v>149</v>
      </c>
      <c r="B230" s="3" t="s">
        <v>174</v>
      </c>
      <c r="C230" s="3" t="s">
        <v>167</v>
      </c>
      <c r="D230" s="3" t="s">
        <v>168</v>
      </c>
      <c r="E230" s="3">
        <v>1038</v>
      </c>
      <c r="F230" s="4">
        <v>260</v>
      </c>
      <c r="G230" s="4">
        <v>20</v>
      </c>
      <c r="H230" s="4">
        <v>20760</v>
      </c>
      <c r="I230" s="4">
        <v>1868.4</v>
      </c>
      <c r="J230" s="4">
        <v>18891.599999999999</v>
      </c>
      <c r="K230" s="4">
        <v>10380</v>
      </c>
      <c r="L230" s="4">
        <v>8511.6</v>
      </c>
      <c r="M230" s="5">
        <v>41791</v>
      </c>
      <c r="N230" s="3">
        <v>6</v>
      </c>
      <c r="O230" s="3" t="s">
        <v>189</v>
      </c>
      <c r="P230" s="3">
        <v>2014</v>
      </c>
    </row>
    <row r="231" spans="1:16">
      <c r="A231" s="3" t="s">
        <v>149</v>
      </c>
      <c r="B231" s="3" t="s">
        <v>180</v>
      </c>
      <c r="C231" s="3" t="s">
        <v>179</v>
      </c>
      <c r="D231" s="3" t="s">
        <v>183</v>
      </c>
      <c r="E231" s="3">
        <v>2092</v>
      </c>
      <c r="F231" s="4">
        <v>120</v>
      </c>
      <c r="G231" s="4">
        <v>7</v>
      </c>
      <c r="H231" s="4">
        <v>14644</v>
      </c>
      <c r="I231" s="4">
        <v>146.44</v>
      </c>
      <c r="J231" s="4">
        <v>14497.56</v>
      </c>
      <c r="K231" s="4">
        <v>10460</v>
      </c>
      <c r="L231" s="4">
        <v>4037.56</v>
      </c>
      <c r="M231" s="5">
        <v>41579</v>
      </c>
      <c r="N231" s="3">
        <v>11</v>
      </c>
      <c r="O231" s="3" t="s">
        <v>185</v>
      </c>
      <c r="P231" s="3">
        <v>2013</v>
      </c>
    </row>
    <row r="232" spans="1:16">
      <c r="A232" s="3" t="s">
        <v>149</v>
      </c>
      <c r="B232" s="3" t="s">
        <v>177</v>
      </c>
      <c r="C232" s="3" t="s">
        <v>171</v>
      </c>
      <c r="D232" s="3" t="s">
        <v>183</v>
      </c>
      <c r="E232" s="3">
        <v>1056</v>
      </c>
      <c r="F232" s="4">
        <v>10</v>
      </c>
      <c r="G232" s="4">
        <v>20</v>
      </c>
      <c r="H232" s="4">
        <v>21120</v>
      </c>
      <c r="I232" s="4">
        <v>844.8</v>
      </c>
      <c r="J232" s="4">
        <v>20275.2</v>
      </c>
      <c r="K232" s="4">
        <v>10560</v>
      </c>
      <c r="L232" s="4">
        <v>9715.2000000000007</v>
      </c>
      <c r="M232" s="5">
        <v>41883</v>
      </c>
      <c r="N232" s="3">
        <v>9</v>
      </c>
      <c r="O232" s="3" t="s">
        <v>188</v>
      </c>
      <c r="P232" s="3">
        <v>2014</v>
      </c>
    </row>
    <row r="233" spans="1:16">
      <c r="A233" s="3" t="s">
        <v>147</v>
      </c>
      <c r="B233" s="3" t="s">
        <v>180</v>
      </c>
      <c r="C233" s="3" t="s">
        <v>167</v>
      </c>
      <c r="D233" s="3" t="s">
        <v>178</v>
      </c>
      <c r="E233" s="3">
        <v>3520.5</v>
      </c>
      <c r="F233" s="4">
        <v>260</v>
      </c>
      <c r="G233" s="4">
        <v>12</v>
      </c>
      <c r="H233" s="4">
        <v>42246</v>
      </c>
      <c r="I233" s="4">
        <v>4224.6000000000004</v>
      </c>
      <c r="J233" s="4">
        <v>38021.4</v>
      </c>
      <c r="K233" s="4">
        <v>10561.5</v>
      </c>
      <c r="L233" s="4">
        <v>27459.9</v>
      </c>
      <c r="M233" s="5">
        <v>41730</v>
      </c>
      <c r="N233" s="3">
        <v>4</v>
      </c>
      <c r="O233" s="3" t="s">
        <v>192</v>
      </c>
      <c r="P233" s="3">
        <v>2014</v>
      </c>
    </row>
    <row r="234" spans="1:16">
      <c r="A234" s="3" t="s">
        <v>149</v>
      </c>
      <c r="B234" s="3" t="s">
        <v>170</v>
      </c>
      <c r="C234" s="3" t="s">
        <v>171</v>
      </c>
      <c r="D234" s="3" t="s">
        <v>168</v>
      </c>
      <c r="E234" s="3">
        <v>2125</v>
      </c>
      <c r="F234" s="4">
        <v>10</v>
      </c>
      <c r="G234" s="4">
        <v>7</v>
      </c>
      <c r="H234" s="4">
        <v>14875</v>
      </c>
      <c r="I234" s="4">
        <v>1041.25</v>
      </c>
      <c r="J234" s="4">
        <v>13833.75</v>
      </c>
      <c r="K234" s="4">
        <v>10625</v>
      </c>
      <c r="L234" s="4">
        <v>3208.75</v>
      </c>
      <c r="M234" s="5">
        <v>41609</v>
      </c>
      <c r="N234" s="3">
        <v>12</v>
      </c>
      <c r="O234" s="3" t="s">
        <v>169</v>
      </c>
      <c r="P234" s="3">
        <v>2013</v>
      </c>
    </row>
    <row r="235" spans="1:16">
      <c r="A235" s="3" t="s">
        <v>149</v>
      </c>
      <c r="B235" s="3" t="s">
        <v>166</v>
      </c>
      <c r="C235" s="3" t="s">
        <v>171</v>
      </c>
      <c r="D235" s="3" t="s">
        <v>168</v>
      </c>
      <c r="E235" s="3">
        <v>2136</v>
      </c>
      <c r="F235" s="4">
        <v>10</v>
      </c>
      <c r="G235" s="4">
        <v>7</v>
      </c>
      <c r="H235" s="4">
        <v>14952</v>
      </c>
      <c r="I235" s="4">
        <v>747.6</v>
      </c>
      <c r="J235" s="4">
        <v>14204.4</v>
      </c>
      <c r="K235" s="4">
        <v>10680</v>
      </c>
      <c r="L235" s="4">
        <v>3524.4</v>
      </c>
      <c r="M235" s="5">
        <v>41609</v>
      </c>
      <c r="N235" s="3">
        <v>12</v>
      </c>
      <c r="O235" s="3" t="s">
        <v>169</v>
      </c>
      <c r="P235" s="3">
        <v>2013</v>
      </c>
    </row>
    <row r="236" spans="1:16">
      <c r="A236" s="3" t="s">
        <v>149</v>
      </c>
      <c r="B236" s="3" t="s">
        <v>166</v>
      </c>
      <c r="C236" s="3" t="s">
        <v>175</v>
      </c>
      <c r="D236" s="3" t="s">
        <v>183</v>
      </c>
      <c r="E236" s="3">
        <v>2145</v>
      </c>
      <c r="F236" s="4">
        <v>3</v>
      </c>
      <c r="G236" s="4">
        <v>7</v>
      </c>
      <c r="H236" s="4">
        <v>15015</v>
      </c>
      <c r="I236" s="4">
        <v>300.3</v>
      </c>
      <c r="J236" s="4">
        <v>14714.7</v>
      </c>
      <c r="K236" s="4">
        <v>10725</v>
      </c>
      <c r="L236" s="4">
        <v>3989.7</v>
      </c>
      <c r="M236" s="5">
        <v>41579</v>
      </c>
      <c r="N236" s="3">
        <v>11</v>
      </c>
      <c r="O236" s="3" t="s">
        <v>185</v>
      </c>
      <c r="P236" s="3">
        <v>2013</v>
      </c>
    </row>
    <row r="237" spans="1:16">
      <c r="A237" s="3" t="s">
        <v>149</v>
      </c>
      <c r="B237" s="3" t="s">
        <v>170</v>
      </c>
      <c r="C237" s="3" t="s">
        <v>186</v>
      </c>
      <c r="D237" s="3" t="s">
        <v>172</v>
      </c>
      <c r="E237" s="3">
        <v>2146</v>
      </c>
      <c r="F237" s="4">
        <v>5</v>
      </c>
      <c r="G237" s="4">
        <v>7</v>
      </c>
      <c r="H237" s="4">
        <v>15022</v>
      </c>
      <c r="I237" s="3" t="s">
        <v>190</v>
      </c>
      <c r="J237" s="4">
        <v>15022</v>
      </c>
      <c r="K237" s="4">
        <v>10730</v>
      </c>
      <c r="L237" s="4">
        <v>4292</v>
      </c>
      <c r="M237" s="5">
        <v>41883</v>
      </c>
      <c r="N237" s="3">
        <v>9</v>
      </c>
      <c r="O237" s="3" t="s">
        <v>188</v>
      </c>
      <c r="P237" s="3">
        <v>2014</v>
      </c>
    </row>
    <row r="238" spans="1:16">
      <c r="A238" s="3" t="s">
        <v>149</v>
      </c>
      <c r="B238" s="3" t="s">
        <v>177</v>
      </c>
      <c r="C238" s="3" t="s">
        <v>175</v>
      </c>
      <c r="D238" s="3" t="s">
        <v>168</v>
      </c>
      <c r="E238" s="3">
        <v>1117.5</v>
      </c>
      <c r="F238" s="4">
        <v>3</v>
      </c>
      <c r="G238" s="4">
        <v>20</v>
      </c>
      <c r="H238" s="4">
        <v>22350</v>
      </c>
      <c r="I238" s="4">
        <v>1341</v>
      </c>
      <c r="J238" s="4">
        <v>21009</v>
      </c>
      <c r="K238" s="4">
        <v>11175</v>
      </c>
      <c r="L238" s="4">
        <v>9834</v>
      </c>
      <c r="M238" s="5">
        <v>41640</v>
      </c>
      <c r="N238" s="3">
        <v>1</v>
      </c>
      <c r="O238" s="3" t="s">
        <v>193</v>
      </c>
      <c r="P238" s="3">
        <v>2014</v>
      </c>
    </row>
    <row r="239" spans="1:16">
      <c r="A239" s="3" t="s">
        <v>149</v>
      </c>
      <c r="B239" s="3" t="s">
        <v>180</v>
      </c>
      <c r="C239" s="3" t="s">
        <v>167</v>
      </c>
      <c r="D239" s="3" t="s">
        <v>168</v>
      </c>
      <c r="E239" s="3">
        <v>1118</v>
      </c>
      <c r="F239" s="4">
        <v>260</v>
      </c>
      <c r="G239" s="4">
        <v>20</v>
      </c>
      <c r="H239" s="4">
        <v>22360</v>
      </c>
      <c r="I239" s="4">
        <v>1565.2</v>
      </c>
      <c r="J239" s="4">
        <v>20794.8</v>
      </c>
      <c r="K239" s="4">
        <v>11180</v>
      </c>
      <c r="L239" s="4">
        <v>9614.7999999999993</v>
      </c>
      <c r="M239" s="5">
        <v>41944</v>
      </c>
      <c r="N239" s="3">
        <v>11</v>
      </c>
      <c r="O239" s="3" t="s">
        <v>185</v>
      </c>
      <c r="P239" s="3">
        <v>2014</v>
      </c>
    </row>
    <row r="240" spans="1:16">
      <c r="A240" s="3" t="s">
        <v>149</v>
      </c>
      <c r="B240" s="3" t="s">
        <v>174</v>
      </c>
      <c r="C240" s="3" t="s">
        <v>171</v>
      </c>
      <c r="D240" s="3" t="s">
        <v>178</v>
      </c>
      <c r="E240" s="3">
        <v>1122</v>
      </c>
      <c r="F240" s="4">
        <v>10</v>
      </c>
      <c r="G240" s="4">
        <v>20</v>
      </c>
      <c r="H240" s="4">
        <v>22440</v>
      </c>
      <c r="I240" s="4">
        <v>2468.4</v>
      </c>
      <c r="J240" s="4">
        <v>19971.599999999999</v>
      </c>
      <c r="K240" s="4">
        <v>11220</v>
      </c>
      <c r="L240" s="4">
        <v>8751.6</v>
      </c>
      <c r="M240" s="5">
        <v>41699</v>
      </c>
      <c r="N240" s="3">
        <v>3</v>
      </c>
      <c r="O240" s="3" t="s">
        <v>184</v>
      </c>
      <c r="P240" s="3">
        <v>2014</v>
      </c>
    </row>
    <row r="241" spans="1:16">
      <c r="A241" s="3" t="s">
        <v>149</v>
      </c>
      <c r="B241" s="3" t="s">
        <v>174</v>
      </c>
      <c r="C241" s="3" t="s">
        <v>182</v>
      </c>
      <c r="D241" s="3" t="s">
        <v>168</v>
      </c>
      <c r="E241" s="3">
        <v>1123</v>
      </c>
      <c r="F241" s="4">
        <v>250</v>
      </c>
      <c r="G241" s="4">
        <v>20</v>
      </c>
      <c r="H241" s="4">
        <v>22460</v>
      </c>
      <c r="I241" s="4">
        <v>1347.6</v>
      </c>
      <c r="J241" s="4">
        <v>21112.400000000001</v>
      </c>
      <c r="K241" s="4">
        <v>11230</v>
      </c>
      <c r="L241" s="4">
        <v>9882.4</v>
      </c>
      <c r="M241" s="5">
        <v>41579</v>
      </c>
      <c r="N241" s="3">
        <v>11</v>
      </c>
      <c r="O241" s="3" t="s">
        <v>185</v>
      </c>
      <c r="P241" s="3">
        <v>2013</v>
      </c>
    </row>
    <row r="242" spans="1:16">
      <c r="A242" s="3" t="s">
        <v>150</v>
      </c>
      <c r="B242" s="3" t="s">
        <v>177</v>
      </c>
      <c r="C242" s="3" t="s">
        <v>171</v>
      </c>
      <c r="D242" s="3" t="s">
        <v>168</v>
      </c>
      <c r="E242" s="3">
        <v>1153</v>
      </c>
      <c r="F242" s="4">
        <v>10</v>
      </c>
      <c r="G242" s="4">
        <v>15</v>
      </c>
      <c r="H242" s="4">
        <v>17295</v>
      </c>
      <c r="I242" s="4">
        <v>1037.7</v>
      </c>
      <c r="J242" s="4">
        <v>16257.3</v>
      </c>
      <c r="K242" s="4">
        <v>11530</v>
      </c>
      <c r="L242" s="4">
        <v>4727.3</v>
      </c>
      <c r="M242" s="5">
        <v>41913</v>
      </c>
      <c r="N242" s="3">
        <v>10</v>
      </c>
      <c r="O242" s="3" t="s">
        <v>176</v>
      </c>
      <c r="P242" s="3">
        <v>2014</v>
      </c>
    </row>
    <row r="243" spans="1:16">
      <c r="A243" s="3" t="s">
        <v>150</v>
      </c>
      <c r="B243" s="3" t="s">
        <v>177</v>
      </c>
      <c r="C243" s="3" t="s">
        <v>182</v>
      </c>
      <c r="D243" s="3" t="s">
        <v>168</v>
      </c>
      <c r="E243" s="3">
        <v>1153</v>
      </c>
      <c r="F243" s="4">
        <v>250</v>
      </c>
      <c r="G243" s="4">
        <v>15</v>
      </c>
      <c r="H243" s="4">
        <v>17295</v>
      </c>
      <c r="I243" s="4">
        <v>1037.7</v>
      </c>
      <c r="J243" s="4">
        <v>16257.3</v>
      </c>
      <c r="K243" s="4">
        <v>11530</v>
      </c>
      <c r="L243" s="4">
        <v>4727.3</v>
      </c>
      <c r="M243" s="5">
        <v>41913</v>
      </c>
      <c r="N243" s="3">
        <v>10</v>
      </c>
      <c r="O243" s="3" t="s">
        <v>176</v>
      </c>
      <c r="P243" s="3">
        <v>2014</v>
      </c>
    </row>
    <row r="244" spans="1:16">
      <c r="A244" s="3" t="s">
        <v>149</v>
      </c>
      <c r="B244" s="3" t="s">
        <v>170</v>
      </c>
      <c r="C244" s="3" t="s">
        <v>171</v>
      </c>
      <c r="D244" s="3" t="s">
        <v>178</v>
      </c>
      <c r="E244" s="3">
        <v>1158</v>
      </c>
      <c r="F244" s="4">
        <v>10</v>
      </c>
      <c r="G244" s="4">
        <v>20</v>
      </c>
      <c r="H244" s="4">
        <v>23160</v>
      </c>
      <c r="I244" s="4">
        <v>3474</v>
      </c>
      <c r="J244" s="4">
        <v>19686</v>
      </c>
      <c r="K244" s="4">
        <v>11580</v>
      </c>
      <c r="L244" s="4">
        <v>8106</v>
      </c>
      <c r="M244" s="5">
        <v>41699</v>
      </c>
      <c r="N244" s="3">
        <v>3</v>
      </c>
      <c r="O244" s="3" t="s">
        <v>184</v>
      </c>
      <c r="P244" s="3">
        <v>2014</v>
      </c>
    </row>
    <row r="245" spans="1:16">
      <c r="A245" s="3" t="s">
        <v>149</v>
      </c>
      <c r="B245" s="3" t="s">
        <v>177</v>
      </c>
      <c r="C245" s="3" t="s">
        <v>171</v>
      </c>
      <c r="D245" s="3" t="s">
        <v>168</v>
      </c>
      <c r="E245" s="3">
        <v>2327</v>
      </c>
      <c r="F245" s="4">
        <v>10</v>
      </c>
      <c r="G245" s="4">
        <v>7</v>
      </c>
      <c r="H245" s="4">
        <v>16289</v>
      </c>
      <c r="I245" s="4">
        <v>814.45</v>
      </c>
      <c r="J245" s="4">
        <v>15474.55</v>
      </c>
      <c r="K245" s="4">
        <v>11635</v>
      </c>
      <c r="L245" s="4">
        <v>3839.55</v>
      </c>
      <c r="M245" s="5">
        <v>41760</v>
      </c>
      <c r="N245" s="3">
        <v>5</v>
      </c>
      <c r="O245" s="3" t="s">
        <v>181</v>
      </c>
      <c r="P245" s="3">
        <v>2014</v>
      </c>
    </row>
    <row r="246" spans="1:16">
      <c r="A246" s="3" t="s">
        <v>149</v>
      </c>
      <c r="B246" s="3" t="s">
        <v>177</v>
      </c>
      <c r="C246" s="3" t="s">
        <v>186</v>
      </c>
      <c r="D246" s="3" t="s">
        <v>178</v>
      </c>
      <c r="E246" s="3">
        <v>2328</v>
      </c>
      <c r="F246" s="4">
        <v>5</v>
      </c>
      <c r="G246" s="4">
        <v>7</v>
      </c>
      <c r="H246" s="4">
        <v>16296</v>
      </c>
      <c r="I246" s="4">
        <v>1629.6</v>
      </c>
      <c r="J246" s="4">
        <v>14666.4</v>
      </c>
      <c r="K246" s="4">
        <v>11640</v>
      </c>
      <c r="L246" s="4">
        <v>3026.4</v>
      </c>
      <c r="M246" s="5">
        <v>41883</v>
      </c>
      <c r="N246" s="3">
        <v>9</v>
      </c>
      <c r="O246" s="3" t="s">
        <v>188</v>
      </c>
      <c r="P246" s="3">
        <v>2014</v>
      </c>
    </row>
    <row r="247" spans="1:16">
      <c r="A247" s="3" t="s">
        <v>149</v>
      </c>
      <c r="B247" s="3" t="s">
        <v>170</v>
      </c>
      <c r="C247" s="3" t="s">
        <v>179</v>
      </c>
      <c r="D247" s="3" t="s">
        <v>168</v>
      </c>
      <c r="E247" s="3">
        <v>2338</v>
      </c>
      <c r="F247" s="4">
        <v>120</v>
      </c>
      <c r="G247" s="4">
        <v>7</v>
      </c>
      <c r="H247" s="4">
        <v>16366</v>
      </c>
      <c r="I247" s="4">
        <v>1309.28</v>
      </c>
      <c r="J247" s="4">
        <v>15056.72</v>
      </c>
      <c r="K247" s="4">
        <v>11690</v>
      </c>
      <c r="L247" s="4">
        <v>3366.72</v>
      </c>
      <c r="M247" s="5">
        <v>41791</v>
      </c>
      <c r="N247" s="3">
        <v>6</v>
      </c>
      <c r="O247" s="3" t="s">
        <v>189</v>
      </c>
      <c r="P247" s="3">
        <v>2014</v>
      </c>
    </row>
    <row r="248" spans="1:16">
      <c r="A248" s="3" t="s">
        <v>149</v>
      </c>
      <c r="B248" s="3" t="s">
        <v>170</v>
      </c>
      <c r="C248" s="3" t="s">
        <v>182</v>
      </c>
      <c r="D248" s="3" t="s">
        <v>168</v>
      </c>
      <c r="E248" s="3">
        <v>2338</v>
      </c>
      <c r="F248" s="4">
        <v>250</v>
      </c>
      <c r="G248" s="4">
        <v>7</v>
      </c>
      <c r="H248" s="4">
        <v>16366</v>
      </c>
      <c r="I248" s="4">
        <v>1309.28</v>
      </c>
      <c r="J248" s="4">
        <v>15056.72</v>
      </c>
      <c r="K248" s="4">
        <v>11690</v>
      </c>
      <c r="L248" s="4">
        <v>3366.72</v>
      </c>
      <c r="M248" s="5">
        <v>41791</v>
      </c>
      <c r="N248" s="3">
        <v>6</v>
      </c>
      <c r="O248" s="3" t="s">
        <v>189</v>
      </c>
      <c r="P248" s="3">
        <v>2014</v>
      </c>
    </row>
    <row r="249" spans="1:16">
      <c r="A249" s="3" t="s">
        <v>149</v>
      </c>
      <c r="B249" s="3" t="s">
        <v>180</v>
      </c>
      <c r="C249" s="3" t="s">
        <v>171</v>
      </c>
      <c r="D249" s="3" t="s">
        <v>168</v>
      </c>
      <c r="E249" s="3">
        <v>2349</v>
      </c>
      <c r="F249" s="4">
        <v>10</v>
      </c>
      <c r="G249" s="4">
        <v>7</v>
      </c>
      <c r="H249" s="4">
        <v>16443</v>
      </c>
      <c r="I249" s="4">
        <v>822.15</v>
      </c>
      <c r="J249" s="4">
        <v>15620.85</v>
      </c>
      <c r="K249" s="4">
        <v>11745</v>
      </c>
      <c r="L249" s="4">
        <v>3875.85</v>
      </c>
      <c r="M249" s="5">
        <v>41518</v>
      </c>
      <c r="N249" s="3">
        <v>9</v>
      </c>
      <c r="O249" s="3" t="s">
        <v>188</v>
      </c>
      <c r="P249" s="3">
        <v>2013</v>
      </c>
    </row>
    <row r="250" spans="1:16">
      <c r="A250" s="3" t="s">
        <v>150</v>
      </c>
      <c r="B250" s="3" t="s">
        <v>170</v>
      </c>
      <c r="C250" s="3" t="s">
        <v>171</v>
      </c>
      <c r="D250" s="3" t="s">
        <v>178</v>
      </c>
      <c r="E250" s="3">
        <v>1175</v>
      </c>
      <c r="F250" s="4">
        <v>10</v>
      </c>
      <c r="G250" s="4">
        <v>15</v>
      </c>
      <c r="H250" s="4">
        <v>17625</v>
      </c>
      <c r="I250" s="4">
        <v>2643.75</v>
      </c>
      <c r="J250" s="4">
        <v>14981.25</v>
      </c>
      <c r="K250" s="4">
        <v>11750</v>
      </c>
      <c r="L250" s="4">
        <v>3231.25</v>
      </c>
      <c r="M250" s="5">
        <v>41913</v>
      </c>
      <c r="N250" s="3">
        <v>10</v>
      </c>
      <c r="O250" s="3" t="s">
        <v>176</v>
      </c>
      <c r="P250" s="3">
        <v>2014</v>
      </c>
    </row>
    <row r="251" spans="1:16">
      <c r="A251" s="3" t="s">
        <v>150</v>
      </c>
      <c r="B251" s="3" t="s">
        <v>170</v>
      </c>
      <c r="C251" s="3" t="s">
        <v>182</v>
      </c>
      <c r="D251" s="3" t="s">
        <v>178</v>
      </c>
      <c r="E251" s="3">
        <v>1175</v>
      </c>
      <c r="F251" s="4">
        <v>250</v>
      </c>
      <c r="G251" s="4">
        <v>15</v>
      </c>
      <c r="H251" s="4">
        <v>17625</v>
      </c>
      <c r="I251" s="4">
        <v>2643.75</v>
      </c>
      <c r="J251" s="4">
        <v>14981.25</v>
      </c>
      <c r="K251" s="4">
        <v>11750</v>
      </c>
      <c r="L251" s="4">
        <v>3231.25</v>
      </c>
      <c r="M251" s="5">
        <v>41913</v>
      </c>
      <c r="N251" s="3">
        <v>10</v>
      </c>
      <c r="O251" s="3" t="s">
        <v>176</v>
      </c>
      <c r="P251" s="3">
        <v>2014</v>
      </c>
    </row>
    <row r="252" spans="1:16">
      <c r="A252" s="3" t="s">
        <v>149</v>
      </c>
      <c r="B252" s="3" t="s">
        <v>170</v>
      </c>
      <c r="C252" s="3" t="s">
        <v>171</v>
      </c>
      <c r="D252" s="3" t="s">
        <v>168</v>
      </c>
      <c r="E252" s="3">
        <v>2409</v>
      </c>
      <c r="F252" s="4">
        <v>10</v>
      </c>
      <c r="G252" s="4">
        <v>7</v>
      </c>
      <c r="H252" s="4">
        <v>16863</v>
      </c>
      <c r="I252" s="4">
        <v>1349.04</v>
      </c>
      <c r="J252" s="4">
        <v>15513.96</v>
      </c>
      <c r="K252" s="4">
        <v>12045</v>
      </c>
      <c r="L252" s="4">
        <v>3468.96</v>
      </c>
      <c r="M252" s="5">
        <v>41518</v>
      </c>
      <c r="N252" s="3">
        <v>9</v>
      </c>
      <c r="O252" s="3" t="s">
        <v>188</v>
      </c>
      <c r="P252" s="3">
        <v>2013</v>
      </c>
    </row>
    <row r="253" spans="1:16">
      <c r="A253" s="3" t="s">
        <v>147</v>
      </c>
      <c r="B253" s="3" t="s">
        <v>180</v>
      </c>
      <c r="C253" s="3" t="s">
        <v>171</v>
      </c>
      <c r="D253" s="3" t="s">
        <v>178</v>
      </c>
      <c r="E253" s="3">
        <v>4026</v>
      </c>
      <c r="F253" s="4">
        <v>10</v>
      </c>
      <c r="G253" s="4">
        <v>12</v>
      </c>
      <c r="H253" s="4">
        <v>48312</v>
      </c>
      <c r="I253" s="4">
        <v>5314.32</v>
      </c>
      <c r="J253" s="4">
        <v>42997.68</v>
      </c>
      <c r="K253" s="4">
        <v>12078</v>
      </c>
      <c r="L253" s="4">
        <v>30919.68</v>
      </c>
      <c r="M253" s="5">
        <v>41821</v>
      </c>
      <c r="N253" s="3">
        <v>7</v>
      </c>
      <c r="O253" s="3" t="s">
        <v>173</v>
      </c>
      <c r="P253" s="3">
        <v>2014</v>
      </c>
    </row>
    <row r="254" spans="1:16">
      <c r="A254" s="3" t="s">
        <v>149</v>
      </c>
      <c r="B254" s="3" t="s">
        <v>174</v>
      </c>
      <c r="C254" s="3" t="s">
        <v>186</v>
      </c>
      <c r="D254" s="3" t="s">
        <v>178</v>
      </c>
      <c r="E254" s="3">
        <v>2420</v>
      </c>
      <c r="F254" s="4">
        <v>5</v>
      </c>
      <c r="G254" s="4">
        <v>7</v>
      </c>
      <c r="H254" s="4">
        <v>16940</v>
      </c>
      <c r="I254" s="4">
        <v>2032.8</v>
      </c>
      <c r="J254" s="4">
        <v>14907.2</v>
      </c>
      <c r="K254" s="4">
        <v>12100</v>
      </c>
      <c r="L254" s="4">
        <v>2807.2</v>
      </c>
      <c r="M254" s="5">
        <v>41883</v>
      </c>
      <c r="N254" s="3">
        <v>9</v>
      </c>
      <c r="O254" s="3" t="s">
        <v>188</v>
      </c>
      <c r="P254" s="3">
        <v>2014</v>
      </c>
    </row>
    <row r="255" spans="1:16">
      <c r="A255" s="3" t="s">
        <v>150</v>
      </c>
      <c r="B255" s="3" t="s">
        <v>166</v>
      </c>
      <c r="C255" s="3" t="s">
        <v>171</v>
      </c>
      <c r="D255" s="3" t="s">
        <v>168</v>
      </c>
      <c r="E255" s="3">
        <v>1227</v>
      </c>
      <c r="F255" s="4">
        <v>10</v>
      </c>
      <c r="G255" s="4">
        <v>15</v>
      </c>
      <c r="H255" s="4">
        <v>18405</v>
      </c>
      <c r="I255" s="4">
        <v>1656.45</v>
      </c>
      <c r="J255" s="4">
        <v>16748.55</v>
      </c>
      <c r="K255" s="4">
        <v>12270</v>
      </c>
      <c r="L255" s="4">
        <v>4478.55</v>
      </c>
      <c r="M255" s="5">
        <v>41913</v>
      </c>
      <c r="N255" s="3">
        <v>10</v>
      </c>
      <c r="O255" s="3" t="s">
        <v>176</v>
      </c>
      <c r="P255" s="3">
        <v>2014</v>
      </c>
    </row>
    <row r="256" spans="1:16">
      <c r="A256" s="3" t="s">
        <v>150</v>
      </c>
      <c r="B256" s="3" t="s">
        <v>166</v>
      </c>
      <c r="C256" s="3" t="s">
        <v>182</v>
      </c>
      <c r="D256" s="3" t="s">
        <v>168</v>
      </c>
      <c r="E256" s="3">
        <v>1227</v>
      </c>
      <c r="F256" s="4">
        <v>250</v>
      </c>
      <c r="G256" s="4">
        <v>15</v>
      </c>
      <c r="H256" s="4">
        <v>18405</v>
      </c>
      <c r="I256" s="4">
        <v>1656.45</v>
      </c>
      <c r="J256" s="4">
        <v>16748.55</v>
      </c>
      <c r="K256" s="4">
        <v>12270</v>
      </c>
      <c r="L256" s="4">
        <v>4478.55</v>
      </c>
      <c r="M256" s="5">
        <v>41913</v>
      </c>
      <c r="N256" s="3">
        <v>10</v>
      </c>
      <c r="O256" s="3" t="s">
        <v>176</v>
      </c>
      <c r="P256" s="3">
        <v>2014</v>
      </c>
    </row>
    <row r="257" spans="1:16">
      <c r="A257" s="3" t="s">
        <v>149</v>
      </c>
      <c r="B257" s="3" t="s">
        <v>174</v>
      </c>
      <c r="C257" s="3" t="s">
        <v>171</v>
      </c>
      <c r="D257" s="3" t="s">
        <v>178</v>
      </c>
      <c r="E257" s="3">
        <v>1233</v>
      </c>
      <c r="F257" s="4">
        <v>10</v>
      </c>
      <c r="G257" s="4">
        <v>20</v>
      </c>
      <c r="H257" s="4">
        <v>24660</v>
      </c>
      <c r="I257" s="4">
        <v>2959.2</v>
      </c>
      <c r="J257" s="4">
        <v>21700.799999999999</v>
      </c>
      <c r="K257" s="4">
        <v>12330</v>
      </c>
      <c r="L257" s="4">
        <v>9370.7999999999993</v>
      </c>
      <c r="M257" s="5">
        <v>41974</v>
      </c>
      <c r="N257" s="3">
        <v>12</v>
      </c>
      <c r="O257" s="3" t="s">
        <v>169</v>
      </c>
      <c r="P257" s="3">
        <v>2014</v>
      </c>
    </row>
    <row r="258" spans="1:16">
      <c r="A258" s="3" t="s">
        <v>149</v>
      </c>
      <c r="B258" s="3" t="s">
        <v>174</v>
      </c>
      <c r="C258" s="3" t="s">
        <v>182</v>
      </c>
      <c r="D258" s="3" t="s">
        <v>178</v>
      </c>
      <c r="E258" s="3">
        <v>1233</v>
      </c>
      <c r="F258" s="4">
        <v>250</v>
      </c>
      <c r="G258" s="4">
        <v>20</v>
      </c>
      <c r="H258" s="4">
        <v>24660</v>
      </c>
      <c r="I258" s="4">
        <v>2959.2</v>
      </c>
      <c r="J258" s="4">
        <v>21700.799999999999</v>
      </c>
      <c r="K258" s="4">
        <v>12330</v>
      </c>
      <c r="L258" s="4">
        <v>9370.7999999999993</v>
      </c>
      <c r="M258" s="5">
        <v>41974</v>
      </c>
      <c r="N258" s="3">
        <v>12</v>
      </c>
      <c r="O258" s="3" t="s">
        <v>169</v>
      </c>
      <c r="P258" s="3">
        <v>2014</v>
      </c>
    </row>
    <row r="259" spans="1:16">
      <c r="A259" s="3" t="s">
        <v>149</v>
      </c>
      <c r="B259" s="3" t="s">
        <v>177</v>
      </c>
      <c r="C259" s="3" t="s">
        <v>167</v>
      </c>
      <c r="D259" s="3" t="s">
        <v>183</v>
      </c>
      <c r="E259" s="3">
        <v>1236</v>
      </c>
      <c r="F259" s="4">
        <v>260</v>
      </c>
      <c r="G259" s="4">
        <v>20</v>
      </c>
      <c r="H259" s="4">
        <v>24720</v>
      </c>
      <c r="I259" s="4">
        <v>494.4</v>
      </c>
      <c r="J259" s="4">
        <v>24225.599999999999</v>
      </c>
      <c r="K259" s="4">
        <v>12360</v>
      </c>
      <c r="L259" s="4">
        <v>11865.6</v>
      </c>
      <c r="M259" s="5">
        <v>41944</v>
      </c>
      <c r="N259" s="3">
        <v>11</v>
      </c>
      <c r="O259" s="3" t="s">
        <v>185</v>
      </c>
      <c r="P259" s="3">
        <v>2014</v>
      </c>
    </row>
    <row r="260" spans="1:16">
      <c r="A260" s="3" t="s">
        <v>149</v>
      </c>
      <c r="B260" s="3" t="s">
        <v>166</v>
      </c>
      <c r="C260" s="3" t="s">
        <v>175</v>
      </c>
      <c r="D260" s="3" t="s">
        <v>168</v>
      </c>
      <c r="E260" s="3">
        <v>2487</v>
      </c>
      <c r="F260" s="4">
        <v>3</v>
      </c>
      <c r="G260" s="4">
        <v>7</v>
      </c>
      <c r="H260" s="4">
        <v>17409</v>
      </c>
      <c r="I260" s="4">
        <v>870.45</v>
      </c>
      <c r="J260" s="4">
        <v>16538.55</v>
      </c>
      <c r="K260" s="4">
        <v>12435</v>
      </c>
      <c r="L260" s="4">
        <v>4103.55</v>
      </c>
      <c r="M260" s="5">
        <v>41974</v>
      </c>
      <c r="N260" s="3">
        <v>12</v>
      </c>
      <c r="O260" s="3" t="s">
        <v>169</v>
      </c>
      <c r="P260" s="3">
        <v>2014</v>
      </c>
    </row>
    <row r="261" spans="1:16">
      <c r="A261" s="3" t="s">
        <v>149</v>
      </c>
      <c r="B261" s="3" t="s">
        <v>166</v>
      </c>
      <c r="C261" s="3" t="s">
        <v>182</v>
      </c>
      <c r="D261" s="3" t="s">
        <v>168</v>
      </c>
      <c r="E261" s="3">
        <v>2487</v>
      </c>
      <c r="F261" s="4">
        <v>250</v>
      </c>
      <c r="G261" s="4">
        <v>7</v>
      </c>
      <c r="H261" s="4">
        <v>17409</v>
      </c>
      <c r="I261" s="4">
        <v>870.45</v>
      </c>
      <c r="J261" s="4">
        <v>16538.55</v>
      </c>
      <c r="K261" s="4">
        <v>12435</v>
      </c>
      <c r="L261" s="4">
        <v>4103.55</v>
      </c>
      <c r="M261" s="5">
        <v>41974</v>
      </c>
      <c r="N261" s="3">
        <v>12</v>
      </c>
      <c r="O261" s="3" t="s">
        <v>169</v>
      </c>
      <c r="P261" s="3">
        <v>2014</v>
      </c>
    </row>
    <row r="262" spans="1:16">
      <c r="A262" s="3" t="s">
        <v>149</v>
      </c>
      <c r="B262" s="3" t="s">
        <v>180</v>
      </c>
      <c r="C262" s="3" t="s">
        <v>186</v>
      </c>
      <c r="D262" s="3" t="s">
        <v>178</v>
      </c>
      <c r="E262" s="3">
        <v>1249</v>
      </c>
      <c r="F262" s="4">
        <v>5</v>
      </c>
      <c r="G262" s="4">
        <v>20</v>
      </c>
      <c r="H262" s="4">
        <v>24980</v>
      </c>
      <c r="I262" s="4">
        <v>3247.4</v>
      </c>
      <c r="J262" s="4">
        <v>21732.6</v>
      </c>
      <c r="K262" s="4">
        <v>12490</v>
      </c>
      <c r="L262" s="4">
        <v>9242.6</v>
      </c>
      <c r="M262" s="5">
        <v>41913</v>
      </c>
      <c r="N262" s="3">
        <v>10</v>
      </c>
      <c r="O262" s="3" t="s">
        <v>176</v>
      </c>
      <c r="P262" s="3">
        <v>2014</v>
      </c>
    </row>
    <row r="263" spans="1:16">
      <c r="A263" s="3" t="s">
        <v>149</v>
      </c>
      <c r="B263" s="3" t="s">
        <v>180</v>
      </c>
      <c r="C263" s="3" t="s">
        <v>171</v>
      </c>
      <c r="D263" s="3" t="s">
        <v>178</v>
      </c>
      <c r="E263" s="3">
        <v>1249</v>
      </c>
      <c r="F263" s="4">
        <v>10</v>
      </c>
      <c r="G263" s="4">
        <v>20</v>
      </c>
      <c r="H263" s="4">
        <v>24980</v>
      </c>
      <c r="I263" s="4">
        <v>3247.4</v>
      </c>
      <c r="J263" s="4">
        <v>21732.6</v>
      </c>
      <c r="K263" s="4">
        <v>12490</v>
      </c>
      <c r="L263" s="4">
        <v>9242.6</v>
      </c>
      <c r="M263" s="5">
        <v>41913</v>
      </c>
      <c r="N263" s="3">
        <v>10</v>
      </c>
      <c r="O263" s="3" t="s">
        <v>176</v>
      </c>
      <c r="P263" s="3">
        <v>2014</v>
      </c>
    </row>
    <row r="264" spans="1:16">
      <c r="A264" s="3" t="s">
        <v>150</v>
      </c>
      <c r="B264" s="3" t="s">
        <v>180</v>
      </c>
      <c r="C264" s="3" t="s">
        <v>179</v>
      </c>
      <c r="D264" s="3" t="s">
        <v>168</v>
      </c>
      <c r="E264" s="3">
        <v>1262</v>
      </c>
      <c r="F264" s="4">
        <v>120</v>
      </c>
      <c r="G264" s="4">
        <v>15</v>
      </c>
      <c r="H264" s="4">
        <v>18930</v>
      </c>
      <c r="I264" s="4">
        <v>1325.1</v>
      </c>
      <c r="J264" s="4">
        <v>17604.900000000001</v>
      </c>
      <c r="K264" s="4">
        <v>12620</v>
      </c>
      <c r="L264" s="4">
        <v>4984.8999999999996</v>
      </c>
      <c r="M264" s="5">
        <v>41760</v>
      </c>
      <c r="N264" s="3">
        <v>5</v>
      </c>
      <c r="O264" s="3" t="s">
        <v>181</v>
      </c>
      <c r="P264" s="3">
        <v>2014</v>
      </c>
    </row>
    <row r="265" spans="1:16">
      <c r="A265" s="3" t="s">
        <v>149</v>
      </c>
      <c r="B265" s="3" t="s">
        <v>177</v>
      </c>
      <c r="C265" s="3" t="s">
        <v>175</v>
      </c>
      <c r="D265" s="3" t="s">
        <v>183</v>
      </c>
      <c r="E265" s="3">
        <v>2529</v>
      </c>
      <c r="F265" s="4">
        <v>3</v>
      </c>
      <c r="G265" s="4">
        <v>7</v>
      </c>
      <c r="H265" s="4">
        <v>17703</v>
      </c>
      <c r="I265" s="4">
        <v>177.03</v>
      </c>
      <c r="J265" s="4">
        <v>17525.97</v>
      </c>
      <c r="K265" s="4">
        <v>12645</v>
      </c>
      <c r="L265" s="4">
        <v>4880.97</v>
      </c>
      <c r="M265" s="5">
        <v>41821</v>
      </c>
      <c r="N265" s="3">
        <v>7</v>
      </c>
      <c r="O265" s="3" t="s">
        <v>173</v>
      </c>
      <c r="P265" s="3">
        <v>2014</v>
      </c>
    </row>
    <row r="266" spans="1:16">
      <c r="A266" s="3" t="s">
        <v>149</v>
      </c>
      <c r="B266" s="3" t="s">
        <v>177</v>
      </c>
      <c r="C266" s="3" t="s">
        <v>182</v>
      </c>
      <c r="D266" s="3" t="s">
        <v>168</v>
      </c>
      <c r="E266" s="3">
        <v>1265</v>
      </c>
      <c r="F266" s="4">
        <v>250</v>
      </c>
      <c r="G266" s="4">
        <v>20</v>
      </c>
      <c r="H266" s="4">
        <v>25300</v>
      </c>
      <c r="I266" s="4">
        <v>1265</v>
      </c>
      <c r="J266" s="4">
        <v>24035</v>
      </c>
      <c r="K266" s="4">
        <v>12650</v>
      </c>
      <c r="L266" s="4">
        <v>11385</v>
      </c>
      <c r="M266" s="5">
        <v>41579</v>
      </c>
      <c r="N266" s="3">
        <v>11</v>
      </c>
      <c r="O266" s="3" t="s">
        <v>185</v>
      </c>
      <c r="P266" s="3">
        <v>2013</v>
      </c>
    </row>
    <row r="267" spans="1:16">
      <c r="A267" s="3" t="s">
        <v>149</v>
      </c>
      <c r="B267" s="3" t="s">
        <v>166</v>
      </c>
      <c r="C267" s="3" t="s">
        <v>171</v>
      </c>
      <c r="D267" s="3" t="s">
        <v>178</v>
      </c>
      <c r="E267" s="3">
        <v>2532</v>
      </c>
      <c r="F267" s="4">
        <v>10</v>
      </c>
      <c r="G267" s="4">
        <v>7</v>
      </c>
      <c r="H267" s="4">
        <v>17724</v>
      </c>
      <c r="I267" s="4">
        <v>1949.64</v>
      </c>
      <c r="J267" s="4">
        <v>15774.36</v>
      </c>
      <c r="K267" s="4">
        <v>12660</v>
      </c>
      <c r="L267" s="4">
        <v>3114.36</v>
      </c>
      <c r="M267" s="5">
        <v>41730</v>
      </c>
      <c r="N267" s="3">
        <v>4</v>
      </c>
      <c r="O267" s="3" t="s">
        <v>192</v>
      </c>
      <c r="P267" s="3">
        <v>2014</v>
      </c>
    </row>
    <row r="268" spans="1:16">
      <c r="A268" s="3" t="s">
        <v>149</v>
      </c>
      <c r="B268" s="3" t="s">
        <v>174</v>
      </c>
      <c r="C268" s="3" t="s">
        <v>171</v>
      </c>
      <c r="D268" s="3" t="s">
        <v>178</v>
      </c>
      <c r="E268" s="3">
        <v>2535</v>
      </c>
      <c r="F268" s="4">
        <v>10</v>
      </c>
      <c r="G268" s="4">
        <v>7</v>
      </c>
      <c r="H268" s="4">
        <v>17745</v>
      </c>
      <c r="I268" s="4">
        <v>2661.75</v>
      </c>
      <c r="J268" s="4">
        <v>15083.25</v>
      </c>
      <c r="K268" s="4">
        <v>12675</v>
      </c>
      <c r="L268" s="4">
        <v>2408.25</v>
      </c>
      <c r="M268" s="5">
        <v>41730</v>
      </c>
      <c r="N268" s="3">
        <v>4</v>
      </c>
      <c r="O268" s="3" t="s">
        <v>192</v>
      </c>
      <c r="P268" s="3">
        <v>2014</v>
      </c>
    </row>
    <row r="269" spans="1:16">
      <c r="A269" s="3" t="s">
        <v>149</v>
      </c>
      <c r="B269" s="3" t="s">
        <v>177</v>
      </c>
      <c r="C269" s="3" t="s">
        <v>186</v>
      </c>
      <c r="D269" s="3" t="s">
        <v>168</v>
      </c>
      <c r="E269" s="3">
        <v>1282</v>
      </c>
      <c r="F269" s="4">
        <v>5</v>
      </c>
      <c r="G269" s="4">
        <v>20</v>
      </c>
      <c r="H269" s="4">
        <v>25640</v>
      </c>
      <c r="I269" s="4">
        <v>2051.1999999999998</v>
      </c>
      <c r="J269" s="4">
        <v>23588.799999999999</v>
      </c>
      <c r="K269" s="4">
        <v>12820</v>
      </c>
      <c r="L269" s="4">
        <v>10768.8</v>
      </c>
      <c r="M269" s="5">
        <v>41791</v>
      </c>
      <c r="N269" s="3">
        <v>6</v>
      </c>
      <c r="O269" s="3" t="s">
        <v>189</v>
      </c>
      <c r="P269" s="3">
        <v>2014</v>
      </c>
    </row>
    <row r="270" spans="1:16">
      <c r="A270" s="3" t="s">
        <v>149</v>
      </c>
      <c r="B270" s="3" t="s">
        <v>177</v>
      </c>
      <c r="C270" s="3" t="s">
        <v>167</v>
      </c>
      <c r="D270" s="3" t="s">
        <v>168</v>
      </c>
      <c r="E270" s="3">
        <v>1282</v>
      </c>
      <c r="F270" s="4">
        <v>260</v>
      </c>
      <c r="G270" s="4">
        <v>20</v>
      </c>
      <c r="H270" s="4">
        <v>25640</v>
      </c>
      <c r="I270" s="4">
        <v>2051.1999999999998</v>
      </c>
      <c r="J270" s="4">
        <v>23588.799999999999</v>
      </c>
      <c r="K270" s="4">
        <v>12820</v>
      </c>
      <c r="L270" s="4">
        <v>10768.8</v>
      </c>
      <c r="M270" s="5">
        <v>41791</v>
      </c>
      <c r="N270" s="3">
        <v>6</v>
      </c>
      <c r="O270" s="3" t="s">
        <v>189</v>
      </c>
      <c r="P270" s="3">
        <v>2014</v>
      </c>
    </row>
    <row r="271" spans="1:16">
      <c r="A271" s="3" t="s">
        <v>149</v>
      </c>
      <c r="B271" s="3" t="s">
        <v>166</v>
      </c>
      <c r="C271" s="3" t="s">
        <v>171</v>
      </c>
      <c r="D271" s="3" t="s">
        <v>168</v>
      </c>
      <c r="E271" s="3">
        <v>1303</v>
      </c>
      <c r="F271" s="4">
        <v>10</v>
      </c>
      <c r="G271" s="4">
        <v>20</v>
      </c>
      <c r="H271" s="4">
        <v>26060</v>
      </c>
      <c r="I271" s="4">
        <v>1303</v>
      </c>
      <c r="J271" s="4">
        <v>24757</v>
      </c>
      <c r="K271" s="4">
        <v>13030</v>
      </c>
      <c r="L271" s="4">
        <v>11727</v>
      </c>
      <c r="M271" s="5">
        <v>41671</v>
      </c>
      <c r="N271" s="3">
        <v>2</v>
      </c>
      <c r="O271" s="3" t="s">
        <v>187</v>
      </c>
      <c r="P271" s="3">
        <v>2014</v>
      </c>
    </row>
    <row r="272" spans="1:16">
      <c r="A272" s="3" t="s">
        <v>149</v>
      </c>
      <c r="B272" s="3" t="s">
        <v>170</v>
      </c>
      <c r="C272" s="3" t="s">
        <v>175</v>
      </c>
      <c r="D272" s="3" t="s">
        <v>172</v>
      </c>
      <c r="E272" s="3">
        <v>1321</v>
      </c>
      <c r="F272" s="4">
        <v>3</v>
      </c>
      <c r="G272" s="4">
        <v>20</v>
      </c>
      <c r="H272" s="4">
        <v>26420</v>
      </c>
      <c r="I272" s="3" t="s">
        <v>190</v>
      </c>
      <c r="J272" s="4">
        <v>26420</v>
      </c>
      <c r="K272" s="4">
        <v>13210</v>
      </c>
      <c r="L272" s="4">
        <v>13210</v>
      </c>
      <c r="M272" s="5">
        <v>41640</v>
      </c>
      <c r="N272" s="3">
        <v>1</v>
      </c>
      <c r="O272" s="3" t="s">
        <v>193</v>
      </c>
      <c r="P272" s="3">
        <v>2014</v>
      </c>
    </row>
    <row r="273" spans="1:16">
      <c r="A273" s="3" t="s">
        <v>149</v>
      </c>
      <c r="B273" s="3" t="s">
        <v>170</v>
      </c>
      <c r="C273" s="3" t="s">
        <v>179</v>
      </c>
      <c r="D273" s="3" t="s">
        <v>178</v>
      </c>
      <c r="E273" s="3">
        <v>2665</v>
      </c>
      <c r="F273" s="4">
        <v>120</v>
      </c>
      <c r="G273" s="4">
        <v>7</v>
      </c>
      <c r="H273" s="4">
        <v>18655</v>
      </c>
      <c r="I273" s="4">
        <v>1865.5</v>
      </c>
      <c r="J273" s="4">
        <v>16789.5</v>
      </c>
      <c r="K273" s="4">
        <v>13325</v>
      </c>
      <c r="L273" s="4">
        <v>3464.5</v>
      </c>
      <c r="M273" s="5">
        <v>41944</v>
      </c>
      <c r="N273" s="3">
        <v>11</v>
      </c>
      <c r="O273" s="3" t="s">
        <v>185</v>
      </c>
      <c r="P273" s="3">
        <v>2014</v>
      </c>
    </row>
    <row r="274" spans="1:16">
      <c r="A274" s="3" t="s">
        <v>149</v>
      </c>
      <c r="B274" s="3" t="s">
        <v>174</v>
      </c>
      <c r="C274" s="3" t="s">
        <v>171</v>
      </c>
      <c r="D274" s="3" t="s">
        <v>168</v>
      </c>
      <c r="E274" s="3">
        <v>2689</v>
      </c>
      <c r="F274" s="4">
        <v>10</v>
      </c>
      <c r="G274" s="4">
        <v>7</v>
      </c>
      <c r="H274" s="4">
        <v>18823</v>
      </c>
      <c r="I274" s="4">
        <v>941.15</v>
      </c>
      <c r="J274" s="4">
        <v>17881.849999999999</v>
      </c>
      <c r="K274" s="4">
        <v>13445</v>
      </c>
      <c r="L274" s="4">
        <v>4436.8500000000004</v>
      </c>
      <c r="M274" s="5">
        <v>41913</v>
      </c>
      <c r="N274" s="3">
        <v>10</v>
      </c>
      <c r="O274" s="3" t="s">
        <v>176</v>
      </c>
      <c r="P274" s="3">
        <v>2014</v>
      </c>
    </row>
    <row r="275" spans="1:16">
      <c r="A275" s="3" t="s">
        <v>149</v>
      </c>
      <c r="B275" s="3" t="s">
        <v>174</v>
      </c>
      <c r="C275" s="3" t="s">
        <v>182</v>
      </c>
      <c r="D275" s="3" t="s">
        <v>168</v>
      </c>
      <c r="E275" s="3">
        <v>2689</v>
      </c>
      <c r="F275" s="4">
        <v>250</v>
      </c>
      <c r="G275" s="4">
        <v>7</v>
      </c>
      <c r="H275" s="4">
        <v>18823</v>
      </c>
      <c r="I275" s="4">
        <v>941.15</v>
      </c>
      <c r="J275" s="4">
        <v>17881.849999999999</v>
      </c>
      <c r="K275" s="4">
        <v>13445</v>
      </c>
      <c r="L275" s="4">
        <v>4436.8500000000004</v>
      </c>
      <c r="M275" s="5">
        <v>41913</v>
      </c>
      <c r="N275" s="3">
        <v>10</v>
      </c>
      <c r="O275" s="3" t="s">
        <v>176</v>
      </c>
      <c r="P275" s="3">
        <v>2014</v>
      </c>
    </row>
    <row r="276" spans="1:16">
      <c r="A276" s="3" t="s">
        <v>149</v>
      </c>
      <c r="B276" s="3" t="s">
        <v>166</v>
      </c>
      <c r="C276" s="3" t="s">
        <v>171</v>
      </c>
      <c r="D276" s="3" t="s">
        <v>178</v>
      </c>
      <c r="E276" s="3">
        <v>2696</v>
      </c>
      <c r="F276" s="4">
        <v>10</v>
      </c>
      <c r="G276" s="4">
        <v>7</v>
      </c>
      <c r="H276" s="4">
        <v>18872</v>
      </c>
      <c r="I276" s="4">
        <v>2453.36</v>
      </c>
      <c r="J276" s="4">
        <v>16418.64</v>
      </c>
      <c r="K276" s="4">
        <v>13480</v>
      </c>
      <c r="L276" s="4">
        <v>2938.64</v>
      </c>
      <c r="M276" s="5">
        <v>41852</v>
      </c>
      <c r="N276" s="3">
        <v>8</v>
      </c>
      <c r="O276" s="3" t="s">
        <v>191</v>
      </c>
      <c r="P276" s="3">
        <v>2014</v>
      </c>
    </row>
    <row r="277" spans="1:16">
      <c r="A277" s="3" t="s">
        <v>149</v>
      </c>
      <c r="B277" s="3" t="s">
        <v>174</v>
      </c>
      <c r="C277" s="3" t="s">
        <v>175</v>
      </c>
      <c r="D277" s="3" t="s">
        <v>178</v>
      </c>
      <c r="E277" s="3">
        <v>2706</v>
      </c>
      <c r="F277" s="4">
        <v>3</v>
      </c>
      <c r="G277" s="4">
        <v>7</v>
      </c>
      <c r="H277" s="4">
        <v>18942</v>
      </c>
      <c r="I277" s="4">
        <v>2083.62</v>
      </c>
      <c r="J277" s="4">
        <v>16858.38</v>
      </c>
      <c r="K277" s="4">
        <v>13530</v>
      </c>
      <c r="L277" s="4">
        <v>3328.38</v>
      </c>
      <c r="M277" s="5">
        <v>41579</v>
      </c>
      <c r="N277" s="3">
        <v>11</v>
      </c>
      <c r="O277" s="3" t="s">
        <v>185</v>
      </c>
      <c r="P277" s="3">
        <v>2013</v>
      </c>
    </row>
    <row r="278" spans="1:16">
      <c r="A278" s="3" t="s">
        <v>149</v>
      </c>
      <c r="B278" s="3" t="s">
        <v>170</v>
      </c>
      <c r="C278" s="3" t="s">
        <v>171</v>
      </c>
      <c r="D278" s="3" t="s">
        <v>168</v>
      </c>
      <c r="E278" s="3">
        <v>1366</v>
      </c>
      <c r="F278" s="4">
        <v>10</v>
      </c>
      <c r="G278" s="4">
        <v>20</v>
      </c>
      <c r="H278" s="4">
        <v>27320</v>
      </c>
      <c r="I278" s="4">
        <v>2185.6</v>
      </c>
      <c r="J278" s="4">
        <v>25134.400000000001</v>
      </c>
      <c r="K278" s="4">
        <v>13660</v>
      </c>
      <c r="L278" s="4">
        <v>11474.4</v>
      </c>
      <c r="M278" s="5">
        <v>41791</v>
      </c>
      <c r="N278" s="3">
        <v>6</v>
      </c>
      <c r="O278" s="3" t="s">
        <v>189</v>
      </c>
      <c r="P278" s="3">
        <v>2014</v>
      </c>
    </row>
    <row r="279" spans="1:16">
      <c r="A279" s="3" t="s">
        <v>149</v>
      </c>
      <c r="B279" s="3" t="s">
        <v>170</v>
      </c>
      <c r="C279" s="3" t="s">
        <v>167</v>
      </c>
      <c r="D279" s="3" t="s">
        <v>168</v>
      </c>
      <c r="E279" s="3">
        <v>1366</v>
      </c>
      <c r="F279" s="4">
        <v>260</v>
      </c>
      <c r="G279" s="4">
        <v>20</v>
      </c>
      <c r="H279" s="4">
        <v>27320</v>
      </c>
      <c r="I279" s="4">
        <v>2185.6</v>
      </c>
      <c r="J279" s="4">
        <v>25134.400000000001</v>
      </c>
      <c r="K279" s="4">
        <v>13660</v>
      </c>
      <c r="L279" s="4">
        <v>11474.4</v>
      </c>
      <c r="M279" s="5">
        <v>41791</v>
      </c>
      <c r="N279" s="3">
        <v>6</v>
      </c>
      <c r="O279" s="3" t="s">
        <v>189</v>
      </c>
      <c r="P279" s="3">
        <v>2014</v>
      </c>
    </row>
    <row r="280" spans="1:16">
      <c r="A280" s="3" t="s">
        <v>149</v>
      </c>
      <c r="B280" s="3" t="s">
        <v>180</v>
      </c>
      <c r="C280" s="3" t="s">
        <v>186</v>
      </c>
      <c r="D280" s="3" t="s">
        <v>178</v>
      </c>
      <c r="E280" s="3">
        <v>2734</v>
      </c>
      <c r="F280" s="4">
        <v>5</v>
      </c>
      <c r="G280" s="4">
        <v>7</v>
      </c>
      <c r="H280" s="4">
        <v>19138</v>
      </c>
      <c r="I280" s="4">
        <v>2296.56</v>
      </c>
      <c r="J280" s="4">
        <v>16841.439999999999</v>
      </c>
      <c r="K280" s="4">
        <v>13670</v>
      </c>
      <c r="L280" s="4">
        <v>3171.44</v>
      </c>
      <c r="M280" s="5">
        <v>41913</v>
      </c>
      <c r="N280" s="3">
        <v>10</v>
      </c>
      <c r="O280" s="3" t="s">
        <v>176</v>
      </c>
      <c r="P280" s="3">
        <v>2014</v>
      </c>
    </row>
    <row r="281" spans="1:16">
      <c r="A281" s="3" t="s">
        <v>149</v>
      </c>
      <c r="B281" s="3" t="s">
        <v>180</v>
      </c>
      <c r="C281" s="3" t="s">
        <v>167</v>
      </c>
      <c r="D281" s="3" t="s">
        <v>178</v>
      </c>
      <c r="E281" s="3">
        <v>2734</v>
      </c>
      <c r="F281" s="4">
        <v>260</v>
      </c>
      <c r="G281" s="4">
        <v>7</v>
      </c>
      <c r="H281" s="4">
        <v>19138</v>
      </c>
      <c r="I281" s="4">
        <v>2296.56</v>
      </c>
      <c r="J281" s="4">
        <v>16841.439999999999</v>
      </c>
      <c r="K281" s="4">
        <v>13670</v>
      </c>
      <c r="L281" s="4">
        <v>3171.44</v>
      </c>
      <c r="M281" s="5">
        <v>41913</v>
      </c>
      <c r="N281" s="3">
        <v>10</v>
      </c>
      <c r="O281" s="3" t="s">
        <v>176</v>
      </c>
      <c r="P281" s="3">
        <v>2014</v>
      </c>
    </row>
    <row r="282" spans="1:16">
      <c r="A282" s="3" t="s">
        <v>149</v>
      </c>
      <c r="B282" s="3" t="s">
        <v>166</v>
      </c>
      <c r="C282" s="3" t="s">
        <v>186</v>
      </c>
      <c r="D282" s="3" t="s">
        <v>183</v>
      </c>
      <c r="E282" s="3">
        <v>1375.5</v>
      </c>
      <c r="F282" s="4">
        <v>5</v>
      </c>
      <c r="G282" s="4">
        <v>20</v>
      </c>
      <c r="H282" s="4">
        <v>27510</v>
      </c>
      <c r="I282" s="4">
        <v>275.10000000000002</v>
      </c>
      <c r="J282" s="4">
        <v>27234.9</v>
      </c>
      <c r="K282" s="4">
        <v>13755</v>
      </c>
      <c r="L282" s="4">
        <v>13479.9</v>
      </c>
      <c r="M282" s="5">
        <v>41821</v>
      </c>
      <c r="N282" s="3">
        <v>7</v>
      </c>
      <c r="O282" s="3" t="s">
        <v>173</v>
      </c>
      <c r="P282" s="3">
        <v>2014</v>
      </c>
    </row>
    <row r="283" spans="1:16">
      <c r="A283" s="3" t="s">
        <v>149</v>
      </c>
      <c r="B283" s="3" t="s">
        <v>180</v>
      </c>
      <c r="C283" s="3" t="s">
        <v>171</v>
      </c>
      <c r="D283" s="3" t="s">
        <v>168</v>
      </c>
      <c r="E283" s="3">
        <v>1389</v>
      </c>
      <c r="F283" s="4">
        <v>10</v>
      </c>
      <c r="G283" s="4">
        <v>20</v>
      </c>
      <c r="H283" s="4">
        <v>27780</v>
      </c>
      <c r="I283" s="4">
        <v>1389</v>
      </c>
      <c r="J283" s="4">
        <v>26391</v>
      </c>
      <c r="K283" s="4">
        <v>13890</v>
      </c>
      <c r="L283" s="4">
        <v>12501</v>
      </c>
      <c r="M283" s="5">
        <v>41548</v>
      </c>
      <c r="N283" s="3">
        <v>10</v>
      </c>
      <c r="O283" s="3" t="s">
        <v>176</v>
      </c>
      <c r="P283" s="3">
        <v>2013</v>
      </c>
    </row>
    <row r="284" spans="1:16">
      <c r="A284" s="3" t="s">
        <v>149</v>
      </c>
      <c r="B284" s="3" t="s">
        <v>180</v>
      </c>
      <c r="C284" s="3" t="s">
        <v>182</v>
      </c>
      <c r="D284" s="3" t="s">
        <v>168</v>
      </c>
      <c r="E284" s="3">
        <v>1389</v>
      </c>
      <c r="F284" s="4">
        <v>250</v>
      </c>
      <c r="G284" s="4">
        <v>20</v>
      </c>
      <c r="H284" s="4">
        <v>27780</v>
      </c>
      <c r="I284" s="4">
        <v>1389</v>
      </c>
      <c r="J284" s="4">
        <v>26391</v>
      </c>
      <c r="K284" s="4">
        <v>13890</v>
      </c>
      <c r="L284" s="4">
        <v>12501</v>
      </c>
      <c r="M284" s="5">
        <v>41548</v>
      </c>
      <c r="N284" s="3">
        <v>10</v>
      </c>
      <c r="O284" s="3" t="s">
        <v>176</v>
      </c>
      <c r="P284" s="3">
        <v>2013</v>
      </c>
    </row>
    <row r="285" spans="1:16">
      <c r="A285" s="3" t="s">
        <v>149</v>
      </c>
      <c r="B285" s="3" t="s">
        <v>177</v>
      </c>
      <c r="C285" s="3" t="s">
        <v>179</v>
      </c>
      <c r="D285" s="3" t="s">
        <v>168</v>
      </c>
      <c r="E285" s="3">
        <v>1421</v>
      </c>
      <c r="F285" s="4">
        <v>120</v>
      </c>
      <c r="G285" s="4">
        <v>20</v>
      </c>
      <c r="H285" s="4">
        <v>28420</v>
      </c>
      <c r="I285" s="4">
        <v>1989.4</v>
      </c>
      <c r="J285" s="4">
        <v>26430.6</v>
      </c>
      <c r="K285" s="4">
        <v>14210</v>
      </c>
      <c r="L285" s="4">
        <v>12220.6</v>
      </c>
      <c r="M285" s="5">
        <v>41609</v>
      </c>
      <c r="N285" s="3">
        <v>12</v>
      </c>
      <c r="O285" s="3" t="s">
        <v>169</v>
      </c>
      <c r="P285" s="3">
        <v>2013</v>
      </c>
    </row>
    <row r="286" spans="1:16">
      <c r="A286" s="3" t="s">
        <v>149</v>
      </c>
      <c r="B286" s="3" t="s">
        <v>180</v>
      </c>
      <c r="C286" s="3" t="s">
        <v>175</v>
      </c>
      <c r="D286" s="3" t="s">
        <v>183</v>
      </c>
      <c r="E286" s="3">
        <v>2851</v>
      </c>
      <c r="F286" s="4">
        <v>3</v>
      </c>
      <c r="G286" s="4">
        <v>7</v>
      </c>
      <c r="H286" s="4">
        <v>19957</v>
      </c>
      <c r="I286" s="4">
        <v>798.28</v>
      </c>
      <c r="J286" s="4">
        <v>19158.72</v>
      </c>
      <c r="K286" s="4">
        <v>14255</v>
      </c>
      <c r="L286" s="4">
        <v>4903.72</v>
      </c>
      <c r="M286" s="5">
        <v>41548</v>
      </c>
      <c r="N286" s="3">
        <v>10</v>
      </c>
      <c r="O286" s="3" t="s">
        <v>176</v>
      </c>
      <c r="P286" s="3">
        <v>2013</v>
      </c>
    </row>
    <row r="287" spans="1:16">
      <c r="A287" s="3" t="s">
        <v>149</v>
      </c>
      <c r="B287" s="3" t="s">
        <v>180</v>
      </c>
      <c r="C287" s="3" t="s">
        <v>186</v>
      </c>
      <c r="D287" s="3" t="s">
        <v>183</v>
      </c>
      <c r="E287" s="3">
        <v>2851</v>
      </c>
      <c r="F287" s="4">
        <v>5</v>
      </c>
      <c r="G287" s="4">
        <v>7</v>
      </c>
      <c r="H287" s="4">
        <v>19957</v>
      </c>
      <c r="I287" s="4">
        <v>798.28</v>
      </c>
      <c r="J287" s="4">
        <v>19158.72</v>
      </c>
      <c r="K287" s="4">
        <v>14255</v>
      </c>
      <c r="L287" s="4">
        <v>4903.72</v>
      </c>
      <c r="M287" s="5">
        <v>41548</v>
      </c>
      <c r="N287" s="3">
        <v>10</v>
      </c>
      <c r="O287" s="3" t="s">
        <v>176</v>
      </c>
      <c r="P287" s="3">
        <v>2013</v>
      </c>
    </row>
    <row r="288" spans="1:16">
      <c r="A288" s="3" t="s">
        <v>149</v>
      </c>
      <c r="B288" s="3" t="s">
        <v>174</v>
      </c>
      <c r="C288" s="3" t="s">
        <v>182</v>
      </c>
      <c r="D288" s="3" t="s">
        <v>178</v>
      </c>
      <c r="E288" s="3">
        <v>2903</v>
      </c>
      <c r="F288" s="4">
        <v>250</v>
      </c>
      <c r="G288" s="4">
        <v>7</v>
      </c>
      <c r="H288" s="4">
        <v>20321</v>
      </c>
      <c r="I288" s="4">
        <v>2844.94</v>
      </c>
      <c r="J288" s="4">
        <v>17476.060000000001</v>
      </c>
      <c r="K288" s="4">
        <v>14515</v>
      </c>
      <c r="L288" s="4">
        <v>2961.06</v>
      </c>
      <c r="M288" s="5">
        <v>41699</v>
      </c>
      <c r="N288" s="3">
        <v>3</v>
      </c>
      <c r="O288" s="3" t="s">
        <v>184</v>
      </c>
      <c r="P288" s="3">
        <v>2014</v>
      </c>
    </row>
    <row r="289" spans="1:16">
      <c r="A289" s="3" t="s">
        <v>149</v>
      </c>
      <c r="B289" s="3" t="s">
        <v>177</v>
      </c>
      <c r="C289" s="3" t="s">
        <v>179</v>
      </c>
      <c r="D289" s="3" t="s">
        <v>168</v>
      </c>
      <c r="E289" s="3">
        <v>2907</v>
      </c>
      <c r="F289" s="4">
        <v>120</v>
      </c>
      <c r="G289" s="4">
        <v>7</v>
      </c>
      <c r="H289" s="4">
        <v>20349</v>
      </c>
      <c r="I289" s="4">
        <v>1627.92</v>
      </c>
      <c r="J289" s="4">
        <v>18721.080000000002</v>
      </c>
      <c r="K289" s="4">
        <v>14535</v>
      </c>
      <c r="L289" s="4">
        <v>4186.08</v>
      </c>
      <c r="M289" s="5">
        <v>41791</v>
      </c>
      <c r="N289" s="3">
        <v>6</v>
      </c>
      <c r="O289" s="3" t="s">
        <v>189</v>
      </c>
      <c r="P289" s="3">
        <v>2014</v>
      </c>
    </row>
    <row r="290" spans="1:16">
      <c r="A290" s="3" t="s">
        <v>149</v>
      </c>
      <c r="B290" s="3" t="s">
        <v>177</v>
      </c>
      <c r="C290" s="3" t="s">
        <v>167</v>
      </c>
      <c r="D290" s="3" t="s">
        <v>168</v>
      </c>
      <c r="E290" s="3">
        <v>2907</v>
      </c>
      <c r="F290" s="4">
        <v>260</v>
      </c>
      <c r="G290" s="4">
        <v>7</v>
      </c>
      <c r="H290" s="4">
        <v>20349</v>
      </c>
      <c r="I290" s="4">
        <v>1627.92</v>
      </c>
      <c r="J290" s="4">
        <v>18721.080000000002</v>
      </c>
      <c r="K290" s="4">
        <v>14535</v>
      </c>
      <c r="L290" s="4">
        <v>4186.08</v>
      </c>
      <c r="M290" s="5">
        <v>41791</v>
      </c>
      <c r="N290" s="3">
        <v>6</v>
      </c>
      <c r="O290" s="3" t="s">
        <v>189</v>
      </c>
      <c r="P290" s="3">
        <v>2014</v>
      </c>
    </row>
    <row r="291" spans="1:16">
      <c r="A291" s="3" t="s">
        <v>149</v>
      </c>
      <c r="B291" s="3" t="s">
        <v>177</v>
      </c>
      <c r="C291" s="3" t="s">
        <v>175</v>
      </c>
      <c r="D291" s="3" t="s">
        <v>178</v>
      </c>
      <c r="E291" s="3">
        <v>2996</v>
      </c>
      <c r="F291" s="4">
        <v>3</v>
      </c>
      <c r="G291" s="4">
        <v>7</v>
      </c>
      <c r="H291" s="4">
        <v>20972</v>
      </c>
      <c r="I291" s="4">
        <v>2936.08</v>
      </c>
      <c r="J291" s="4">
        <v>18035.919999999998</v>
      </c>
      <c r="K291" s="4">
        <v>14980</v>
      </c>
      <c r="L291" s="4">
        <v>3055.92</v>
      </c>
      <c r="M291" s="5">
        <v>41548</v>
      </c>
      <c r="N291" s="3">
        <v>10</v>
      </c>
      <c r="O291" s="3" t="s">
        <v>176</v>
      </c>
      <c r="P291" s="3">
        <v>2013</v>
      </c>
    </row>
    <row r="292" spans="1:16">
      <c r="A292" s="3" t="s">
        <v>149</v>
      </c>
      <c r="B292" s="3" t="s">
        <v>177</v>
      </c>
      <c r="C292" s="3" t="s">
        <v>186</v>
      </c>
      <c r="D292" s="3" t="s">
        <v>178</v>
      </c>
      <c r="E292" s="3">
        <v>2996</v>
      </c>
      <c r="F292" s="4">
        <v>5</v>
      </c>
      <c r="G292" s="4">
        <v>7</v>
      </c>
      <c r="H292" s="4">
        <v>20972</v>
      </c>
      <c r="I292" s="4">
        <v>2936.08</v>
      </c>
      <c r="J292" s="4">
        <v>18035.919999999998</v>
      </c>
      <c r="K292" s="4">
        <v>14980</v>
      </c>
      <c r="L292" s="4">
        <v>3055.92</v>
      </c>
      <c r="M292" s="5">
        <v>41548</v>
      </c>
      <c r="N292" s="3">
        <v>10</v>
      </c>
      <c r="O292" s="3" t="s">
        <v>176</v>
      </c>
      <c r="P292" s="3">
        <v>2013</v>
      </c>
    </row>
    <row r="293" spans="1:16">
      <c r="A293" s="3" t="s">
        <v>150</v>
      </c>
      <c r="B293" s="3" t="s">
        <v>170</v>
      </c>
      <c r="C293" s="3" t="s">
        <v>175</v>
      </c>
      <c r="D293" s="3" t="s">
        <v>178</v>
      </c>
      <c r="E293" s="3">
        <v>1513</v>
      </c>
      <c r="F293" s="4">
        <v>3</v>
      </c>
      <c r="G293" s="4">
        <v>15</v>
      </c>
      <c r="H293" s="4">
        <v>22695</v>
      </c>
      <c r="I293" s="4">
        <v>3177.3</v>
      </c>
      <c r="J293" s="4">
        <v>19517.7</v>
      </c>
      <c r="K293" s="4">
        <v>15130</v>
      </c>
      <c r="L293" s="4">
        <v>4387.7</v>
      </c>
      <c r="M293" s="5">
        <v>41944</v>
      </c>
      <c r="N293" s="3">
        <v>11</v>
      </c>
      <c r="O293" s="3" t="s">
        <v>185</v>
      </c>
      <c r="P293" s="3">
        <v>2014</v>
      </c>
    </row>
    <row r="294" spans="1:16">
      <c r="A294" s="3" t="s">
        <v>150</v>
      </c>
      <c r="B294" s="3" t="s">
        <v>177</v>
      </c>
      <c r="C294" s="3" t="s">
        <v>171</v>
      </c>
      <c r="D294" s="3" t="s">
        <v>183</v>
      </c>
      <c r="E294" s="3">
        <v>1514</v>
      </c>
      <c r="F294" s="4">
        <v>10</v>
      </c>
      <c r="G294" s="4">
        <v>15</v>
      </c>
      <c r="H294" s="4">
        <v>22710</v>
      </c>
      <c r="I294" s="4">
        <v>227.1</v>
      </c>
      <c r="J294" s="4">
        <v>22482.9</v>
      </c>
      <c r="K294" s="4">
        <v>15140</v>
      </c>
      <c r="L294" s="4">
        <v>7342.9</v>
      </c>
      <c r="M294" s="5">
        <v>41671</v>
      </c>
      <c r="N294" s="3">
        <v>2</v>
      </c>
      <c r="O294" s="3" t="s">
        <v>187</v>
      </c>
      <c r="P294" s="3">
        <v>2014</v>
      </c>
    </row>
    <row r="295" spans="1:16">
      <c r="A295" s="3" t="s">
        <v>150</v>
      </c>
      <c r="B295" s="3" t="s">
        <v>174</v>
      </c>
      <c r="C295" s="3" t="s">
        <v>171</v>
      </c>
      <c r="D295" s="3" t="s">
        <v>183</v>
      </c>
      <c r="E295" s="3">
        <v>1514</v>
      </c>
      <c r="F295" s="4">
        <v>10</v>
      </c>
      <c r="G295" s="4">
        <v>15</v>
      </c>
      <c r="H295" s="4">
        <v>22710</v>
      </c>
      <c r="I295" s="4">
        <v>908.4</v>
      </c>
      <c r="J295" s="4">
        <v>21801.599999999999</v>
      </c>
      <c r="K295" s="4">
        <v>15140</v>
      </c>
      <c r="L295" s="4">
        <v>6661.6</v>
      </c>
      <c r="M295" s="5">
        <v>41548</v>
      </c>
      <c r="N295" s="3">
        <v>10</v>
      </c>
      <c r="O295" s="3" t="s">
        <v>176</v>
      </c>
      <c r="P295" s="3">
        <v>2013</v>
      </c>
    </row>
    <row r="296" spans="1:16">
      <c r="A296" s="3" t="s">
        <v>150</v>
      </c>
      <c r="B296" s="3" t="s">
        <v>174</v>
      </c>
      <c r="C296" s="3" t="s">
        <v>182</v>
      </c>
      <c r="D296" s="3" t="s">
        <v>183</v>
      </c>
      <c r="E296" s="3">
        <v>1514</v>
      </c>
      <c r="F296" s="4">
        <v>250</v>
      </c>
      <c r="G296" s="4">
        <v>15</v>
      </c>
      <c r="H296" s="4">
        <v>22710</v>
      </c>
      <c r="I296" s="4">
        <v>908.4</v>
      </c>
      <c r="J296" s="4">
        <v>21801.599999999999</v>
      </c>
      <c r="K296" s="4">
        <v>15140</v>
      </c>
      <c r="L296" s="4">
        <v>6661.6</v>
      </c>
      <c r="M296" s="5">
        <v>41548</v>
      </c>
      <c r="N296" s="3">
        <v>10</v>
      </c>
      <c r="O296" s="3" t="s">
        <v>176</v>
      </c>
      <c r="P296" s="3">
        <v>2013</v>
      </c>
    </row>
    <row r="297" spans="1:16">
      <c r="A297" s="3" t="s">
        <v>149</v>
      </c>
      <c r="B297" s="3" t="s">
        <v>170</v>
      </c>
      <c r="C297" s="3" t="s">
        <v>167</v>
      </c>
      <c r="D297" s="3" t="s">
        <v>168</v>
      </c>
      <c r="E297" s="3">
        <v>1520</v>
      </c>
      <c r="F297" s="4">
        <v>260</v>
      </c>
      <c r="G297" s="4">
        <v>20</v>
      </c>
      <c r="H297" s="4">
        <v>30400</v>
      </c>
      <c r="I297" s="4">
        <v>2432</v>
      </c>
      <c r="J297" s="4">
        <v>27968</v>
      </c>
      <c r="K297" s="4">
        <v>15200</v>
      </c>
      <c r="L297" s="4">
        <v>12768</v>
      </c>
      <c r="M297" s="5">
        <v>41944</v>
      </c>
      <c r="N297" s="3">
        <v>11</v>
      </c>
      <c r="O297" s="3" t="s">
        <v>185</v>
      </c>
      <c r="P297" s="3">
        <v>2014</v>
      </c>
    </row>
    <row r="298" spans="1:16">
      <c r="A298" s="3" t="s">
        <v>150</v>
      </c>
      <c r="B298" s="3" t="s">
        <v>170</v>
      </c>
      <c r="C298" s="3" t="s">
        <v>179</v>
      </c>
      <c r="D298" s="3" t="s">
        <v>168</v>
      </c>
      <c r="E298" s="3">
        <v>1530</v>
      </c>
      <c r="F298" s="4">
        <v>120</v>
      </c>
      <c r="G298" s="4">
        <v>15</v>
      </c>
      <c r="H298" s="4">
        <v>22950</v>
      </c>
      <c r="I298" s="4">
        <v>1377</v>
      </c>
      <c r="J298" s="4">
        <v>21573</v>
      </c>
      <c r="K298" s="4">
        <v>15300</v>
      </c>
      <c r="L298" s="4">
        <v>6273</v>
      </c>
      <c r="M298" s="5">
        <v>41760</v>
      </c>
      <c r="N298" s="3">
        <v>5</v>
      </c>
      <c r="O298" s="3" t="s">
        <v>181</v>
      </c>
      <c r="P298" s="3">
        <v>2014</v>
      </c>
    </row>
    <row r="299" spans="1:16">
      <c r="A299" s="3" t="s">
        <v>149</v>
      </c>
      <c r="B299" s="3" t="s">
        <v>170</v>
      </c>
      <c r="C299" s="3" t="s">
        <v>171</v>
      </c>
      <c r="D299" s="3" t="s">
        <v>178</v>
      </c>
      <c r="E299" s="3">
        <v>1531</v>
      </c>
      <c r="F299" s="4">
        <v>10</v>
      </c>
      <c r="G299" s="4">
        <v>20</v>
      </c>
      <c r="H299" s="4">
        <v>30620</v>
      </c>
      <c r="I299" s="4">
        <v>3674.4</v>
      </c>
      <c r="J299" s="4">
        <v>26945.599999999999</v>
      </c>
      <c r="K299" s="4">
        <v>15310</v>
      </c>
      <c r="L299" s="4">
        <v>11635.6</v>
      </c>
      <c r="M299" s="5">
        <v>41974</v>
      </c>
      <c r="N299" s="3">
        <v>12</v>
      </c>
      <c r="O299" s="3" t="s">
        <v>169</v>
      </c>
      <c r="P299" s="3">
        <v>2014</v>
      </c>
    </row>
    <row r="300" spans="1:16">
      <c r="A300" s="3" t="s">
        <v>149</v>
      </c>
      <c r="B300" s="3" t="s">
        <v>170</v>
      </c>
      <c r="C300" s="3" t="s">
        <v>182</v>
      </c>
      <c r="D300" s="3" t="s">
        <v>178</v>
      </c>
      <c r="E300" s="3">
        <v>1531</v>
      </c>
      <c r="F300" s="4">
        <v>250</v>
      </c>
      <c r="G300" s="4">
        <v>20</v>
      </c>
      <c r="H300" s="4">
        <v>30620</v>
      </c>
      <c r="I300" s="4">
        <v>3674.4</v>
      </c>
      <c r="J300" s="4">
        <v>26945.599999999999</v>
      </c>
      <c r="K300" s="4">
        <v>15310</v>
      </c>
      <c r="L300" s="4">
        <v>11635.6</v>
      </c>
      <c r="M300" s="5">
        <v>41974</v>
      </c>
      <c r="N300" s="3">
        <v>12</v>
      </c>
      <c r="O300" s="3" t="s">
        <v>169</v>
      </c>
      <c r="P300" s="3">
        <v>2014</v>
      </c>
    </row>
    <row r="301" spans="1:16">
      <c r="A301" s="3" t="s">
        <v>149</v>
      </c>
      <c r="B301" s="3" t="s">
        <v>166</v>
      </c>
      <c r="C301" s="3" t="s">
        <v>171</v>
      </c>
      <c r="D301" s="3" t="s">
        <v>168</v>
      </c>
      <c r="E301" s="3">
        <v>1535</v>
      </c>
      <c r="F301" s="4">
        <v>10</v>
      </c>
      <c r="G301" s="4">
        <v>20</v>
      </c>
      <c r="H301" s="4">
        <v>30700</v>
      </c>
      <c r="I301" s="4">
        <v>2149</v>
      </c>
      <c r="J301" s="4">
        <v>28551</v>
      </c>
      <c r="K301" s="4">
        <v>15350</v>
      </c>
      <c r="L301" s="4">
        <v>13201</v>
      </c>
      <c r="M301" s="5">
        <v>41883</v>
      </c>
      <c r="N301" s="3">
        <v>9</v>
      </c>
      <c r="O301" s="3" t="s">
        <v>188</v>
      </c>
      <c r="P301" s="3">
        <v>2014</v>
      </c>
    </row>
    <row r="302" spans="1:16">
      <c r="A302" s="3" t="s">
        <v>150</v>
      </c>
      <c r="B302" s="3" t="s">
        <v>180</v>
      </c>
      <c r="C302" s="3" t="s">
        <v>175</v>
      </c>
      <c r="D302" s="3" t="s">
        <v>178</v>
      </c>
      <c r="E302" s="3">
        <v>1560</v>
      </c>
      <c r="F302" s="4">
        <v>3</v>
      </c>
      <c r="G302" s="4">
        <v>15</v>
      </c>
      <c r="H302" s="4">
        <v>23400</v>
      </c>
      <c r="I302" s="4">
        <v>2574</v>
      </c>
      <c r="J302" s="4">
        <v>20826</v>
      </c>
      <c r="K302" s="4">
        <v>15600</v>
      </c>
      <c r="L302" s="4">
        <v>5226</v>
      </c>
      <c r="M302" s="5">
        <v>41579</v>
      </c>
      <c r="N302" s="3">
        <v>11</v>
      </c>
      <c r="O302" s="3" t="s">
        <v>185</v>
      </c>
      <c r="P302" s="3">
        <v>2013</v>
      </c>
    </row>
    <row r="303" spans="1:16">
      <c r="A303" s="3" t="s">
        <v>149</v>
      </c>
      <c r="B303" s="3" t="s">
        <v>166</v>
      </c>
      <c r="C303" s="3" t="s">
        <v>175</v>
      </c>
      <c r="D303" s="3" t="s">
        <v>168</v>
      </c>
      <c r="E303" s="3">
        <v>1563</v>
      </c>
      <c r="F303" s="4">
        <v>3</v>
      </c>
      <c r="G303" s="4">
        <v>20</v>
      </c>
      <c r="H303" s="4">
        <v>31260</v>
      </c>
      <c r="I303" s="4">
        <v>1563</v>
      </c>
      <c r="J303" s="4">
        <v>29697</v>
      </c>
      <c r="K303" s="4">
        <v>15630</v>
      </c>
      <c r="L303" s="4">
        <v>14067</v>
      </c>
      <c r="M303" s="5">
        <v>41760</v>
      </c>
      <c r="N303" s="3">
        <v>5</v>
      </c>
      <c r="O303" s="3" t="s">
        <v>181</v>
      </c>
      <c r="P303" s="3">
        <v>2014</v>
      </c>
    </row>
    <row r="304" spans="1:16">
      <c r="A304" s="3" t="s">
        <v>150</v>
      </c>
      <c r="B304" s="3" t="s">
        <v>180</v>
      </c>
      <c r="C304" s="3" t="s">
        <v>171</v>
      </c>
      <c r="D304" s="3" t="s">
        <v>178</v>
      </c>
      <c r="E304" s="3">
        <v>1565</v>
      </c>
      <c r="F304" s="4">
        <v>10</v>
      </c>
      <c r="G304" s="4">
        <v>15</v>
      </c>
      <c r="H304" s="4">
        <v>23475</v>
      </c>
      <c r="I304" s="4">
        <v>3051.75</v>
      </c>
      <c r="J304" s="4">
        <v>20423.25</v>
      </c>
      <c r="K304" s="4">
        <v>15650</v>
      </c>
      <c r="L304" s="4">
        <v>4773.25</v>
      </c>
      <c r="M304" s="5">
        <v>41913</v>
      </c>
      <c r="N304" s="3">
        <v>10</v>
      </c>
      <c r="O304" s="3" t="s">
        <v>176</v>
      </c>
      <c r="P304" s="3">
        <v>2014</v>
      </c>
    </row>
    <row r="305" spans="1:16">
      <c r="A305" s="3" t="s">
        <v>150</v>
      </c>
      <c r="B305" s="3" t="s">
        <v>180</v>
      </c>
      <c r="C305" s="3" t="s">
        <v>182</v>
      </c>
      <c r="D305" s="3" t="s">
        <v>178</v>
      </c>
      <c r="E305" s="3">
        <v>1565</v>
      </c>
      <c r="F305" s="4">
        <v>250</v>
      </c>
      <c r="G305" s="4">
        <v>15</v>
      </c>
      <c r="H305" s="4">
        <v>23475</v>
      </c>
      <c r="I305" s="4">
        <v>3051.75</v>
      </c>
      <c r="J305" s="4">
        <v>20423.25</v>
      </c>
      <c r="K305" s="4">
        <v>15650</v>
      </c>
      <c r="L305" s="4">
        <v>4773.25</v>
      </c>
      <c r="M305" s="5">
        <v>41913</v>
      </c>
      <c r="N305" s="3">
        <v>10</v>
      </c>
      <c r="O305" s="3" t="s">
        <v>176</v>
      </c>
      <c r="P305" s="3">
        <v>2014</v>
      </c>
    </row>
    <row r="306" spans="1:16">
      <c r="A306" s="3" t="s">
        <v>149</v>
      </c>
      <c r="B306" s="3" t="s">
        <v>177</v>
      </c>
      <c r="C306" s="3" t="s">
        <v>186</v>
      </c>
      <c r="D306" s="3" t="s">
        <v>183</v>
      </c>
      <c r="E306" s="3">
        <v>1566</v>
      </c>
      <c r="F306" s="4">
        <v>5</v>
      </c>
      <c r="G306" s="4">
        <v>20</v>
      </c>
      <c r="H306" s="4">
        <v>31320</v>
      </c>
      <c r="I306" s="4">
        <v>626.4</v>
      </c>
      <c r="J306" s="4">
        <v>30693.599999999999</v>
      </c>
      <c r="K306" s="4">
        <v>15660</v>
      </c>
      <c r="L306" s="4">
        <v>15033.6</v>
      </c>
      <c r="M306" s="5">
        <v>41913</v>
      </c>
      <c r="N306" s="3">
        <v>10</v>
      </c>
      <c r="O306" s="3" t="s">
        <v>176</v>
      </c>
      <c r="P306" s="3">
        <v>2014</v>
      </c>
    </row>
    <row r="307" spans="1:16">
      <c r="A307" s="3" t="s">
        <v>149</v>
      </c>
      <c r="B307" s="3" t="s">
        <v>177</v>
      </c>
      <c r="C307" s="3" t="s">
        <v>179</v>
      </c>
      <c r="D307" s="3" t="s">
        <v>183</v>
      </c>
      <c r="E307" s="3">
        <v>1566</v>
      </c>
      <c r="F307" s="4">
        <v>120</v>
      </c>
      <c r="G307" s="4">
        <v>20</v>
      </c>
      <c r="H307" s="4">
        <v>31320</v>
      </c>
      <c r="I307" s="4">
        <v>626.4</v>
      </c>
      <c r="J307" s="4">
        <v>30693.599999999999</v>
      </c>
      <c r="K307" s="4">
        <v>15660</v>
      </c>
      <c r="L307" s="4">
        <v>15033.6</v>
      </c>
      <c r="M307" s="5">
        <v>41913</v>
      </c>
      <c r="N307" s="3">
        <v>10</v>
      </c>
      <c r="O307" s="3" t="s">
        <v>176</v>
      </c>
      <c r="P307" s="3">
        <v>2014</v>
      </c>
    </row>
    <row r="308" spans="1:16">
      <c r="A308" s="3" t="s">
        <v>149</v>
      </c>
      <c r="B308" s="3" t="s">
        <v>166</v>
      </c>
      <c r="C308" s="3" t="s">
        <v>179</v>
      </c>
      <c r="D308" s="3" t="s">
        <v>168</v>
      </c>
      <c r="E308" s="3">
        <v>1579</v>
      </c>
      <c r="F308" s="4">
        <v>120</v>
      </c>
      <c r="G308" s="4">
        <v>20</v>
      </c>
      <c r="H308" s="4">
        <v>31580</v>
      </c>
      <c r="I308" s="4">
        <v>1579</v>
      </c>
      <c r="J308" s="4">
        <v>30001</v>
      </c>
      <c r="K308" s="4">
        <v>15790</v>
      </c>
      <c r="L308" s="4">
        <v>14211</v>
      </c>
      <c r="M308" s="5">
        <v>41852</v>
      </c>
      <c r="N308" s="3">
        <v>8</v>
      </c>
      <c r="O308" s="3" t="s">
        <v>191</v>
      </c>
      <c r="P308" s="3">
        <v>2014</v>
      </c>
    </row>
    <row r="309" spans="1:16">
      <c r="A309" s="3" t="s">
        <v>150</v>
      </c>
      <c r="B309" s="3" t="s">
        <v>180</v>
      </c>
      <c r="C309" s="3" t="s">
        <v>171</v>
      </c>
      <c r="D309" s="3" t="s">
        <v>178</v>
      </c>
      <c r="E309" s="3">
        <v>1614</v>
      </c>
      <c r="F309" s="4">
        <v>10</v>
      </c>
      <c r="G309" s="4">
        <v>15</v>
      </c>
      <c r="H309" s="4">
        <v>24210</v>
      </c>
      <c r="I309" s="4">
        <v>3631.5</v>
      </c>
      <c r="J309" s="4">
        <v>20578.5</v>
      </c>
      <c r="K309" s="4">
        <v>16140</v>
      </c>
      <c r="L309" s="4">
        <v>4438.5</v>
      </c>
      <c r="M309" s="5">
        <v>41730</v>
      </c>
      <c r="N309" s="3">
        <v>4</v>
      </c>
      <c r="O309" s="3" t="s">
        <v>192</v>
      </c>
      <c r="P309" s="3">
        <v>2014</v>
      </c>
    </row>
    <row r="310" spans="1:16">
      <c r="A310" s="3" t="s">
        <v>149</v>
      </c>
      <c r="B310" s="3" t="s">
        <v>180</v>
      </c>
      <c r="C310" s="3" t="s">
        <v>175</v>
      </c>
      <c r="D310" s="3" t="s">
        <v>172</v>
      </c>
      <c r="E310" s="3">
        <v>1618.5</v>
      </c>
      <c r="F310" s="4">
        <v>3</v>
      </c>
      <c r="G310" s="4">
        <v>20</v>
      </c>
      <c r="H310" s="4">
        <v>32370</v>
      </c>
      <c r="I310" s="3" t="s">
        <v>190</v>
      </c>
      <c r="J310" s="4">
        <v>32370</v>
      </c>
      <c r="K310" s="4">
        <v>16185</v>
      </c>
      <c r="L310" s="4">
        <v>16185</v>
      </c>
      <c r="M310" s="5">
        <v>41640</v>
      </c>
      <c r="N310" s="3">
        <v>1</v>
      </c>
      <c r="O310" s="3" t="s">
        <v>193</v>
      </c>
      <c r="P310" s="3">
        <v>2014</v>
      </c>
    </row>
    <row r="311" spans="1:16">
      <c r="A311" s="3" t="s">
        <v>150</v>
      </c>
      <c r="B311" s="3" t="s">
        <v>180</v>
      </c>
      <c r="C311" s="3" t="s">
        <v>167</v>
      </c>
      <c r="D311" s="3" t="s">
        <v>168</v>
      </c>
      <c r="E311" s="3">
        <v>1630.5</v>
      </c>
      <c r="F311" s="4">
        <v>260</v>
      </c>
      <c r="G311" s="4">
        <v>15</v>
      </c>
      <c r="H311" s="4">
        <v>24457.5</v>
      </c>
      <c r="I311" s="4">
        <v>2201.1799999999998</v>
      </c>
      <c r="J311" s="4">
        <v>22256.33</v>
      </c>
      <c r="K311" s="4">
        <v>16305</v>
      </c>
      <c r="L311" s="4">
        <v>5951.33</v>
      </c>
      <c r="M311" s="5">
        <v>41821</v>
      </c>
      <c r="N311" s="3">
        <v>7</v>
      </c>
      <c r="O311" s="3" t="s">
        <v>173</v>
      </c>
      <c r="P311" s="3">
        <v>2014</v>
      </c>
    </row>
    <row r="312" spans="1:16">
      <c r="A312" s="3" t="s">
        <v>149</v>
      </c>
      <c r="B312" s="3" t="s">
        <v>174</v>
      </c>
      <c r="C312" s="3" t="s">
        <v>167</v>
      </c>
      <c r="D312" s="3" t="s">
        <v>168</v>
      </c>
      <c r="E312" s="3">
        <v>1694</v>
      </c>
      <c r="F312" s="4">
        <v>260</v>
      </c>
      <c r="G312" s="4">
        <v>20</v>
      </c>
      <c r="H312" s="4">
        <v>33880</v>
      </c>
      <c r="I312" s="4">
        <v>3049.2</v>
      </c>
      <c r="J312" s="4">
        <v>30830.799999999999</v>
      </c>
      <c r="K312" s="4">
        <v>16940</v>
      </c>
      <c r="L312" s="4">
        <v>13890.8</v>
      </c>
      <c r="M312" s="5">
        <v>41944</v>
      </c>
      <c r="N312" s="3">
        <v>11</v>
      </c>
      <c r="O312" s="3" t="s">
        <v>185</v>
      </c>
      <c r="P312" s="3">
        <v>2014</v>
      </c>
    </row>
    <row r="313" spans="1:16">
      <c r="A313" s="3" t="s">
        <v>149</v>
      </c>
      <c r="B313" s="3" t="s">
        <v>166</v>
      </c>
      <c r="C313" s="3" t="s">
        <v>167</v>
      </c>
      <c r="D313" s="3" t="s">
        <v>178</v>
      </c>
      <c r="E313" s="3">
        <v>3421.5</v>
      </c>
      <c r="F313" s="4">
        <v>260</v>
      </c>
      <c r="G313" s="4">
        <v>7</v>
      </c>
      <c r="H313" s="4">
        <v>23950.5</v>
      </c>
      <c r="I313" s="4">
        <v>2874.06</v>
      </c>
      <c r="J313" s="4">
        <v>21076.44</v>
      </c>
      <c r="K313" s="4">
        <v>17107.5</v>
      </c>
      <c r="L313" s="4">
        <v>3968.94</v>
      </c>
      <c r="M313" s="5">
        <v>41821</v>
      </c>
      <c r="N313" s="3">
        <v>7</v>
      </c>
      <c r="O313" s="3" t="s">
        <v>173</v>
      </c>
      <c r="P313" s="3">
        <v>2014</v>
      </c>
    </row>
    <row r="314" spans="1:16">
      <c r="A314" s="3" t="s">
        <v>149</v>
      </c>
      <c r="B314" s="3" t="s">
        <v>174</v>
      </c>
      <c r="C314" s="3" t="s">
        <v>186</v>
      </c>
      <c r="D314" s="3" t="s">
        <v>178</v>
      </c>
      <c r="E314" s="3">
        <v>1715</v>
      </c>
      <c r="F314" s="4">
        <v>5</v>
      </c>
      <c r="G314" s="4">
        <v>20</v>
      </c>
      <c r="H314" s="4">
        <v>34300</v>
      </c>
      <c r="I314" s="4">
        <v>4116</v>
      </c>
      <c r="J314" s="4">
        <v>30184</v>
      </c>
      <c r="K314" s="4">
        <v>17150</v>
      </c>
      <c r="L314" s="4">
        <v>13034</v>
      </c>
      <c r="M314" s="5">
        <v>41548</v>
      </c>
      <c r="N314" s="3">
        <v>10</v>
      </c>
      <c r="O314" s="3" t="s">
        <v>176</v>
      </c>
      <c r="P314" s="3">
        <v>2013</v>
      </c>
    </row>
    <row r="315" spans="1:16">
      <c r="A315" s="3" t="s">
        <v>149</v>
      </c>
      <c r="B315" s="3" t="s">
        <v>174</v>
      </c>
      <c r="C315" s="3" t="s">
        <v>171</v>
      </c>
      <c r="D315" s="3" t="s">
        <v>178</v>
      </c>
      <c r="E315" s="3">
        <v>1715</v>
      </c>
      <c r="F315" s="4">
        <v>10</v>
      </c>
      <c r="G315" s="4">
        <v>20</v>
      </c>
      <c r="H315" s="4">
        <v>34300</v>
      </c>
      <c r="I315" s="4">
        <v>4116</v>
      </c>
      <c r="J315" s="4">
        <v>30184</v>
      </c>
      <c r="K315" s="4">
        <v>17150</v>
      </c>
      <c r="L315" s="4">
        <v>13034</v>
      </c>
      <c r="M315" s="5">
        <v>41548</v>
      </c>
      <c r="N315" s="3">
        <v>10</v>
      </c>
      <c r="O315" s="3" t="s">
        <v>176</v>
      </c>
      <c r="P315" s="3">
        <v>2013</v>
      </c>
    </row>
    <row r="316" spans="1:16">
      <c r="A316" s="3" t="s">
        <v>150</v>
      </c>
      <c r="B316" s="3" t="s">
        <v>170</v>
      </c>
      <c r="C316" s="3" t="s">
        <v>171</v>
      </c>
      <c r="D316" s="3" t="s">
        <v>168</v>
      </c>
      <c r="E316" s="3">
        <v>1743</v>
      </c>
      <c r="F316" s="4">
        <v>10</v>
      </c>
      <c r="G316" s="4">
        <v>15</v>
      </c>
      <c r="H316" s="4">
        <v>26145</v>
      </c>
      <c r="I316" s="4">
        <v>1568.7</v>
      </c>
      <c r="J316" s="4">
        <v>24576.3</v>
      </c>
      <c r="K316" s="4">
        <v>17430</v>
      </c>
      <c r="L316" s="4">
        <v>7146.3</v>
      </c>
      <c r="M316" s="5">
        <v>41852</v>
      </c>
      <c r="N316" s="3">
        <v>8</v>
      </c>
      <c r="O316" s="3" t="s">
        <v>191</v>
      </c>
      <c r="P316" s="3">
        <v>2014</v>
      </c>
    </row>
    <row r="317" spans="1:16">
      <c r="A317" s="3" t="s">
        <v>149</v>
      </c>
      <c r="B317" s="3" t="s">
        <v>177</v>
      </c>
      <c r="C317" s="3" t="s">
        <v>175</v>
      </c>
      <c r="D317" s="3" t="s">
        <v>178</v>
      </c>
      <c r="E317" s="3">
        <v>1743</v>
      </c>
      <c r="F317" s="4">
        <v>3</v>
      </c>
      <c r="G317" s="4">
        <v>20</v>
      </c>
      <c r="H317" s="4">
        <v>34860</v>
      </c>
      <c r="I317" s="4">
        <v>4880.3999999999996</v>
      </c>
      <c r="J317" s="4">
        <v>29979.599999999999</v>
      </c>
      <c r="K317" s="4">
        <v>17430</v>
      </c>
      <c r="L317" s="4">
        <v>12549.6</v>
      </c>
      <c r="M317" s="5">
        <v>41760</v>
      </c>
      <c r="N317" s="3">
        <v>5</v>
      </c>
      <c r="O317" s="3" t="s">
        <v>181</v>
      </c>
      <c r="P317" s="3">
        <v>2014</v>
      </c>
    </row>
    <row r="318" spans="1:16">
      <c r="A318" s="3" t="s">
        <v>150</v>
      </c>
      <c r="B318" s="3" t="s">
        <v>180</v>
      </c>
      <c r="C318" s="3" t="s">
        <v>171</v>
      </c>
      <c r="D318" s="3" t="s">
        <v>178</v>
      </c>
      <c r="E318" s="3">
        <v>1743</v>
      </c>
      <c r="F318" s="4">
        <v>10</v>
      </c>
      <c r="G318" s="4">
        <v>15</v>
      </c>
      <c r="H318" s="4">
        <v>26145</v>
      </c>
      <c r="I318" s="4">
        <v>3660.3</v>
      </c>
      <c r="J318" s="4">
        <v>22484.7</v>
      </c>
      <c r="K318" s="4">
        <v>17430</v>
      </c>
      <c r="L318" s="4">
        <v>5054.7</v>
      </c>
      <c r="M318" s="5">
        <v>41548</v>
      </c>
      <c r="N318" s="3">
        <v>10</v>
      </c>
      <c r="O318" s="3" t="s">
        <v>176</v>
      </c>
      <c r="P318" s="3">
        <v>2013</v>
      </c>
    </row>
    <row r="319" spans="1:16">
      <c r="A319" s="3" t="s">
        <v>150</v>
      </c>
      <c r="B319" s="3" t="s">
        <v>180</v>
      </c>
      <c r="C319" s="3" t="s">
        <v>167</v>
      </c>
      <c r="D319" s="3" t="s">
        <v>178</v>
      </c>
      <c r="E319" s="3">
        <v>1743</v>
      </c>
      <c r="F319" s="4">
        <v>260</v>
      </c>
      <c r="G319" s="4">
        <v>15</v>
      </c>
      <c r="H319" s="4">
        <v>26145</v>
      </c>
      <c r="I319" s="4">
        <v>3660.3</v>
      </c>
      <c r="J319" s="4">
        <v>22484.7</v>
      </c>
      <c r="K319" s="4">
        <v>17430</v>
      </c>
      <c r="L319" s="4">
        <v>5054.7</v>
      </c>
      <c r="M319" s="5">
        <v>41548</v>
      </c>
      <c r="N319" s="3">
        <v>10</v>
      </c>
      <c r="O319" s="3" t="s">
        <v>176</v>
      </c>
      <c r="P319" s="3">
        <v>2013</v>
      </c>
    </row>
    <row r="320" spans="1:16">
      <c r="A320" s="3" t="s">
        <v>149</v>
      </c>
      <c r="B320" s="3" t="s">
        <v>166</v>
      </c>
      <c r="C320" s="3" t="s">
        <v>186</v>
      </c>
      <c r="D320" s="3" t="s">
        <v>168</v>
      </c>
      <c r="E320" s="3">
        <v>1757</v>
      </c>
      <c r="F320" s="4">
        <v>5</v>
      </c>
      <c r="G320" s="4">
        <v>20</v>
      </c>
      <c r="H320" s="4">
        <v>35140</v>
      </c>
      <c r="I320" s="4">
        <v>2108.4</v>
      </c>
      <c r="J320" s="4">
        <v>33031.599999999999</v>
      </c>
      <c r="K320" s="4">
        <v>17570</v>
      </c>
      <c r="L320" s="4">
        <v>15461.6</v>
      </c>
      <c r="M320" s="5">
        <v>41548</v>
      </c>
      <c r="N320" s="3">
        <v>10</v>
      </c>
      <c r="O320" s="3" t="s">
        <v>176</v>
      </c>
      <c r="P320" s="3">
        <v>2013</v>
      </c>
    </row>
    <row r="321" spans="1:16">
      <c r="A321" s="3" t="s">
        <v>149</v>
      </c>
      <c r="B321" s="3" t="s">
        <v>166</v>
      </c>
      <c r="C321" s="3" t="s">
        <v>171</v>
      </c>
      <c r="D321" s="3" t="s">
        <v>168</v>
      </c>
      <c r="E321" s="3">
        <v>1757</v>
      </c>
      <c r="F321" s="4">
        <v>10</v>
      </c>
      <c r="G321" s="4">
        <v>20</v>
      </c>
      <c r="H321" s="4">
        <v>35140</v>
      </c>
      <c r="I321" s="4">
        <v>2108.4</v>
      </c>
      <c r="J321" s="4">
        <v>33031.599999999999</v>
      </c>
      <c r="K321" s="4">
        <v>17570</v>
      </c>
      <c r="L321" s="4">
        <v>15461.6</v>
      </c>
      <c r="M321" s="5">
        <v>41548</v>
      </c>
      <c r="N321" s="3">
        <v>10</v>
      </c>
      <c r="O321" s="3" t="s">
        <v>176</v>
      </c>
      <c r="P321" s="3">
        <v>2013</v>
      </c>
    </row>
    <row r="322" spans="1:16">
      <c r="A322" s="3" t="s">
        <v>150</v>
      </c>
      <c r="B322" s="3" t="s">
        <v>177</v>
      </c>
      <c r="C322" s="3" t="s">
        <v>171</v>
      </c>
      <c r="D322" s="3" t="s">
        <v>178</v>
      </c>
      <c r="E322" s="3">
        <v>1767</v>
      </c>
      <c r="F322" s="4">
        <v>10</v>
      </c>
      <c r="G322" s="4">
        <v>15</v>
      </c>
      <c r="H322" s="4">
        <v>26505</v>
      </c>
      <c r="I322" s="4">
        <v>3710.7</v>
      </c>
      <c r="J322" s="4">
        <v>22794.3</v>
      </c>
      <c r="K322" s="4">
        <v>17670</v>
      </c>
      <c r="L322" s="4">
        <v>5124.3</v>
      </c>
      <c r="M322" s="5">
        <v>41883</v>
      </c>
      <c r="N322" s="3">
        <v>9</v>
      </c>
      <c r="O322" s="3" t="s">
        <v>188</v>
      </c>
      <c r="P322" s="3">
        <v>2014</v>
      </c>
    </row>
    <row r="323" spans="1:16">
      <c r="A323" s="3" t="s">
        <v>149</v>
      </c>
      <c r="B323" s="3" t="s">
        <v>180</v>
      </c>
      <c r="C323" s="3" t="s">
        <v>171</v>
      </c>
      <c r="D323" s="3" t="s">
        <v>168</v>
      </c>
      <c r="E323" s="3">
        <v>1802</v>
      </c>
      <c r="F323" s="4">
        <v>10</v>
      </c>
      <c r="G323" s="4">
        <v>20</v>
      </c>
      <c r="H323" s="4">
        <v>36040</v>
      </c>
      <c r="I323" s="4">
        <v>1802</v>
      </c>
      <c r="J323" s="4">
        <v>34238</v>
      </c>
      <c r="K323" s="4">
        <v>18020</v>
      </c>
      <c r="L323" s="4">
        <v>16218</v>
      </c>
      <c r="M323" s="5">
        <v>41609</v>
      </c>
      <c r="N323" s="3">
        <v>12</v>
      </c>
      <c r="O323" s="3" t="s">
        <v>169</v>
      </c>
      <c r="P323" s="3">
        <v>2013</v>
      </c>
    </row>
    <row r="324" spans="1:16">
      <c r="A324" s="3" t="s">
        <v>149</v>
      </c>
      <c r="B324" s="3" t="s">
        <v>180</v>
      </c>
      <c r="C324" s="3" t="s">
        <v>171</v>
      </c>
      <c r="D324" s="3" t="s">
        <v>172</v>
      </c>
      <c r="E324" s="3">
        <v>1817</v>
      </c>
      <c r="F324" s="4">
        <v>10</v>
      </c>
      <c r="G324" s="4">
        <v>20</v>
      </c>
      <c r="H324" s="4">
        <v>36340</v>
      </c>
      <c r="I324" s="3" t="s">
        <v>190</v>
      </c>
      <c r="J324" s="4">
        <v>36340</v>
      </c>
      <c r="K324" s="4">
        <v>18170</v>
      </c>
      <c r="L324" s="4">
        <v>18170</v>
      </c>
      <c r="M324" s="5">
        <v>41974</v>
      </c>
      <c r="N324" s="3">
        <v>12</v>
      </c>
      <c r="O324" s="3" t="s">
        <v>169</v>
      </c>
      <c r="P324" s="3">
        <v>2014</v>
      </c>
    </row>
    <row r="325" spans="1:16">
      <c r="A325" s="3" t="s">
        <v>149</v>
      </c>
      <c r="B325" s="3" t="s">
        <v>180</v>
      </c>
      <c r="C325" s="3" t="s">
        <v>182</v>
      </c>
      <c r="D325" s="3" t="s">
        <v>172</v>
      </c>
      <c r="E325" s="3">
        <v>1817</v>
      </c>
      <c r="F325" s="4">
        <v>250</v>
      </c>
      <c r="G325" s="4">
        <v>20</v>
      </c>
      <c r="H325" s="4">
        <v>36340</v>
      </c>
      <c r="I325" s="3" t="s">
        <v>190</v>
      </c>
      <c r="J325" s="4">
        <v>36340</v>
      </c>
      <c r="K325" s="4">
        <v>18170</v>
      </c>
      <c r="L325" s="4">
        <v>18170</v>
      </c>
      <c r="M325" s="5">
        <v>41974</v>
      </c>
      <c r="N325" s="3">
        <v>12</v>
      </c>
      <c r="O325" s="3" t="s">
        <v>169</v>
      </c>
      <c r="P325" s="3">
        <v>2014</v>
      </c>
    </row>
    <row r="326" spans="1:16">
      <c r="A326" s="3" t="s">
        <v>149</v>
      </c>
      <c r="B326" s="3" t="s">
        <v>174</v>
      </c>
      <c r="C326" s="3" t="s">
        <v>175</v>
      </c>
      <c r="D326" s="3" t="s">
        <v>168</v>
      </c>
      <c r="E326" s="3">
        <v>1834</v>
      </c>
      <c r="F326" s="4">
        <v>3</v>
      </c>
      <c r="G326" s="4">
        <v>20</v>
      </c>
      <c r="H326" s="4">
        <v>36680</v>
      </c>
      <c r="I326" s="4">
        <v>2567.6</v>
      </c>
      <c r="J326" s="4">
        <v>34112.400000000001</v>
      </c>
      <c r="K326" s="4">
        <v>18340</v>
      </c>
      <c r="L326" s="4">
        <v>15772.4</v>
      </c>
      <c r="M326" s="5">
        <v>41518</v>
      </c>
      <c r="N326" s="3">
        <v>9</v>
      </c>
      <c r="O326" s="3" t="s">
        <v>188</v>
      </c>
      <c r="P326" s="3">
        <v>2013</v>
      </c>
    </row>
    <row r="327" spans="1:16">
      <c r="A327" s="3" t="s">
        <v>150</v>
      </c>
      <c r="B327" s="3" t="s">
        <v>174</v>
      </c>
      <c r="C327" s="3" t="s">
        <v>167</v>
      </c>
      <c r="D327" s="3" t="s">
        <v>178</v>
      </c>
      <c r="E327" s="3">
        <v>1870</v>
      </c>
      <c r="F327" s="4">
        <v>260</v>
      </c>
      <c r="G327" s="4">
        <v>15</v>
      </c>
      <c r="H327" s="4">
        <v>28050</v>
      </c>
      <c r="I327" s="4">
        <v>3927</v>
      </c>
      <c r="J327" s="4">
        <v>24123</v>
      </c>
      <c r="K327" s="4">
        <v>18700</v>
      </c>
      <c r="L327" s="4">
        <v>5423</v>
      </c>
      <c r="M327" s="5">
        <v>41579</v>
      </c>
      <c r="N327" s="3">
        <v>11</v>
      </c>
      <c r="O327" s="3" t="s">
        <v>185</v>
      </c>
      <c r="P327" s="3">
        <v>2013</v>
      </c>
    </row>
    <row r="328" spans="1:16">
      <c r="A328" s="3" t="s">
        <v>149</v>
      </c>
      <c r="B328" s="3" t="s">
        <v>166</v>
      </c>
      <c r="C328" s="3" t="s">
        <v>186</v>
      </c>
      <c r="D328" s="3" t="s">
        <v>172</v>
      </c>
      <c r="E328" s="3">
        <v>1899</v>
      </c>
      <c r="F328" s="4">
        <v>5</v>
      </c>
      <c r="G328" s="4">
        <v>20</v>
      </c>
      <c r="H328" s="4">
        <v>37980</v>
      </c>
      <c r="I328" s="3" t="s">
        <v>190</v>
      </c>
      <c r="J328" s="4">
        <v>37980</v>
      </c>
      <c r="K328" s="4">
        <v>18990</v>
      </c>
      <c r="L328" s="4">
        <v>18990</v>
      </c>
      <c r="M328" s="5">
        <v>41791</v>
      </c>
      <c r="N328" s="3">
        <v>6</v>
      </c>
      <c r="O328" s="3" t="s">
        <v>189</v>
      </c>
      <c r="P328" s="3">
        <v>2014</v>
      </c>
    </row>
    <row r="329" spans="1:16">
      <c r="A329" s="3" t="s">
        <v>149</v>
      </c>
      <c r="B329" s="3" t="s">
        <v>166</v>
      </c>
      <c r="C329" s="3" t="s">
        <v>167</v>
      </c>
      <c r="D329" s="3" t="s">
        <v>172</v>
      </c>
      <c r="E329" s="3">
        <v>1899</v>
      </c>
      <c r="F329" s="4">
        <v>260</v>
      </c>
      <c r="G329" s="4">
        <v>20</v>
      </c>
      <c r="H329" s="4">
        <v>37980</v>
      </c>
      <c r="I329" s="3" t="s">
        <v>190</v>
      </c>
      <c r="J329" s="4">
        <v>37980</v>
      </c>
      <c r="K329" s="4">
        <v>18990</v>
      </c>
      <c r="L329" s="4">
        <v>18990</v>
      </c>
      <c r="M329" s="5">
        <v>41791</v>
      </c>
      <c r="N329" s="3">
        <v>6</v>
      </c>
      <c r="O329" s="3" t="s">
        <v>189</v>
      </c>
      <c r="P329" s="3">
        <v>2014</v>
      </c>
    </row>
    <row r="330" spans="1:16">
      <c r="A330" s="3" t="s">
        <v>150</v>
      </c>
      <c r="B330" s="3" t="s">
        <v>177</v>
      </c>
      <c r="C330" s="3" t="s">
        <v>171</v>
      </c>
      <c r="D330" s="3" t="s">
        <v>183</v>
      </c>
      <c r="E330" s="3">
        <v>1925</v>
      </c>
      <c r="F330" s="4">
        <v>10</v>
      </c>
      <c r="G330" s="4">
        <v>15</v>
      </c>
      <c r="H330" s="4">
        <v>28875</v>
      </c>
      <c r="I330" s="4">
        <v>577.5</v>
      </c>
      <c r="J330" s="4">
        <v>28297.5</v>
      </c>
      <c r="K330" s="4">
        <v>19250</v>
      </c>
      <c r="L330" s="4">
        <v>9047.5</v>
      </c>
      <c r="M330" s="5">
        <v>41609</v>
      </c>
      <c r="N330" s="3">
        <v>12</v>
      </c>
      <c r="O330" s="3" t="s">
        <v>169</v>
      </c>
      <c r="P330" s="3">
        <v>2013</v>
      </c>
    </row>
    <row r="331" spans="1:16">
      <c r="A331" s="3" t="s">
        <v>149</v>
      </c>
      <c r="B331" s="3" t="s">
        <v>170</v>
      </c>
      <c r="C331" s="3" t="s">
        <v>171</v>
      </c>
      <c r="D331" s="3" t="s">
        <v>168</v>
      </c>
      <c r="E331" s="3">
        <v>1934</v>
      </c>
      <c r="F331" s="4">
        <v>10</v>
      </c>
      <c r="G331" s="4">
        <v>20</v>
      </c>
      <c r="H331" s="4">
        <v>38680</v>
      </c>
      <c r="I331" s="4">
        <v>3094.4</v>
      </c>
      <c r="J331" s="4">
        <v>35585.599999999999</v>
      </c>
      <c r="K331" s="4">
        <v>19340</v>
      </c>
      <c r="L331" s="4">
        <v>16245.6</v>
      </c>
      <c r="M331" s="5">
        <v>41883</v>
      </c>
      <c r="N331" s="3">
        <v>9</v>
      </c>
      <c r="O331" s="3" t="s">
        <v>188</v>
      </c>
      <c r="P331" s="3">
        <v>2014</v>
      </c>
    </row>
    <row r="332" spans="1:16">
      <c r="A332" s="3" t="s">
        <v>150</v>
      </c>
      <c r="B332" s="3" t="s">
        <v>170</v>
      </c>
      <c r="C332" s="3" t="s">
        <v>171</v>
      </c>
      <c r="D332" s="3" t="s">
        <v>183</v>
      </c>
      <c r="E332" s="3">
        <v>1945</v>
      </c>
      <c r="F332" s="4">
        <v>10</v>
      </c>
      <c r="G332" s="4">
        <v>15</v>
      </c>
      <c r="H332" s="4">
        <v>29175</v>
      </c>
      <c r="I332" s="4">
        <v>875.25</v>
      </c>
      <c r="J332" s="4">
        <v>28299.75</v>
      </c>
      <c r="K332" s="4">
        <v>19450</v>
      </c>
      <c r="L332" s="4">
        <v>8849.75</v>
      </c>
      <c r="M332" s="5">
        <v>41548</v>
      </c>
      <c r="N332" s="3">
        <v>10</v>
      </c>
      <c r="O332" s="3" t="s">
        <v>176</v>
      </c>
      <c r="P332" s="3">
        <v>2013</v>
      </c>
    </row>
    <row r="333" spans="1:16">
      <c r="A333" s="3" t="s">
        <v>150</v>
      </c>
      <c r="B333" s="3" t="s">
        <v>170</v>
      </c>
      <c r="C333" s="3" t="s">
        <v>182</v>
      </c>
      <c r="D333" s="3" t="s">
        <v>183</v>
      </c>
      <c r="E333" s="3">
        <v>1945</v>
      </c>
      <c r="F333" s="4">
        <v>250</v>
      </c>
      <c r="G333" s="4">
        <v>15</v>
      </c>
      <c r="H333" s="4">
        <v>29175</v>
      </c>
      <c r="I333" s="4">
        <v>875.25</v>
      </c>
      <c r="J333" s="4">
        <v>28299.75</v>
      </c>
      <c r="K333" s="4">
        <v>19450</v>
      </c>
      <c r="L333" s="4">
        <v>8849.75</v>
      </c>
      <c r="M333" s="5">
        <v>41548</v>
      </c>
      <c r="N333" s="3">
        <v>10</v>
      </c>
      <c r="O333" s="3" t="s">
        <v>176</v>
      </c>
      <c r="P333" s="3">
        <v>2013</v>
      </c>
    </row>
    <row r="334" spans="1:16">
      <c r="A334" s="3" t="s">
        <v>149</v>
      </c>
      <c r="B334" s="3" t="s">
        <v>166</v>
      </c>
      <c r="C334" s="3" t="s">
        <v>171</v>
      </c>
      <c r="D334" s="3" t="s">
        <v>178</v>
      </c>
      <c r="E334" s="3">
        <v>1954</v>
      </c>
      <c r="F334" s="4">
        <v>10</v>
      </c>
      <c r="G334" s="4">
        <v>20</v>
      </c>
      <c r="H334" s="4">
        <v>39080</v>
      </c>
      <c r="I334" s="4">
        <v>3908</v>
      </c>
      <c r="J334" s="4">
        <v>35172</v>
      </c>
      <c r="K334" s="4">
        <v>19540</v>
      </c>
      <c r="L334" s="4">
        <v>15632</v>
      </c>
      <c r="M334" s="5">
        <v>41699</v>
      </c>
      <c r="N334" s="3">
        <v>3</v>
      </c>
      <c r="O334" s="3" t="s">
        <v>184</v>
      </c>
      <c r="P334" s="3">
        <v>2014</v>
      </c>
    </row>
    <row r="335" spans="1:16">
      <c r="A335" s="3" t="s">
        <v>150</v>
      </c>
      <c r="B335" s="3" t="s">
        <v>180</v>
      </c>
      <c r="C335" s="3" t="s">
        <v>186</v>
      </c>
      <c r="D335" s="3" t="s">
        <v>183</v>
      </c>
      <c r="E335" s="3">
        <v>1967</v>
      </c>
      <c r="F335" s="4">
        <v>5</v>
      </c>
      <c r="G335" s="4">
        <v>15</v>
      </c>
      <c r="H335" s="4">
        <v>29505</v>
      </c>
      <c r="I335" s="4">
        <v>1180.2</v>
      </c>
      <c r="J335" s="4">
        <v>28324.799999999999</v>
      </c>
      <c r="K335" s="4">
        <v>19670</v>
      </c>
      <c r="L335" s="4">
        <v>8654.7999999999993</v>
      </c>
      <c r="M335" s="5">
        <v>41699</v>
      </c>
      <c r="N335" s="3">
        <v>3</v>
      </c>
      <c r="O335" s="3" t="s">
        <v>184</v>
      </c>
      <c r="P335" s="3">
        <v>2014</v>
      </c>
    </row>
    <row r="336" spans="1:16">
      <c r="A336" s="3" t="s">
        <v>149</v>
      </c>
      <c r="B336" s="3" t="s">
        <v>166</v>
      </c>
      <c r="C336" s="3" t="s">
        <v>171</v>
      </c>
      <c r="D336" s="3" t="s">
        <v>183</v>
      </c>
      <c r="E336" s="3">
        <v>3945</v>
      </c>
      <c r="F336" s="4">
        <v>10</v>
      </c>
      <c r="G336" s="4">
        <v>7</v>
      </c>
      <c r="H336" s="4">
        <v>27615</v>
      </c>
      <c r="I336" s="4">
        <v>276.14999999999998</v>
      </c>
      <c r="J336" s="4">
        <v>27338.85</v>
      </c>
      <c r="K336" s="4">
        <v>19725</v>
      </c>
      <c r="L336" s="4">
        <v>7613.85</v>
      </c>
      <c r="M336" s="5">
        <v>41640</v>
      </c>
      <c r="N336" s="3">
        <v>1</v>
      </c>
      <c r="O336" s="3" t="s">
        <v>193</v>
      </c>
      <c r="P336" s="3">
        <v>2014</v>
      </c>
    </row>
    <row r="337" spans="1:16">
      <c r="A337" s="3" t="s">
        <v>149</v>
      </c>
      <c r="B337" s="3" t="s">
        <v>166</v>
      </c>
      <c r="C337" s="3" t="s">
        <v>186</v>
      </c>
      <c r="D337" s="3" t="s">
        <v>168</v>
      </c>
      <c r="E337" s="3">
        <v>1976</v>
      </c>
      <c r="F337" s="4">
        <v>5</v>
      </c>
      <c r="G337" s="4">
        <v>20</v>
      </c>
      <c r="H337" s="4">
        <v>39520</v>
      </c>
      <c r="I337" s="4">
        <v>2766.4</v>
      </c>
      <c r="J337" s="4">
        <v>36753.599999999999</v>
      </c>
      <c r="K337" s="4">
        <v>19760</v>
      </c>
      <c r="L337" s="4">
        <v>16993.599999999999</v>
      </c>
      <c r="M337" s="5">
        <v>41913</v>
      </c>
      <c r="N337" s="3">
        <v>10</v>
      </c>
      <c r="O337" s="3" t="s">
        <v>176</v>
      </c>
      <c r="P337" s="3">
        <v>2014</v>
      </c>
    </row>
    <row r="338" spans="1:16">
      <c r="A338" s="3" t="s">
        <v>149</v>
      </c>
      <c r="B338" s="3" t="s">
        <v>166</v>
      </c>
      <c r="C338" s="3" t="s">
        <v>179</v>
      </c>
      <c r="D338" s="3" t="s">
        <v>168</v>
      </c>
      <c r="E338" s="3">
        <v>1976</v>
      </c>
      <c r="F338" s="4">
        <v>120</v>
      </c>
      <c r="G338" s="4">
        <v>20</v>
      </c>
      <c r="H338" s="4">
        <v>39520</v>
      </c>
      <c r="I338" s="4">
        <v>2766.4</v>
      </c>
      <c r="J338" s="4">
        <v>36753.599999999999</v>
      </c>
      <c r="K338" s="4">
        <v>19760</v>
      </c>
      <c r="L338" s="4">
        <v>16993.599999999999</v>
      </c>
      <c r="M338" s="5">
        <v>41913</v>
      </c>
      <c r="N338" s="3">
        <v>10</v>
      </c>
      <c r="O338" s="3" t="s">
        <v>176</v>
      </c>
      <c r="P338" s="3">
        <v>2014</v>
      </c>
    </row>
    <row r="339" spans="1:16">
      <c r="A339" s="3" t="s">
        <v>150</v>
      </c>
      <c r="B339" s="3" t="s">
        <v>174</v>
      </c>
      <c r="C339" s="3" t="s">
        <v>171</v>
      </c>
      <c r="D339" s="3" t="s">
        <v>178</v>
      </c>
      <c r="E339" s="3">
        <v>1984</v>
      </c>
      <c r="F339" s="4">
        <v>10</v>
      </c>
      <c r="G339" s="4">
        <v>15</v>
      </c>
      <c r="H339" s="4">
        <v>29760</v>
      </c>
      <c r="I339" s="4">
        <v>3273.6</v>
      </c>
      <c r="J339" s="4">
        <v>26486.400000000001</v>
      </c>
      <c r="K339" s="4">
        <v>19840</v>
      </c>
      <c r="L339" s="4">
        <v>6646.4</v>
      </c>
      <c r="M339" s="5">
        <v>41852</v>
      </c>
      <c r="N339" s="3">
        <v>8</v>
      </c>
      <c r="O339" s="3" t="s">
        <v>191</v>
      </c>
      <c r="P339" s="3">
        <v>2014</v>
      </c>
    </row>
    <row r="340" spans="1:16">
      <c r="A340" s="3" t="s">
        <v>150</v>
      </c>
      <c r="B340" s="3" t="s">
        <v>177</v>
      </c>
      <c r="C340" s="3" t="s">
        <v>175</v>
      </c>
      <c r="D340" s="3" t="s">
        <v>168</v>
      </c>
      <c r="E340" s="3">
        <v>2030</v>
      </c>
      <c r="F340" s="4">
        <v>3</v>
      </c>
      <c r="G340" s="4">
        <v>15</v>
      </c>
      <c r="H340" s="4">
        <v>30450</v>
      </c>
      <c r="I340" s="4">
        <v>1827</v>
      </c>
      <c r="J340" s="4">
        <v>28623</v>
      </c>
      <c r="K340" s="4">
        <v>20300</v>
      </c>
      <c r="L340" s="4">
        <v>8323</v>
      </c>
      <c r="M340" s="5">
        <v>41944</v>
      </c>
      <c r="N340" s="3">
        <v>11</v>
      </c>
      <c r="O340" s="3" t="s">
        <v>185</v>
      </c>
      <c r="P340" s="3">
        <v>2014</v>
      </c>
    </row>
    <row r="341" spans="1:16">
      <c r="A341" s="3" t="s">
        <v>150</v>
      </c>
      <c r="B341" s="3" t="s">
        <v>174</v>
      </c>
      <c r="C341" s="3" t="s">
        <v>186</v>
      </c>
      <c r="D341" s="3" t="s">
        <v>183</v>
      </c>
      <c r="E341" s="3">
        <v>2031</v>
      </c>
      <c r="F341" s="4">
        <v>5</v>
      </c>
      <c r="G341" s="4">
        <v>15</v>
      </c>
      <c r="H341" s="4">
        <v>30465</v>
      </c>
      <c r="I341" s="4">
        <v>1218.5999999999999</v>
      </c>
      <c r="J341" s="4">
        <v>29246.400000000001</v>
      </c>
      <c r="K341" s="4">
        <v>20310</v>
      </c>
      <c r="L341" s="4">
        <v>8936.4</v>
      </c>
      <c r="M341" s="5">
        <v>41913</v>
      </c>
      <c r="N341" s="3">
        <v>10</v>
      </c>
      <c r="O341" s="3" t="s">
        <v>176</v>
      </c>
      <c r="P341" s="3">
        <v>2014</v>
      </c>
    </row>
    <row r="342" spans="1:16">
      <c r="A342" s="3" t="s">
        <v>150</v>
      </c>
      <c r="B342" s="3" t="s">
        <v>174</v>
      </c>
      <c r="C342" s="3" t="s">
        <v>171</v>
      </c>
      <c r="D342" s="3" t="s">
        <v>183</v>
      </c>
      <c r="E342" s="3">
        <v>2031</v>
      </c>
      <c r="F342" s="4">
        <v>10</v>
      </c>
      <c r="G342" s="4">
        <v>15</v>
      </c>
      <c r="H342" s="4">
        <v>30465</v>
      </c>
      <c r="I342" s="4">
        <v>1218.5999999999999</v>
      </c>
      <c r="J342" s="4">
        <v>29246.400000000001</v>
      </c>
      <c r="K342" s="4">
        <v>20310</v>
      </c>
      <c r="L342" s="4">
        <v>8936.4</v>
      </c>
      <c r="M342" s="5">
        <v>41913</v>
      </c>
      <c r="N342" s="3">
        <v>10</v>
      </c>
      <c r="O342" s="3" t="s">
        <v>176</v>
      </c>
      <c r="P342" s="3">
        <v>2014</v>
      </c>
    </row>
    <row r="343" spans="1:16">
      <c r="A343" s="3" t="s">
        <v>149</v>
      </c>
      <c r="B343" s="3" t="s">
        <v>174</v>
      </c>
      <c r="C343" s="3" t="s">
        <v>167</v>
      </c>
      <c r="D343" s="3" t="s">
        <v>178</v>
      </c>
      <c r="E343" s="3">
        <v>2039</v>
      </c>
      <c r="F343" s="4">
        <v>260</v>
      </c>
      <c r="G343" s="4">
        <v>20</v>
      </c>
      <c r="H343" s="4">
        <v>40780</v>
      </c>
      <c r="I343" s="4">
        <v>4078</v>
      </c>
      <c r="J343" s="4">
        <v>36702</v>
      </c>
      <c r="K343" s="4">
        <v>20390</v>
      </c>
      <c r="L343" s="4">
        <v>16312</v>
      </c>
      <c r="M343" s="5">
        <v>41760</v>
      </c>
      <c r="N343" s="3">
        <v>5</v>
      </c>
      <c r="O343" s="3" t="s">
        <v>181</v>
      </c>
      <c r="P343" s="3">
        <v>2014</v>
      </c>
    </row>
    <row r="344" spans="1:16">
      <c r="A344" s="3" t="s">
        <v>150</v>
      </c>
      <c r="B344" s="3" t="s">
        <v>166</v>
      </c>
      <c r="C344" s="3" t="s">
        <v>186</v>
      </c>
      <c r="D344" s="3" t="s">
        <v>178</v>
      </c>
      <c r="E344" s="3">
        <v>2072</v>
      </c>
      <c r="F344" s="4">
        <v>5</v>
      </c>
      <c r="G344" s="4">
        <v>15</v>
      </c>
      <c r="H344" s="4">
        <v>31080</v>
      </c>
      <c r="I344" s="4">
        <v>3108</v>
      </c>
      <c r="J344" s="4">
        <v>27972</v>
      </c>
      <c r="K344" s="4">
        <v>20720</v>
      </c>
      <c r="L344" s="4">
        <v>7252</v>
      </c>
      <c r="M344" s="5">
        <v>41974</v>
      </c>
      <c r="N344" s="3">
        <v>12</v>
      </c>
      <c r="O344" s="3" t="s">
        <v>169</v>
      </c>
      <c r="P344" s="3">
        <v>2014</v>
      </c>
    </row>
    <row r="345" spans="1:16">
      <c r="A345" s="3" t="s">
        <v>150</v>
      </c>
      <c r="B345" s="3" t="s">
        <v>166</v>
      </c>
      <c r="C345" s="3" t="s">
        <v>167</v>
      </c>
      <c r="D345" s="3" t="s">
        <v>178</v>
      </c>
      <c r="E345" s="3">
        <v>2072</v>
      </c>
      <c r="F345" s="4">
        <v>260</v>
      </c>
      <c r="G345" s="4">
        <v>15</v>
      </c>
      <c r="H345" s="4">
        <v>31080</v>
      </c>
      <c r="I345" s="4">
        <v>3108</v>
      </c>
      <c r="J345" s="4">
        <v>27972</v>
      </c>
      <c r="K345" s="4">
        <v>20720</v>
      </c>
      <c r="L345" s="4">
        <v>7252</v>
      </c>
      <c r="M345" s="5">
        <v>41974</v>
      </c>
      <c r="N345" s="3">
        <v>12</v>
      </c>
      <c r="O345" s="3" t="s">
        <v>169</v>
      </c>
      <c r="P345" s="3">
        <v>2014</v>
      </c>
    </row>
    <row r="346" spans="1:16">
      <c r="A346" s="3" t="s">
        <v>149</v>
      </c>
      <c r="B346" s="3" t="s">
        <v>180</v>
      </c>
      <c r="C346" s="3" t="s">
        <v>171</v>
      </c>
      <c r="D346" s="3" t="s">
        <v>183</v>
      </c>
      <c r="E346" s="3">
        <v>2074</v>
      </c>
      <c r="F346" s="4">
        <v>10</v>
      </c>
      <c r="G346" s="4">
        <v>20</v>
      </c>
      <c r="H346" s="4">
        <v>41480</v>
      </c>
      <c r="I346" s="4">
        <v>1659.2</v>
      </c>
      <c r="J346" s="4">
        <v>39820.800000000003</v>
      </c>
      <c r="K346" s="4">
        <v>20740</v>
      </c>
      <c r="L346" s="4">
        <v>19080.8</v>
      </c>
      <c r="M346" s="5">
        <v>41883</v>
      </c>
      <c r="N346" s="3">
        <v>9</v>
      </c>
      <c r="O346" s="3" t="s">
        <v>188</v>
      </c>
      <c r="P346" s="3">
        <v>2014</v>
      </c>
    </row>
    <row r="347" spans="1:16">
      <c r="A347" s="3" t="s">
        <v>150</v>
      </c>
      <c r="B347" s="3" t="s">
        <v>166</v>
      </c>
      <c r="C347" s="3" t="s">
        <v>171</v>
      </c>
      <c r="D347" s="3" t="s">
        <v>168</v>
      </c>
      <c r="E347" s="3">
        <v>2101</v>
      </c>
      <c r="F347" s="4">
        <v>10</v>
      </c>
      <c r="G347" s="4">
        <v>15</v>
      </c>
      <c r="H347" s="4">
        <v>31515</v>
      </c>
      <c r="I347" s="4">
        <v>2206.0500000000002</v>
      </c>
      <c r="J347" s="4">
        <v>29308.95</v>
      </c>
      <c r="K347" s="4">
        <v>21010</v>
      </c>
      <c r="L347" s="4">
        <v>8298.9500000000007</v>
      </c>
      <c r="M347" s="5">
        <v>41852</v>
      </c>
      <c r="N347" s="3">
        <v>8</v>
      </c>
      <c r="O347" s="3" t="s">
        <v>191</v>
      </c>
      <c r="P347" s="3">
        <v>2014</v>
      </c>
    </row>
    <row r="348" spans="1:16">
      <c r="A348" s="3" t="s">
        <v>150</v>
      </c>
      <c r="B348" s="3" t="s">
        <v>170</v>
      </c>
      <c r="C348" s="3" t="s">
        <v>171</v>
      </c>
      <c r="D348" s="3" t="s">
        <v>168</v>
      </c>
      <c r="E348" s="3">
        <v>2116</v>
      </c>
      <c r="F348" s="4">
        <v>10</v>
      </c>
      <c r="G348" s="4">
        <v>15</v>
      </c>
      <c r="H348" s="4">
        <v>31740</v>
      </c>
      <c r="I348" s="4">
        <v>1587</v>
      </c>
      <c r="J348" s="4">
        <v>30153</v>
      </c>
      <c r="K348" s="4">
        <v>21160</v>
      </c>
      <c r="L348" s="4">
        <v>8993</v>
      </c>
      <c r="M348" s="5">
        <v>41609</v>
      </c>
      <c r="N348" s="3">
        <v>12</v>
      </c>
      <c r="O348" s="3" t="s">
        <v>169</v>
      </c>
      <c r="P348" s="3">
        <v>2013</v>
      </c>
    </row>
    <row r="349" spans="1:16">
      <c r="A349" s="3" t="s">
        <v>149</v>
      </c>
      <c r="B349" s="3" t="s">
        <v>180</v>
      </c>
      <c r="C349" s="3" t="s">
        <v>171</v>
      </c>
      <c r="D349" s="3" t="s">
        <v>183</v>
      </c>
      <c r="E349" s="3">
        <v>4251</v>
      </c>
      <c r="F349" s="4">
        <v>10</v>
      </c>
      <c r="G349" s="4">
        <v>7</v>
      </c>
      <c r="H349" s="4">
        <v>29757</v>
      </c>
      <c r="I349" s="4">
        <v>1190.28</v>
      </c>
      <c r="J349" s="4">
        <v>28566.720000000001</v>
      </c>
      <c r="K349" s="4">
        <v>21255</v>
      </c>
      <c r="L349" s="4">
        <v>7311.72</v>
      </c>
      <c r="M349" s="5">
        <v>41640</v>
      </c>
      <c r="N349" s="3">
        <v>1</v>
      </c>
      <c r="O349" s="3" t="s">
        <v>193</v>
      </c>
      <c r="P349" s="3">
        <v>2014</v>
      </c>
    </row>
    <row r="350" spans="1:16">
      <c r="A350" s="3" t="s">
        <v>150</v>
      </c>
      <c r="B350" s="3" t="s">
        <v>180</v>
      </c>
      <c r="C350" s="3" t="s">
        <v>171</v>
      </c>
      <c r="D350" s="3" t="s">
        <v>172</v>
      </c>
      <c r="E350" s="3">
        <v>2152</v>
      </c>
      <c r="F350" s="4">
        <v>10</v>
      </c>
      <c r="G350" s="4">
        <v>15</v>
      </c>
      <c r="H350" s="4">
        <v>32280</v>
      </c>
      <c r="I350" s="3" t="s">
        <v>190</v>
      </c>
      <c r="J350" s="4">
        <v>32280</v>
      </c>
      <c r="K350" s="4">
        <v>21520</v>
      </c>
      <c r="L350" s="4">
        <v>10760</v>
      </c>
      <c r="M350" s="5">
        <v>41609</v>
      </c>
      <c r="N350" s="3">
        <v>12</v>
      </c>
      <c r="O350" s="3" t="s">
        <v>169</v>
      </c>
      <c r="P350" s="3">
        <v>2013</v>
      </c>
    </row>
    <row r="351" spans="1:16">
      <c r="A351" s="3" t="s">
        <v>150</v>
      </c>
      <c r="B351" s="3" t="s">
        <v>174</v>
      </c>
      <c r="C351" s="3" t="s">
        <v>186</v>
      </c>
      <c r="D351" s="3" t="s">
        <v>178</v>
      </c>
      <c r="E351" s="3">
        <v>2157</v>
      </c>
      <c r="F351" s="4">
        <v>5</v>
      </c>
      <c r="G351" s="4">
        <v>15</v>
      </c>
      <c r="H351" s="4">
        <v>32355</v>
      </c>
      <c r="I351" s="4">
        <v>3559.05</v>
      </c>
      <c r="J351" s="4">
        <v>28795.95</v>
      </c>
      <c r="K351" s="4">
        <v>21570</v>
      </c>
      <c r="L351" s="4">
        <v>7225.95</v>
      </c>
      <c r="M351" s="5">
        <v>41974</v>
      </c>
      <c r="N351" s="3">
        <v>12</v>
      </c>
      <c r="O351" s="3" t="s">
        <v>169</v>
      </c>
      <c r="P351" s="3">
        <v>2014</v>
      </c>
    </row>
    <row r="352" spans="1:16">
      <c r="A352" s="3" t="s">
        <v>150</v>
      </c>
      <c r="B352" s="3" t="s">
        <v>174</v>
      </c>
      <c r="C352" s="3" t="s">
        <v>167</v>
      </c>
      <c r="D352" s="3" t="s">
        <v>178</v>
      </c>
      <c r="E352" s="3">
        <v>2157</v>
      </c>
      <c r="F352" s="4">
        <v>260</v>
      </c>
      <c r="G352" s="4">
        <v>15</v>
      </c>
      <c r="H352" s="4">
        <v>32355</v>
      </c>
      <c r="I352" s="4">
        <v>3559.05</v>
      </c>
      <c r="J352" s="4">
        <v>28795.95</v>
      </c>
      <c r="K352" s="4">
        <v>21570</v>
      </c>
      <c r="L352" s="4">
        <v>7225.95</v>
      </c>
      <c r="M352" s="5">
        <v>41974</v>
      </c>
      <c r="N352" s="3">
        <v>12</v>
      </c>
      <c r="O352" s="3" t="s">
        <v>169</v>
      </c>
      <c r="P352" s="3">
        <v>2014</v>
      </c>
    </row>
    <row r="353" spans="1:16">
      <c r="A353" s="3" t="s">
        <v>150</v>
      </c>
      <c r="B353" s="3" t="s">
        <v>166</v>
      </c>
      <c r="C353" s="3" t="s">
        <v>171</v>
      </c>
      <c r="D353" s="3" t="s">
        <v>178</v>
      </c>
      <c r="E353" s="3">
        <v>2167</v>
      </c>
      <c r="F353" s="4">
        <v>10</v>
      </c>
      <c r="G353" s="4">
        <v>15</v>
      </c>
      <c r="H353" s="4">
        <v>32505</v>
      </c>
      <c r="I353" s="4">
        <v>3250.5</v>
      </c>
      <c r="J353" s="4">
        <v>29254.5</v>
      </c>
      <c r="K353" s="4">
        <v>21670</v>
      </c>
      <c r="L353" s="4">
        <v>7584.5</v>
      </c>
      <c r="M353" s="5">
        <v>41548</v>
      </c>
      <c r="N353" s="3">
        <v>10</v>
      </c>
      <c r="O353" s="3" t="s">
        <v>176</v>
      </c>
      <c r="P353" s="3">
        <v>2013</v>
      </c>
    </row>
    <row r="354" spans="1:16">
      <c r="A354" s="3" t="s">
        <v>150</v>
      </c>
      <c r="B354" s="3" t="s">
        <v>166</v>
      </c>
      <c r="C354" s="3" t="s">
        <v>182</v>
      </c>
      <c r="D354" s="3" t="s">
        <v>178</v>
      </c>
      <c r="E354" s="3">
        <v>2167</v>
      </c>
      <c r="F354" s="4">
        <v>250</v>
      </c>
      <c r="G354" s="4">
        <v>15</v>
      </c>
      <c r="H354" s="4">
        <v>32505</v>
      </c>
      <c r="I354" s="4">
        <v>3250.5</v>
      </c>
      <c r="J354" s="4">
        <v>29254.5</v>
      </c>
      <c r="K354" s="4">
        <v>21670</v>
      </c>
      <c r="L354" s="4">
        <v>7584.5</v>
      </c>
      <c r="M354" s="5">
        <v>41548</v>
      </c>
      <c r="N354" s="3">
        <v>10</v>
      </c>
      <c r="O354" s="3" t="s">
        <v>176</v>
      </c>
      <c r="P354" s="3">
        <v>2013</v>
      </c>
    </row>
    <row r="355" spans="1:16">
      <c r="A355" s="3" t="s">
        <v>150</v>
      </c>
      <c r="B355" s="3" t="s">
        <v>166</v>
      </c>
      <c r="C355" s="3" t="s">
        <v>175</v>
      </c>
      <c r="D355" s="3" t="s">
        <v>172</v>
      </c>
      <c r="E355" s="3">
        <v>2178</v>
      </c>
      <c r="F355" s="4">
        <v>3</v>
      </c>
      <c r="G355" s="4">
        <v>15</v>
      </c>
      <c r="H355" s="4">
        <v>32670</v>
      </c>
      <c r="I355" s="3" t="s">
        <v>190</v>
      </c>
      <c r="J355" s="4">
        <v>32670</v>
      </c>
      <c r="K355" s="4">
        <v>21780</v>
      </c>
      <c r="L355" s="4">
        <v>10890</v>
      </c>
      <c r="M355" s="5">
        <v>41791</v>
      </c>
      <c r="N355" s="3">
        <v>6</v>
      </c>
      <c r="O355" s="3" t="s">
        <v>189</v>
      </c>
      <c r="P355" s="3">
        <v>2014</v>
      </c>
    </row>
    <row r="356" spans="1:16">
      <c r="A356" s="3" t="s">
        <v>150</v>
      </c>
      <c r="B356" s="3" t="s">
        <v>166</v>
      </c>
      <c r="C356" s="3" t="s">
        <v>182</v>
      </c>
      <c r="D356" s="3" t="s">
        <v>172</v>
      </c>
      <c r="E356" s="3">
        <v>2178</v>
      </c>
      <c r="F356" s="4">
        <v>250</v>
      </c>
      <c r="G356" s="4">
        <v>15</v>
      </c>
      <c r="H356" s="4">
        <v>32670</v>
      </c>
      <c r="I356" s="3" t="s">
        <v>190</v>
      </c>
      <c r="J356" s="4">
        <v>32670</v>
      </c>
      <c r="K356" s="4">
        <v>21780</v>
      </c>
      <c r="L356" s="4">
        <v>10890</v>
      </c>
      <c r="M356" s="5">
        <v>41791</v>
      </c>
      <c r="N356" s="3">
        <v>6</v>
      </c>
      <c r="O356" s="3" t="s">
        <v>189</v>
      </c>
      <c r="P356" s="3">
        <v>2014</v>
      </c>
    </row>
    <row r="357" spans="1:16">
      <c r="A357" s="3" t="s">
        <v>150</v>
      </c>
      <c r="B357" s="3" t="s">
        <v>177</v>
      </c>
      <c r="C357" s="3" t="s">
        <v>171</v>
      </c>
      <c r="D357" s="3" t="s">
        <v>168</v>
      </c>
      <c r="E357" s="3">
        <v>2198</v>
      </c>
      <c r="F357" s="4">
        <v>10</v>
      </c>
      <c r="G357" s="4">
        <v>15</v>
      </c>
      <c r="H357" s="4">
        <v>32970</v>
      </c>
      <c r="I357" s="4">
        <v>1978.2</v>
      </c>
      <c r="J357" s="4">
        <v>30991.8</v>
      </c>
      <c r="K357" s="4">
        <v>21980</v>
      </c>
      <c r="L357" s="4">
        <v>9011.7999999999993</v>
      </c>
      <c r="M357" s="5">
        <v>41852</v>
      </c>
      <c r="N357" s="3">
        <v>8</v>
      </c>
      <c r="O357" s="3" t="s">
        <v>191</v>
      </c>
      <c r="P357" s="3">
        <v>2014</v>
      </c>
    </row>
    <row r="358" spans="1:16">
      <c r="A358" s="3" t="s">
        <v>150</v>
      </c>
      <c r="B358" s="3" t="s">
        <v>174</v>
      </c>
      <c r="C358" s="3" t="s">
        <v>186</v>
      </c>
      <c r="D358" s="3" t="s">
        <v>183</v>
      </c>
      <c r="E358" s="3">
        <v>2214</v>
      </c>
      <c r="F358" s="4">
        <v>5</v>
      </c>
      <c r="G358" s="4">
        <v>15</v>
      </c>
      <c r="H358" s="4">
        <v>33210</v>
      </c>
      <c r="I358" s="4">
        <v>332.1</v>
      </c>
      <c r="J358" s="4">
        <v>32877.9</v>
      </c>
      <c r="K358" s="4">
        <v>22140</v>
      </c>
      <c r="L358" s="4">
        <v>10737.9</v>
      </c>
      <c r="M358" s="5">
        <v>41699</v>
      </c>
      <c r="N358" s="3">
        <v>3</v>
      </c>
      <c r="O358" s="3" t="s">
        <v>184</v>
      </c>
      <c r="P358" s="3">
        <v>2014</v>
      </c>
    </row>
    <row r="359" spans="1:16">
      <c r="A359" s="3" t="s">
        <v>149</v>
      </c>
      <c r="B359" s="3" t="s">
        <v>177</v>
      </c>
      <c r="C359" s="3" t="s">
        <v>171</v>
      </c>
      <c r="D359" s="3" t="s">
        <v>183</v>
      </c>
      <c r="E359" s="3">
        <v>4492.5</v>
      </c>
      <c r="F359" s="4">
        <v>10</v>
      </c>
      <c r="G359" s="4">
        <v>7</v>
      </c>
      <c r="H359" s="4">
        <v>31447.5</v>
      </c>
      <c r="I359" s="4">
        <v>314.48</v>
      </c>
      <c r="J359" s="4">
        <v>31133.03</v>
      </c>
      <c r="K359" s="4">
        <v>22462.5</v>
      </c>
      <c r="L359" s="4">
        <v>8670.5300000000007</v>
      </c>
      <c r="M359" s="5">
        <v>41730</v>
      </c>
      <c r="N359" s="3">
        <v>4</v>
      </c>
      <c r="O359" s="3" t="s">
        <v>192</v>
      </c>
      <c r="P359" s="3">
        <v>2014</v>
      </c>
    </row>
    <row r="360" spans="1:16">
      <c r="A360" s="3" t="s">
        <v>149</v>
      </c>
      <c r="B360" s="3" t="s">
        <v>174</v>
      </c>
      <c r="C360" s="3" t="s">
        <v>186</v>
      </c>
      <c r="D360" s="3" t="s">
        <v>178</v>
      </c>
      <c r="E360" s="3">
        <v>2255</v>
      </c>
      <c r="F360" s="4">
        <v>5</v>
      </c>
      <c r="G360" s="4">
        <v>20</v>
      </c>
      <c r="H360" s="4">
        <v>45100</v>
      </c>
      <c r="I360" s="4">
        <v>5863</v>
      </c>
      <c r="J360" s="4">
        <v>39237</v>
      </c>
      <c r="K360" s="4">
        <v>22550</v>
      </c>
      <c r="L360" s="4">
        <v>16687</v>
      </c>
      <c r="M360" s="5">
        <v>41821</v>
      </c>
      <c r="N360" s="3">
        <v>7</v>
      </c>
      <c r="O360" s="3" t="s">
        <v>173</v>
      </c>
      <c r="P360" s="3">
        <v>2014</v>
      </c>
    </row>
    <row r="361" spans="1:16">
      <c r="A361" s="3" t="s">
        <v>150</v>
      </c>
      <c r="B361" s="3" t="s">
        <v>166</v>
      </c>
      <c r="C361" s="3" t="s">
        <v>171</v>
      </c>
      <c r="D361" s="3" t="s">
        <v>183</v>
      </c>
      <c r="E361" s="3">
        <v>2261</v>
      </c>
      <c r="F361" s="4">
        <v>10</v>
      </c>
      <c r="G361" s="4">
        <v>15</v>
      </c>
      <c r="H361" s="4">
        <v>33915</v>
      </c>
      <c r="I361" s="4">
        <v>1356.6</v>
      </c>
      <c r="J361" s="4">
        <v>32558.400000000001</v>
      </c>
      <c r="K361" s="4">
        <v>22610</v>
      </c>
      <c r="L361" s="4">
        <v>9948.4</v>
      </c>
      <c r="M361" s="5">
        <v>41609</v>
      </c>
      <c r="N361" s="3">
        <v>12</v>
      </c>
      <c r="O361" s="3" t="s">
        <v>169</v>
      </c>
      <c r="P361" s="3">
        <v>2013</v>
      </c>
    </row>
    <row r="362" spans="1:16">
      <c r="A362" s="3" t="s">
        <v>150</v>
      </c>
      <c r="B362" s="3" t="s">
        <v>166</v>
      </c>
      <c r="C362" s="3" t="s">
        <v>171</v>
      </c>
      <c r="D362" s="3" t="s">
        <v>183</v>
      </c>
      <c r="E362" s="3">
        <v>2296</v>
      </c>
      <c r="F362" s="4">
        <v>10</v>
      </c>
      <c r="G362" s="4">
        <v>15</v>
      </c>
      <c r="H362" s="4">
        <v>34440</v>
      </c>
      <c r="I362" s="4">
        <v>344.4</v>
      </c>
      <c r="J362" s="4">
        <v>34095.599999999999</v>
      </c>
      <c r="K362" s="4">
        <v>22960</v>
      </c>
      <c r="L362" s="4">
        <v>11135.6</v>
      </c>
      <c r="M362" s="5">
        <v>41671</v>
      </c>
      <c r="N362" s="3">
        <v>2</v>
      </c>
      <c r="O362" s="3" t="s">
        <v>187</v>
      </c>
      <c r="P362" s="3">
        <v>2014</v>
      </c>
    </row>
    <row r="363" spans="1:16">
      <c r="A363" s="3" t="s">
        <v>149</v>
      </c>
      <c r="B363" s="3" t="s">
        <v>170</v>
      </c>
      <c r="C363" s="3" t="s">
        <v>182</v>
      </c>
      <c r="D363" s="3" t="s">
        <v>168</v>
      </c>
      <c r="E363" s="3">
        <v>2297</v>
      </c>
      <c r="F363" s="4">
        <v>250</v>
      </c>
      <c r="G363" s="4">
        <v>20</v>
      </c>
      <c r="H363" s="4">
        <v>45940</v>
      </c>
      <c r="I363" s="4">
        <v>2297</v>
      </c>
      <c r="J363" s="4">
        <v>43643</v>
      </c>
      <c r="K363" s="4">
        <v>22970</v>
      </c>
      <c r="L363" s="4">
        <v>20673</v>
      </c>
      <c r="M363" s="5">
        <v>41579</v>
      </c>
      <c r="N363" s="3">
        <v>11</v>
      </c>
      <c r="O363" s="3" t="s">
        <v>185</v>
      </c>
      <c r="P363" s="3">
        <v>2013</v>
      </c>
    </row>
    <row r="364" spans="1:16">
      <c r="A364" s="3" t="s">
        <v>150</v>
      </c>
      <c r="B364" s="3" t="s">
        <v>180</v>
      </c>
      <c r="C364" s="3" t="s">
        <v>175</v>
      </c>
      <c r="D364" s="3" t="s">
        <v>178</v>
      </c>
      <c r="E364" s="3">
        <v>2300</v>
      </c>
      <c r="F364" s="4">
        <v>3</v>
      </c>
      <c r="G364" s="4">
        <v>15</v>
      </c>
      <c r="H364" s="4">
        <v>34500</v>
      </c>
      <c r="I364" s="4">
        <v>4830</v>
      </c>
      <c r="J364" s="4">
        <v>29670</v>
      </c>
      <c r="K364" s="4">
        <v>23000</v>
      </c>
      <c r="L364" s="4">
        <v>6670</v>
      </c>
      <c r="M364" s="5">
        <v>41974</v>
      </c>
      <c r="N364" s="3">
        <v>12</v>
      </c>
      <c r="O364" s="3" t="s">
        <v>169</v>
      </c>
      <c r="P364" s="3">
        <v>2014</v>
      </c>
    </row>
    <row r="365" spans="1:16">
      <c r="A365" s="3" t="s">
        <v>150</v>
      </c>
      <c r="B365" s="3" t="s">
        <v>180</v>
      </c>
      <c r="C365" s="3" t="s">
        <v>186</v>
      </c>
      <c r="D365" s="3" t="s">
        <v>178</v>
      </c>
      <c r="E365" s="3">
        <v>2300</v>
      </c>
      <c r="F365" s="4">
        <v>5</v>
      </c>
      <c r="G365" s="4">
        <v>15</v>
      </c>
      <c r="H365" s="4">
        <v>34500</v>
      </c>
      <c r="I365" s="4">
        <v>4830</v>
      </c>
      <c r="J365" s="4">
        <v>29670</v>
      </c>
      <c r="K365" s="4">
        <v>23000</v>
      </c>
      <c r="L365" s="4">
        <v>6670</v>
      </c>
      <c r="M365" s="5">
        <v>41974</v>
      </c>
      <c r="N365" s="3">
        <v>12</v>
      </c>
      <c r="O365" s="3" t="s">
        <v>169</v>
      </c>
      <c r="P365" s="3">
        <v>2014</v>
      </c>
    </row>
    <row r="366" spans="1:16">
      <c r="A366" s="3" t="s">
        <v>150</v>
      </c>
      <c r="B366" s="3" t="s">
        <v>180</v>
      </c>
      <c r="C366" s="3" t="s">
        <v>171</v>
      </c>
      <c r="D366" s="3" t="s">
        <v>183</v>
      </c>
      <c r="E366" s="3">
        <v>2363</v>
      </c>
      <c r="F366" s="4">
        <v>10</v>
      </c>
      <c r="G366" s="4">
        <v>15</v>
      </c>
      <c r="H366" s="4">
        <v>35445</v>
      </c>
      <c r="I366" s="4">
        <v>708.9</v>
      </c>
      <c r="J366" s="4">
        <v>34736.1</v>
      </c>
      <c r="K366" s="4">
        <v>23630</v>
      </c>
      <c r="L366" s="4">
        <v>11106.1</v>
      </c>
      <c r="M366" s="5">
        <v>41671</v>
      </c>
      <c r="N366" s="3">
        <v>2</v>
      </c>
      <c r="O366" s="3" t="s">
        <v>187</v>
      </c>
      <c r="P366" s="3">
        <v>2014</v>
      </c>
    </row>
    <row r="367" spans="1:16">
      <c r="A367" s="3" t="s">
        <v>149</v>
      </c>
      <c r="B367" s="3" t="s">
        <v>180</v>
      </c>
      <c r="C367" s="3" t="s">
        <v>171</v>
      </c>
      <c r="D367" s="3" t="s">
        <v>178</v>
      </c>
      <c r="E367" s="3">
        <v>2394</v>
      </c>
      <c r="F367" s="4">
        <v>10</v>
      </c>
      <c r="G367" s="4">
        <v>20</v>
      </c>
      <c r="H367" s="4">
        <v>47880</v>
      </c>
      <c r="I367" s="4">
        <v>5266.8</v>
      </c>
      <c r="J367" s="4">
        <v>42613.2</v>
      </c>
      <c r="K367" s="4">
        <v>23940</v>
      </c>
      <c r="L367" s="4">
        <v>18673.2</v>
      </c>
      <c r="M367" s="5">
        <v>41852</v>
      </c>
      <c r="N367" s="3">
        <v>8</v>
      </c>
      <c r="O367" s="3" t="s">
        <v>191</v>
      </c>
      <c r="P367" s="3">
        <v>2014</v>
      </c>
    </row>
    <row r="368" spans="1:16">
      <c r="A368" s="3" t="s">
        <v>149</v>
      </c>
      <c r="B368" s="3" t="s">
        <v>180</v>
      </c>
      <c r="C368" s="3" t="s">
        <v>171</v>
      </c>
      <c r="D368" s="3" t="s">
        <v>178</v>
      </c>
      <c r="E368" s="3">
        <v>2428</v>
      </c>
      <c r="F368" s="4">
        <v>10</v>
      </c>
      <c r="G368" s="4">
        <v>20</v>
      </c>
      <c r="H368" s="4">
        <v>48560</v>
      </c>
      <c r="I368" s="4">
        <v>6798.4</v>
      </c>
      <c r="J368" s="4">
        <v>41761.599999999999</v>
      </c>
      <c r="K368" s="4">
        <v>24280</v>
      </c>
      <c r="L368" s="4">
        <v>17481.599999999999</v>
      </c>
      <c r="M368" s="5">
        <v>41699</v>
      </c>
      <c r="N368" s="3">
        <v>3</v>
      </c>
      <c r="O368" s="3" t="s">
        <v>184</v>
      </c>
      <c r="P368" s="3">
        <v>2014</v>
      </c>
    </row>
    <row r="369" spans="1:16">
      <c r="A369" s="3" t="s">
        <v>150</v>
      </c>
      <c r="B369" s="3" t="s">
        <v>174</v>
      </c>
      <c r="C369" s="3" t="s">
        <v>175</v>
      </c>
      <c r="D369" s="3" t="s">
        <v>172</v>
      </c>
      <c r="E369" s="3">
        <v>2470</v>
      </c>
      <c r="F369" s="4">
        <v>3</v>
      </c>
      <c r="G369" s="4">
        <v>15</v>
      </c>
      <c r="H369" s="4">
        <v>37050</v>
      </c>
      <c r="I369" s="3" t="s">
        <v>190</v>
      </c>
      <c r="J369" s="4">
        <v>37050</v>
      </c>
      <c r="K369" s="4">
        <v>24700</v>
      </c>
      <c r="L369" s="4">
        <v>12350</v>
      </c>
      <c r="M369" s="5">
        <v>41791</v>
      </c>
      <c r="N369" s="3">
        <v>6</v>
      </c>
      <c r="O369" s="3" t="s">
        <v>189</v>
      </c>
      <c r="P369" s="3">
        <v>2014</v>
      </c>
    </row>
    <row r="370" spans="1:16">
      <c r="A370" s="3" t="s">
        <v>150</v>
      </c>
      <c r="B370" s="3" t="s">
        <v>174</v>
      </c>
      <c r="C370" s="3" t="s">
        <v>186</v>
      </c>
      <c r="D370" s="3" t="s">
        <v>172</v>
      </c>
      <c r="E370" s="3">
        <v>2470</v>
      </c>
      <c r="F370" s="4">
        <v>5</v>
      </c>
      <c r="G370" s="4">
        <v>15</v>
      </c>
      <c r="H370" s="4">
        <v>37050</v>
      </c>
      <c r="I370" s="3" t="s">
        <v>190</v>
      </c>
      <c r="J370" s="4">
        <v>37050</v>
      </c>
      <c r="K370" s="4">
        <v>24700</v>
      </c>
      <c r="L370" s="4">
        <v>12350</v>
      </c>
      <c r="M370" s="5">
        <v>41791</v>
      </c>
      <c r="N370" s="3">
        <v>6</v>
      </c>
      <c r="O370" s="3" t="s">
        <v>189</v>
      </c>
      <c r="P370" s="3">
        <v>2014</v>
      </c>
    </row>
    <row r="371" spans="1:16">
      <c r="A371" s="3" t="s">
        <v>150</v>
      </c>
      <c r="B371" s="3" t="s">
        <v>180</v>
      </c>
      <c r="C371" s="3" t="s">
        <v>171</v>
      </c>
      <c r="D371" s="3" t="s">
        <v>178</v>
      </c>
      <c r="E371" s="3">
        <v>2470</v>
      </c>
      <c r="F371" s="4">
        <v>10</v>
      </c>
      <c r="G371" s="4">
        <v>15</v>
      </c>
      <c r="H371" s="4">
        <v>37050</v>
      </c>
      <c r="I371" s="4">
        <v>5187</v>
      </c>
      <c r="J371" s="4">
        <v>31863</v>
      </c>
      <c r="K371" s="4">
        <v>24700</v>
      </c>
      <c r="L371" s="4">
        <v>7163</v>
      </c>
      <c r="M371" s="5">
        <v>41518</v>
      </c>
      <c r="N371" s="3">
        <v>9</v>
      </c>
      <c r="O371" s="3" t="s">
        <v>188</v>
      </c>
      <c r="P371" s="3">
        <v>2013</v>
      </c>
    </row>
    <row r="372" spans="1:16">
      <c r="A372" s="3" t="s">
        <v>150</v>
      </c>
      <c r="B372" s="3" t="s">
        <v>174</v>
      </c>
      <c r="C372" s="3" t="s">
        <v>171</v>
      </c>
      <c r="D372" s="3" t="s">
        <v>172</v>
      </c>
      <c r="E372" s="3">
        <v>2472</v>
      </c>
      <c r="F372" s="4">
        <v>10</v>
      </c>
      <c r="G372" s="4">
        <v>15</v>
      </c>
      <c r="H372" s="4">
        <v>37080</v>
      </c>
      <c r="I372" s="3" t="s">
        <v>190</v>
      </c>
      <c r="J372" s="4">
        <v>37080</v>
      </c>
      <c r="K372" s="4">
        <v>24720</v>
      </c>
      <c r="L372" s="4">
        <v>12360</v>
      </c>
      <c r="M372" s="5">
        <v>41883</v>
      </c>
      <c r="N372" s="3">
        <v>9</v>
      </c>
      <c r="O372" s="3" t="s">
        <v>188</v>
      </c>
      <c r="P372" s="3">
        <v>2014</v>
      </c>
    </row>
    <row r="373" spans="1:16">
      <c r="A373" s="3" t="s">
        <v>150</v>
      </c>
      <c r="B373" s="3" t="s">
        <v>166</v>
      </c>
      <c r="C373" s="3" t="s">
        <v>186</v>
      </c>
      <c r="D373" s="3" t="s">
        <v>168</v>
      </c>
      <c r="E373" s="3">
        <v>2501</v>
      </c>
      <c r="F373" s="4">
        <v>5</v>
      </c>
      <c r="G373" s="4">
        <v>15</v>
      </c>
      <c r="H373" s="4">
        <v>37515</v>
      </c>
      <c r="I373" s="4">
        <v>3001.2</v>
      </c>
      <c r="J373" s="4">
        <v>34513.800000000003</v>
      </c>
      <c r="K373" s="4">
        <v>25010</v>
      </c>
      <c r="L373" s="4">
        <v>9503.7999999999993</v>
      </c>
      <c r="M373" s="5">
        <v>41699</v>
      </c>
      <c r="N373" s="3">
        <v>3</v>
      </c>
      <c r="O373" s="3" t="s">
        <v>184</v>
      </c>
      <c r="P373" s="3">
        <v>2014</v>
      </c>
    </row>
    <row r="374" spans="1:16">
      <c r="A374" s="3" t="s">
        <v>149</v>
      </c>
      <c r="B374" s="3" t="s">
        <v>166</v>
      </c>
      <c r="C374" s="3" t="s">
        <v>175</v>
      </c>
      <c r="D374" s="3" t="s">
        <v>178</v>
      </c>
      <c r="E374" s="3">
        <v>2521.5</v>
      </c>
      <c r="F374" s="4">
        <v>3</v>
      </c>
      <c r="G374" s="4">
        <v>20</v>
      </c>
      <c r="H374" s="4">
        <v>50430</v>
      </c>
      <c r="I374" s="4">
        <v>6051.6</v>
      </c>
      <c r="J374" s="4">
        <v>44378.400000000001</v>
      </c>
      <c r="K374" s="4">
        <v>25215</v>
      </c>
      <c r="L374" s="4">
        <v>19163.400000000001</v>
      </c>
      <c r="M374" s="5">
        <v>41640</v>
      </c>
      <c r="N374" s="3">
        <v>1</v>
      </c>
      <c r="O374" s="3" t="s">
        <v>193</v>
      </c>
      <c r="P374" s="3">
        <v>2014</v>
      </c>
    </row>
    <row r="375" spans="1:16">
      <c r="A375" s="3" t="s">
        <v>150</v>
      </c>
      <c r="B375" s="3" t="s">
        <v>177</v>
      </c>
      <c r="C375" s="3" t="s">
        <v>167</v>
      </c>
      <c r="D375" s="3" t="s">
        <v>178</v>
      </c>
      <c r="E375" s="3">
        <v>2548</v>
      </c>
      <c r="F375" s="4">
        <v>260</v>
      </c>
      <c r="G375" s="4">
        <v>15</v>
      </c>
      <c r="H375" s="4">
        <v>38220</v>
      </c>
      <c r="I375" s="4">
        <v>4586.3999999999996</v>
      </c>
      <c r="J375" s="4">
        <v>33633.599999999999</v>
      </c>
      <c r="K375" s="4">
        <v>25480</v>
      </c>
      <c r="L375" s="4">
        <v>8153.6</v>
      </c>
      <c r="M375" s="5">
        <v>41579</v>
      </c>
      <c r="N375" s="3">
        <v>11</v>
      </c>
      <c r="O375" s="3" t="s">
        <v>185</v>
      </c>
      <c r="P375" s="3">
        <v>2013</v>
      </c>
    </row>
    <row r="376" spans="1:16">
      <c r="A376" s="3" t="s">
        <v>150</v>
      </c>
      <c r="B376" s="3" t="s">
        <v>180</v>
      </c>
      <c r="C376" s="3" t="s">
        <v>171</v>
      </c>
      <c r="D376" s="3" t="s">
        <v>178</v>
      </c>
      <c r="E376" s="3">
        <v>2559</v>
      </c>
      <c r="F376" s="4">
        <v>10</v>
      </c>
      <c r="G376" s="4">
        <v>15</v>
      </c>
      <c r="H376" s="4">
        <v>38385</v>
      </c>
      <c r="I376" s="4">
        <v>5757.75</v>
      </c>
      <c r="J376" s="4">
        <v>32627.25</v>
      </c>
      <c r="K376" s="4">
        <v>25590</v>
      </c>
      <c r="L376" s="4">
        <v>7037.25</v>
      </c>
      <c r="M376" s="5">
        <v>41852</v>
      </c>
      <c r="N376" s="3">
        <v>8</v>
      </c>
      <c r="O376" s="3" t="s">
        <v>191</v>
      </c>
      <c r="P376" s="3">
        <v>2014</v>
      </c>
    </row>
    <row r="377" spans="1:16">
      <c r="A377" s="3" t="s">
        <v>150</v>
      </c>
      <c r="B377" s="3" t="s">
        <v>177</v>
      </c>
      <c r="C377" s="3" t="s">
        <v>175</v>
      </c>
      <c r="D377" s="3" t="s">
        <v>178</v>
      </c>
      <c r="E377" s="3">
        <v>2567</v>
      </c>
      <c r="F377" s="4">
        <v>3</v>
      </c>
      <c r="G377" s="4">
        <v>15</v>
      </c>
      <c r="H377" s="4">
        <v>38505</v>
      </c>
      <c r="I377" s="4">
        <v>5005.6499999999996</v>
      </c>
      <c r="J377" s="4">
        <v>33499.35</v>
      </c>
      <c r="K377" s="4">
        <v>25670</v>
      </c>
      <c r="L377" s="4">
        <v>7829.35</v>
      </c>
      <c r="M377" s="5">
        <v>41791</v>
      </c>
      <c r="N377" s="3">
        <v>6</v>
      </c>
      <c r="O377" s="3" t="s">
        <v>189</v>
      </c>
      <c r="P377" s="3">
        <v>2014</v>
      </c>
    </row>
    <row r="378" spans="1:16">
      <c r="A378" s="3" t="s">
        <v>150</v>
      </c>
      <c r="B378" s="3" t="s">
        <v>177</v>
      </c>
      <c r="C378" s="3" t="s">
        <v>182</v>
      </c>
      <c r="D378" s="3" t="s">
        <v>178</v>
      </c>
      <c r="E378" s="3">
        <v>2567</v>
      </c>
      <c r="F378" s="4">
        <v>250</v>
      </c>
      <c r="G378" s="4">
        <v>15</v>
      </c>
      <c r="H378" s="4">
        <v>38505</v>
      </c>
      <c r="I378" s="4">
        <v>5005.6499999999996</v>
      </c>
      <c r="J378" s="4">
        <v>33499.35</v>
      </c>
      <c r="K378" s="4">
        <v>25670</v>
      </c>
      <c r="L378" s="4">
        <v>7829.35</v>
      </c>
      <c r="M378" s="5">
        <v>41791</v>
      </c>
      <c r="N378" s="3">
        <v>6</v>
      </c>
      <c r="O378" s="3" t="s">
        <v>189</v>
      </c>
      <c r="P378" s="3">
        <v>2014</v>
      </c>
    </row>
    <row r="379" spans="1:16">
      <c r="A379" s="3" t="s">
        <v>149</v>
      </c>
      <c r="B379" s="3" t="s">
        <v>174</v>
      </c>
      <c r="C379" s="3" t="s">
        <v>175</v>
      </c>
      <c r="D379" s="3" t="s">
        <v>178</v>
      </c>
      <c r="E379" s="3">
        <v>2579</v>
      </c>
      <c r="F379" s="4">
        <v>3</v>
      </c>
      <c r="G379" s="4">
        <v>20</v>
      </c>
      <c r="H379" s="4">
        <v>51580</v>
      </c>
      <c r="I379" s="4">
        <v>7221.2</v>
      </c>
      <c r="J379" s="4">
        <v>44358.8</v>
      </c>
      <c r="K379" s="4">
        <v>25790</v>
      </c>
      <c r="L379" s="4">
        <v>18568.8</v>
      </c>
      <c r="M379" s="5">
        <v>41730</v>
      </c>
      <c r="N379" s="3">
        <v>4</v>
      </c>
      <c r="O379" s="3" t="s">
        <v>192</v>
      </c>
      <c r="P379" s="3">
        <v>2014</v>
      </c>
    </row>
    <row r="380" spans="1:16">
      <c r="A380" s="3" t="s">
        <v>149</v>
      </c>
      <c r="B380" s="3" t="s">
        <v>170</v>
      </c>
      <c r="C380" s="3" t="s">
        <v>175</v>
      </c>
      <c r="D380" s="3" t="s">
        <v>183</v>
      </c>
      <c r="E380" s="3">
        <v>2580</v>
      </c>
      <c r="F380" s="4">
        <v>3</v>
      </c>
      <c r="G380" s="4">
        <v>20</v>
      </c>
      <c r="H380" s="4">
        <v>51600</v>
      </c>
      <c r="I380" s="4">
        <v>1548</v>
      </c>
      <c r="J380" s="4">
        <v>50052</v>
      </c>
      <c r="K380" s="4">
        <v>25800</v>
      </c>
      <c r="L380" s="4">
        <v>24252</v>
      </c>
      <c r="M380" s="5">
        <v>41730</v>
      </c>
      <c r="N380" s="3">
        <v>4</v>
      </c>
      <c r="O380" s="3" t="s">
        <v>192</v>
      </c>
      <c r="P380" s="3">
        <v>2014</v>
      </c>
    </row>
    <row r="381" spans="1:16">
      <c r="A381" s="3" t="s">
        <v>150</v>
      </c>
      <c r="B381" s="3" t="s">
        <v>166</v>
      </c>
      <c r="C381" s="3" t="s">
        <v>171</v>
      </c>
      <c r="D381" s="3" t="s">
        <v>168</v>
      </c>
      <c r="E381" s="3">
        <v>2620</v>
      </c>
      <c r="F381" s="4">
        <v>10</v>
      </c>
      <c r="G381" s="4">
        <v>15</v>
      </c>
      <c r="H381" s="4">
        <v>39300</v>
      </c>
      <c r="I381" s="4">
        <v>1965</v>
      </c>
      <c r="J381" s="4">
        <v>37335</v>
      </c>
      <c r="K381" s="4">
        <v>26200</v>
      </c>
      <c r="L381" s="4">
        <v>11135</v>
      </c>
      <c r="M381" s="5">
        <v>41883</v>
      </c>
      <c r="N381" s="3">
        <v>9</v>
      </c>
      <c r="O381" s="3" t="s">
        <v>188</v>
      </c>
      <c r="P381" s="3">
        <v>2014</v>
      </c>
    </row>
    <row r="382" spans="1:16">
      <c r="A382" s="3" t="s">
        <v>150</v>
      </c>
      <c r="B382" s="3" t="s">
        <v>174</v>
      </c>
      <c r="C382" s="3" t="s">
        <v>179</v>
      </c>
      <c r="D382" s="3" t="s">
        <v>168</v>
      </c>
      <c r="E382" s="3">
        <v>2628</v>
      </c>
      <c r="F382" s="4">
        <v>120</v>
      </c>
      <c r="G382" s="4">
        <v>15</v>
      </c>
      <c r="H382" s="4">
        <v>39420</v>
      </c>
      <c r="I382" s="4">
        <v>3547.8</v>
      </c>
      <c r="J382" s="4">
        <v>35872.199999999997</v>
      </c>
      <c r="K382" s="4">
        <v>26280</v>
      </c>
      <c r="L382" s="4">
        <v>9592.2000000000007</v>
      </c>
      <c r="M382" s="5">
        <v>41730</v>
      </c>
      <c r="N382" s="3">
        <v>4</v>
      </c>
      <c r="O382" s="3" t="s">
        <v>192</v>
      </c>
      <c r="P382" s="3">
        <v>2014</v>
      </c>
    </row>
    <row r="383" spans="1:16">
      <c r="A383" s="3" t="s">
        <v>149</v>
      </c>
      <c r="B383" s="3" t="s">
        <v>174</v>
      </c>
      <c r="C383" s="3" t="s">
        <v>167</v>
      </c>
      <c r="D383" s="3" t="s">
        <v>178</v>
      </c>
      <c r="E383" s="3">
        <v>2629</v>
      </c>
      <c r="F383" s="4">
        <v>260</v>
      </c>
      <c r="G383" s="4">
        <v>20</v>
      </c>
      <c r="H383" s="4">
        <v>52580</v>
      </c>
      <c r="I383" s="4">
        <v>5783.8</v>
      </c>
      <c r="J383" s="4">
        <v>46796.2</v>
      </c>
      <c r="K383" s="4">
        <v>26290</v>
      </c>
      <c r="L383" s="4">
        <v>20506.2</v>
      </c>
      <c r="M383" s="5">
        <v>41640</v>
      </c>
      <c r="N383" s="3">
        <v>1</v>
      </c>
      <c r="O383" s="3" t="s">
        <v>193</v>
      </c>
      <c r="P383" s="3">
        <v>2014</v>
      </c>
    </row>
    <row r="384" spans="1:16">
      <c r="A384" s="3" t="s">
        <v>149</v>
      </c>
      <c r="B384" s="3" t="s">
        <v>177</v>
      </c>
      <c r="C384" s="3" t="s">
        <v>171</v>
      </c>
      <c r="D384" s="3" t="s">
        <v>178</v>
      </c>
      <c r="E384" s="3">
        <v>2641</v>
      </c>
      <c r="F384" s="4">
        <v>10</v>
      </c>
      <c r="G384" s="4">
        <v>20</v>
      </c>
      <c r="H384" s="4">
        <v>52820</v>
      </c>
      <c r="I384" s="4">
        <v>6866.6</v>
      </c>
      <c r="J384" s="4">
        <v>45953.4</v>
      </c>
      <c r="K384" s="4">
        <v>26410</v>
      </c>
      <c r="L384" s="4">
        <v>19543.400000000001</v>
      </c>
      <c r="M384" s="5">
        <v>41671</v>
      </c>
      <c r="N384" s="3">
        <v>2</v>
      </c>
      <c r="O384" s="3" t="s">
        <v>187</v>
      </c>
      <c r="P384" s="3">
        <v>2014</v>
      </c>
    </row>
    <row r="385" spans="1:16">
      <c r="A385" s="3" t="s">
        <v>149</v>
      </c>
      <c r="B385" s="3" t="s">
        <v>180</v>
      </c>
      <c r="C385" s="3" t="s">
        <v>179</v>
      </c>
      <c r="D385" s="3" t="s">
        <v>183</v>
      </c>
      <c r="E385" s="3">
        <v>2646</v>
      </c>
      <c r="F385" s="4">
        <v>120</v>
      </c>
      <c r="G385" s="4">
        <v>20</v>
      </c>
      <c r="H385" s="4">
        <v>52920</v>
      </c>
      <c r="I385" s="4">
        <v>2116.8000000000002</v>
      </c>
      <c r="J385" s="4">
        <v>50803.199999999997</v>
      </c>
      <c r="K385" s="4">
        <v>26460</v>
      </c>
      <c r="L385" s="4">
        <v>24343.200000000001</v>
      </c>
      <c r="M385" s="5">
        <v>41518</v>
      </c>
      <c r="N385" s="3">
        <v>9</v>
      </c>
      <c r="O385" s="3" t="s">
        <v>188</v>
      </c>
      <c r="P385" s="3">
        <v>2013</v>
      </c>
    </row>
    <row r="386" spans="1:16">
      <c r="A386" s="3" t="s">
        <v>149</v>
      </c>
      <c r="B386" s="3" t="s">
        <v>177</v>
      </c>
      <c r="C386" s="3" t="s">
        <v>171</v>
      </c>
      <c r="D386" s="3" t="s">
        <v>168</v>
      </c>
      <c r="E386" s="3">
        <v>2663</v>
      </c>
      <c r="F386" s="4">
        <v>10</v>
      </c>
      <c r="G386" s="4">
        <v>20</v>
      </c>
      <c r="H386" s="4">
        <v>53260</v>
      </c>
      <c r="I386" s="4">
        <v>2663</v>
      </c>
      <c r="J386" s="4">
        <v>50597</v>
      </c>
      <c r="K386" s="4">
        <v>26630</v>
      </c>
      <c r="L386" s="4">
        <v>23967</v>
      </c>
      <c r="M386" s="5">
        <v>41974</v>
      </c>
      <c r="N386" s="3">
        <v>12</v>
      </c>
      <c r="O386" s="3" t="s">
        <v>169</v>
      </c>
      <c r="P386" s="3">
        <v>2014</v>
      </c>
    </row>
    <row r="387" spans="1:16">
      <c r="A387" s="3" t="s">
        <v>149</v>
      </c>
      <c r="B387" s="3" t="s">
        <v>177</v>
      </c>
      <c r="C387" s="3" t="s">
        <v>182</v>
      </c>
      <c r="D387" s="3" t="s">
        <v>168</v>
      </c>
      <c r="E387" s="3">
        <v>2663</v>
      </c>
      <c r="F387" s="4">
        <v>250</v>
      </c>
      <c r="G387" s="4">
        <v>20</v>
      </c>
      <c r="H387" s="4">
        <v>53260</v>
      </c>
      <c r="I387" s="4">
        <v>2663</v>
      </c>
      <c r="J387" s="4">
        <v>50597</v>
      </c>
      <c r="K387" s="4">
        <v>26630</v>
      </c>
      <c r="L387" s="4">
        <v>23967</v>
      </c>
      <c r="M387" s="5">
        <v>41974</v>
      </c>
      <c r="N387" s="3">
        <v>12</v>
      </c>
      <c r="O387" s="3" t="s">
        <v>169</v>
      </c>
      <c r="P387" s="3">
        <v>2014</v>
      </c>
    </row>
    <row r="388" spans="1:16">
      <c r="A388" s="3" t="s">
        <v>149</v>
      </c>
      <c r="B388" s="3" t="s">
        <v>166</v>
      </c>
      <c r="C388" s="3" t="s">
        <v>182</v>
      </c>
      <c r="D388" s="3" t="s">
        <v>168</v>
      </c>
      <c r="E388" s="3">
        <v>2682</v>
      </c>
      <c r="F388" s="4">
        <v>250</v>
      </c>
      <c r="G388" s="4">
        <v>20</v>
      </c>
      <c r="H388" s="4">
        <v>53640</v>
      </c>
      <c r="I388" s="4">
        <v>4827.6000000000004</v>
      </c>
      <c r="J388" s="4">
        <v>48812.4</v>
      </c>
      <c r="K388" s="4">
        <v>26820</v>
      </c>
      <c r="L388" s="4">
        <v>21992.400000000001</v>
      </c>
      <c r="M388" s="5">
        <v>41579</v>
      </c>
      <c r="N388" s="3">
        <v>11</v>
      </c>
      <c r="O388" s="3" t="s">
        <v>185</v>
      </c>
      <c r="P388" s="3">
        <v>2013</v>
      </c>
    </row>
    <row r="389" spans="1:16">
      <c r="A389" s="3" t="s">
        <v>150</v>
      </c>
      <c r="B389" s="3" t="s">
        <v>180</v>
      </c>
      <c r="C389" s="3" t="s">
        <v>175</v>
      </c>
      <c r="D389" s="3" t="s">
        <v>178</v>
      </c>
      <c r="E389" s="3">
        <v>2689</v>
      </c>
      <c r="F389" s="4">
        <v>3</v>
      </c>
      <c r="G389" s="4">
        <v>15</v>
      </c>
      <c r="H389" s="4">
        <v>40335</v>
      </c>
      <c r="I389" s="4">
        <v>4840.2</v>
      </c>
      <c r="J389" s="4">
        <v>35494.800000000003</v>
      </c>
      <c r="K389" s="4">
        <v>26890</v>
      </c>
      <c r="L389" s="4">
        <v>8604.7999999999993</v>
      </c>
      <c r="M389" s="5">
        <v>41944</v>
      </c>
      <c r="N389" s="3">
        <v>11</v>
      </c>
      <c r="O389" s="3" t="s">
        <v>185</v>
      </c>
      <c r="P389" s="3">
        <v>2014</v>
      </c>
    </row>
    <row r="390" spans="1:16">
      <c r="A390" s="3" t="s">
        <v>149</v>
      </c>
      <c r="B390" s="3" t="s">
        <v>170</v>
      </c>
      <c r="C390" s="3" t="s">
        <v>171</v>
      </c>
      <c r="D390" s="3" t="s">
        <v>178</v>
      </c>
      <c r="E390" s="3">
        <v>2708</v>
      </c>
      <c r="F390" s="4">
        <v>10</v>
      </c>
      <c r="G390" s="4">
        <v>20</v>
      </c>
      <c r="H390" s="4">
        <v>54160</v>
      </c>
      <c r="I390" s="4">
        <v>7040.8</v>
      </c>
      <c r="J390" s="4">
        <v>47119.199999999997</v>
      </c>
      <c r="K390" s="4">
        <v>27080</v>
      </c>
      <c r="L390" s="4">
        <v>20039.2</v>
      </c>
      <c r="M390" s="5">
        <v>41671</v>
      </c>
      <c r="N390" s="3">
        <v>2</v>
      </c>
      <c r="O390" s="3" t="s">
        <v>187</v>
      </c>
      <c r="P390" s="3">
        <v>2014</v>
      </c>
    </row>
    <row r="391" spans="1:16">
      <c r="A391" s="3" t="s">
        <v>150</v>
      </c>
      <c r="B391" s="3" t="s">
        <v>174</v>
      </c>
      <c r="C391" s="3" t="s">
        <v>175</v>
      </c>
      <c r="D391" s="3" t="s">
        <v>168</v>
      </c>
      <c r="E391" s="3">
        <v>2791</v>
      </c>
      <c r="F391" s="4">
        <v>3</v>
      </c>
      <c r="G391" s="4">
        <v>15</v>
      </c>
      <c r="H391" s="4">
        <v>41865</v>
      </c>
      <c r="I391" s="4">
        <v>2093.25</v>
      </c>
      <c r="J391" s="4">
        <v>39771.75</v>
      </c>
      <c r="K391" s="4">
        <v>27910</v>
      </c>
      <c r="L391" s="4">
        <v>11861.75</v>
      </c>
      <c r="M391" s="5">
        <v>41944</v>
      </c>
      <c r="N391" s="3">
        <v>11</v>
      </c>
      <c r="O391" s="3" t="s">
        <v>185</v>
      </c>
      <c r="P391" s="3">
        <v>2014</v>
      </c>
    </row>
    <row r="392" spans="1:16">
      <c r="A392" s="3" t="s">
        <v>149</v>
      </c>
      <c r="B392" s="3" t="s">
        <v>166</v>
      </c>
      <c r="C392" s="3" t="s">
        <v>179</v>
      </c>
      <c r="D392" s="3" t="s">
        <v>178</v>
      </c>
      <c r="E392" s="3">
        <v>2805</v>
      </c>
      <c r="F392" s="4">
        <v>120</v>
      </c>
      <c r="G392" s="4">
        <v>20</v>
      </c>
      <c r="H392" s="4">
        <v>56100</v>
      </c>
      <c r="I392" s="4">
        <v>6171</v>
      </c>
      <c r="J392" s="4">
        <v>49929</v>
      </c>
      <c r="K392" s="4">
        <v>28050</v>
      </c>
      <c r="L392" s="4">
        <v>21879</v>
      </c>
      <c r="M392" s="5">
        <v>41518</v>
      </c>
      <c r="N392" s="3">
        <v>9</v>
      </c>
      <c r="O392" s="3" t="s">
        <v>188</v>
      </c>
      <c r="P392" s="3">
        <v>2013</v>
      </c>
    </row>
    <row r="393" spans="1:16">
      <c r="A393" s="3" t="s">
        <v>150</v>
      </c>
      <c r="B393" s="3" t="s">
        <v>166</v>
      </c>
      <c r="C393" s="3" t="s">
        <v>179</v>
      </c>
      <c r="D393" s="3" t="s">
        <v>178</v>
      </c>
      <c r="E393" s="3">
        <v>2826</v>
      </c>
      <c r="F393" s="4">
        <v>120</v>
      </c>
      <c r="G393" s="4">
        <v>15</v>
      </c>
      <c r="H393" s="4">
        <v>42390</v>
      </c>
      <c r="I393" s="4">
        <v>6358.5</v>
      </c>
      <c r="J393" s="4">
        <v>36031.5</v>
      </c>
      <c r="K393" s="4">
        <v>28260</v>
      </c>
      <c r="L393" s="4">
        <v>7771.5</v>
      </c>
      <c r="M393" s="5">
        <v>41760</v>
      </c>
      <c r="N393" s="3">
        <v>5</v>
      </c>
      <c r="O393" s="3" t="s">
        <v>181</v>
      </c>
      <c r="P393" s="3">
        <v>2014</v>
      </c>
    </row>
    <row r="394" spans="1:16">
      <c r="A394" s="3" t="s">
        <v>149</v>
      </c>
      <c r="B394" s="3" t="s">
        <v>177</v>
      </c>
      <c r="C394" s="3" t="s">
        <v>179</v>
      </c>
      <c r="D394" s="3" t="s">
        <v>168</v>
      </c>
      <c r="E394" s="3">
        <v>2832</v>
      </c>
      <c r="F394" s="4">
        <v>120</v>
      </c>
      <c r="G394" s="4">
        <v>20</v>
      </c>
      <c r="H394" s="4">
        <v>56640</v>
      </c>
      <c r="I394" s="4">
        <v>2832</v>
      </c>
      <c r="J394" s="4">
        <v>53808</v>
      </c>
      <c r="K394" s="4">
        <v>28320</v>
      </c>
      <c r="L394" s="4">
        <v>25488</v>
      </c>
      <c r="M394" s="5">
        <v>41852</v>
      </c>
      <c r="N394" s="3">
        <v>8</v>
      </c>
      <c r="O394" s="3" t="s">
        <v>191</v>
      </c>
      <c r="P394" s="3">
        <v>2014</v>
      </c>
    </row>
    <row r="395" spans="1:16">
      <c r="A395" s="3" t="s">
        <v>150</v>
      </c>
      <c r="B395" s="3" t="s">
        <v>180</v>
      </c>
      <c r="C395" s="3" t="s">
        <v>175</v>
      </c>
      <c r="D395" s="3" t="s">
        <v>168</v>
      </c>
      <c r="E395" s="3">
        <v>2844</v>
      </c>
      <c r="F395" s="4">
        <v>3</v>
      </c>
      <c r="G395" s="4">
        <v>15</v>
      </c>
      <c r="H395" s="4">
        <v>42660</v>
      </c>
      <c r="I395" s="4">
        <v>2559.6</v>
      </c>
      <c r="J395" s="4">
        <v>40100.400000000001</v>
      </c>
      <c r="K395" s="4">
        <v>28440</v>
      </c>
      <c r="L395" s="4">
        <v>11660.4</v>
      </c>
      <c r="M395" s="5">
        <v>41791</v>
      </c>
      <c r="N395" s="3">
        <v>6</v>
      </c>
      <c r="O395" s="3" t="s">
        <v>189</v>
      </c>
      <c r="P395" s="3">
        <v>2014</v>
      </c>
    </row>
    <row r="396" spans="1:16">
      <c r="A396" s="3" t="s">
        <v>150</v>
      </c>
      <c r="B396" s="3" t="s">
        <v>180</v>
      </c>
      <c r="C396" s="3" t="s">
        <v>182</v>
      </c>
      <c r="D396" s="3" t="s">
        <v>168</v>
      </c>
      <c r="E396" s="3">
        <v>2844</v>
      </c>
      <c r="F396" s="4">
        <v>250</v>
      </c>
      <c r="G396" s="4">
        <v>15</v>
      </c>
      <c r="H396" s="4">
        <v>42660</v>
      </c>
      <c r="I396" s="4">
        <v>2559.6</v>
      </c>
      <c r="J396" s="4">
        <v>40100.400000000001</v>
      </c>
      <c r="K396" s="4">
        <v>28440</v>
      </c>
      <c r="L396" s="4">
        <v>11660.4</v>
      </c>
      <c r="M396" s="5">
        <v>41791</v>
      </c>
      <c r="N396" s="3">
        <v>6</v>
      </c>
      <c r="O396" s="3" t="s">
        <v>189</v>
      </c>
      <c r="P396" s="3">
        <v>2014</v>
      </c>
    </row>
    <row r="397" spans="1:16">
      <c r="A397" s="3" t="s">
        <v>150</v>
      </c>
      <c r="B397" s="3" t="s">
        <v>174</v>
      </c>
      <c r="C397" s="3" t="s">
        <v>179</v>
      </c>
      <c r="D397" s="3" t="s">
        <v>168</v>
      </c>
      <c r="E397" s="3">
        <v>2861</v>
      </c>
      <c r="F397" s="4">
        <v>120</v>
      </c>
      <c r="G397" s="4">
        <v>15</v>
      </c>
      <c r="H397" s="4">
        <v>42915</v>
      </c>
      <c r="I397" s="4">
        <v>2145.75</v>
      </c>
      <c r="J397" s="4">
        <v>40769.25</v>
      </c>
      <c r="K397" s="4">
        <v>28610</v>
      </c>
      <c r="L397" s="4">
        <v>12159.25</v>
      </c>
      <c r="M397" s="5">
        <v>41640</v>
      </c>
      <c r="N397" s="3">
        <v>1</v>
      </c>
      <c r="O397" s="3" t="s">
        <v>193</v>
      </c>
      <c r="P397" s="3">
        <v>2014</v>
      </c>
    </row>
    <row r="398" spans="1:16">
      <c r="A398" s="3" t="s">
        <v>150</v>
      </c>
      <c r="B398" s="3" t="s">
        <v>177</v>
      </c>
      <c r="C398" s="3" t="s">
        <v>171</v>
      </c>
      <c r="D398" s="3" t="s">
        <v>168</v>
      </c>
      <c r="E398" s="3">
        <v>2931</v>
      </c>
      <c r="F398" s="4">
        <v>10</v>
      </c>
      <c r="G398" s="4">
        <v>15</v>
      </c>
      <c r="H398" s="4">
        <v>43965</v>
      </c>
      <c r="I398" s="4">
        <v>3077.55</v>
      </c>
      <c r="J398" s="4">
        <v>40887.449999999997</v>
      </c>
      <c r="K398" s="4">
        <v>29310</v>
      </c>
      <c r="L398" s="4">
        <v>11577.45</v>
      </c>
      <c r="M398" s="5">
        <v>41518</v>
      </c>
      <c r="N398" s="3">
        <v>9</v>
      </c>
      <c r="O398" s="3" t="s">
        <v>188</v>
      </c>
      <c r="P398" s="3">
        <v>2013</v>
      </c>
    </row>
    <row r="399" spans="1:16">
      <c r="A399" s="3" t="s">
        <v>149</v>
      </c>
      <c r="B399" s="3" t="s">
        <v>180</v>
      </c>
      <c r="C399" s="3" t="s">
        <v>182</v>
      </c>
      <c r="D399" s="3" t="s">
        <v>178</v>
      </c>
      <c r="E399" s="3">
        <v>2935</v>
      </c>
      <c r="F399" s="4">
        <v>250</v>
      </c>
      <c r="G399" s="4">
        <v>20</v>
      </c>
      <c r="H399" s="4">
        <v>58700</v>
      </c>
      <c r="I399" s="4">
        <v>6457</v>
      </c>
      <c r="J399" s="4">
        <v>52243</v>
      </c>
      <c r="K399" s="4">
        <v>29350</v>
      </c>
      <c r="L399" s="4">
        <v>22893</v>
      </c>
      <c r="M399" s="5">
        <v>41579</v>
      </c>
      <c r="N399" s="3">
        <v>11</v>
      </c>
      <c r="O399" s="3" t="s">
        <v>185</v>
      </c>
      <c r="P399" s="3">
        <v>2013</v>
      </c>
    </row>
    <row r="400" spans="1:16">
      <c r="A400" s="3" t="s">
        <v>149</v>
      </c>
      <c r="B400" s="3" t="s">
        <v>170</v>
      </c>
      <c r="C400" s="3" t="s">
        <v>186</v>
      </c>
      <c r="D400" s="3" t="s">
        <v>178</v>
      </c>
      <c r="E400" s="3">
        <v>2992</v>
      </c>
      <c r="F400" s="4">
        <v>5</v>
      </c>
      <c r="G400" s="4">
        <v>20</v>
      </c>
      <c r="H400" s="4">
        <v>59840</v>
      </c>
      <c r="I400" s="4">
        <v>6582.4</v>
      </c>
      <c r="J400" s="4">
        <v>53257.599999999999</v>
      </c>
      <c r="K400" s="4">
        <v>29920</v>
      </c>
      <c r="L400" s="4">
        <v>23337.599999999999</v>
      </c>
      <c r="M400" s="5">
        <v>41548</v>
      </c>
      <c r="N400" s="3">
        <v>10</v>
      </c>
      <c r="O400" s="3" t="s">
        <v>176</v>
      </c>
      <c r="P400" s="3">
        <v>2013</v>
      </c>
    </row>
    <row r="401" spans="1:16">
      <c r="A401" s="3" t="s">
        <v>149</v>
      </c>
      <c r="B401" s="3" t="s">
        <v>170</v>
      </c>
      <c r="C401" s="3" t="s">
        <v>171</v>
      </c>
      <c r="D401" s="3" t="s">
        <v>178</v>
      </c>
      <c r="E401" s="3">
        <v>2992</v>
      </c>
      <c r="F401" s="4">
        <v>10</v>
      </c>
      <c r="G401" s="4">
        <v>20</v>
      </c>
      <c r="H401" s="4">
        <v>59840</v>
      </c>
      <c r="I401" s="4">
        <v>6582.4</v>
      </c>
      <c r="J401" s="4">
        <v>53257.599999999999</v>
      </c>
      <c r="K401" s="4">
        <v>29920</v>
      </c>
      <c r="L401" s="4">
        <v>23337.599999999999</v>
      </c>
      <c r="M401" s="5">
        <v>41548</v>
      </c>
      <c r="N401" s="3">
        <v>10</v>
      </c>
      <c r="O401" s="3" t="s">
        <v>176</v>
      </c>
      <c r="P401" s="3">
        <v>2013</v>
      </c>
    </row>
    <row r="402" spans="1:16">
      <c r="A402" s="3" t="s">
        <v>149</v>
      </c>
      <c r="B402" s="3" t="s">
        <v>174</v>
      </c>
      <c r="C402" s="3" t="s">
        <v>171</v>
      </c>
      <c r="D402" s="3" t="s">
        <v>168</v>
      </c>
      <c r="E402" s="3">
        <v>2993</v>
      </c>
      <c r="F402" s="4">
        <v>10</v>
      </c>
      <c r="G402" s="4">
        <v>20</v>
      </c>
      <c r="H402" s="4">
        <v>59860</v>
      </c>
      <c r="I402" s="4">
        <v>4788.8</v>
      </c>
      <c r="J402" s="4">
        <v>55071.199999999997</v>
      </c>
      <c r="K402" s="4">
        <v>29930</v>
      </c>
      <c r="L402" s="4">
        <v>25141.200000000001</v>
      </c>
      <c r="M402" s="5">
        <v>41883</v>
      </c>
      <c r="N402" s="3">
        <v>9</v>
      </c>
      <c r="O402" s="3" t="s">
        <v>188</v>
      </c>
      <c r="P402" s="3">
        <v>2014</v>
      </c>
    </row>
    <row r="403" spans="1:16">
      <c r="A403" s="3" t="s">
        <v>150</v>
      </c>
      <c r="B403" s="3" t="s">
        <v>177</v>
      </c>
      <c r="C403" s="3" t="s">
        <v>167</v>
      </c>
      <c r="D403" s="3" t="s">
        <v>178</v>
      </c>
      <c r="E403" s="3">
        <v>3199.5</v>
      </c>
      <c r="F403" s="4">
        <v>260</v>
      </c>
      <c r="G403" s="4">
        <v>15</v>
      </c>
      <c r="H403" s="4">
        <v>47992.5</v>
      </c>
      <c r="I403" s="4">
        <v>5279.18</v>
      </c>
      <c r="J403" s="4">
        <v>42713.33</v>
      </c>
      <c r="K403" s="4">
        <v>31995</v>
      </c>
      <c r="L403" s="4">
        <v>10718.33</v>
      </c>
      <c r="M403" s="5">
        <v>41821</v>
      </c>
      <c r="N403" s="3">
        <v>7</v>
      </c>
      <c r="O403" s="3" t="s">
        <v>173</v>
      </c>
      <c r="P403" s="3">
        <v>2014</v>
      </c>
    </row>
    <row r="404" spans="1:16">
      <c r="A404" s="3" t="s">
        <v>150</v>
      </c>
      <c r="B404" s="3" t="s">
        <v>177</v>
      </c>
      <c r="C404" s="3" t="s">
        <v>171</v>
      </c>
      <c r="D404" s="3" t="s">
        <v>168</v>
      </c>
      <c r="E404" s="3">
        <v>3675</v>
      </c>
      <c r="F404" s="4">
        <v>10</v>
      </c>
      <c r="G404" s="4">
        <v>15</v>
      </c>
      <c r="H404" s="4">
        <v>55125</v>
      </c>
      <c r="I404" s="4">
        <v>4961.25</v>
      </c>
      <c r="J404" s="4">
        <v>50163.75</v>
      </c>
      <c r="K404" s="4">
        <v>36750</v>
      </c>
      <c r="L404" s="4">
        <v>13413.75</v>
      </c>
      <c r="M404" s="5">
        <v>41730</v>
      </c>
      <c r="N404" s="3">
        <v>4</v>
      </c>
      <c r="O404" s="3" t="s">
        <v>192</v>
      </c>
      <c r="P404" s="3">
        <v>2014</v>
      </c>
    </row>
    <row r="405" spans="1:16">
      <c r="A405" s="3" t="s">
        <v>150</v>
      </c>
      <c r="B405" s="3" t="s">
        <v>166</v>
      </c>
      <c r="C405" s="3" t="s">
        <v>171</v>
      </c>
      <c r="D405" s="3" t="s">
        <v>168</v>
      </c>
      <c r="E405" s="3">
        <v>3801</v>
      </c>
      <c r="F405" s="4">
        <v>10</v>
      </c>
      <c r="G405" s="4">
        <v>15</v>
      </c>
      <c r="H405" s="4">
        <v>57015</v>
      </c>
      <c r="I405" s="4">
        <v>3420.9</v>
      </c>
      <c r="J405" s="4">
        <v>53594.1</v>
      </c>
      <c r="K405" s="4">
        <v>38010</v>
      </c>
      <c r="L405" s="4">
        <v>15584.1</v>
      </c>
      <c r="M405" s="5">
        <v>41730</v>
      </c>
      <c r="N405" s="3">
        <v>4</v>
      </c>
      <c r="O405" s="3" t="s">
        <v>192</v>
      </c>
      <c r="P405" s="3">
        <v>2014</v>
      </c>
    </row>
    <row r="406" spans="1:16">
      <c r="A406" s="3" t="s">
        <v>149</v>
      </c>
      <c r="B406" s="3" t="s">
        <v>180</v>
      </c>
      <c r="C406" s="3" t="s">
        <v>179</v>
      </c>
      <c r="D406" s="3" t="s">
        <v>183</v>
      </c>
      <c r="E406" s="3">
        <v>3850.5</v>
      </c>
      <c r="F406" s="4">
        <v>120</v>
      </c>
      <c r="G406" s="4">
        <v>20</v>
      </c>
      <c r="H406" s="4">
        <v>77010</v>
      </c>
      <c r="I406" s="4">
        <v>2310.3000000000002</v>
      </c>
      <c r="J406" s="4">
        <v>74699.7</v>
      </c>
      <c r="K406" s="4">
        <v>38505</v>
      </c>
      <c r="L406" s="4">
        <v>36194.699999999997</v>
      </c>
      <c r="M406" s="5">
        <v>41730</v>
      </c>
      <c r="N406" s="3">
        <v>4</v>
      </c>
      <c r="O406" s="3" t="s">
        <v>192</v>
      </c>
      <c r="P406" s="3">
        <v>2014</v>
      </c>
    </row>
    <row r="407" spans="1:16">
      <c r="A407" s="3" t="s">
        <v>149</v>
      </c>
      <c r="B407" s="3" t="s">
        <v>166</v>
      </c>
      <c r="C407" s="3" t="s">
        <v>179</v>
      </c>
      <c r="D407" s="3" t="s">
        <v>183</v>
      </c>
      <c r="E407" s="3">
        <v>3864</v>
      </c>
      <c r="F407" s="4">
        <v>120</v>
      </c>
      <c r="G407" s="4">
        <v>20</v>
      </c>
      <c r="H407" s="4">
        <v>77280</v>
      </c>
      <c r="I407" s="4">
        <v>772.8</v>
      </c>
      <c r="J407" s="4">
        <v>76507.199999999997</v>
      </c>
      <c r="K407" s="4">
        <v>38640</v>
      </c>
      <c r="L407" s="4">
        <v>37867.199999999997</v>
      </c>
      <c r="M407" s="5">
        <v>41730</v>
      </c>
      <c r="N407" s="3">
        <v>4</v>
      </c>
      <c r="O407" s="3" t="s">
        <v>192</v>
      </c>
      <c r="P407" s="3">
        <v>2014</v>
      </c>
    </row>
    <row r="408" spans="1:16">
      <c r="A408" s="3" t="s">
        <v>150</v>
      </c>
      <c r="B408" s="3" t="s">
        <v>166</v>
      </c>
      <c r="C408" s="3" t="s">
        <v>182</v>
      </c>
      <c r="D408" s="3" t="s">
        <v>178</v>
      </c>
      <c r="E408" s="3">
        <v>3874.5</v>
      </c>
      <c r="F408" s="4">
        <v>250</v>
      </c>
      <c r="G408" s="4">
        <v>15</v>
      </c>
      <c r="H408" s="4">
        <v>58117.5</v>
      </c>
      <c r="I408" s="4">
        <v>6974.1</v>
      </c>
      <c r="J408" s="4">
        <v>51143.4</v>
      </c>
      <c r="K408" s="4">
        <v>38745</v>
      </c>
      <c r="L408" s="4">
        <v>12398.4</v>
      </c>
      <c r="M408" s="5">
        <v>41821</v>
      </c>
      <c r="N408" s="3">
        <v>7</v>
      </c>
      <c r="O408" s="3" t="s">
        <v>173</v>
      </c>
      <c r="P408" s="3">
        <v>2014</v>
      </c>
    </row>
    <row r="409" spans="1:16">
      <c r="A409" s="3" t="s">
        <v>148</v>
      </c>
      <c r="B409" s="3" t="s">
        <v>177</v>
      </c>
      <c r="C409" s="3" t="s">
        <v>175</v>
      </c>
      <c r="D409" s="3" t="s">
        <v>183</v>
      </c>
      <c r="E409" s="3">
        <v>330</v>
      </c>
      <c r="F409" s="4">
        <v>3</v>
      </c>
      <c r="G409" s="4">
        <v>125</v>
      </c>
      <c r="H409" s="4">
        <v>41250</v>
      </c>
      <c r="I409" s="4">
        <v>412.5</v>
      </c>
      <c r="J409" s="4">
        <v>40837.5</v>
      </c>
      <c r="K409" s="4">
        <v>39600</v>
      </c>
      <c r="L409" s="4">
        <v>1237.5</v>
      </c>
      <c r="M409" s="5">
        <v>41518</v>
      </c>
      <c r="N409" s="3">
        <v>9</v>
      </c>
      <c r="O409" s="3" t="s">
        <v>188</v>
      </c>
      <c r="P409" s="3">
        <v>2013</v>
      </c>
    </row>
    <row r="410" spans="1:16">
      <c r="A410" s="3" t="s">
        <v>150</v>
      </c>
      <c r="B410" s="3" t="s">
        <v>166</v>
      </c>
      <c r="C410" s="3" t="s">
        <v>179</v>
      </c>
      <c r="D410" s="3" t="s">
        <v>178</v>
      </c>
      <c r="E410" s="3">
        <v>3997.5</v>
      </c>
      <c r="F410" s="4">
        <v>120</v>
      </c>
      <c r="G410" s="4">
        <v>15</v>
      </c>
      <c r="H410" s="4">
        <v>59962.5</v>
      </c>
      <c r="I410" s="4">
        <v>7795.13</v>
      </c>
      <c r="J410" s="4">
        <v>52167.38</v>
      </c>
      <c r="K410" s="4">
        <v>39975</v>
      </c>
      <c r="L410" s="4">
        <v>12192.38</v>
      </c>
      <c r="M410" s="5">
        <v>41640</v>
      </c>
      <c r="N410" s="3">
        <v>1</v>
      </c>
      <c r="O410" s="3" t="s">
        <v>193</v>
      </c>
      <c r="P410" s="3">
        <v>2014</v>
      </c>
    </row>
    <row r="411" spans="1:16">
      <c r="A411" s="3" t="s">
        <v>148</v>
      </c>
      <c r="B411" s="3" t="s">
        <v>174</v>
      </c>
      <c r="C411" s="3" t="s">
        <v>182</v>
      </c>
      <c r="D411" s="3" t="s">
        <v>178</v>
      </c>
      <c r="E411" s="3">
        <v>341</v>
      </c>
      <c r="F411" s="4">
        <v>250</v>
      </c>
      <c r="G411" s="4">
        <v>125</v>
      </c>
      <c r="H411" s="4">
        <v>42625</v>
      </c>
      <c r="I411" s="4">
        <v>4262.5</v>
      </c>
      <c r="J411" s="4">
        <v>38362.5</v>
      </c>
      <c r="K411" s="4">
        <v>40920</v>
      </c>
      <c r="L411" s="4">
        <v>-2557.5</v>
      </c>
      <c r="M411" s="5">
        <v>41760</v>
      </c>
      <c r="N411" s="3">
        <v>5</v>
      </c>
      <c r="O411" s="3" t="s">
        <v>181</v>
      </c>
      <c r="P411" s="3">
        <v>2014</v>
      </c>
    </row>
    <row r="412" spans="1:16">
      <c r="A412" s="3" t="s">
        <v>148</v>
      </c>
      <c r="B412" s="3" t="s">
        <v>180</v>
      </c>
      <c r="C412" s="3" t="s">
        <v>186</v>
      </c>
      <c r="D412" s="3" t="s">
        <v>172</v>
      </c>
      <c r="E412" s="3">
        <v>345</v>
      </c>
      <c r="F412" s="4">
        <v>5</v>
      </c>
      <c r="G412" s="4">
        <v>125</v>
      </c>
      <c r="H412" s="4">
        <v>43125</v>
      </c>
      <c r="I412" s="3" t="s">
        <v>190</v>
      </c>
      <c r="J412" s="4">
        <v>43125</v>
      </c>
      <c r="K412" s="4">
        <v>41400</v>
      </c>
      <c r="L412" s="4">
        <v>1725</v>
      </c>
      <c r="M412" s="5">
        <v>41548</v>
      </c>
      <c r="N412" s="3">
        <v>10</v>
      </c>
      <c r="O412" s="3" t="s">
        <v>176</v>
      </c>
      <c r="P412" s="3">
        <v>2013</v>
      </c>
    </row>
    <row r="413" spans="1:16">
      <c r="A413" s="3" t="s">
        <v>148</v>
      </c>
      <c r="B413" s="3" t="s">
        <v>180</v>
      </c>
      <c r="C413" s="3" t="s">
        <v>179</v>
      </c>
      <c r="D413" s="3" t="s">
        <v>172</v>
      </c>
      <c r="E413" s="3">
        <v>345</v>
      </c>
      <c r="F413" s="4">
        <v>120</v>
      </c>
      <c r="G413" s="4">
        <v>125</v>
      </c>
      <c r="H413" s="4">
        <v>43125</v>
      </c>
      <c r="I413" s="3" t="s">
        <v>190</v>
      </c>
      <c r="J413" s="4">
        <v>43125</v>
      </c>
      <c r="K413" s="4">
        <v>41400</v>
      </c>
      <c r="L413" s="4">
        <v>1725</v>
      </c>
      <c r="M413" s="5">
        <v>41548</v>
      </c>
      <c r="N413" s="3">
        <v>10</v>
      </c>
      <c r="O413" s="3" t="s">
        <v>176</v>
      </c>
      <c r="P413" s="3">
        <v>2013</v>
      </c>
    </row>
    <row r="414" spans="1:16">
      <c r="A414" s="3" t="s">
        <v>149</v>
      </c>
      <c r="B414" s="3" t="s">
        <v>180</v>
      </c>
      <c r="C414" s="3" t="s">
        <v>186</v>
      </c>
      <c r="D414" s="3" t="s">
        <v>178</v>
      </c>
      <c r="E414" s="3">
        <v>200</v>
      </c>
      <c r="F414" s="4">
        <v>5</v>
      </c>
      <c r="G414" s="4">
        <v>350</v>
      </c>
      <c r="H414" s="4">
        <v>70000</v>
      </c>
      <c r="I414" s="4">
        <v>9800</v>
      </c>
      <c r="J414" s="4">
        <v>60200</v>
      </c>
      <c r="K414" s="4">
        <v>52000</v>
      </c>
      <c r="L414" s="4">
        <v>8200</v>
      </c>
      <c r="M414" s="5">
        <v>41760</v>
      </c>
      <c r="N414" s="3">
        <v>5</v>
      </c>
      <c r="O414" s="3" t="s">
        <v>181</v>
      </c>
      <c r="P414" s="3">
        <v>2014</v>
      </c>
    </row>
    <row r="415" spans="1:16">
      <c r="A415" s="3" t="s">
        <v>151</v>
      </c>
      <c r="B415" s="3" t="s">
        <v>170</v>
      </c>
      <c r="C415" s="3" t="s">
        <v>175</v>
      </c>
      <c r="D415" s="3" t="s">
        <v>183</v>
      </c>
      <c r="E415" s="3">
        <v>214</v>
      </c>
      <c r="F415" s="4">
        <v>3</v>
      </c>
      <c r="G415" s="4">
        <v>300</v>
      </c>
      <c r="H415" s="4">
        <v>64200</v>
      </c>
      <c r="I415" s="4">
        <v>1284</v>
      </c>
      <c r="J415" s="4">
        <v>62916</v>
      </c>
      <c r="K415" s="4">
        <v>53500</v>
      </c>
      <c r="L415" s="4">
        <v>9416</v>
      </c>
      <c r="M415" s="5">
        <v>41548</v>
      </c>
      <c r="N415" s="3">
        <v>10</v>
      </c>
      <c r="O415" s="3" t="s">
        <v>176</v>
      </c>
      <c r="P415" s="3">
        <v>2013</v>
      </c>
    </row>
    <row r="416" spans="1:16">
      <c r="A416" s="3" t="s">
        <v>151</v>
      </c>
      <c r="B416" s="3" t="s">
        <v>170</v>
      </c>
      <c r="C416" s="3" t="s">
        <v>182</v>
      </c>
      <c r="D416" s="3" t="s">
        <v>183</v>
      </c>
      <c r="E416" s="3">
        <v>214</v>
      </c>
      <c r="F416" s="4">
        <v>250</v>
      </c>
      <c r="G416" s="4">
        <v>300</v>
      </c>
      <c r="H416" s="4">
        <v>64200</v>
      </c>
      <c r="I416" s="4">
        <v>1284</v>
      </c>
      <c r="J416" s="4">
        <v>62916</v>
      </c>
      <c r="K416" s="4">
        <v>53500</v>
      </c>
      <c r="L416" s="4">
        <v>9416</v>
      </c>
      <c r="M416" s="5">
        <v>41548</v>
      </c>
      <c r="N416" s="3">
        <v>10</v>
      </c>
      <c r="O416" s="3" t="s">
        <v>176</v>
      </c>
      <c r="P416" s="3">
        <v>2013</v>
      </c>
    </row>
    <row r="417" spans="1:16">
      <c r="A417" s="3" t="s">
        <v>151</v>
      </c>
      <c r="B417" s="3" t="s">
        <v>170</v>
      </c>
      <c r="C417" s="3" t="s">
        <v>167</v>
      </c>
      <c r="D417" s="3" t="s">
        <v>183</v>
      </c>
      <c r="E417" s="3">
        <v>259</v>
      </c>
      <c r="F417" s="4">
        <v>260</v>
      </c>
      <c r="G417" s="4">
        <v>300</v>
      </c>
      <c r="H417" s="4">
        <v>77700</v>
      </c>
      <c r="I417" s="4">
        <v>1554</v>
      </c>
      <c r="J417" s="4">
        <v>76146</v>
      </c>
      <c r="K417" s="4">
        <v>64750</v>
      </c>
      <c r="L417" s="4">
        <v>11396</v>
      </c>
      <c r="M417" s="5">
        <v>41699</v>
      </c>
      <c r="N417" s="3">
        <v>3</v>
      </c>
      <c r="O417" s="3" t="s">
        <v>184</v>
      </c>
      <c r="P417" s="3">
        <v>2014</v>
      </c>
    </row>
    <row r="418" spans="1:16">
      <c r="A418" s="3" t="s">
        <v>148</v>
      </c>
      <c r="B418" s="3" t="s">
        <v>170</v>
      </c>
      <c r="C418" s="3" t="s">
        <v>182</v>
      </c>
      <c r="D418" s="3" t="s">
        <v>178</v>
      </c>
      <c r="E418" s="3">
        <v>552</v>
      </c>
      <c r="F418" s="4">
        <v>250</v>
      </c>
      <c r="G418" s="4">
        <v>125</v>
      </c>
      <c r="H418" s="4">
        <v>69000</v>
      </c>
      <c r="I418" s="4">
        <v>10350</v>
      </c>
      <c r="J418" s="4">
        <v>58650</v>
      </c>
      <c r="K418" s="4">
        <v>66240</v>
      </c>
      <c r="L418" s="4">
        <v>-7590</v>
      </c>
      <c r="M418" s="5">
        <v>41944</v>
      </c>
      <c r="N418" s="3">
        <v>11</v>
      </c>
      <c r="O418" s="3" t="s">
        <v>185</v>
      </c>
      <c r="P418" s="3">
        <v>2014</v>
      </c>
    </row>
    <row r="419" spans="1:16">
      <c r="A419" s="3" t="s">
        <v>148</v>
      </c>
      <c r="B419" s="3" t="s">
        <v>174</v>
      </c>
      <c r="C419" s="3" t="s">
        <v>182</v>
      </c>
      <c r="D419" s="3" t="s">
        <v>178</v>
      </c>
      <c r="E419" s="3">
        <v>554</v>
      </c>
      <c r="F419" s="4">
        <v>250</v>
      </c>
      <c r="G419" s="4">
        <v>125</v>
      </c>
      <c r="H419" s="4">
        <v>69250</v>
      </c>
      <c r="I419" s="4">
        <v>7617.5</v>
      </c>
      <c r="J419" s="4">
        <v>61632.5</v>
      </c>
      <c r="K419" s="4">
        <v>66480</v>
      </c>
      <c r="L419" s="4">
        <v>-4847.5</v>
      </c>
      <c r="M419" s="5">
        <v>41640</v>
      </c>
      <c r="N419" s="3">
        <v>1</v>
      </c>
      <c r="O419" s="3" t="s">
        <v>193</v>
      </c>
      <c r="P419" s="3">
        <v>2014</v>
      </c>
    </row>
    <row r="420" spans="1:16">
      <c r="A420" s="3" t="s">
        <v>151</v>
      </c>
      <c r="B420" s="3" t="s">
        <v>180</v>
      </c>
      <c r="C420" s="3" t="s">
        <v>179</v>
      </c>
      <c r="D420" s="3" t="s">
        <v>178</v>
      </c>
      <c r="E420" s="3">
        <v>269</v>
      </c>
      <c r="F420" s="4">
        <v>120</v>
      </c>
      <c r="G420" s="4">
        <v>300</v>
      </c>
      <c r="H420" s="4">
        <v>80700</v>
      </c>
      <c r="I420" s="4">
        <v>11298</v>
      </c>
      <c r="J420" s="4">
        <v>69402</v>
      </c>
      <c r="K420" s="4">
        <v>67250</v>
      </c>
      <c r="L420" s="4">
        <v>2152</v>
      </c>
      <c r="M420" s="5">
        <v>41548</v>
      </c>
      <c r="N420" s="3">
        <v>10</v>
      </c>
      <c r="O420" s="3" t="s">
        <v>176</v>
      </c>
      <c r="P420" s="3">
        <v>2013</v>
      </c>
    </row>
    <row r="421" spans="1:16">
      <c r="A421" s="3" t="s">
        <v>151</v>
      </c>
      <c r="B421" s="3" t="s">
        <v>180</v>
      </c>
      <c r="C421" s="3" t="s">
        <v>182</v>
      </c>
      <c r="D421" s="3" t="s">
        <v>178</v>
      </c>
      <c r="E421" s="3">
        <v>269</v>
      </c>
      <c r="F421" s="4">
        <v>250</v>
      </c>
      <c r="G421" s="4">
        <v>300</v>
      </c>
      <c r="H421" s="4">
        <v>80700</v>
      </c>
      <c r="I421" s="4">
        <v>11298</v>
      </c>
      <c r="J421" s="4">
        <v>69402</v>
      </c>
      <c r="K421" s="4">
        <v>67250</v>
      </c>
      <c r="L421" s="4">
        <v>2152</v>
      </c>
      <c r="M421" s="5">
        <v>41548</v>
      </c>
      <c r="N421" s="3">
        <v>10</v>
      </c>
      <c r="O421" s="3" t="s">
        <v>176</v>
      </c>
      <c r="P421" s="3">
        <v>2013</v>
      </c>
    </row>
    <row r="422" spans="1:16">
      <c r="A422" s="3" t="s">
        <v>148</v>
      </c>
      <c r="B422" s="3" t="s">
        <v>180</v>
      </c>
      <c r="C422" s="3" t="s">
        <v>179</v>
      </c>
      <c r="D422" s="3" t="s">
        <v>168</v>
      </c>
      <c r="E422" s="3">
        <v>567</v>
      </c>
      <c r="F422" s="4">
        <v>120</v>
      </c>
      <c r="G422" s="4">
        <v>125</v>
      </c>
      <c r="H422" s="4">
        <v>70875</v>
      </c>
      <c r="I422" s="4">
        <v>6378.75</v>
      </c>
      <c r="J422" s="4">
        <v>64496.25</v>
      </c>
      <c r="K422" s="4">
        <v>68040</v>
      </c>
      <c r="L422" s="4">
        <v>-3543.75</v>
      </c>
      <c r="M422" s="5">
        <v>41883</v>
      </c>
      <c r="N422" s="3">
        <v>9</v>
      </c>
      <c r="O422" s="3" t="s">
        <v>188</v>
      </c>
      <c r="P422" s="3">
        <v>2014</v>
      </c>
    </row>
    <row r="423" spans="1:16">
      <c r="A423" s="3" t="s">
        <v>149</v>
      </c>
      <c r="B423" s="3" t="s">
        <v>177</v>
      </c>
      <c r="C423" s="3" t="s">
        <v>182</v>
      </c>
      <c r="D423" s="3" t="s">
        <v>183</v>
      </c>
      <c r="E423" s="3">
        <v>266</v>
      </c>
      <c r="F423" s="4">
        <v>250</v>
      </c>
      <c r="G423" s="4">
        <v>350</v>
      </c>
      <c r="H423" s="4">
        <v>93100</v>
      </c>
      <c r="I423" s="4">
        <v>1862</v>
      </c>
      <c r="J423" s="4">
        <v>91238</v>
      </c>
      <c r="K423" s="4">
        <v>69160</v>
      </c>
      <c r="L423" s="4">
        <v>22078</v>
      </c>
      <c r="M423" s="5">
        <v>41609</v>
      </c>
      <c r="N423" s="3">
        <v>12</v>
      </c>
      <c r="O423" s="3" t="s">
        <v>169</v>
      </c>
      <c r="P423" s="3">
        <v>2013</v>
      </c>
    </row>
    <row r="424" spans="1:16">
      <c r="A424" s="3" t="s">
        <v>148</v>
      </c>
      <c r="B424" s="3" t="s">
        <v>177</v>
      </c>
      <c r="C424" s="3" t="s">
        <v>167</v>
      </c>
      <c r="D424" s="3" t="s">
        <v>178</v>
      </c>
      <c r="E424" s="3">
        <v>579</v>
      </c>
      <c r="F424" s="4">
        <v>260</v>
      </c>
      <c r="G424" s="4">
        <v>125</v>
      </c>
      <c r="H424" s="4">
        <v>72375</v>
      </c>
      <c r="I424" s="4">
        <v>7237.5</v>
      </c>
      <c r="J424" s="4">
        <v>65137.5</v>
      </c>
      <c r="K424" s="4">
        <v>69480</v>
      </c>
      <c r="L424" s="4">
        <v>-4342.5</v>
      </c>
      <c r="M424" s="5">
        <v>41640</v>
      </c>
      <c r="N424" s="3">
        <v>1</v>
      </c>
      <c r="O424" s="3" t="s">
        <v>193</v>
      </c>
      <c r="P424" s="3">
        <v>2014</v>
      </c>
    </row>
    <row r="425" spans="1:16">
      <c r="A425" s="3" t="s">
        <v>149</v>
      </c>
      <c r="B425" s="3" t="s">
        <v>177</v>
      </c>
      <c r="C425" s="3" t="s">
        <v>167</v>
      </c>
      <c r="D425" s="3" t="s">
        <v>178</v>
      </c>
      <c r="E425" s="3">
        <v>270</v>
      </c>
      <c r="F425" s="4">
        <v>260</v>
      </c>
      <c r="G425" s="4">
        <v>350</v>
      </c>
      <c r="H425" s="4">
        <v>94500</v>
      </c>
      <c r="I425" s="4">
        <v>11340</v>
      </c>
      <c r="J425" s="4">
        <v>83160</v>
      </c>
      <c r="K425" s="4">
        <v>70200</v>
      </c>
      <c r="L425" s="4">
        <v>12960</v>
      </c>
      <c r="M425" s="5">
        <v>41671</v>
      </c>
      <c r="N425" s="3">
        <v>2</v>
      </c>
      <c r="O425" s="3" t="s">
        <v>187</v>
      </c>
      <c r="P425" s="3">
        <v>2014</v>
      </c>
    </row>
    <row r="426" spans="1:16">
      <c r="A426" s="3" t="s">
        <v>149</v>
      </c>
      <c r="B426" s="3" t="s">
        <v>177</v>
      </c>
      <c r="C426" s="3" t="s">
        <v>175</v>
      </c>
      <c r="D426" s="3" t="s">
        <v>183</v>
      </c>
      <c r="E426" s="3">
        <v>274</v>
      </c>
      <c r="F426" s="4">
        <v>3</v>
      </c>
      <c r="G426" s="4">
        <v>350</v>
      </c>
      <c r="H426" s="4">
        <v>95900</v>
      </c>
      <c r="I426" s="4">
        <v>3836</v>
      </c>
      <c r="J426" s="4">
        <v>92064</v>
      </c>
      <c r="K426" s="4">
        <v>71240</v>
      </c>
      <c r="L426" s="4">
        <v>20824</v>
      </c>
      <c r="M426" s="5">
        <v>41974</v>
      </c>
      <c r="N426" s="3">
        <v>12</v>
      </c>
      <c r="O426" s="3" t="s">
        <v>169</v>
      </c>
      <c r="P426" s="3">
        <v>2014</v>
      </c>
    </row>
    <row r="427" spans="1:16">
      <c r="A427" s="3" t="s">
        <v>149</v>
      </c>
      <c r="B427" s="3" t="s">
        <v>177</v>
      </c>
      <c r="C427" s="3" t="s">
        <v>171</v>
      </c>
      <c r="D427" s="3" t="s">
        <v>183</v>
      </c>
      <c r="E427" s="3">
        <v>274</v>
      </c>
      <c r="F427" s="4">
        <v>10</v>
      </c>
      <c r="G427" s="4">
        <v>350</v>
      </c>
      <c r="H427" s="4">
        <v>95900</v>
      </c>
      <c r="I427" s="4">
        <v>3836</v>
      </c>
      <c r="J427" s="4">
        <v>92064</v>
      </c>
      <c r="K427" s="4">
        <v>71240</v>
      </c>
      <c r="L427" s="4">
        <v>20824</v>
      </c>
      <c r="M427" s="5">
        <v>41974</v>
      </c>
      <c r="N427" s="3">
        <v>12</v>
      </c>
      <c r="O427" s="3" t="s">
        <v>169</v>
      </c>
      <c r="P427" s="3">
        <v>2014</v>
      </c>
    </row>
    <row r="428" spans="1:16">
      <c r="A428" s="3" t="s">
        <v>148</v>
      </c>
      <c r="B428" s="3" t="s">
        <v>174</v>
      </c>
      <c r="C428" s="3" t="s">
        <v>171</v>
      </c>
      <c r="D428" s="3" t="s">
        <v>183</v>
      </c>
      <c r="E428" s="3">
        <v>662</v>
      </c>
      <c r="F428" s="4">
        <v>10</v>
      </c>
      <c r="G428" s="4">
        <v>125</v>
      </c>
      <c r="H428" s="4">
        <v>82750</v>
      </c>
      <c r="I428" s="4">
        <v>1655</v>
      </c>
      <c r="J428" s="4">
        <v>81095</v>
      </c>
      <c r="K428" s="4">
        <v>79440</v>
      </c>
      <c r="L428" s="4">
        <v>1655</v>
      </c>
      <c r="M428" s="5">
        <v>41791</v>
      </c>
      <c r="N428" s="3">
        <v>6</v>
      </c>
      <c r="O428" s="3" t="s">
        <v>189</v>
      </c>
      <c r="P428" s="3">
        <v>2014</v>
      </c>
    </row>
    <row r="429" spans="1:16">
      <c r="A429" s="3" t="s">
        <v>148</v>
      </c>
      <c r="B429" s="3" t="s">
        <v>174</v>
      </c>
      <c r="C429" s="3" t="s">
        <v>182</v>
      </c>
      <c r="D429" s="3" t="s">
        <v>183</v>
      </c>
      <c r="E429" s="3">
        <v>662</v>
      </c>
      <c r="F429" s="4">
        <v>250</v>
      </c>
      <c r="G429" s="4">
        <v>125</v>
      </c>
      <c r="H429" s="4">
        <v>82750</v>
      </c>
      <c r="I429" s="4">
        <v>1655</v>
      </c>
      <c r="J429" s="4">
        <v>81095</v>
      </c>
      <c r="K429" s="4">
        <v>79440</v>
      </c>
      <c r="L429" s="4">
        <v>1655</v>
      </c>
      <c r="M429" s="5">
        <v>41791</v>
      </c>
      <c r="N429" s="3">
        <v>6</v>
      </c>
      <c r="O429" s="3" t="s">
        <v>189</v>
      </c>
      <c r="P429" s="3">
        <v>2014</v>
      </c>
    </row>
    <row r="430" spans="1:16">
      <c r="A430" s="3" t="s">
        <v>148</v>
      </c>
      <c r="B430" s="3" t="s">
        <v>177</v>
      </c>
      <c r="C430" s="3" t="s">
        <v>186</v>
      </c>
      <c r="D430" s="3" t="s">
        <v>183</v>
      </c>
      <c r="E430" s="3">
        <v>663</v>
      </c>
      <c r="F430" s="4">
        <v>5</v>
      </c>
      <c r="G430" s="4">
        <v>125</v>
      </c>
      <c r="H430" s="4">
        <v>82875</v>
      </c>
      <c r="I430" s="4">
        <v>828.75</v>
      </c>
      <c r="J430" s="4">
        <v>82046.25</v>
      </c>
      <c r="K430" s="4">
        <v>79560</v>
      </c>
      <c r="L430" s="4">
        <v>2486.25</v>
      </c>
      <c r="M430" s="5">
        <v>41548</v>
      </c>
      <c r="N430" s="3">
        <v>10</v>
      </c>
      <c r="O430" s="3" t="s">
        <v>176</v>
      </c>
      <c r="P430" s="3">
        <v>2013</v>
      </c>
    </row>
    <row r="431" spans="1:16">
      <c r="A431" s="3" t="s">
        <v>148</v>
      </c>
      <c r="B431" s="3" t="s">
        <v>177</v>
      </c>
      <c r="C431" s="3" t="s">
        <v>179</v>
      </c>
      <c r="D431" s="3" t="s">
        <v>183</v>
      </c>
      <c r="E431" s="3">
        <v>663</v>
      </c>
      <c r="F431" s="4">
        <v>120</v>
      </c>
      <c r="G431" s="4">
        <v>125</v>
      </c>
      <c r="H431" s="4">
        <v>82875</v>
      </c>
      <c r="I431" s="4">
        <v>828.75</v>
      </c>
      <c r="J431" s="4">
        <v>82046.25</v>
      </c>
      <c r="K431" s="4">
        <v>79560</v>
      </c>
      <c r="L431" s="4">
        <v>2486.25</v>
      </c>
      <c r="M431" s="5">
        <v>41548</v>
      </c>
      <c r="N431" s="3">
        <v>10</v>
      </c>
      <c r="O431" s="3" t="s">
        <v>176</v>
      </c>
      <c r="P431" s="3">
        <v>2013</v>
      </c>
    </row>
    <row r="432" spans="1:16">
      <c r="A432" s="3" t="s">
        <v>148</v>
      </c>
      <c r="B432" s="3" t="s">
        <v>166</v>
      </c>
      <c r="C432" s="3" t="s">
        <v>179</v>
      </c>
      <c r="D432" s="3" t="s">
        <v>178</v>
      </c>
      <c r="E432" s="3">
        <v>663</v>
      </c>
      <c r="F432" s="4">
        <v>120</v>
      </c>
      <c r="G432" s="4">
        <v>125</v>
      </c>
      <c r="H432" s="4">
        <v>82875</v>
      </c>
      <c r="I432" s="4">
        <v>12431.25</v>
      </c>
      <c r="J432" s="4">
        <v>70443.75</v>
      </c>
      <c r="K432" s="4">
        <v>79560</v>
      </c>
      <c r="L432" s="4">
        <v>-9116.25</v>
      </c>
      <c r="M432" s="5">
        <v>41883</v>
      </c>
      <c r="N432" s="3">
        <v>9</v>
      </c>
      <c r="O432" s="3" t="s">
        <v>188</v>
      </c>
      <c r="P432" s="3">
        <v>2014</v>
      </c>
    </row>
    <row r="433" spans="1:16">
      <c r="A433" s="3" t="s">
        <v>151</v>
      </c>
      <c r="B433" s="3" t="s">
        <v>166</v>
      </c>
      <c r="C433" s="3" t="s">
        <v>186</v>
      </c>
      <c r="D433" s="3" t="s">
        <v>168</v>
      </c>
      <c r="E433" s="3">
        <v>322</v>
      </c>
      <c r="F433" s="4">
        <v>5</v>
      </c>
      <c r="G433" s="4">
        <v>300</v>
      </c>
      <c r="H433" s="4">
        <v>96600</v>
      </c>
      <c r="I433" s="4">
        <v>8694</v>
      </c>
      <c r="J433" s="4">
        <v>87906</v>
      </c>
      <c r="K433" s="4">
        <v>80500</v>
      </c>
      <c r="L433" s="4">
        <v>7406</v>
      </c>
      <c r="M433" s="5">
        <v>41518</v>
      </c>
      <c r="N433" s="3">
        <v>9</v>
      </c>
      <c r="O433" s="3" t="s">
        <v>188</v>
      </c>
      <c r="P433" s="3">
        <v>2013</v>
      </c>
    </row>
    <row r="434" spans="1:16">
      <c r="A434" s="3" t="s">
        <v>151</v>
      </c>
      <c r="B434" s="3" t="s">
        <v>170</v>
      </c>
      <c r="C434" s="3" t="s">
        <v>186</v>
      </c>
      <c r="D434" s="3" t="s">
        <v>168</v>
      </c>
      <c r="E434" s="3">
        <v>334</v>
      </c>
      <c r="F434" s="4">
        <v>5</v>
      </c>
      <c r="G434" s="4">
        <v>300</v>
      </c>
      <c r="H434" s="4">
        <v>100200</v>
      </c>
      <c r="I434" s="4">
        <v>9018</v>
      </c>
      <c r="J434" s="4">
        <v>91182</v>
      </c>
      <c r="K434" s="4">
        <v>83500</v>
      </c>
      <c r="L434" s="4">
        <v>7682</v>
      </c>
      <c r="M434" s="5">
        <v>41609</v>
      </c>
      <c r="N434" s="3">
        <v>12</v>
      </c>
      <c r="O434" s="3" t="s">
        <v>169</v>
      </c>
      <c r="P434" s="3">
        <v>2013</v>
      </c>
    </row>
    <row r="435" spans="1:16">
      <c r="A435" s="3" t="s">
        <v>148</v>
      </c>
      <c r="B435" s="3" t="s">
        <v>166</v>
      </c>
      <c r="C435" s="3" t="s">
        <v>171</v>
      </c>
      <c r="D435" s="3" t="s">
        <v>168</v>
      </c>
      <c r="E435" s="3">
        <v>704</v>
      </c>
      <c r="F435" s="4">
        <v>10</v>
      </c>
      <c r="G435" s="4">
        <v>125</v>
      </c>
      <c r="H435" s="4">
        <v>88000</v>
      </c>
      <c r="I435" s="4">
        <v>4400</v>
      </c>
      <c r="J435" s="4">
        <v>83600</v>
      </c>
      <c r="K435" s="4">
        <v>84480</v>
      </c>
      <c r="L435" s="4">
        <v>-880</v>
      </c>
      <c r="M435" s="5">
        <v>41548</v>
      </c>
      <c r="N435" s="3">
        <v>10</v>
      </c>
      <c r="O435" s="3" t="s">
        <v>176</v>
      </c>
      <c r="P435" s="3">
        <v>2013</v>
      </c>
    </row>
    <row r="436" spans="1:16">
      <c r="A436" s="3" t="s">
        <v>148</v>
      </c>
      <c r="B436" s="3" t="s">
        <v>166</v>
      </c>
      <c r="C436" s="3" t="s">
        <v>179</v>
      </c>
      <c r="D436" s="3" t="s">
        <v>168</v>
      </c>
      <c r="E436" s="3">
        <v>704</v>
      </c>
      <c r="F436" s="4">
        <v>120</v>
      </c>
      <c r="G436" s="4">
        <v>125</v>
      </c>
      <c r="H436" s="4">
        <v>88000</v>
      </c>
      <c r="I436" s="4">
        <v>4400</v>
      </c>
      <c r="J436" s="4">
        <v>83600</v>
      </c>
      <c r="K436" s="4">
        <v>84480</v>
      </c>
      <c r="L436" s="4">
        <v>-880</v>
      </c>
      <c r="M436" s="5">
        <v>41548</v>
      </c>
      <c r="N436" s="3">
        <v>10</v>
      </c>
      <c r="O436" s="3" t="s">
        <v>176</v>
      </c>
      <c r="P436" s="3">
        <v>2013</v>
      </c>
    </row>
    <row r="437" spans="1:16">
      <c r="A437" s="3" t="s">
        <v>148</v>
      </c>
      <c r="B437" s="3" t="s">
        <v>177</v>
      </c>
      <c r="C437" s="3" t="s">
        <v>171</v>
      </c>
      <c r="D437" s="3" t="s">
        <v>183</v>
      </c>
      <c r="E437" s="3">
        <v>727</v>
      </c>
      <c r="F437" s="4">
        <v>10</v>
      </c>
      <c r="G437" s="4">
        <v>125</v>
      </c>
      <c r="H437" s="4">
        <v>90875</v>
      </c>
      <c r="I437" s="4">
        <v>908.75</v>
      </c>
      <c r="J437" s="4">
        <v>89966.25</v>
      </c>
      <c r="K437" s="4">
        <v>87240</v>
      </c>
      <c r="L437" s="4">
        <v>2726.25</v>
      </c>
      <c r="M437" s="5">
        <v>41791</v>
      </c>
      <c r="N437" s="3">
        <v>6</v>
      </c>
      <c r="O437" s="3" t="s">
        <v>189</v>
      </c>
      <c r="P437" s="3">
        <v>2014</v>
      </c>
    </row>
    <row r="438" spans="1:16">
      <c r="A438" s="3" t="s">
        <v>148</v>
      </c>
      <c r="B438" s="3" t="s">
        <v>177</v>
      </c>
      <c r="C438" s="3" t="s">
        <v>182</v>
      </c>
      <c r="D438" s="3" t="s">
        <v>183</v>
      </c>
      <c r="E438" s="3">
        <v>727</v>
      </c>
      <c r="F438" s="4">
        <v>250</v>
      </c>
      <c r="G438" s="4">
        <v>125</v>
      </c>
      <c r="H438" s="4">
        <v>90875</v>
      </c>
      <c r="I438" s="4">
        <v>908.75</v>
      </c>
      <c r="J438" s="4">
        <v>89966.25</v>
      </c>
      <c r="K438" s="4">
        <v>87240</v>
      </c>
      <c r="L438" s="4">
        <v>2726.25</v>
      </c>
      <c r="M438" s="5">
        <v>41791</v>
      </c>
      <c r="N438" s="3">
        <v>6</v>
      </c>
      <c r="O438" s="3" t="s">
        <v>189</v>
      </c>
      <c r="P438" s="3">
        <v>2014</v>
      </c>
    </row>
    <row r="439" spans="1:16">
      <c r="A439" s="3" t="s">
        <v>148</v>
      </c>
      <c r="B439" s="3" t="s">
        <v>180</v>
      </c>
      <c r="C439" s="3" t="s">
        <v>175</v>
      </c>
      <c r="D439" s="3" t="s">
        <v>183</v>
      </c>
      <c r="E439" s="3">
        <v>742.5</v>
      </c>
      <c r="F439" s="4">
        <v>3</v>
      </c>
      <c r="G439" s="4">
        <v>125</v>
      </c>
      <c r="H439" s="4">
        <v>92812.5</v>
      </c>
      <c r="I439" s="4">
        <v>1856.25</v>
      </c>
      <c r="J439" s="4">
        <v>90956.25</v>
      </c>
      <c r="K439" s="4">
        <v>89100</v>
      </c>
      <c r="L439" s="4">
        <v>1856.25</v>
      </c>
      <c r="M439" s="5">
        <v>41730</v>
      </c>
      <c r="N439" s="3">
        <v>4</v>
      </c>
      <c r="O439" s="3" t="s">
        <v>192</v>
      </c>
      <c r="P439" s="3">
        <v>2014</v>
      </c>
    </row>
    <row r="440" spans="1:16">
      <c r="A440" s="3" t="s">
        <v>149</v>
      </c>
      <c r="B440" s="3" t="s">
        <v>174</v>
      </c>
      <c r="C440" s="3" t="s">
        <v>179</v>
      </c>
      <c r="D440" s="3" t="s">
        <v>178</v>
      </c>
      <c r="E440" s="3">
        <v>344</v>
      </c>
      <c r="F440" s="4">
        <v>120</v>
      </c>
      <c r="G440" s="4">
        <v>350</v>
      </c>
      <c r="H440" s="4">
        <v>120400</v>
      </c>
      <c r="I440" s="4">
        <v>13244</v>
      </c>
      <c r="J440" s="4">
        <v>107156</v>
      </c>
      <c r="K440" s="4">
        <v>89440</v>
      </c>
      <c r="L440" s="4">
        <v>17716</v>
      </c>
      <c r="M440" s="5">
        <v>41548</v>
      </c>
      <c r="N440" s="3">
        <v>10</v>
      </c>
      <c r="O440" s="3" t="s">
        <v>176</v>
      </c>
      <c r="P440" s="3">
        <v>2013</v>
      </c>
    </row>
    <row r="441" spans="1:16">
      <c r="A441" s="3" t="s">
        <v>149</v>
      </c>
      <c r="B441" s="3" t="s">
        <v>174</v>
      </c>
      <c r="C441" s="3" t="s">
        <v>167</v>
      </c>
      <c r="D441" s="3" t="s">
        <v>178</v>
      </c>
      <c r="E441" s="3">
        <v>344</v>
      </c>
      <c r="F441" s="4">
        <v>260</v>
      </c>
      <c r="G441" s="4">
        <v>350</v>
      </c>
      <c r="H441" s="4">
        <v>120400</v>
      </c>
      <c r="I441" s="4">
        <v>13244</v>
      </c>
      <c r="J441" s="4">
        <v>107156</v>
      </c>
      <c r="K441" s="4">
        <v>89440</v>
      </c>
      <c r="L441" s="4">
        <v>17716</v>
      </c>
      <c r="M441" s="5">
        <v>41548</v>
      </c>
      <c r="N441" s="3">
        <v>10</v>
      </c>
      <c r="O441" s="3" t="s">
        <v>176</v>
      </c>
      <c r="P441" s="3">
        <v>2013</v>
      </c>
    </row>
    <row r="442" spans="1:16">
      <c r="A442" s="3" t="s">
        <v>149</v>
      </c>
      <c r="B442" s="3" t="s">
        <v>177</v>
      </c>
      <c r="C442" s="3" t="s">
        <v>182</v>
      </c>
      <c r="D442" s="3" t="s">
        <v>183</v>
      </c>
      <c r="E442" s="3">
        <v>349</v>
      </c>
      <c r="F442" s="4">
        <v>250</v>
      </c>
      <c r="G442" s="4">
        <v>350</v>
      </c>
      <c r="H442" s="4">
        <v>122150</v>
      </c>
      <c r="I442" s="4">
        <v>4886</v>
      </c>
      <c r="J442" s="4">
        <v>117264</v>
      </c>
      <c r="K442" s="4">
        <v>90740</v>
      </c>
      <c r="L442" s="4">
        <v>26524</v>
      </c>
      <c r="M442" s="5">
        <v>41518</v>
      </c>
      <c r="N442" s="3">
        <v>9</v>
      </c>
      <c r="O442" s="3" t="s">
        <v>188</v>
      </c>
      <c r="P442" s="3">
        <v>2013</v>
      </c>
    </row>
    <row r="443" spans="1:16">
      <c r="A443" s="3" t="s">
        <v>149</v>
      </c>
      <c r="B443" s="3" t="s">
        <v>170</v>
      </c>
      <c r="C443" s="3" t="s">
        <v>171</v>
      </c>
      <c r="D443" s="3" t="s">
        <v>178</v>
      </c>
      <c r="E443" s="3">
        <v>357</v>
      </c>
      <c r="F443" s="4">
        <v>10</v>
      </c>
      <c r="G443" s="4">
        <v>350</v>
      </c>
      <c r="H443" s="4">
        <v>124950</v>
      </c>
      <c r="I443" s="4">
        <v>16243.5</v>
      </c>
      <c r="J443" s="4">
        <v>108706.5</v>
      </c>
      <c r="K443" s="4">
        <v>92820</v>
      </c>
      <c r="L443" s="4">
        <v>15886.5</v>
      </c>
      <c r="M443" s="5">
        <v>41944</v>
      </c>
      <c r="N443" s="3">
        <v>11</v>
      </c>
      <c r="O443" s="3" t="s">
        <v>185</v>
      </c>
      <c r="P443" s="3">
        <v>2014</v>
      </c>
    </row>
    <row r="444" spans="1:16">
      <c r="A444" s="3" t="s">
        <v>148</v>
      </c>
      <c r="B444" s="3" t="s">
        <v>166</v>
      </c>
      <c r="C444" s="3" t="s">
        <v>171</v>
      </c>
      <c r="D444" s="3" t="s">
        <v>183</v>
      </c>
      <c r="E444" s="3">
        <v>787</v>
      </c>
      <c r="F444" s="4">
        <v>10</v>
      </c>
      <c r="G444" s="4">
        <v>125</v>
      </c>
      <c r="H444" s="4">
        <v>98375</v>
      </c>
      <c r="I444" s="4">
        <v>983.75</v>
      </c>
      <c r="J444" s="4">
        <v>97391.25</v>
      </c>
      <c r="K444" s="4">
        <v>94440</v>
      </c>
      <c r="L444" s="4">
        <v>2951.25</v>
      </c>
      <c r="M444" s="5">
        <v>41791</v>
      </c>
      <c r="N444" s="3">
        <v>6</v>
      </c>
      <c r="O444" s="3" t="s">
        <v>189</v>
      </c>
      <c r="P444" s="3">
        <v>2014</v>
      </c>
    </row>
    <row r="445" spans="1:16">
      <c r="A445" s="3" t="s">
        <v>148</v>
      </c>
      <c r="B445" s="3" t="s">
        <v>166</v>
      </c>
      <c r="C445" s="3" t="s">
        <v>182</v>
      </c>
      <c r="D445" s="3" t="s">
        <v>183</v>
      </c>
      <c r="E445" s="3">
        <v>787</v>
      </c>
      <c r="F445" s="4">
        <v>250</v>
      </c>
      <c r="G445" s="4">
        <v>125</v>
      </c>
      <c r="H445" s="4">
        <v>98375</v>
      </c>
      <c r="I445" s="4">
        <v>983.75</v>
      </c>
      <c r="J445" s="4">
        <v>97391.25</v>
      </c>
      <c r="K445" s="4">
        <v>94440</v>
      </c>
      <c r="L445" s="4">
        <v>2951.25</v>
      </c>
      <c r="M445" s="5">
        <v>41791</v>
      </c>
      <c r="N445" s="3">
        <v>6</v>
      </c>
      <c r="O445" s="3" t="s">
        <v>189</v>
      </c>
      <c r="P445" s="3">
        <v>2014</v>
      </c>
    </row>
    <row r="446" spans="1:16">
      <c r="A446" s="3" t="s">
        <v>148</v>
      </c>
      <c r="B446" s="3" t="s">
        <v>170</v>
      </c>
      <c r="C446" s="3" t="s">
        <v>171</v>
      </c>
      <c r="D446" s="3" t="s">
        <v>183</v>
      </c>
      <c r="E446" s="3">
        <v>795</v>
      </c>
      <c r="F446" s="4">
        <v>10</v>
      </c>
      <c r="G446" s="4">
        <v>125</v>
      </c>
      <c r="H446" s="4">
        <v>99375</v>
      </c>
      <c r="I446" s="4">
        <v>3975</v>
      </c>
      <c r="J446" s="4">
        <v>95400</v>
      </c>
      <c r="K446" s="4">
        <v>95400</v>
      </c>
      <c r="L446" s="3" t="s">
        <v>190</v>
      </c>
      <c r="M446" s="5">
        <v>41699</v>
      </c>
      <c r="N446" s="3">
        <v>3</v>
      </c>
      <c r="O446" s="3" t="s">
        <v>184</v>
      </c>
      <c r="P446" s="3">
        <v>2014</v>
      </c>
    </row>
    <row r="447" spans="1:16">
      <c r="A447" s="3" t="s">
        <v>151</v>
      </c>
      <c r="B447" s="3" t="s">
        <v>166</v>
      </c>
      <c r="C447" s="3" t="s">
        <v>179</v>
      </c>
      <c r="D447" s="3" t="s">
        <v>168</v>
      </c>
      <c r="E447" s="3">
        <v>386</v>
      </c>
      <c r="F447" s="4">
        <v>120</v>
      </c>
      <c r="G447" s="4">
        <v>300</v>
      </c>
      <c r="H447" s="4">
        <v>115800</v>
      </c>
      <c r="I447" s="4">
        <v>9264</v>
      </c>
      <c r="J447" s="4">
        <v>106536</v>
      </c>
      <c r="K447" s="4">
        <v>96500</v>
      </c>
      <c r="L447" s="4">
        <v>10036</v>
      </c>
      <c r="M447" s="5">
        <v>41579</v>
      </c>
      <c r="N447" s="3">
        <v>11</v>
      </c>
      <c r="O447" s="3" t="s">
        <v>185</v>
      </c>
      <c r="P447" s="3">
        <v>2013</v>
      </c>
    </row>
    <row r="448" spans="1:16">
      <c r="A448" s="3" t="s">
        <v>148</v>
      </c>
      <c r="B448" s="3" t="s">
        <v>170</v>
      </c>
      <c r="C448" s="3" t="s">
        <v>179</v>
      </c>
      <c r="D448" s="3" t="s">
        <v>168</v>
      </c>
      <c r="E448" s="3">
        <v>807</v>
      </c>
      <c r="F448" s="4">
        <v>120</v>
      </c>
      <c r="G448" s="4">
        <v>125</v>
      </c>
      <c r="H448" s="4">
        <v>100875</v>
      </c>
      <c r="I448" s="4">
        <v>5043.75</v>
      </c>
      <c r="J448" s="4">
        <v>95831.25</v>
      </c>
      <c r="K448" s="4">
        <v>96840</v>
      </c>
      <c r="L448" s="4">
        <v>-1008.75</v>
      </c>
      <c r="M448" s="5">
        <v>41671</v>
      </c>
      <c r="N448" s="3">
        <v>2</v>
      </c>
      <c r="O448" s="3" t="s">
        <v>187</v>
      </c>
      <c r="P448" s="3">
        <v>2014</v>
      </c>
    </row>
    <row r="449" spans="1:16">
      <c r="A449" s="3" t="s">
        <v>148</v>
      </c>
      <c r="B449" s="3" t="s">
        <v>170</v>
      </c>
      <c r="C449" s="3" t="s">
        <v>171</v>
      </c>
      <c r="D449" s="3" t="s">
        <v>183</v>
      </c>
      <c r="E449" s="3">
        <v>809</v>
      </c>
      <c r="F449" s="4">
        <v>10</v>
      </c>
      <c r="G449" s="4">
        <v>125</v>
      </c>
      <c r="H449" s="4">
        <v>101125</v>
      </c>
      <c r="I449" s="4">
        <v>2022.5</v>
      </c>
      <c r="J449" s="4">
        <v>99102.5</v>
      </c>
      <c r="K449" s="4">
        <v>97080</v>
      </c>
      <c r="L449" s="4">
        <v>2022.5</v>
      </c>
      <c r="M449" s="5">
        <v>41548</v>
      </c>
      <c r="N449" s="3">
        <v>10</v>
      </c>
      <c r="O449" s="3" t="s">
        <v>176</v>
      </c>
      <c r="P449" s="3">
        <v>2013</v>
      </c>
    </row>
    <row r="450" spans="1:16">
      <c r="A450" s="3" t="s">
        <v>148</v>
      </c>
      <c r="B450" s="3" t="s">
        <v>170</v>
      </c>
      <c r="C450" s="3" t="s">
        <v>179</v>
      </c>
      <c r="D450" s="3" t="s">
        <v>183</v>
      </c>
      <c r="E450" s="3">
        <v>809</v>
      </c>
      <c r="F450" s="4">
        <v>120</v>
      </c>
      <c r="G450" s="4">
        <v>125</v>
      </c>
      <c r="H450" s="4">
        <v>101125</v>
      </c>
      <c r="I450" s="4">
        <v>2022.5</v>
      </c>
      <c r="J450" s="4">
        <v>99102.5</v>
      </c>
      <c r="K450" s="4">
        <v>97080</v>
      </c>
      <c r="L450" s="4">
        <v>2022.5</v>
      </c>
      <c r="M450" s="5">
        <v>41548</v>
      </c>
      <c r="N450" s="3">
        <v>10</v>
      </c>
      <c r="O450" s="3" t="s">
        <v>176</v>
      </c>
      <c r="P450" s="3">
        <v>2013</v>
      </c>
    </row>
    <row r="451" spans="1:16">
      <c r="A451" s="3" t="s">
        <v>149</v>
      </c>
      <c r="B451" s="3" t="s">
        <v>166</v>
      </c>
      <c r="C451" s="3" t="s">
        <v>182</v>
      </c>
      <c r="D451" s="3" t="s">
        <v>168</v>
      </c>
      <c r="E451" s="3">
        <v>381</v>
      </c>
      <c r="F451" s="4">
        <v>250</v>
      </c>
      <c r="G451" s="4">
        <v>350</v>
      </c>
      <c r="H451" s="4">
        <v>133350</v>
      </c>
      <c r="I451" s="4">
        <v>10668</v>
      </c>
      <c r="J451" s="4">
        <v>122682</v>
      </c>
      <c r="K451" s="4">
        <v>99060</v>
      </c>
      <c r="L451" s="4">
        <v>23622</v>
      </c>
      <c r="M451" s="5">
        <v>41852</v>
      </c>
      <c r="N451" s="3">
        <v>8</v>
      </c>
      <c r="O451" s="3" t="s">
        <v>191</v>
      </c>
      <c r="P451" s="3">
        <v>2014</v>
      </c>
    </row>
    <row r="452" spans="1:16">
      <c r="A452" s="3" t="s">
        <v>148</v>
      </c>
      <c r="B452" s="3" t="s">
        <v>177</v>
      </c>
      <c r="C452" s="3" t="s">
        <v>171</v>
      </c>
      <c r="D452" s="3" t="s">
        <v>168</v>
      </c>
      <c r="E452" s="3">
        <v>861</v>
      </c>
      <c r="F452" s="4">
        <v>10</v>
      </c>
      <c r="G452" s="4">
        <v>125</v>
      </c>
      <c r="H452" s="4">
        <v>107625</v>
      </c>
      <c r="I452" s="4">
        <v>5381.25</v>
      </c>
      <c r="J452" s="4">
        <v>102243.75</v>
      </c>
      <c r="K452" s="4">
        <v>103320</v>
      </c>
      <c r="L452" s="4">
        <v>-1076.25</v>
      </c>
      <c r="M452" s="5">
        <v>41913</v>
      </c>
      <c r="N452" s="3">
        <v>10</v>
      </c>
      <c r="O452" s="3" t="s">
        <v>176</v>
      </c>
      <c r="P452" s="3">
        <v>2014</v>
      </c>
    </row>
    <row r="453" spans="1:16">
      <c r="A453" s="3" t="s">
        <v>148</v>
      </c>
      <c r="B453" s="3" t="s">
        <v>177</v>
      </c>
      <c r="C453" s="3" t="s">
        <v>179</v>
      </c>
      <c r="D453" s="3" t="s">
        <v>168</v>
      </c>
      <c r="E453" s="3">
        <v>861</v>
      </c>
      <c r="F453" s="4">
        <v>120</v>
      </c>
      <c r="G453" s="4">
        <v>125</v>
      </c>
      <c r="H453" s="4">
        <v>107625</v>
      </c>
      <c r="I453" s="4">
        <v>5381.25</v>
      </c>
      <c r="J453" s="4">
        <v>102243.75</v>
      </c>
      <c r="K453" s="4">
        <v>103320</v>
      </c>
      <c r="L453" s="4">
        <v>-1076.25</v>
      </c>
      <c r="M453" s="5">
        <v>41913</v>
      </c>
      <c r="N453" s="3">
        <v>10</v>
      </c>
      <c r="O453" s="3" t="s">
        <v>176</v>
      </c>
      <c r="P453" s="3">
        <v>2014</v>
      </c>
    </row>
    <row r="454" spans="1:16">
      <c r="A454" s="3" t="s">
        <v>148</v>
      </c>
      <c r="B454" s="3" t="s">
        <v>174</v>
      </c>
      <c r="C454" s="3" t="s">
        <v>182</v>
      </c>
      <c r="D454" s="3" t="s">
        <v>168</v>
      </c>
      <c r="E454" s="3">
        <v>877</v>
      </c>
      <c r="F454" s="4">
        <v>250</v>
      </c>
      <c r="G454" s="4">
        <v>125</v>
      </c>
      <c r="H454" s="4">
        <v>109625</v>
      </c>
      <c r="I454" s="4">
        <v>9866.25</v>
      </c>
      <c r="J454" s="4">
        <v>99758.75</v>
      </c>
      <c r="K454" s="4">
        <v>105240</v>
      </c>
      <c r="L454" s="4">
        <v>-5481.25</v>
      </c>
      <c r="M454" s="5">
        <v>41944</v>
      </c>
      <c r="N454" s="3">
        <v>11</v>
      </c>
      <c r="O454" s="3" t="s">
        <v>185</v>
      </c>
      <c r="P454" s="3">
        <v>2014</v>
      </c>
    </row>
    <row r="455" spans="1:16">
      <c r="A455" s="3" t="s">
        <v>148</v>
      </c>
      <c r="B455" s="3" t="s">
        <v>170</v>
      </c>
      <c r="C455" s="3" t="s">
        <v>175</v>
      </c>
      <c r="D455" s="3" t="s">
        <v>168</v>
      </c>
      <c r="E455" s="3">
        <v>887</v>
      </c>
      <c r="F455" s="4">
        <v>3</v>
      </c>
      <c r="G455" s="4">
        <v>125</v>
      </c>
      <c r="H455" s="4">
        <v>110875</v>
      </c>
      <c r="I455" s="4">
        <v>6652.5</v>
      </c>
      <c r="J455" s="4">
        <v>104222.5</v>
      </c>
      <c r="K455" s="4">
        <v>106440</v>
      </c>
      <c r="L455" s="4">
        <v>-2217.5</v>
      </c>
      <c r="M455" s="5">
        <v>41609</v>
      </c>
      <c r="N455" s="3">
        <v>12</v>
      </c>
      <c r="O455" s="3" t="s">
        <v>169</v>
      </c>
      <c r="P455" s="3">
        <v>2013</v>
      </c>
    </row>
    <row r="456" spans="1:16">
      <c r="A456" s="3" t="s">
        <v>151</v>
      </c>
      <c r="B456" s="3" t="s">
        <v>174</v>
      </c>
      <c r="C456" s="3" t="s">
        <v>182</v>
      </c>
      <c r="D456" s="3" t="s">
        <v>178</v>
      </c>
      <c r="E456" s="3">
        <v>432</v>
      </c>
      <c r="F456" s="4">
        <v>250</v>
      </c>
      <c r="G456" s="4">
        <v>300</v>
      </c>
      <c r="H456" s="4">
        <v>129600</v>
      </c>
      <c r="I456" s="4">
        <v>12960</v>
      </c>
      <c r="J456" s="4">
        <v>116640</v>
      </c>
      <c r="K456" s="4">
        <v>108000</v>
      </c>
      <c r="L456" s="4">
        <v>8640</v>
      </c>
      <c r="M456" s="5">
        <v>41883</v>
      </c>
      <c r="N456" s="3">
        <v>9</v>
      </c>
      <c r="O456" s="3" t="s">
        <v>188</v>
      </c>
      <c r="P456" s="3">
        <v>2014</v>
      </c>
    </row>
    <row r="457" spans="1:16">
      <c r="A457" s="3" t="s">
        <v>149</v>
      </c>
      <c r="B457" s="3" t="s">
        <v>170</v>
      </c>
      <c r="C457" s="3" t="s">
        <v>182</v>
      </c>
      <c r="D457" s="3" t="s">
        <v>168</v>
      </c>
      <c r="E457" s="3">
        <v>422</v>
      </c>
      <c r="F457" s="4">
        <v>250</v>
      </c>
      <c r="G457" s="4">
        <v>350</v>
      </c>
      <c r="H457" s="4">
        <v>147700</v>
      </c>
      <c r="I457" s="4">
        <v>11816</v>
      </c>
      <c r="J457" s="4">
        <v>135884</v>
      </c>
      <c r="K457" s="4">
        <v>109720</v>
      </c>
      <c r="L457" s="4">
        <v>26164</v>
      </c>
      <c r="M457" s="5">
        <v>41852</v>
      </c>
      <c r="N457" s="3">
        <v>8</v>
      </c>
      <c r="O457" s="3" t="s">
        <v>191</v>
      </c>
      <c r="P457" s="3">
        <v>2014</v>
      </c>
    </row>
    <row r="458" spans="1:16">
      <c r="A458" s="3" t="s">
        <v>148</v>
      </c>
      <c r="B458" s="3" t="s">
        <v>180</v>
      </c>
      <c r="C458" s="3" t="s">
        <v>179</v>
      </c>
      <c r="D458" s="3" t="s">
        <v>183</v>
      </c>
      <c r="E458" s="3">
        <v>923</v>
      </c>
      <c r="F458" s="4">
        <v>120</v>
      </c>
      <c r="G458" s="4">
        <v>125</v>
      </c>
      <c r="H458" s="4">
        <v>115375</v>
      </c>
      <c r="I458" s="4">
        <v>1153.75</v>
      </c>
      <c r="J458" s="4">
        <v>114221.25</v>
      </c>
      <c r="K458" s="4">
        <v>110760</v>
      </c>
      <c r="L458" s="4">
        <v>3461.25</v>
      </c>
      <c r="M458" s="5">
        <v>41852</v>
      </c>
      <c r="N458" s="3">
        <v>8</v>
      </c>
      <c r="O458" s="3" t="s">
        <v>191</v>
      </c>
      <c r="P458" s="3">
        <v>2014</v>
      </c>
    </row>
    <row r="459" spans="1:16">
      <c r="A459" s="3" t="s">
        <v>151</v>
      </c>
      <c r="B459" s="3" t="s">
        <v>166</v>
      </c>
      <c r="C459" s="3" t="s">
        <v>175</v>
      </c>
      <c r="D459" s="3" t="s">
        <v>168</v>
      </c>
      <c r="E459" s="3">
        <v>448</v>
      </c>
      <c r="F459" s="4">
        <v>3</v>
      </c>
      <c r="G459" s="4">
        <v>300</v>
      </c>
      <c r="H459" s="4">
        <v>134400</v>
      </c>
      <c r="I459" s="4">
        <v>9408</v>
      </c>
      <c r="J459" s="4">
        <v>124992</v>
      </c>
      <c r="K459" s="4">
        <v>112000</v>
      </c>
      <c r="L459" s="4">
        <v>12992</v>
      </c>
      <c r="M459" s="5">
        <v>41791</v>
      </c>
      <c r="N459" s="3">
        <v>6</v>
      </c>
      <c r="O459" s="3" t="s">
        <v>189</v>
      </c>
      <c r="P459" s="3">
        <v>2014</v>
      </c>
    </row>
    <row r="460" spans="1:16">
      <c r="A460" s="3" t="s">
        <v>151</v>
      </c>
      <c r="B460" s="3" t="s">
        <v>166</v>
      </c>
      <c r="C460" s="3" t="s">
        <v>171</v>
      </c>
      <c r="D460" s="3" t="s">
        <v>168</v>
      </c>
      <c r="E460" s="3">
        <v>448</v>
      </c>
      <c r="F460" s="4">
        <v>10</v>
      </c>
      <c r="G460" s="4">
        <v>300</v>
      </c>
      <c r="H460" s="4">
        <v>134400</v>
      </c>
      <c r="I460" s="4">
        <v>9408</v>
      </c>
      <c r="J460" s="4">
        <v>124992</v>
      </c>
      <c r="K460" s="4">
        <v>112000</v>
      </c>
      <c r="L460" s="4">
        <v>12992</v>
      </c>
      <c r="M460" s="5">
        <v>41791</v>
      </c>
      <c r="N460" s="3">
        <v>6</v>
      </c>
      <c r="O460" s="3" t="s">
        <v>189</v>
      </c>
      <c r="P460" s="3">
        <v>2014</v>
      </c>
    </row>
    <row r="461" spans="1:16">
      <c r="A461" s="3" t="s">
        <v>148</v>
      </c>
      <c r="B461" s="3" t="s">
        <v>174</v>
      </c>
      <c r="C461" s="3" t="s">
        <v>167</v>
      </c>
      <c r="D461" s="3" t="s">
        <v>178</v>
      </c>
      <c r="E461" s="3">
        <v>947</v>
      </c>
      <c r="F461" s="4">
        <v>260</v>
      </c>
      <c r="G461" s="4">
        <v>125</v>
      </c>
      <c r="H461" s="4">
        <v>118375</v>
      </c>
      <c r="I461" s="4">
        <v>13021.25</v>
      </c>
      <c r="J461" s="4">
        <v>105353.75</v>
      </c>
      <c r="K461" s="4">
        <v>113640</v>
      </c>
      <c r="L461" s="4">
        <v>-8286.25</v>
      </c>
      <c r="M461" s="5">
        <v>41518</v>
      </c>
      <c r="N461" s="3">
        <v>9</v>
      </c>
      <c r="O461" s="3" t="s">
        <v>188</v>
      </c>
      <c r="P461" s="3">
        <v>2013</v>
      </c>
    </row>
    <row r="462" spans="1:16">
      <c r="A462" s="3" t="s">
        <v>148</v>
      </c>
      <c r="B462" s="3" t="s">
        <v>180</v>
      </c>
      <c r="C462" s="3" t="s">
        <v>179</v>
      </c>
      <c r="D462" s="3" t="s">
        <v>168</v>
      </c>
      <c r="E462" s="3">
        <v>952</v>
      </c>
      <c r="F462" s="4">
        <v>120</v>
      </c>
      <c r="G462" s="4">
        <v>125</v>
      </c>
      <c r="H462" s="4">
        <v>119000</v>
      </c>
      <c r="I462" s="4">
        <v>7140</v>
      </c>
      <c r="J462" s="4">
        <v>111860</v>
      </c>
      <c r="K462" s="4">
        <v>114240</v>
      </c>
      <c r="L462" s="4">
        <v>-2380</v>
      </c>
      <c r="M462" s="5">
        <v>41671</v>
      </c>
      <c r="N462" s="3">
        <v>2</v>
      </c>
      <c r="O462" s="3" t="s">
        <v>187</v>
      </c>
      <c r="P462" s="3">
        <v>2014</v>
      </c>
    </row>
    <row r="463" spans="1:16">
      <c r="A463" s="3" t="s">
        <v>148</v>
      </c>
      <c r="B463" s="3" t="s">
        <v>170</v>
      </c>
      <c r="C463" s="3" t="s">
        <v>167</v>
      </c>
      <c r="D463" s="3" t="s">
        <v>168</v>
      </c>
      <c r="E463" s="3">
        <v>994</v>
      </c>
      <c r="F463" s="4">
        <v>260</v>
      </c>
      <c r="G463" s="4">
        <v>125</v>
      </c>
      <c r="H463" s="4">
        <v>124250</v>
      </c>
      <c r="I463" s="4">
        <v>8697.5</v>
      </c>
      <c r="J463" s="4">
        <v>115552.5</v>
      </c>
      <c r="K463" s="4">
        <v>119280</v>
      </c>
      <c r="L463" s="4">
        <v>-3727.5</v>
      </c>
      <c r="M463" s="5">
        <v>41518</v>
      </c>
      <c r="N463" s="3">
        <v>9</v>
      </c>
      <c r="O463" s="3" t="s">
        <v>188</v>
      </c>
      <c r="P463" s="3">
        <v>2013</v>
      </c>
    </row>
    <row r="464" spans="1:16">
      <c r="A464" s="3" t="s">
        <v>148</v>
      </c>
      <c r="B464" s="3" t="s">
        <v>166</v>
      </c>
      <c r="C464" s="3" t="s">
        <v>175</v>
      </c>
      <c r="D464" s="3" t="s">
        <v>178</v>
      </c>
      <c r="E464" s="3">
        <v>1023</v>
      </c>
      <c r="F464" s="4">
        <v>3</v>
      </c>
      <c r="G464" s="4">
        <v>125</v>
      </c>
      <c r="H464" s="4">
        <v>127875</v>
      </c>
      <c r="I464" s="4">
        <v>17902.5</v>
      </c>
      <c r="J464" s="4">
        <v>109972.5</v>
      </c>
      <c r="K464" s="4">
        <v>122760</v>
      </c>
      <c r="L464" s="4">
        <v>-12787.5</v>
      </c>
      <c r="M464" s="5">
        <v>41518</v>
      </c>
      <c r="N464" s="3">
        <v>9</v>
      </c>
      <c r="O464" s="3" t="s">
        <v>188</v>
      </c>
      <c r="P464" s="3">
        <v>2013</v>
      </c>
    </row>
    <row r="465" spans="1:16">
      <c r="A465" s="3" t="s">
        <v>151</v>
      </c>
      <c r="B465" s="3" t="s">
        <v>174</v>
      </c>
      <c r="C465" s="3" t="s">
        <v>175</v>
      </c>
      <c r="D465" s="3" t="s">
        <v>183</v>
      </c>
      <c r="E465" s="3">
        <v>494</v>
      </c>
      <c r="F465" s="4">
        <v>3</v>
      </c>
      <c r="G465" s="4">
        <v>300</v>
      </c>
      <c r="H465" s="4">
        <v>148200</v>
      </c>
      <c r="I465" s="4">
        <v>1482</v>
      </c>
      <c r="J465" s="4">
        <v>146718</v>
      </c>
      <c r="K465" s="4">
        <v>123500</v>
      </c>
      <c r="L465" s="4">
        <v>23218</v>
      </c>
      <c r="M465" s="5">
        <v>41548</v>
      </c>
      <c r="N465" s="3">
        <v>10</v>
      </c>
      <c r="O465" s="3" t="s">
        <v>176</v>
      </c>
      <c r="P465" s="3">
        <v>2013</v>
      </c>
    </row>
    <row r="466" spans="1:16">
      <c r="A466" s="3" t="s">
        <v>151</v>
      </c>
      <c r="B466" s="3" t="s">
        <v>174</v>
      </c>
      <c r="C466" s="3" t="s">
        <v>182</v>
      </c>
      <c r="D466" s="3" t="s">
        <v>183</v>
      </c>
      <c r="E466" s="3">
        <v>494</v>
      </c>
      <c r="F466" s="4">
        <v>250</v>
      </c>
      <c r="G466" s="4">
        <v>300</v>
      </c>
      <c r="H466" s="4">
        <v>148200</v>
      </c>
      <c r="I466" s="4">
        <v>1482</v>
      </c>
      <c r="J466" s="4">
        <v>146718</v>
      </c>
      <c r="K466" s="4">
        <v>123500</v>
      </c>
      <c r="L466" s="4">
        <v>23218</v>
      </c>
      <c r="M466" s="5">
        <v>41548</v>
      </c>
      <c r="N466" s="3">
        <v>10</v>
      </c>
      <c r="O466" s="3" t="s">
        <v>176</v>
      </c>
      <c r="P466" s="3">
        <v>2013</v>
      </c>
    </row>
    <row r="467" spans="1:16">
      <c r="A467" s="3" t="s">
        <v>148</v>
      </c>
      <c r="B467" s="3" t="s">
        <v>174</v>
      </c>
      <c r="C467" s="3" t="s">
        <v>167</v>
      </c>
      <c r="D467" s="3" t="s">
        <v>183</v>
      </c>
      <c r="E467" s="3">
        <v>1074</v>
      </c>
      <c r="F467" s="4">
        <v>260</v>
      </c>
      <c r="G467" s="4">
        <v>125</v>
      </c>
      <c r="H467" s="4">
        <v>134250</v>
      </c>
      <c r="I467" s="4">
        <v>5370</v>
      </c>
      <c r="J467" s="4">
        <v>128880</v>
      </c>
      <c r="K467" s="4">
        <v>128880</v>
      </c>
      <c r="L467" s="3" t="s">
        <v>190</v>
      </c>
      <c r="M467" s="5">
        <v>41730</v>
      </c>
      <c r="N467" s="3">
        <v>4</v>
      </c>
      <c r="O467" s="3" t="s">
        <v>192</v>
      </c>
      <c r="P467" s="3">
        <v>2014</v>
      </c>
    </row>
    <row r="468" spans="1:16">
      <c r="A468" s="3" t="s">
        <v>148</v>
      </c>
      <c r="B468" s="3" t="s">
        <v>170</v>
      </c>
      <c r="C468" s="3" t="s">
        <v>175</v>
      </c>
      <c r="D468" s="3" t="s">
        <v>178</v>
      </c>
      <c r="E468" s="3">
        <v>1085</v>
      </c>
      <c r="F468" s="4">
        <v>3</v>
      </c>
      <c r="G468" s="4">
        <v>125</v>
      </c>
      <c r="H468" s="4">
        <v>135625</v>
      </c>
      <c r="I468" s="4">
        <v>20343.75</v>
      </c>
      <c r="J468" s="4">
        <v>115281.25</v>
      </c>
      <c r="K468" s="4">
        <v>130200</v>
      </c>
      <c r="L468" s="4">
        <v>-14918.75</v>
      </c>
      <c r="M468" s="5">
        <v>41913</v>
      </c>
      <c r="N468" s="3">
        <v>10</v>
      </c>
      <c r="O468" s="3" t="s">
        <v>176</v>
      </c>
      <c r="P468" s="3">
        <v>2014</v>
      </c>
    </row>
    <row r="469" spans="1:16">
      <c r="A469" s="3" t="s">
        <v>148</v>
      </c>
      <c r="B469" s="3" t="s">
        <v>170</v>
      </c>
      <c r="C469" s="3" t="s">
        <v>171</v>
      </c>
      <c r="D469" s="3" t="s">
        <v>178</v>
      </c>
      <c r="E469" s="3">
        <v>1085</v>
      </c>
      <c r="F469" s="4">
        <v>10</v>
      </c>
      <c r="G469" s="4">
        <v>125</v>
      </c>
      <c r="H469" s="4">
        <v>135625</v>
      </c>
      <c r="I469" s="4">
        <v>20343.75</v>
      </c>
      <c r="J469" s="4">
        <v>115281.25</v>
      </c>
      <c r="K469" s="4">
        <v>130200</v>
      </c>
      <c r="L469" s="4">
        <v>-14918.75</v>
      </c>
      <c r="M469" s="5">
        <v>41913</v>
      </c>
      <c r="N469" s="3">
        <v>10</v>
      </c>
      <c r="O469" s="3" t="s">
        <v>176</v>
      </c>
      <c r="P469" s="3">
        <v>2014</v>
      </c>
    </row>
    <row r="470" spans="1:16">
      <c r="A470" s="3" t="s">
        <v>148</v>
      </c>
      <c r="B470" s="3" t="s">
        <v>174</v>
      </c>
      <c r="C470" s="3" t="s">
        <v>171</v>
      </c>
      <c r="D470" s="3" t="s">
        <v>168</v>
      </c>
      <c r="E470" s="3">
        <v>1114</v>
      </c>
      <c r="F470" s="4">
        <v>10</v>
      </c>
      <c r="G470" s="4">
        <v>125</v>
      </c>
      <c r="H470" s="4">
        <v>139250</v>
      </c>
      <c r="I470" s="4">
        <v>11140</v>
      </c>
      <c r="J470" s="4">
        <v>128110</v>
      </c>
      <c r="K470" s="4">
        <v>133680</v>
      </c>
      <c r="L470" s="4">
        <v>-5570</v>
      </c>
      <c r="M470" s="5">
        <v>41699</v>
      </c>
      <c r="N470" s="3">
        <v>3</v>
      </c>
      <c r="O470" s="3" t="s">
        <v>184</v>
      </c>
      <c r="P470" s="3">
        <v>2014</v>
      </c>
    </row>
    <row r="471" spans="1:16">
      <c r="A471" s="3" t="s">
        <v>151</v>
      </c>
      <c r="B471" s="3" t="s">
        <v>174</v>
      </c>
      <c r="C471" s="3" t="s">
        <v>186</v>
      </c>
      <c r="D471" s="3" t="s">
        <v>178</v>
      </c>
      <c r="E471" s="3">
        <v>546</v>
      </c>
      <c r="F471" s="4">
        <v>5</v>
      </c>
      <c r="G471" s="4">
        <v>300</v>
      </c>
      <c r="H471" s="4">
        <v>163800</v>
      </c>
      <c r="I471" s="4">
        <v>24570</v>
      </c>
      <c r="J471" s="4">
        <v>139230</v>
      </c>
      <c r="K471" s="4">
        <v>136500</v>
      </c>
      <c r="L471" s="4">
        <v>2730</v>
      </c>
      <c r="M471" s="5">
        <v>41913</v>
      </c>
      <c r="N471" s="3">
        <v>10</v>
      </c>
      <c r="O471" s="3" t="s">
        <v>176</v>
      </c>
      <c r="P471" s="3">
        <v>2014</v>
      </c>
    </row>
    <row r="472" spans="1:16">
      <c r="A472" s="3" t="s">
        <v>151</v>
      </c>
      <c r="B472" s="3" t="s">
        <v>174</v>
      </c>
      <c r="C472" s="3" t="s">
        <v>167</v>
      </c>
      <c r="D472" s="3" t="s">
        <v>178</v>
      </c>
      <c r="E472" s="3">
        <v>546</v>
      </c>
      <c r="F472" s="4">
        <v>260</v>
      </c>
      <c r="G472" s="4">
        <v>300</v>
      </c>
      <c r="H472" s="4">
        <v>163800</v>
      </c>
      <c r="I472" s="4">
        <v>24570</v>
      </c>
      <c r="J472" s="4">
        <v>139230</v>
      </c>
      <c r="K472" s="4">
        <v>136500</v>
      </c>
      <c r="L472" s="4">
        <v>2730</v>
      </c>
      <c r="M472" s="5">
        <v>41913</v>
      </c>
      <c r="N472" s="3">
        <v>10</v>
      </c>
      <c r="O472" s="3" t="s">
        <v>176</v>
      </c>
      <c r="P472" s="3">
        <v>2014</v>
      </c>
    </row>
    <row r="473" spans="1:16">
      <c r="A473" s="3" t="s">
        <v>148</v>
      </c>
      <c r="B473" s="3" t="s">
        <v>174</v>
      </c>
      <c r="C473" s="3" t="s">
        <v>186</v>
      </c>
      <c r="D473" s="3" t="s">
        <v>183</v>
      </c>
      <c r="E473" s="3">
        <v>1138</v>
      </c>
      <c r="F473" s="4">
        <v>5</v>
      </c>
      <c r="G473" s="4">
        <v>125</v>
      </c>
      <c r="H473" s="4">
        <v>142250</v>
      </c>
      <c r="I473" s="4">
        <v>5690</v>
      </c>
      <c r="J473" s="4">
        <v>136560</v>
      </c>
      <c r="K473" s="4">
        <v>136560</v>
      </c>
      <c r="L473" s="3" t="s">
        <v>190</v>
      </c>
      <c r="M473" s="5">
        <v>41974</v>
      </c>
      <c r="N473" s="3">
        <v>12</v>
      </c>
      <c r="O473" s="3" t="s">
        <v>169</v>
      </c>
      <c r="P473" s="3">
        <v>2014</v>
      </c>
    </row>
    <row r="474" spans="1:16">
      <c r="A474" s="3" t="s">
        <v>148</v>
      </c>
      <c r="B474" s="3" t="s">
        <v>174</v>
      </c>
      <c r="C474" s="3" t="s">
        <v>171</v>
      </c>
      <c r="D474" s="3" t="s">
        <v>183</v>
      </c>
      <c r="E474" s="3">
        <v>1138</v>
      </c>
      <c r="F474" s="4">
        <v>10</v>
      </c>
      <c r="G474" s="4">
        <v>125</v>
      </c>
      <c r="H474" s="4">
        <v>142250</v>
      </c>
      <c r="I474" s="4">
        <v>5690</v>
      </c>
      <c r="J474" s="4">
        <v>136560</v>
      </c>
      <c r="K474" s="4">
        <v>136560</v>
      </c>
      <c r="L474" s="3" t="s">
        <v>190</v>
      </c>
      <c r="M474" s="5">
        <v>41974</v>
      </c>
      <c r="N474" s="3">
        <v>12</v>
      </c>
      <c r="O474" s="3" t="s">
        <v>169</v>
      </c>
      <c r="P474" s="3">
        <v>2014</v>
      </c>
    </row>
    <row r="475" spans="1:16">
      <c r="A475" s="3" t="s">
        <v>148</v>
      </c>
      <c r="B475" s="3" t="s">
        <v>166</v>
      </c>
      <c r="C475" s="3" t="s">
        <v>175</v>
      </c>
      <c r="D475" s="3" t="s">
        <v>178</v>
      </c>
      <c r="E475" s="3">
        <v>1174</v>
      </c>
      <c r="F475" s="4">
        <v>3</v>
      </c>
      <c r="G475" s="4">
        <v>125</v>
      </c>
      <c r="H475" s="4">
        <v>146750</v>
      </c>
      <c r="I475" s="4">
        <v>22012.5</v>
      </c>
      <c r="J475" s="4">
        <v>124737.5</v>
      </c>
      <c r="K475" s="4">
        <v>140880</v>
      </c>
      <c r="L475" s="4">
        <v>-16142.5</v>
      </c>
      <c r="M475" s="5">
        <v>41852</v>
      </c>
      <c r="N475" s="3">
        <v>8</v>
      </c>
      <c r="O475" s="3" t="s">
        <v>191</v>
      </c>
      <c r="P475" s="3">
        <v>2014</v>
      </c>
    </row>
    <row r="476" spans="1:16">
      <c r="A476" s="3" t="s">
        <v>149</v>
      </c>
      <c r="B476" s="3" t="s">
        <v>180</v>
      </c>
      <c r="C476" s="3" t="s">
        <v>167</v>
      </c>
      <c r="D476" s="3" t="s">
        <v>168</v>
      </c>
      <c r="E476" s="3">
        <v>552</v>
      </c>
      <c r="F476" s="4">
        <v>260</v>
      </c>
      <c r="G476" s="4">
        <v>350</v>
      </c>
      <c r="H476" s="4">
        <v>193200</v>
      </c>
      <c r="I476" s="4">
        <v>9660</v>
      </c>
      <c r="J476" s="4">
        <v>183540</v>
      </c>
      <c r="K476" s="4">
        <v>143520</v>
      </c>
      <c r="L476" s="4">
        <v>40020</v>
      </c>
      <c r="M476" s="5">
        <v>41852</v>
      </c>
      <c r="N476" s="3">
        <v>8</v>
      </c>
      <c r="O476" s="3" t="s">
        <v>191</v>
      </c>
      <c r="P476" s="3">
        <v>2014</v>
      </c>
    </row>
    <row r="477" spans="1:16">
      <c r="A477" s="3" t="s">
        <v>151</v>
      </c>
      <c r="B477" s="3" t="s">
        <v>174</v>
      </c>
      <c r="C477" s="3" t="s">
        <v>171</v>
      </c>
      <c r="D477" s="3" t="s">
        <v>178</v>
      </c>
      <c r="E477" s="3">
        <v>591</v>
      </c>
      <c r="F477" s="4">
        <v>10</v>
      </c>
      <c r="G477" s="4">
        <v>300</v>
      </c>
      <c r="H477" s="4">
        <v>177300</v>
      </c>
      <c r="I477" s="4">
        <v>17730</v>
      </c>
      <c r="J477" s="4">
        <v>159570</v>
      </c>
      <c r="K477" s="4">
        <v>147750</v>
      </c>
      <c r="L477" s="4">
        <v>11820</v>
      </c>
      <c r="M477" s="5">
        <v>41760</v>
      </c>
      <c r="N477" s="3">
        <v>5</v>
      </c>
      <c r="O477" s="3" t="s">
        <v>181</v>
      </c>
      <c r="P477" s="3">
        <v>2014</v>
      </c>
    </row>
    <row r="478" spans="1:16">
      <c r="A478" s="3" t="s">
        <v>149</v>
      </c>
      <c r="B478" s="3" t="s">
        <v>166</v>
      </c>
      <c r="C478" s="3" t="s">
        <v>182</v>
      </c>
      <c r="D478" s="3" t="s">
        <v>168</v>
      </c>
      <c r="E478" s="3">
        <v>574.5</v>
      </c>
      <c r="F478" s="4">
        <v>250</v>
      </c>
      <c r="G478" s="4">
        <v>350</v>
      </c>
      <c r="H478" s="4">
        <v>201075</v>
      </c>
      <c r="I478" s="4">
        <v>16086</v>
      </c>
      <c r="J478" s="4">
        <v>184989</v>
      </c>
      <c r="K478" s="4">
        <v>149370</v>
      </c>
      <c r="L478" s="4">
        <v>35619</v>
      </c>
      <c r="M478" s="5">
        <v>41730</v>
      </c>
      <c r="N478" s="3">
        <v>4</v>
      </c>
      <c r="O478" s="3" t="s">
        <v>192</v>
      </c>
      <c r="P478" s="3">
        <v>2014</v>
      </c>
    </row>
    <row r="479" spans="1:16">
      <c r="A479" s="3" t="s">
        <v>148</v>
      </c>
      <c r="B479" s="3" t="s">
        <v>166</v>
      </c>
      <c r="C479" s="3" t="s">
        <v>186</v>
      </c>
      <c r="D479" s="3" t="s">
        <v>183</v>
      </c>
      <c r="E479" s="3">
        <v>1287</v>
      </c>
      <c r="F479" s="4">
        <v>5</v>
      </c>
      <c r="G479" s="4">
        <v>125</v>
      </c>
      <c r="H479" s="4">
        <v>160875</v>
      </c>
      <c r="I479" s="4">
        <v>4826.25</v>
      </c>
      <c r="J479" s="4">
        <v>156048.75</v>
      </c>
      <c r="K479" s="4">
        <v>154440</v>
      </c>
      <c r="L479" s="4">
        <v>1608.75</v>
      </c>
      <c r="M479" s="5">
        <v>41974</v>
      </c>
      <c r="N479" s="3">
        <v>12</v>
      </c>
      <c r="O479" s="3" t="s">
        <v>169</v>
      </c>
      <c r="P479" s="3">
        <v>2014</v>
      </c>
    </row>
    <row r="480" spans="1:16">
      <c r="A480" s="3" t="s">
        <v>148</v>
      </c>
      <c r="B480" s="3" t="s">
        <v>166</v>
      </c>
      <c r="C480" s="3" t="s">
        <v>171</v>
      </c>
      <c r="D480" s="3" t="s">
        <v>183</v>
      </c>
      <c r="E480" s="3">
        <v>1287</v>
      </c>
      <c r="F480" s="4">
        <v>10</v>
      </c>
      <c r="G480" s="4">
        <v>125</v>
      </c>
      <c r="H480" s="4">
        <v>160875</v>
      </c>
      <c r="I480" s="4">
        <v>4826.25</v>
      </c>
      <c r="J480" s="4">
        <v>156048.75</v>
      </c>
      <c r="K480" s="4">
        <v>154440</v>
      </c>
      <c r="L480" s="4">
        <v>1608.75</v>
      </c>
      <c r="M480" s="5">
        <v>41974</v>
      </c>
      <c r="N480" s="3">
        <v>12</v>
      </c>
      <c r="O480" s="3" t="s">
        <v>169</v>
      </c>
      <c r="P480" s="3">
        <v>2014</v>
      </c>
    </row>
    <row r="481" spans="1:16">
      <c r="A481" s="3" t="s">
        <v>149</v>
      </c>
      <c r="B481" s="3" t="s">
        <v>177</v>
      </c>
      <c r="C481" s="3" t="s">
        <v>171</v>
      </c>
      <c r="D481" s="3" t="s">
        <v>168</v>
      </c>
      <c r="E481" s="3">
        <v>602</v>
      </c>
      <c r="F481" s="4">
        <v>10</v>
      </c>
      <c r="G481" s="4">
        <v>350</v>
      </c>
      <c r="H481" s="4">
        <v>210700</v>
      </c>
      <c r="I481" s="4">
        <v>10535</v>
      </c>
      <c r="J481" s="4">
        <v>200165</v>
      </c>
      <c r="K481" s="4">
        <v>156520</v>
      </c>
      <c r="L481" s="4">
        <v>43645</v>
      </c>
      <c r="M481" s="5">
        <v>41791</v>
      </c>
      <c r="N481" s="3">
        <v>6</v>
      </c>
      <c r="O481" s="3" t="s">
        <v>189</v>
      </c>
      <c r="P481" s="3">
        <v>2014</v>
      </c>
    </row>
    <row r="482" spans="1:16">
      <c r="A482" s="3" t="s">
        <v>149</v>
      </c>
      <c r="B482" s="3" t="s">
        <v>177</v>
      </c>
      <c r="C482" s="3" t="s">
        <v>179</v>
      </c>
      <c r="D482" s="3" t="s">
        <v>168</v>
      </c>
      <c r="E482" s="3">
        <v>602</v>
      </c>
      <c r="F482" s="4">
        <v>120</v>
      </c>
      <c r="G482" s="4">
        <v>350</v>
      </c>
      <c r="H482" s="4">
        <v>210700</v>
      </c>
      <c r="I482" s="4">
        <v>10535</v>
      </c>
      <c r="J482" s="4">
        <v>200165</v>
      </c>
      <c r="K482" s="4">
        <v>156520</v>
      </c>
      <c r="L482" s="4">
        <v>43645</v>
      </c>
      <c r="M482" s="5">
        <v>41791</v>
      </c>
      <c r="N482" s="3">
        <v>6</v>
      </c>
      <c r="O482" s="3" t="s">
        <v>189</v>
      </c>
      <c r="P482" s="3">
        <v>2014</v>
      </c>
    </row>
    <row r="483" spans="1:16">
      <c r="A483" s="3" t="s">
        <v>151</v>
      </c>
      <c r="B483" s="3" t="s">
        <v>174</v>
      </c>
      <c r="C483" s="3" t="s">
        <v>179</v>
      </c>
      <c r="D483" s="3" t="s">
        <v>168</v>
      </c>
      <c r="E483" s="3">
        <v>635</v>
      </c>
      <c r="F483" s="4">
        <v>120</v>
      </c>
      <c r="G483" s="4">
        <v>300</v>
      </c>
      <c r="H483" s="4">
        <v>190500</v>
      </c>
      <c r="I483" s="4">
        <v>15240</v>
      </c>
      <c r="J483" s="4">
        <v>175260</v>
      </c>
      <c r="K483" s="4">
        <v>158750</v>
      </c>
      <c r="L483" s="4">
        <v>16510</v>
      </c>
      <c r="M483" s="5">
        <v>41974</v>
      </c>
      <c r="N483" s="3">
        <v>12</v>
      </c>
      <c r="O483" s="3" t="s">
        <v>169</v>
      </c>
      <c r="P483" s="3">
        <v>2014</v>
      </c>
    </row>
    <row r="484" spans="1:16">
      <c r="A484" s="3" t="s">
        <v>151</v>
      </c>
      <c r="B484" s="3" t="s">
        <v>174</v>
      </c>
      <c r="C484" s="3" t="s">
        <v>167</v>
      </c>
      <c r="D484" s="3" t="s">
        <v>168</v>
      </c>
      <c r="E484" s="3">
        <v>635</v>
      </c>
      <c r="F484" s="4">
        <v>260</v>
      </c>
      <c r="G484" s="4">
        <v>300</v>
      </c>
      <c r="H484" s="4">
        <v>190500</v>
      </c>
      <c r="I484" s="4">
        <v>15240</v>
      </c>
      <c r="J484" s="4">
        <v>175260</v>
      </c>
      <c r="K484" s="4">
        <v>158750</v>
      </c>
      <c r="L484" s="4">
        <v>16510</v>
      </c>
      <c r="M484" s="5">
        <v>41974</v>
      </c>
      <c r="N484" s="3">
        <v>12</v>
      </c>
      <c r="O484" s="3" t="s">
        <v>169</v>
      </c>
      <c r="P484" s="3">
        <v>2014</v>
      </c>
    </row>
    <row r="485" spans="1:16">
      <c r="A485" s="3" t="s">
        <v>149</v>
      </c>
      <c r="B485" s="3" t="s">
        <v>180</v>
      </c>
      <c r="C485" s="3" t="s">
        <v>182</v>
      </c>
      <c r="D485" s="3" t="s">
        <v>178</v>
      </c>
      <c r="E485" s="3">
        <v>623</v>
      </c>
      <c r="F485" s="4">
        <v>250</v>
      </c>
      <c r="G485" s="4">
        <v>350</v>
      </c>
      <c r="H485" s="4">
        <v>218050</v>
      </c>
      <c r="I485" s="4">
        <v>26166</v>
      </c>
      <c r="J485" s="4">
        <v>191884</v>
      </c>
      <c r="K485" s="4">
        <v>161980</v>
      </c>
      <c r="L485" s="4">
        <v>29904</v>
      </c>
      <c r="M485" s="5">
        <v>41518</v>
      </c>
      <c r="N485" s="3">
        <v>9</v>
      </c>
      <c r="O485" s="3" t="s">
        <v>188</v>
      </c>
      <c r="P485" s="3">
        <v>2013</v>
      </c>
    </row>
    <row r="486" spans="1:16">
      <c r="A486" s="3" t="s">
        <v>149</v>
      </c>
      <c r="B486" s="3" t="s">
        <v>166</v>
      </c>
      <c r="C486" s="3" t="s">
        <v>179</v>
      </c>
      <c r="D486" s="3" t="s">
        <v>178</v>
      </c>
      <c r="E486" s="3">
        <v>639</v>
      </c>
      <c r="F486" s="4">
        <v>120</v>
      </c>
      <c r="G486" s="4">
        <v>350</v>
      </c>
      <c r="H486" s="4">
        <v>223650</v>
      </c>
      <c r="I486" s="4">
        <v>22365</v>
      </c>
      <c r="J486" s="4">
        <v>201285</v>
      </c>
      <c r="K486" s="4">
        <v>166140</v>
      </c>
      <c r="L486" s="4">
        <v>35145</v>
      </c>
      <c r="M486" s="5">
        <v>41821</v>
      </c>
      <c r="N486" s="3">
        <v>7</v>
      </c>
      <c r="O486" s="3" t="s">
        <v>173</v>
      </c>
      <c r="P486" s="3">
        <v>2014</v>
      </c>
    </row>
    <row r="487" spans="1:16">
      <c r="A487" s="3" t="s">
        <v>148</v>
      </c>
      <c r="B487" s="3" t="s">
        <v>166</v>
      </c>
      <c r="C487" s="3" t="s">
        <v>167</v>
      </c>
      <c r="D487" s="3" t="s">
        <v>178</v>
      </c>
      <c r="E487" s="3">
        <v>1433</v>
      </c>
      <c r="F487" s="4">
        <v>260</v>
      </c>
      <c r="G487" s="4">
        <v>125</v>
      </c>
      <c r="H487" s="4">
        <v>179125</v>
      </c>
      <c r="I487" s="4">
        <v>19703.75</v>
      </c>
      <c r="J487" s="4">
        <v>159421.25</v>
      </c>
      <c r="K487" s="4">
        <v>171960</v>
      </c>
      <c r="L487" s="4">
        <v>-12538.75</v>
      </c>
      <c r="M487" s="5">
        <v>41760</v>
      </c>
      <c r="N487" s="3">
        <v>5</v>
      </c>
      <c r="O487" s="3" t="s">
        <v>181</v>
      </c>
      <c r="P487" s="3">
        <v>2014</v>
      </c>
    </row>
    <row r="488" spans="1:16">
      <c r="A488" s="3" t="s">
        <v>151</v>
      </c>
      <c r="B488" s="3" t="s">
        <v>170</v>
      </c>
      <c r="C488" s="3" t="s">
        <v>175</v>
      </c>
      <c r="D488" s="3" t="s">
        <v>183</v>
      </c>
      <c r="E488" s="3">
        <v>689</v>
      </c>
      <c r="F488" s="4">
        <v>3</v>
      </c>
      <c r="G488" s="4">
        <v>300</v>
      </c>
      <c r="H488" s="4">
        <v>206700</v>
      </c>
      <c r="I488" s="4">
        <v>6201</v>
      </c>
      <c r="J488" s="4">
        <v>200499</v>
      </c>
      <c r="K488" s="4">
        <v>172250</v>
      </c>
      <c r="L488" s="4">
        <v>28249</v>
      </c>
      <c r="M488" s="5">
        <v>41791</v>
      </c>
      <c r="N488" s="3">
        <v>6</v>
      </c>
      <c r="O488" s="3" t="s">
        <v>189</v>
      </c>
      <c r="P488" s="3">
        <v>2014</v>
      </c>
    </row>
    <row r="489" spans="1:16">
      <c r="A489" s="3" t="s">
        <v>151</v>
      </c>
      <c r="B489" s="3" t="s">
        <v>170</v>
      </c>
      <c r="C489" s="3" t="s">
        <v>171</v>
      </c>
      <c r="D489" s="3" t="s">
        <v>183</v>
      </c>
      <c r="E489" s="3">
        <v>689</v>
      </c>
      <c r="F489" s="4">
        <v>10</v>
      </c>
      <c r="G489" s="4">
        <v>300</v>
      </c>
      <c r="H489" s="4">
        <v>206700</v>
      </c>
      <c r="I489" s="4">
        <v>6201</v>
      </c>
      <c r="J489" s="4">
        <v>200499</v>
      </c>
      <c r="K489" s="4">
        <v>172250</v>
      </c>
      <c r="L489" s="4">
        <v>28249</v>
      </c>
      <c r="M489" s="5">
        <v>41791</v>
      </c>
      <c r="N489" s="3">
        <v>6</v>
      </c>
      <c r="O489" s="3" t="s">
        <v>189</v>
      </c>
      <c r="P489" s="3">
        <v>2014</v>
      </c>
    </row>
    <row r="490" spans="1:16">
      <c r="A490" s="3" t="s">
        <v>148</v>
      </c>
      <c r="B490" s="3" t="s">
        <v>166</v>
      </c>
      <c r="C490" s="3" t="s">
        <v>175</v>
      </c>
      <c r="D490" s="3" t="s">
        <v>178</v>
      </c>
      <c r="E490" s="3">
        <v>1482</v>
      </c>
      <c r="F490" s="4">
        <v>3</v>
      </c>
      <c r="G490" s="4">
        <v>125</v>
      </c>
      <c r="H490" s="4">
        <v>185250</v>
      </c>
      <c r="I490" s="4">
        <v>18525</v>
      </c>
      <c r="J490" s="4">
        <v>166725</v>
      </c>
      <c r="K490" s="4">
        <v>177840</v>
      </c>
      <c r="L490" s="4">
        <v>-11115</v>
      </c>
      <c r="M490" s="5">
        <v>41609</v>
      </c>
      <c r="N490" s="3">
        <v>12</v>
      </c>
      <c r="O490" s="3" t="s">
        <v>169</v>
      </c>
      <c r="P490" s="3">
        <v>2013</v>
      </c>
    </row>
    <row r="491" spans="1:16">
      <c r="A491" s="3" t="s">
        <v>149</v>
      </c>
      <c r="B491" s="3" t="s">
        <v>180</v>
      </c>
      <c r="C491" s="3" t="s">
        <v>171</v>
      </c>
      <c r="D491" s="3" t="s">
        <v>178</v>
      </c>
      <c r="E491" s="3">
        <v>700</v>
      </c>
      <c r="F491" s="4">
        <v>10</v>
      </c>
      <c r="G491" s="4">
        <v>350</v>
      </c>
      <c r="H491" s="4">
        <v>245000</v>
      </c>
      <c r="I491" s="4">
        <v>34300</v>
      </c>
      <c r="J491" s="4">
        <v>210700</v>
      </c>
      <c r="K491" s="4">
        <v>182000</v>
      </c>
      <c r="L491" s="4">
        <v>28700</v>
      </c>
      <c r="M491" s="5">
        <v>41944</v>
      </c>
      <c r="N491" s="3">
        <v>11</v>
      </c>
      <c r="O491" s="3" t="s">
        <v>185</v>
      </c>
      <c r="P491" s="3">
        <v>2014</v>
      </c>
    </row>
    <row r="492" spans="1:16">
      <c r="A492" s="3" t="s">
        <v>149</v>
      </c>
      <c r="B492" s="3" t="s">
        <v>180</v>
      </c>
      <c r="C492" s="3" t="s">
        <v>167</v>
      </c>
      <c r="D492" s="3" t="s">
        <v>178</v>
      </c>
      <c r="E492" s="3">
        <v>707</v>
      </c>
      <c r="F492" s="4">
        <v>260</v>
      </c>
      <c r="G492" s="4">
        <v>350</v>
      </c>
      <c r="H492" s="4">
        <v>247450</v>
      </c>
      <c r="I492" s="4">
        <v>24745</v>
      </c>
      <c r="J492" s="4">
        <v>222705</v>
      </c>
      <c r="K492" s="4">
        <v>183820</v>
      </c>
      <c r="L492" s="4">
        <v>38885</v>
      </c>
      <c r="M492" s="5">
        <v>41883</v>
      </c>
      <c r="N492" s="3">
        <v>9</v>
      </c>
      <c r="O492" s="3" t="s">
        <v>188</v>
      </c>
      <c r="P492" s="3">
        <v>2014</v>
      </c>
    </row>
    <row r="493" spans="1:16">
      <c r="A493" s="3" t="s">
        <v>148</v>
      </c>
      <c r="B493" s="3" t="s">
        <v>174</v>
      </c>
      <c r="C493" s="3" t="s">
        <v>175</v>
      </c>
      <c r="D493" s="3" t="s">
        <v>168</v>
      </c>
      <c r="E493" s="3">
        <v>1540</v>
      </c>
      <c r="F493" s="4">
        <v>3</v>
      </c>
      <c r="G493" s="4">
        <v>125</v>
      </c>
      <c r="H493" s="4">
        <v>192500</v>
      </c>
      <c r="I493" s="4">
        <v>15400</v>
      </c>
      <c r="J493" s="4">
        <v>177100</v>
      </c>
      <c r="K493" s="4">
        <v>184800</v>
      </c>
      <c r="L493" s="4">
        <v>-7700</v>
      </c>
      <c r="M493" s="5">
        <v>41852</v>
      </c>
      <c r="N493" s="3">
        <v>8</v>
      </c>
      <c r="O493" s="3" t="s">
        <v>191</v>
      </c>
      <c r="P493" s="3">
        <v>2014</v>
      </c>
    </row>
    <row r="494" spans="1:16">
      <c r="A494" s="3" t="s">
        <v>149</v>
      </c>
      <c r="B494" s="3" t="s">
        <v>174</v>
      </c>
      <c r="C494" s="3" t="s">
        <v>186</v>
      </c>
      <c r="D494" s="3" t="s">
        <v>168</v>
      </c>
      <c r="E494" s="3">
        <v>720</v>
      </c>
      <c r="F494" s="4">
        <v>5</v>
      </c>
      <c r="G494" s="4">
        <v>350</v>
      </c>
      <c r="H494" s="4">
        <v>252000</v>
      </c>
      <c r="I494" s="4">
        <v>12600</v>
      </c>
      <c r="J494" s="4">
        <v>239400</v>
      </c>
      <c r="K494" s="4">
        <v>187200</v>
      </c>
      <c r="L494" s="4">
        <v>52200</v>
      </c>
      <c r="M494" s="5">
        <v>41518</v>
      </c>
      <c r="N494" s="3">
        <v>9</v>
      </c>
      <c r="O494" s="3" t="s">
        <v>188</v>
      </c>
      <c r="P494" s="3">
        <v>2013</v>
      </c>
    </row>
    <row r="495" spans="1:16">
      <c r="A495" s="3" t="s">
        <v>148</v>
      </c>
      <c r="B495" s="3" t="s">
        <v>170</v>
      </c>
      <c r="C495" s="3" t="s">
        <v>171</v>
      </c>
      <c r="D495" s="3" t="s">
        <v>183</v>
      </c>
      <c r="E495" s="3">
        <v>1570</v>
      </c>
      <c r="F495" s="4">
        <v>10</v>
      </c>
      <c r="G495" s="4">
        <v>125</v>
      </c>
      <c r="H495" s="4">
        <v>196250</v>
      </c>
      <c r="I495" s="4">
        <v>5887.5</v>
      </c>
      <c r="J495" s="4">
        <v>190362.5</v>
      </c>
      <c r="K495" s="4">
        <v>188400</v>
      </c>
      <c r="L495" s="4">
        <v>1962.5</v>
      </c>
      <c r="M495" s="5">
        <v>41791</v>
      </c>
      <c r="N495" s="3">
        <v>6</v>
      </c>
      <c r="O495" s="3" t="s">
        <v>189</v>
      </c>
      <c r="P495" s="3">
        <v>2014</v>
      </c>
    </row>
    <row r="496" spans="1:16">
      <c r="A496" s="3" t="s">
        <v>148</v>
      </c>
      <c r="B496" s="3" t="s">
        <v>170</v>
      </c>
      <c r="C496" s="3" t="s">
        <v>182</v>
      </c>
      <c r="D496" s="3" t="s">
        <v>183</v>
      </c>
      <c r="E496" s="3">
        <v>1570</v>
      </c>
      <c r="F496" s="4">
        <v>250</v>
      </c>
      <c r="G496" s="4">
        <v>125</v>
      </c>
      <c r="H496" s="4">
        <v>196250</v>
      </c>
      <c r="I496" s="4">
        <v>5887.5</v>
      </c>
      <c r="J496" s="4">
        <v>190362.5</v>
      </c>
      <c r="K496" s="4">
        <v>188400</v>
      </c>
      <c r="L496" s="4">
        <v>1962.5</v>
      </c>
      <c r="M496" s="5">
        <v>41791</v>
      </c>
      <c r="N496" s="3">
        <v>6</v>
      </c>
      <c r="O496" s="3" t="s">
        <v>189</v>
      </c>
      <c r="P496" s="3">
        <v>2014</v>
      </c>
    </row>
    <row r="497" spans="1:16">
      <c r="A497" s="3" t="s">
        <v>148</v>
      </c>
      <c r="B497" s="3" t="s">
        <v>174</v>
      </c>
      <c r="C497" s="3" t="s">
        <v>179</v>
      </c>
      <c r="D497" s="3" t="s">
        <v>178</v>
      </c>
      <c r="E497" s="3">
        <v>1575</v>
      </c>
      <c r="F497" s="4">
        <v>120</v>
      </c>
      <c r="G497" s="4">
        <v>125</v>
      </c>
      <c r="H497" s="4">
        <v>196875</v>
      </c>
      <c r="I497" s="4">
        <v>27562.5</v>
      </c>
      <c r="J497" s="4">
        <v>169312.5</v>
      </c>
      <c r="K497" s="4">
        <v>189000</v>
      </c>
      <c r="L497" s="4">
        <v>-19687.5</v>
      </c>
      <c r="M497" s="5">
        <v>41671</v>
      </c>
      <c r="N497" s="3">
        <v>2</v>
      </c>
      <c r="O497" s="3" t="s">
        <v>187</v>
      </c>
      <c r="P497" s="3">
        <v>2014</v>
      </c>
    </row>
    <row r="498" spans="1:16">
      <c r="A498" s="3" t="s">
        <v>149</v>
      </c>
      <c r="B498" s="3" t="s">
        <v>177</v>
      </c>
      <c r="C498" s="3" t="s">
        <v>171</v>
      </c>
      <c r="D498" s="3" t="s">
        <v>168</v>
      </c>
      <c r="E498" s="3">
        <v>727</v>
      </c>
      <c r="F498" s="4">
        <v>10</v>
      </c>
      <c r="G498" s="4">
        <v>350</v>
      </c>
      <c r="H498" s="4">
        <v>254450</v>
      </c>
      <c r="I498" s="4">
        <v>15267</v>
      </c>
      <c r="J498" s="4">
        <v>239183</v>
      </c>
      <c r="K498" s="4">
        <v>189020</v>
      </c>
      <c r="L498" s="4">
        <v>50163</v>
      </c>
      <c r="M498" s="5">
        <v>41548</v>
      </c>
      <c r="N498" s="3">
        <v>10</v>
      </c>
      <c r="O498" s="3" t="s">
        <v>176</v>
      </c>
      <c r="P498" s="3">
        <v>2013</v>
      </c>
    </row>
    <row r="499" spans="1:16">
      <c r="A499" s="3" t="s">
        <v>149</v>
      </c>
      <c r="B499" s="3" t="s">
        <v>177</v>
      </c>
      <c r="C499" s="3" t="s">
        <v>167</v>
      </c>
      <c r="D499" s="3" t="s">
        <v>168</v>
      </c>
      <c r="E499" s="3">
        <v>727</v>
      </c>
      <c r="F499" s="4">
        <v>260</v>
      </c>
      <c r="G499" s="4">
        <v>350</v>
      </c>
      <c r="H499" s="4">
        <v>254450</v>
      </c>
      <c r="I499" s="4">
        <v>15267</v>
      </c>
      <c r="J499" s="4">
        <v>239183</v>
      </c>
      <c r="K499" s="4">
        <v>189020</v>
      </c>
      <c r="L499" s="4">
        <v>50163</v>
      </c>
      <c r="M499" s="5">
        <v>41548</v>
      </c>
      <c r="N499" s="3">
        <v>10</v>
      </c>
      <c r="O499" s="3" t="s">
        <v>176</v>
      </c>
      <c r="P499" s="3">
        <v>2013</v>
      </c>
    </row>
    <row r="500" spans="1:16">
      <c r="A500" s="3" t="s">
        <v>148</v>
      </c>
      <c r="B500" s="3" t="s">
        <v>180</v>
      </c>
      <c r="C500" s="3" t="s">
        <v>171</v>
      </c>
      <c r="D500" s="3" t="s">
        <v>178</v>
      </c>
      <c r="E500" s="3">
        <v>1583</v>
      </c>
      <c r="F500" s="4">
        <v>10</v>
      </c>
      <c r="G500" s="4">
        <v>125</v>
      </c>
      <c r="H500" s="4">
        <v>197875</v>
      </c>
      <c r="I500" s="4">
        <v>25723.75</v>
      </c>
      <c r="J500" s="4">
        <v>172151.25</v>
      </c>
      <c r="K500" s="4">
        <v>189960</v>
      </c>
      <c r="L500" s="4">
        <v>-17808.75</v>
      </c>
      <c r="M500" s="5">
        <v>41791</v>
      </c>
      <c r="N500" s="3">
        <v>6</v>
      </c>
      <c r="O500" s="3" t="s">
        <v>189</v>
      </c>
      <c r="P500" s="3">
        <v>2014</v>
      </c>
    </row>
    <row r="501" spans="1:16">
      <c r="A501" s="3" t="s">
        <v>148</v>
      </c>
      <c r="B501" s="3" t="s">
        <v>180</v>
      </c>
      <c r="C501" s="3" t="s">
        <v>182</v>
      </c>
      <c r="D501" s="3" t="s">
        <v>178</v>
      </c>
      <c r="E501" s="3">
        <v>1583</v>
      </c>
      <c r="F501" s="4">
        <v>250</v>
      </c>
      <c r="G501" s="4">
        <v>125</v>
      </c>
      <c r="H501" s="4">
        <v>197875</v>
      </c>
      <c r="I501" s="4">
        <v>25723.75</v>
      </c>
      <c r="J501" s="4">
        <v>172151.25</v>
      </c>
      <c r="K501" s="4">
        <v>189960</v>
      </c>
      <c r="L501" s="4">
        <v>-17808.75</v>
      </c>
      <c r="M501" s="5">
        <v>41791</v>
      </c>
      <c r="N501" s="3">
        <v>6</v>
      </c>
      <c r="O501" s="3" t="s">
        <v>189</v>
      </c>
      <c r="P501" s="3">
        <v>2014</v>
      </c>
    </row>
    <row r="502" spans="1:16">
      <c r="A502" s="3" t="s">
        <v>148</v>
      </c>
      <c r="B502" s="3" t="s">
        <v>177</v>
      </c>
      <c r="C502" s="3" t="s">
        <v>179</v>
      </c>
      <c r="D502" s="3" t="s">
        <v>178</v>
      </c>
      <c r="E502" s="3">
        <v>1596</v>
      </c>
      <c r="F502" s="4">
        <v>120</v>
      </c>
      <c r="G502" s="4">
        <v>125</v>
      </c>
      <c r="H502" s="4">
        <v>199500</v>
      </c>
      <c r="I502" s="4">
        <v>19950</v>
      </c>
      <c r="J502" s="4">
        <v>179550</v>
      </c>
      <c r="K502" s="4">
        <v>191520</v>
      </c>
      <c r="L502" s="4">
        <v>-11970</v>
      </c>
      <c r="M502" s="5">
        <v>41883</v>
      </c>
      <c r="N502" s="3">
        <v>9</v>
      </c>
      <c r="O502" s="3" t="s">
        <v>188</v>
      </c>
      <c r="P502" s="3">
        <v>2014</v>
      </c>
    </row>
    <row r="503" spans="1:16">
      <c r="A503" s="3" t="s">
        <v>151</v>
      </c>
      <c r="B503" s="3" t="s">
        <v>174</v>
      </c>
      <c r="C503" s="3" t="s">
        <v>171</v>
      </c>
      <c r="D503" s="3" t="s">
        <v>172</v>
      </c>
      <c r="E503" s="3">
        <v>788</v>
      </c>
      <c r="F503" s="4">
        <v>10</v>
      </c>
      <c r="G503" s="4">
        <v>300</v>
      </c>
      <c r="H503" s="4">
        <v>236400</v>
      </c>
      <c r="I503" s="3" t="s">
        <v>190</v>
      </c>
      <c r="J503" s="4">
        <v>236400</v>
      </c>
      <c r="K503" s="4">
        <v>197000</v>
      </c>
      <c r="L503" s="4">
        <v>39400</v>
      </c>
      <c r="M503" s="5">
        <v>41518</v>
      </c>
      <c r="N503" s="3">
        <v>9</v>
      </c>
      <c r="O503" s="3" t="s">
        <v>188</v>
      </c>
      <c r="P503" s="3">
        <v>2013</v>
      </c>
    </row>
    <row r="504" spans="1:16">
      <c r="A504" s="3" t="s">
        <v>148</v>
      </c>
      <c r="B504" s="3" t="s">
        <v>180</v>
      </c>
      <c r="C504" s="3" t="s">
        <v>167</v>
      </c>
      <c r="D504" s="3" t="s">
        <v>168</v>
      </c>
      <c r="E504" s="3">
        <v>1645</v>
      </c>
      <c r="F504" s="4">
        <v>260</v>
      </c>
      <c r="G504" s="4">
        <v>125</v>
      </c>
      <c r="H504" s="4">
        <v>205625</v>
      </c>
      <c r="I504" s="4">
        <v>14393.75</v>
      </c>
      <c r="J504" s="4">
        <v>191231.25</v>
      </c>
      <c r="K504" s="4">
        <v>197400</v>
      </c>
      <c r="L504" s="4">
        <v>-6168.75</v>
      </c>
      <c r="M504" s="5">
        <v>41760</v>
      </c>
      <c r="N504" s="3">
        <v>5</v>
      </c>
      <c r="O504" s="3" t="s">
        <v>181</v>
      </c>
      <c r="P504" s="3">
        <v>2014</v>
      </c>
    </row>
    <row r="505" spans="1:16">
      <c r="A505" s="3" t="s">
        <v>148</v>
      </c>
      <c r="B505" s="3" t="s">
        <v>180</v>
      </c>
      <c r="C505" s="3" t="s">
        <v>167</v>
      </c>
      <c r="D505" s="3" t="s">
        <v>178</v>
      </c>
      <c r="E505" s="3">
        <v>1659</v>
      </c>
      <c r="F505" s="4">
        <v>260</v>
      </c>
      <c r="G505" s="4">
        <v>125</v>
      </c>
      <c r="H505" s="4">
        <v>207375</v>
      </c>
      <c r="I505" s="4">
        <v>26958.75</v>
      </c>
      <c r="J505" s="4">
        <v>180416.25</v>
      </c>
      <c r="K505" s="4">
        <v>199080</v>
      </c>
      <c r="L505" s="4">
        <v>-18663.75</v>
      </c>
      <c r="M505" s="5">
        <v>41640</v>
      </c>
      <c r="N505" s="3">
        <v>1</v>
      </c>
      <c r="O505" s="3" t="s">
        <v>193</v>
      </c>
      <c r="P505" s="3">
        <v>2014</v>
      </c>
    </row>
    <row r="506" spans="1:16">
      <c r="A506" s="3" t="s">
        <v>149</v>
      </c>
      <c r="B506" s="3" t="s">
        <v>170</v>
      </c>
      <c r="C506" s="3" t="s">
        <v>186</v>
      </c>
      <c r="D506" s="3" t="s">
        <v>178</v>
      </c>
      <c r="E506" s="3">
        <v>766</v>
      </c>
      <c r="F506" s="4">
        <v>5</v>
      </c>
      <c r="G506" s="4">
        <v>350</v>
      </c>
      <c r="H506" s="4">
        <v>268100</v>
      </c>
      <c r="I506" s="4">
        <v>29491</v>
      </c>
      <c r="J506" s="4">
        <v>238609</v>
      </c>
      <c r="K506" s="4">
        <v>199160</v>
      </c>
      <c r="L506" s="4">
        <v>39449</v>
      </c>
      <c r="M506" s="5">
        <v>41640</v>
      </c>
      <c r="N506" s="3">
        <v>1</v>
      </c>
      <c r="O506" s="3" t="s">
        <v>193</v>
      </c>
      <c r="P506" s="3">
        <v>2014</v>
      </c>
    </row>
    <row r="507" spans="1:16">
      <c r="A507" s="3" t="s">
        <v>148</v>
      </c>
      <c r="B507" s="3" t="s">
        <v>174</v>
      </c>
      <c r="C507" s="3" t="s">
        <v>186</v>
      </c>
      <c r="D507" s="3" t="s">
        <v>183</v>
      </c>
      <c r="E507" s="3">
        <v>1660</v>
      </c>
      <c r="F507" s="4">
        <v>5</v>
      </c>
      <c r="G507" s="4">
        <v>125</v>
      </c>
      <c r="H507" s="4">
        <v>207500</v>
      </c>
      <c r="I507" s="4">
        <v>4150</v>
      </c>
      <c r="J507" s="4">
        <v>203350</v>
      </c>
      <c r="K507" s="4">
        <v>199200</v>
      </c>
      <c r="L507" s="4">
        <v>4150</v>
      </c>
      <c r="M507" s="5">
        <v>41579</v>
      </c>
      <c r="N507" s="3">
        <v>11</v>
      </c>
      <c r="O507" s="3" t="s">
        <v>185</v>
      </c>
      <c r="P507" s="3">
        <v>2013</v>
      </c>
    </row>
    <row r="508" spans="1:16">
      <c r="A508" s="3" t="s">
        <v>151</v>
      </c>
      <c r="B508" s="3" t="s">
        <v>174</v>
      </c>
      <c r="C508" s="3" t="s">
        <v>175</v>
      </c>
      <c r="D508" s="3" t="s">
        <v>178</v>
      </c>
      <c r="E508" s="3">
        <v>801</v>
      </c>
      <c r="F508" s="4">
        <v>3</v>
      </c>
      <c r="G508" s="4">
        <v>300</v>
      </c>
      <c r="H508" s="4">
        <v>240300</v>
      </c>
      <c r="I508" s="4">
        <v>33642</v>
      </c>
      <c r="J508" s="4">
        <v>206658</v>
      </c>
      <c r="K508" s="4">
        <v>200250</v>
      </c>
      <c r="L508" s="4">
        <v>6408</v>
      </c>
      <c r="M508" s="5">
        <v>41821</v>
      </c>
      <c r="N508" s="3">
        <v>7</v>
      </c>
      <c r="O508" s="3" t="s">
        <v>173</v>
      </c>
      <c r="P508" s="3">
        <v>2014</v>
      </c>
    </row>
    <row r="509" spans="1:16">
      <c r="A509" s="3" t="s">
        <v>151</v>
      </c>
      <c r="B509" s="3" t="s">
        <v>170</v>
      </c>
      <c r="C509" s="3" t="s">
        <v>171</v>
      </c>
      <c r="D509" s="3" t="s">
        <v>178</v>
      </c>
      <c r="E509" s="3">
        <v>807</v>
      </c>
      <c r="F509" s="4">
        <v>10</v>
      </c>
      <c r="G509" s="4">
        <v>300</v>
      </c>
      <c r="H509" s="4">
        <v>242100</v>
      </c>
      <c r="I509" s="4">
        <v>31473</v>
      </c>
      <c r="J509" s="4">
        <v>210627</v>
      </c>
      <c r="K509" s="4">
        <v>201750</v>
      </c>
      <c r="L509" s="4">
        <v>8877</v>
      </c>
      <c r="M509" s="5">
        <v>41640</v>
      </c>
      <c r="N509" s="3">
        <v>1</v>
      </c>
      <c r="O509" s="3" t="s">
        <v>193</v>
      </c>
      <c r="P509" s="3">
        <v>2014</v>
      </c>
    </row>
    <row r="510" spans="1:16">
      <c r="A510" s="3" t="s">
        <v>151</v>
      </c>
      <c r="B510" s="3" t="s">
        <v>177</v>
      </c>
      <c r="C510" s="3" t="s">
        <v>182</v>
      </c>
      <c r="D510" s="3" t="s">
        <v>168</v>
      </c>
      <c r="E510" s="3">
        <v>808</v>
      </c>
      <c r="F510" s="4">
        <v>250</v>
      </c>
      <c r="G510" s="4">
        <v>300</v>
      </c>
      <c r="H510" s="4">
        <v>242400</v>
      </c>
      <c r="I510" s="4">
        <v>19392</v>
      </c>
      <c r="J510" s="4">
        <v>223008</v>
      </c>
      <c r="K510" s="4">
        <v>202000</v>
      </c>
      <c r="L510" s="4">
        <v>21008</v>
      </c>
      <c r="M510" s="5">
        <v>41609</v>
      </c>
      <c r="N510" s="3">
        <v>12</v>
      </c>
      <c r="O510" s="3" t="s">
        <v>169</v>
      </c>
      <c r="P510" s="3">
        <v>2013</v>
      </c>
    </row>
    <row r="511" spans="1:16">
      <c r="A511" s="3" t="s">
        <v>148</v>
      </c>
      <c r="B511" s="3" t="s">
        <v>170</v>
      </c>
      <c r="C511" s="3" t="s">
        <v>186</v>
      </c>
      <c r="D511" s="3" t="s">
        <v>183</v>
      </c>
      <c r="E511" s="3">
        <v>1706</v>
      </c>
      <c r="F511" s="4">
        <v>5</v>
      </c>
      <c r="G511" s="4">
        <v>125</v>
      </c>
      <c r="H511" s="4">
        <v>213250</v>
      </c>
      <c r="I511" s="4">
        <v>6397.5</v>
      </c>
      <c r="J511" s="4">
        <v>206852.5</v>
      </c>
      <c r="K511" s="4">
        <v>204720</v>
      </c>
      <c r="L511" s="4">
        <v>2132.5</v>
      </c>
      <c r="M511" s="5">
        <v>41974</v>
      </c>
      <c r="N511" s="3">
        <v>12</v>
      </c>
      <c r="O511" s="3" t="s">
        <v>169</v>
      </c>
      <c r="P511" s="3">
        <v>2014</v>
      </c>
    </row>
    <row r="512" spans="1:16">
      <c r="A512" s="3" t="s">
        <v>148</v>
      </c>
      <c r="B512" s="3" t="s">
        <v>170</v>
      </c>
      <c r="C512" s="3" t="s">
        <v>171</v>
      </c>
      <c r="D512" s="3" t="s">
        <v>183</v>
      </c>
      <c r="E512" s="3">
        <v>1706</v>
      </c>
      <c r="F512" s="4">
        <v>10</v>
      </c>
      <c r="G512" s="4">
        <v>125</v>
      </c>
      <c r="H512" s="4">
        <v>213250</v>
      </c>
      <c r="I512" s="4">
        <v>6397.5</v>
      </c>
      <c r="J512" s="4">
        <v>206852.5</v>
      </c>
      <c r="K512" s="4">
        <v>204720</v>
      </c>
      <c r="L512" s="4">
        <v>2132.5</v>
      </c>
      <c r="M512" s="5">
        <v>41974</v>
      </c>
      <c r="N512" s="3">
        <v>12</v>
      </c>
      <c r="O512" s="3" t="s">
        <v>169</v>
      </c>
      <c r="P512" s="3">
        <v>2014</v>
      </c>
    </row>
    <row r="513" spans="1:16">
      <c r="A513" s="3" t="s">
        <v>149</v>
      </c>
      <c r="B513" s="3" t="s">
        <v>170</v>
      </c>
      <c r="C513" s="3" t="s">
        <v>175</v>
      </c>
      <c r="D513" s="3" t="s">
        <v>178</v>
      </c>
      <c r="E513" s="3">
        <v>792</v>
      </c>
      <c r="F513" s="4">
        <v>3</v>
      </c>
      <c r="G513" s="4">
        <v>350</v>
      </c>
      <c r="H513" s="4">
        <v>277200</v>
      </c>
      <c r="I513" s="4">
        <v>30492</v>
      </c>
      <c r="J513" s="4">
        <v>246708</v>
      </c>
      <c r="K513" s="4">
        <v>205920</v>
      </c>
      <c r="L513" s="4">
        <v>40788</v>
      </c>
      <c r="M513" s="5">
        <v>41699</v>
      </c>
      <c r="N513" s="3">
        <v>3</v>
      </c>
      <c r="O513" s="3" t="s">
        <v>184</v>
      </c>
      <c r="P513" s="3">
        <v>2014</v>
      </c>
    </row>
    <row r="514" spans="1:16">
      <c r="A514" s="3" t="s">
        <v>148</v>
      </c>
      <c r="B514" s="3" t="s">
        <v>166</v>
      </c>
      <c r="C514" s="3" t="s">
        <v>182</v>
      </c>
      <c r="D514" s="3" t="s">
        <v>183</v>
      </c>
      <c r="E514" s="3">
        <v>1744</v>
      </c>
      <c r="F514" s="4">
        <v>250</v>
      </c>
      <c r="G514" s="4">
        <v>125</v>
      </c>
      <c r="H514" s="4">
        <v>218000</v>
      </c>
      <c r="I514" s="4">
        <v>2180</v>
      </c>
      <c r="J514" s="4">
        <v>215820</v>
      </c>
      <c r="K514" s="4">
        <v>209280</v>
      </c>
      <c r="L514" s="4">
        <v>6540</v>
      </c>
      <c r="M514" s="5">
        <v>41944</v>
      </c>
      <c r="N514" s="3">
        <v>11</v>
      </c>
      <c r="O514" s="3" t="s">
        <v>185</v>
      </c>
      <c r="P514" s="3">
        <v>2014</v>
      </c>
    </row>
    <row r="515" spans="1:16">
      <c r="A515" s="3" t="s">
        <v>148</v>
      </c>
      <c r="B515" s="3" t="s">
        <v>180</v>
      </c>
      <c r="C515" s="3" t="s">
        <v>171</v>
      </c>
      <c r="D515" s="3" t="s">
        <v>183</v>
      </c>
      <c r="E515" s="3">
        <v>1774</v>
      </c>
      <c r="F515" s="4">
        <v>10</v>
      </c>
      <c r="G515" s="4">
        <v>125</v>
      </c>
      <c r="H515" s="4">
        <v>221750</v>
      </c>
      <c r="I515" s="4">
        <v>6652.5</v>
      </c>
      <c r="J515" s="4">
        <v>215097.5</v>
      </c>
      <c r="K515" s="4">
        <v>212880</v>
      </c>
      <c r="L515" s="4">
        <v>2217.5</v>
      </c>
      <c r="M515" s="5">
        <v>41699</v>
      </c>
      <c r="N515" s="3">
        <v>3</v>
      </c>
      <c r="O515" s="3" t="s">
        <v>184</v>
      </c>
      <c r="P515" s="3">
        <v>2014</v>
      </c>
    </row>
    <row r="516" spans="1:16">
      <c r="A516" s="3" t="s">
        <v>151</v>
      </c>
      <c r="B516" s="3" t="s">
        <v>166</v>
      </c>
      <c r="C516" s="3" t="s">
        <v>179</v>
      </c>
      <c r="D516" s="3" t="s">
        <v>178</v>
      </c>
      <c r="E516" s="3">
        <v>853</v>
      </c>
      <c r="F516" s="4">
        <v>120</v>
      </c>
      <c r="G516" s="4">
        <v>300</v>
      </c>
      <c r="H516" s="4">
        <v>255900</v>
      </c>
      <c r="I516" s="4">
        <v>25590</v>
      </c>
      <c r="J516" s="4">
        <v>230310</v>
      </c>
      <c r="K516" s="4">
        <v>213250</v>
      </c>
      <c r="L516" s="4">
        <v>17060</v>
      </c>
      <c r="M516" s="5">
        <v>41974</v>
      </c>
      <c r="N516" s="3">
        <v>12</v>
      </c>
      <c r="O516" s="3" t="s">
        <v>169</v>
      </c>
      <c r="P516" s="3">
        <v>2014</v>
      </c>
    </row>
    <row r="517" spans="1:16">
      <c r="A517" s="3" t="s">
        <v>151</v>
      </c>
      <c r="B517" s="3" t="s">
        <v>166</v>
      </c>
      <c r="C517" s="3" t="s">
        <v>167</v>
      </c>
      <c r="D517" s="3" t="s">
        <v>178</v>
      </c>
      <c r="E517" s="3">
        <v>853</v>
      </c>
      <c r="F517" s="4">
        <v>260</v>
      </c>
      <c r="G517" s="4">
        <v>300</v>
      </c>
      <c r="H517" s="4">
        <v>255900</v>
      </c>
      <c r="I517" s="4">
        <v>25590</v>
      </c>
      <c r="J517" s="4">
        <v>230310</v>
      </c>
      <c r="K517" s="4">
        <v>213250</v>
      </c>
      <c r="L517" s="4">
        <v>17060</v>
      </c>
      <c r="M517" s="5">
        <v>41974</v>
      </c>
      <c r="N517" s="3">
        <v>12</v>
      </c>
      <c r="O517" s="3" t="s">
        <v>169</v>
      </c>
      <c r="P517" s="3">
        <v>2014</v>
      </c>
    </row>
    <row r="518" spans="1:16">
      <c r="A518" s="3" t="s">
        <v>148</v>
      </c>
      <c r="B518" s="3" t="s">
        <v>166</v>
      </c>
      <c r="C518" s="3" t="s">
        <v>179</v>
      </c>
      <c r="D518" s="3" t="s">
        <v>172</v>
      </c>
      <c r="E518" s="3">
        <v>1804</v>
      </c>
      <c r="F518" s="4">
        <v>120</v>
      </c>
      <c r="G518" s="4">
        <v>125</v>
      </c>
      <c r="H518" s="4">
        <v>225500</v>
      </c>
      <c r="I518" s="3" t="s">
        <v>190</v>
      </c>
      <c r="J518" s="4">
        <v>225500</v>
      </c>
      <c r="K518" s="4">
        <v>216480</v>
      </c>
      <c r="L518" s="4">
        <v>9020</v>
      </c>
      <c r="M518" s="5">
        <v>41671</v>
      </c>
      <c r="N518" s="3">
        <v>2</v>
      </c>
      <c r="O518" s="3" t="s">
        <v>187</v>
      </c>
      <c r="P518" s="3">
        <v>2014</v>
      </c>
    </row>
    <row r="519" spans="1:16">
      <c r="A519" s="3" t="s">
        <v>148</v>
      </c>
      <c r="B519" s="3" t="s">
        <v>177</v>
      </c>
      <c r="C519" s="3" t="s">
        <v>186</v>
      </c>
      <c r="D519" s="3" t="s">
        <v>178</v>
      </c>
      <c r="E519" s="3">
        <v>1804</v>
      </c>
      <c r="F519" s="4">
        <v>5</v>
      </c>
      <c r="G519" s="4">
        <v>125</v>
      </c>
      <c r="H519" s="4">
        <v>225500</v>
      </c>
      <c r="I519" s="4">
        <v>22550</v>
      </c>
      <c r="J519" s="4">
        <v>202950</v>
      </c>
      <c r="K519" s="4">
        <v>216480</v>
      </c>
      <c r="L519" s="4">
        <v>-13530</v>
      </c>
      <c r="M519" s="5">
        <v>41579</v>
      </c>
      <c r="N519" s="3">
        <v>11</v>
      </c>
      <c r="O519" s="3" t="s">
        <v>185</v>
      </c>
      <c r="P519" s="3">
        <v>2013</v>
      </c>
    </row>
    <row r="520" spans="1:16">
      <c r="A520" s="3" t="s">
        <v>151</v>
      </c>
      <c r="B520" s="3" t="s">
        <v>180</v>
      </c>
      <c r="C520" s="3" t="s">
        <v>171</v>
      </c>
      <c r="D520" s="3" t="s">
        <v>178</v>
      </c>
      <c r="E520" s="3">
        <v>873</v>
      </c>
      <c r="F520" s="4">
        <v>10</v>
      </c>
      <c r="G520" s="4">
        <v>300</v>
      </c>
      <c r="H520" s="4">
        <v>261900</v>
      </c>
      <c r="I520" s="4">
        <v>28809</v>
      </c>
      <c r="J520" s="4">
        <v>233091</v>
      </c>
      <c r="K520" s="4">
        <v>218250</v>
      </c>
      <c r="L520" s="4">
        <v>14841</v>
      </c>
      <c r="M520" s="5">
        <v>41640</v>
      </c>
      <c r="N520" s="3">
        <v>1</v>
      </c>
      <c r="O520" s="3" t="s">
        <v>193</v>
      </c>
      <c r="P520" s="3">
        <v>2014</v>
      </c>
    </row>
    <row r="521" spans="1:16">
      <c r="A521" s="3" t="s">
        <v>148</v>
      </c>
      <c r="B521" s="3" t="s">
        <v>174</v>
      </c>
      <c r="C521" s="3" t="s">
        <v>171</v>
      </c>
      <c r="D521" s="3" t="s">
        <v>183</v>
      </c>
      <c r="E521" s="3">
        <v>1823</v>
      </c>
      <c r="F521" s="4">
        <v>10</v>
      </c>
      <c r="G521" s="4">
        <v>125</v>
      </c>
      <c r="H521" s="4">
        <v>227875</v>
      </c>
      <c r="I521" s="4">
        <v>2278.75</v>
      </c>
      <c r="J521" s="4">
        <v>225596.25</v>
      </c>
      <c r="K521" s="4">
        <v>218760</v>
      </c>
      <c r="L521" s="4">
        <v>6836.25</v>
      </c>
      <c r="M521" s="5">
        <v>41821</v>
      </c>
      <c r="N521" s="3">
        <v>7</v>
      </c>
      <c r="O521" s="3" t="s">
        <v>173</v>
      </c>
      <c r="P521" s="3">
        <v>2014</v>
      </c>
    </row>
    <row r="522" spans="1:16">
      <c r="A522" s="3" t="s">
        <v>151</v>
      </c>
      <c r="B522" s="3" t="s">
        <v>180</v>
      </c>
      <c r="C522" s="3" t="s">
        <v>167</v>
      </c>
      <c r="D522" s="3" t="s">
        <v>178</v>
      </c>
      <c r="E522" s="3">
        <v>888</v>
      </c>
      <c r="F522" s="4">
        <v>260</v>
      </c>
      <c r="G522" s="4">
        <v>300</v>
      </c>
      <c r="H522" s="4">
        <v>266400</v>
      </c>
      <c r="I522" s="4">
        <v>37296</v>
      </c>
      <c r="J522" s="4">
        <v>229104</v>
      </c>
      <c r="K522" s="4">
        <v>222000</v>
      </c>
      <c r="L522" s="4">
        <v>7104</v>
      </c>
      <c r="M522" s="5">
        <v>41699</v>
      </c>
      <c r="N522" s="3">
        <v>3</v>
      </c>
      <c r="O522" s="3" t="s">
        <v>184</v>
      </c>
      <c r="P522" s="3">
        <v>2014</v>
      </c>
    </row>
    <row r="523" spans="1:16">
      <c r="A523" s="3" t="s">
        <v>148</v>
      </c>
      <c r="B523" s="3" t="s">
        <v>166</v>
      </c>
      <c r="C523" s="3" t="s">
        <v>186</v>
      </c>
      <c r="D523" s="3" t="s">
        <v>168</v>
      </c>
      <c r="E523" s="3">
        <v>1857</v>
      </c>
      <c r="F523" s="4">
        <v>5</v>
      </c>
      <c r="G523" s="4">
        <v>125</v>
      </c>
      <c r="H523" s="4">
        <v>232125</v>
      </c>
      <c r="I523" s="4">
        <v>20891.25</v>
      </c>
      <c r="J523" s="4">
        <v>211233.75</v>
      </c>
      <c r="K523" s="4">
        <v>222840</v>
      </c>
      <c r="L523" s="4">
        <v>-11606.25</v>
      </c>
      <c r="M523" s="5">
        <v>41579</v>
      </c>
      <c r="N523" s="3">
        <v>11</v>
      </c>
      <c r="O523" s="3" t="s">
        <v>185</v>
      </c>
      <c r="P523" s="3">
        <v>2013</v>
      </c>
    </row>
    <row r="524" spans="1:16">
      <c r="A524" s="3" t="s">
        <v>151</v>
      </c>
      <c r="B524" s="3" t="s">
        <v>166</v>
      </c>
      <c r="C524" s="3" t="s">
        <v>171</v>
      </c>
      <c r="D524" s="3" t="s">
        <v>183</v>
      </c>
      <c r="E524" s="3">
        <v>918</v>
      </c>
      <c r="F524" s="4">
        <v>10</v>
      </c>
      <c r="G524" s="4">
        <v>300</v>
      </c>
      <c r="H524" s="4">
        <v>275400</v>
      </c>
      <c r="I524" s="4">
        <v>5508</v>
      </c>
      <c r="J524" s="4">
        <v>269892</v>
      </c>
      <c r="K524" s="4">
        <v>229500</v>
      </c>
      <c r="L524" s="4">
        <v>40392</v>
      </c>
      <c r="M524" s="5">
        <v>41760</v>
      </c>
      <c r="N524" s="3">
        <v>5</v>
      </c>
      <c r="O524" s="3" t="s">
        <v>181</v>
      </c>
      <c r="P524" s="3">
        <v>2014</v>
      </c>
    </row>
    <row r="525" spans="1:16">
      <c r="A525" s="3" t="s">
        <v>148</v>
      </c>
      <c r="B525" s="3" t="s">
        <v>180</v>
      </c>
      <c r="C525" s="3" t="s">
        <v>179</v>
      </c>
      <c r="D525" s="3" t="s">
        <v>178</v>
      </c>
      <c r="E525" s="3">
        <v>1916</v>
      </c>
      <c r="F525" s="4">
        <v>120</v>
      </c>
      <c r="G525" s="4">
        <v>125</v>
      </c>
      <c r="H525" s="4">
        <v>239500</v>
      </c>
      <c r="I525" s="4">
        <v>23950</v>
      </c>
      <c r="J525" s="4">
        <v>215550</v>
      </c>
      <c r="K525" s="4">
        <v>229920</v>
      </c>
      <c r="L525" s="4">
        <v>-14370</v>
      </c>
      <c r="M525" s="5">
        <v>41609</v>
      </c>
      <c r="N525" s="3">
        <v>12</v>
      </c>
      <c r="O525" s="3" t="s">
        <v>169</v>
      </c>
      <c r="P525" s="3">
        <v>2013</v>
      </c>
    </row>
    <row r="526" spans="1:16">
      <c r="A526" s="3" t="s">
        <v>149</v>
      </c>
      <c r="B526" s="3" t="s">
        <v>174</v>
      </c>
      <c r="C526" s="3" t="s">
        <v>175</v>
      </c>
      <c r="D526" s="3" t="s">
        <v>178</v>
      </c>
      <c r="E526" s="3">
        <v>886</v>
      </c>
      <c r="F526" s="4">
        <v>3</v>
      </c>
      <c r="G526" s="4">
        <v>350</v>
      </c>
      <c r="H526" s="4">
        <v>310100</v>
      </c>
      <c r="I526" s="4">
        <v>37212</v>
      </c>
      <c r="J526" s="4">
        <v>272888</v>
      </c>
      <c r="K526" s="4">
        <v>230360</v>
      </c>
      <c r="L526" s="4">
        <v>42528</v>
      </c>
      <c r="M526" s="5">
        <v>41791</v>
      </c>
      <c r="N526" s="3">
        <v>6</v>
      </c>
      <c r="O526" s="3" t="s">
        <v>189</v>
      </c>
      <c r="P526" s="3">
        <v>2014</v>
      </c>
    </row>
    <row r="527" spans="1:16">
      <c r="A527" s="3" t="s">
        <v>149</v>
      </c>
      <c r="B527" s="3" t="s">
        <v>174</v>
      </c>
      <c r="C527" s="3" t="s">
        <v>171</v>
      </c>
      <c r="D527" s="3" t="s">
        <v>178</v>
      </c>
      <c r="E527" s="3">
        <v>886</v>
      </c>
      <c r="F527" s="4">
        <v>10</v>
      </c>
      <c r="G527" s="4">
        <v>350</v>
      </c>
      <c r="H527" s="4">
        <v>310100</v>
      </c>
      <c r="I527" s="4">
        <v>37212</v>
      </c>
      <c r="J527" s="4">
        <v>272888</v>
      </c>
      <c r="K527" s="4">
        <v>230360</v>
      </c>
      <c r="L527" s="4">
        <v>42528</v>
      </c>
      <c r="M527" s="5">
        <v>41791</v>
      </c>
      <c r="N527" s="3">
        <v>6</v>
      </c>
      <c r="O527" s="3" t="s">
        <v>189</v>
      </c>
      <c r="P527" s="3">
        <v>2014</v>
      </c>
    </row>
    <row r="528" spans="1:16">
      <c r="A528" s="3" t="s">
        <v>148</v>
      </c>
      <c r="B528" s="3" t="s">
        <v>166</v>
      </c>
      <c r="C528" s="3" t="s">
        <v>167</v>
      </c>
      <c r="D528" s="3" t="s">
        <v>168</v>
      </c>
      <c r="E528" s="3">
        <v>1987.5</v>
      </c>
      <c r="F528" s="4">
        <v>260</v>
      </c>
      <c r="G528" s="4">
        <v>125</v>
      </c>
      <c r="H528" s="4">
        <v>248437.5</v>
      </c>
      <c r="I528" s="4">
        <v>14906.25</v>
      </c>
      <c r="J528" s="4">
        <v>233531.25</v>
      </c>
      <c r="K528" s="4">
        <v>238500</v>
      </c>
      <c r="L528" s="4">
        <v>-4968.75</v>
      </c>
      <c r="M528" s="5">
        <v>41640</v>
      </c>
      <c r="N528" s="3">
        <v>1</v>
      </c>
      <c r="O528" s="3" t="s">
        <v>193</v>
      </c>
      <c r="P528" s="3">
        <v>2014</v>
      </c>
    </row>
    <row r="529" spans="1:16">
      <c r="A529" s="3" t="s">
        <v>151</v>
      </c>
      <c r="B529" s="3" t="s">
        <v>174</v>
      </c>
      <c r="C529" s="3" t="s">
        <v>186</v>
      </c>
      <c r="D529" s="3" t="s">
        <v>172</v>
      </c>
      <c r="E529" s="3">
        <v>958</v>
      </c>
      <c r="F529" s="4">
        <v>5</v>
      </c>
      <c r="G529" s="4">
        <v>300</v>
      </c>
      <c r="H529" s="4">
        <v>287400</v>
      </c>
      <c r="I529" s="3" t="s">
        <v>190</v>
      </c>
      <c r="J529" s="4">
        <v>287400</v>
      </c>
      <c r="K529" s="4">
        <v>239500</v>
      </c>
      <c r="L529" s="4">
        <v>47900</v>
      </c>
      <c r="M529" s="5">
        <v>41852</v>
      </c>
      <c r="N529" s="3">
        <v>8</v>
      </c>
      <c r="O529" s="3" t="s">
        <v>191</v>
      </c>
      <c r="P529" s="3">
        <v>2014</v>
      </c>
    </row>
    <row r="530" spans="1:16">
      <c r="A530" s="3" t="s">
        <v>151</v>
      </c>
      <c r="B530" s="3" t="s">
        <v>166</v>
      </c>
      <c r="C530" s="3" t="s">
        <v>182</v>
      </c>
      <c r="D530" s="3" t="s">
        <v>168</v>
      </c>
      <c r="E530" s="3">
        <v>959</v>
      </c>
      <c r="F530" s="4">
        <v>250</v>
      </c>
      <c r="G530" s="4">
        <v>300</v>
      </c>
      <c r="H530" s="4">
        <v>287700</v>
      </c>
      <c r="I530" s="4">
        <v>20139</v>
      </c>
      <c r="J530" s="4">
        <v>267561</v>
      </c>
      <c r="K530" s="4">
        <v>239750</v>
      </c>
      <c r="L530" s="4">
        <v>27811</v>
      </c>
      <c r="M530" s="5">
        <v>41671</v>
      </c>
      <c r="N530" s="3">
        <v>2</v>
      </c>
      <c r="O530" s="3" t="s">
        <v>187</v>
      </c>
      <c r="P530" s="3">
        <v>2014</v>
      </c>
    </row>
    <row r="531" spans="1:16">
      <c r="A531" s="3" t="s">
        <v>149</v>
      </c>
      <c r="B531" s="3" t="s">
        <v>180</v>
      </c>
      <c r="C531" s="3" t="s">
        <v>175</v>
      </c>
      <c r="D531" s="3" t="s">
        <v>178</v>
      </c>
      <c r="E531" s="3">
        <v>923</v>
      </c>
      <c r="F531" s="4">
        <v>3</v>
      </c>
      <c r="G531" s="4">
        <v>350</v>
      </c>
      <c r="H531" s="4">
        <v>323050</v>
      </c>
      <c r="I531" s="4">
        <v>41996.5</v>
      </c>
      <c r="J531" s="4">
        <v>281053.5</v>
      </c>
      <c r="K531" s="4">
        <v>239980</v>
      </c>
      <c r="L531" s="4">
        <v>41073.5</v>
      </c>
      <c r="M531" s="5">
        <v>41699</v>
      </c>
      <c r="N531" s="3">
        <v>3</v>
      </c>
      <c r="O531" s="3" t="s">
        <v>184</v>
      </c>
      <c r="P531" s="3">
        <v>2014</v>
      </c>
    </row>
    <row r="532" spans="1:16">
      <c r="A532" s="3" t="s">
        <v>148</v>
      </c>
      <c r="B532" s="3" t="s">
        <v>180</v>
      </c>
      <c r="C532" s="3" t="s">
        <v>171</v>
      </c>
      <c r="D532" s="3" t="s">
        <v>183</v>
      </c>
      <c r="E532" s="3">
        <v>2009</v>
      </c>
      <c r="F532" s="4">
        <v>10</v>
      </c>
      <c r="G532" s="4">
        <v>125</v>
      </c>
      <c r="H532" s="4">
        <v>251125</v>
      </c>
      <c r="I532" s="4">
        <v>7533.75</v>
      </c>
      <c r="J532" s="4">
        <v>243591.25</v>
      </c>
      <c r="K532" s="4">
        <v>241080</v>
      </c>
      <c r="L532" s="4">
        <v>2511.25</v>
      </c>
      <c r="M532" s="5">
        <v>41913</v>
      </c>
      <c r="N532" s="3">
        <v>10</v>
      </c>
      <c r="O532" s="3" t="s">
        <v>176</v>
      </c>
      <c r="P532" s="3">
        <v>2014</v>
      </c>
    </row>
    <row r="533" spans="1:16">
      <c r="A533" s="3" t="s">
        <v>148</v>
      </c>
      <c r="B533" s="3" t="s">
        <v>180</v>
      </c>
      <c r="C533" s="3" t="s">
        <v>179</v>
      </c>
      <c r="D533" s="3" t="s">
        <v>183</v>
      </c>
      <c r="E533" s="3">
        <v>2009</v>
      </c>
      <c r="F533" s="4">
        <v>120</v>
      </c>
      <c r="G533" s="4">
        <v>125</v>
      </c>
      <c r="H533" s="4">
        <v>251125</v>
      </c>
      <c r="I533" s="4">
        <v>7533.75</v>
      </c>
      <c r="J533" s="4">
        <v>243591.25</v>
      </c>
      <c r="K533" s="4">
        <v>241080</v>
      </c>
      <c r="L533" s="4">
        <v>2511.25</v>
      </c>
      <c r="M533" s="5">
        <v>41913</v>
      </c>
      <c r="N533" s="3">
        <v>10</v>
      </c>
      <c r="O533" s="3" t="s">
        <v>176</v>
      </c>
      <c r="P533" s="3">
        <v>2014</v>
      </c>
    </row>
    <row r="534" spans="1:16">
      <c r="A534" s="3" t="s">
        <v>149</v>
      </c>
      <c r="B534" s="3" t="s">
        <v>180</v>
      </c>
      <c r="C534" s="3" t="s">
        <v>182</v>
      </c>
      <c r="D534" s="3" t="s">
        <v>183</v>
      </c>
      <c r="E534" s="3">
        <v>943.5</v>
      </c>
      <c r="F534" s="4">
        <v>250</v>
      </c>
      <c r="G534" s="4">
        <v>350</v>
      </c>
      <c r="H534" s="4">
        <v>330225</v>
      </c>
      <c r="I534" s="4">
        <v>3302.25</v>
      </c>
      <c r="J534" s="4">
        <v>326922.75</v>
      </c>
      <c r="K534" s="4">
        <v>245310</v>
      </c>
      <c r="L534" s="4">
        <v>81612.75</v>
      </c>
      <c r="M534" s="5">
        <v>41730</v>
      </c>
      <c r="N534" s="3">
        <v>4</v>
      </c>
      <c r="O534" s="3" t="s">
        <v>192</v>
      </c>
      <c r="P534" s="3">
        <v>2014</v>
      </c>
    </row>
    <row r="535" spans="1:16">
      <c r="A535" s="3" t="s">
        <v>151</v>
      </c>
      <c r="B535" s="3" t="s">
        <v>170</v>
      </c>
      <c r="C535" s="3" t="s">
        <v>182</v>
      </c>
      <c r="D535" s="3" t="s">
        <v>183</v>
      </c>
      <c r="E535" s="3">
        <v>986</v>
      </c>
      <c r="F535" s="4">
        <v>250</v>
      </c>
      <c r="G535" s="4">
        <v>300</v>
      </c>
      <c r="H535" s="4">
        <v>295800</v>
      </c>
      <c r="I535" s="4">
        <v>2958</v>
      </c>
      <c r="J535" s="4">
        <v>292842</v>
      </c>
      <c r="K535" s="4">
        <v>246500</v>
      </c>
      <c r="L535" s="4">
        <v>46342</v>
      </c>
      <c r="M535" s="5">
        <v>41883</v>
      </c>
      <c r="N535" s="3">
        <v>9</v>
      </c>
      <c r="O535" s="3" t="s">
        <v>188</v>
      </c>
      <c r="P535" s="3">
        <v>2014</v>
      </c>
    </row>
    <row r="536" spans="1:16">
      <c r="A536" s="3" t="s">
        <v>151</v>
      </c>
      <c r="B536" s="3" t="s">
        <v>177</v>
      </c>
      <c r="C536" s="3" t="s">
        <v>175</v>
      </c>
      <c r="D536" s="3" t="s">
        <v>168</v>
      </c>
      <c r="E536" s="3">
        <v>991</v>
      </c>
      <c r="F536" s="4">
        <v>3</v>
      </c>
      <c r="G536" s="4">
        <v>300</v>
      </c>
      <c r="H536" s="4">
        <v>297300</v>
      </c>
      <c r="I536" s="4">
        <v>14865</v>
      </c>
      <c r="J536" s="4">
        <v>282435</v>
      </c>
      <c r="K536" s="4">
        <v>247750</v>
      </c>
      <c r="L536" s="4">
        <v>34685</v>
      </c>
      <c r="M536" s="5">
        <v>41791</v>
      </c>
      <c r="N536" s="3">
        <v>6</v>
      </c>
      <c r="O536" s="3" t="s">
        <v>189</v>
      </c>
      <c r="P536" s="3">
        <v>2014</v>
      </c>
    </row>
    <row r="537" spans="1:16">
      <c r="A537" s="3" t="s">
        <v>151</v>
      </c>
      <c r="B537" s="3" t="s">
        <v>177</v>
      </c>
      <c r="C537" s="3" t="s">
        <v>171</v>
      </c>
      <c r="D537" s="3" t="s">
        <v>168</v>
      </c>
      <c r="E537" s="3">
        <v>991</v>
      </c>
      <c r="F537" s="4">
        <v>10</v>
      </c>
      <c r="G537" s="4">
        <v>300</v>
      </c>
      <c r="H537" s="4">
        <v>297300</v>
      </c>
      <c r="I537" s="4">
        <v>14865</v>
      </c>
      <c r="J537" s="4">
        <v>282435</v>
      </c>
      <c r="K537" s="4">
        <v>247750</v>
      </c>
      <c r="L537" s="4">
        <v>34685</v>
      </c>
      <c r="M537" s="5">
        <v>41791</v>
      </c>
      <c r="N537" s="3">
        <v>6</v>
      </c>
      <c r="O537" s="3" t="s">
        <v>189</v>
      </c>
      <c r="P537" s="3">
        <v>2014</v>
      </c>
    </row>
    <row r="538" spans="1:16">
      <c r="A538" s="3" t="s">
        <v>148</v>
      </c>
      <c r="B538" s="3" t="s">
        <v>170</v>
      </c>
      <c r="C538" s="3" t="s">
        <v>179</v>
      </c>
      <c r="D538" s="3" t="s">
        <v>168</v>
      </c>
      <c r="E538" s="3">
        <v>2087</v>
      </c>
      <c r="F538" s="4">
        <v>120</v>
      </c>
      <c r="G538" s="4">
        <v>125</v>
      </c>
      <c r="H538" s="4">
        <v>260875</v>
      </c>
      <c r="I538" s="4">
        <v>18261.25</v>
      </c>
      <c r="J538" s="4">
        <v>242613.75</v>
      </c>
      <c r="K538" s="4">
        <v>250440</v>
      </c>
      <c r="L538" s="4">
        <v>-7826.25</v>
      </c>
      <c r="M538" s="5">
        <v>41883</v>
      </c>
      <c r="N538" s="3">
        <v>9</v>
      </c>
      <c r="O538" s="3" t="s">
        <v>188</v>
      </c>
      <c r="P538" s="3">
        <v>2014</v>
      </c>
    </row>
    <row r="539" spans="1:16">
      <c r="A539" s="3" t="s">
        <v>151</v>
      </c>
      <c r="B539" s="3" t="s">
        <v>177</v>
      </c>
      <c r="C539" s="3" t="s">
        <v>175</v>
      </c>
      <c r="D539" s="3" t="s">
        <v>178</v>
      </c>
      <c r="E539" s="3">
        <v>1010</v>
      </c>
      <c r="F539" s="4">
        <v>3</v>
      </c>
      <c r="G539" s="4">
        <v>300</v>
      </c>
      <c r="H539" s="4">
        <v>303000</v>
      </c>
      <c r="I539" s="4">
        <v>42420</v>
      </c>
      <c r="J539" s="4">
        <v>260580</v>
      </c>
      <c r="K539" s="4">
        <v>252500</v>
      </c>
      <c r="L539" s="4">
        <v>8080</v>
      </c>
      <c r="M539" s="5">
        <v>41913</v>
      </c>
      <c r="N539" s="3">
        <v>10</v>
      </c>
      <c r="O539" s="3" t="s">
        <v>176</v>
      </c>
      <c r="P539" s="3">
        <v>2014</v>
      </c>
    </row>
    <row r="540" spans="1:16">
      <c r="A540" s="3" t="s">
        <v>151</v>
      </c>
      <c r="B540" s="3" t="s">
        <v>177</v>
      </c>
      <c r="C540" s="3" t="s">
        <v>182</v>
      </c>
      <c r="D540" s="3" t="s">
        <v>178</v>
      </c>
      <c r="E540" s="3">
        <v>1010</v>
      </c>
      <c r="F540" s="4">
        <v>250</v>
      </c>
      <c r="G540" s="4">
        <v>300</v>
      </c>
      <c r="H540" s="4">
        <v>303000</v>
      </c>
      <c r="I540" s="4">
        <v>42420</v>
      </c>
      <c r="J540" s="4">
        <v>260580</v>
      </c>
      <c r="K540" s="4">
        <v>252500</v>
      </c>
      <c r="L540" s="4">
        <v>8080</v>
      </c>
      <c r="M540" s="5">
        <v>41913</v>
      </c>
      <c r="N540" s="3">
        <v>10</v>
      </c>
      <c r="O540" s="3" t="s">
        <v>176</v>
      </c>
      <c r="P540" s="3">
        <v>2014</v>
      </c>
    </row>
    <row r="541" spans="1:16">
      <c r="A541" s="3" t="s">
        <v>148</v>
      </c>
      <c r="B541" s="3" t="s">
        <v>174</v>
      </c>
      <c r="C541" s="3" t="s">
        <v>179</v>
      </c>
      <c r="D541" s="3" t="s">
        <v>168</v>
      </c>
      <c r="E541" s="3">
        <v>2110</v>
      </c>
      <c r="F541" s="4">
        <v>120</v>
      </c>
      <c r="G541" s="4">
        <v>125</v>
      </c>
      <c r="H541" s="4">
        <v>263750</v>
      </c>
      <c r="I541" s="4">
        <v>23737.5</v>
      </c>
      <c r="J541" s="4">
        <v>240012.5</v>
      </c>
      <c r="K541" s="4">
        <v>253200</v>
      </c>
      <c r="L541" s="4">
        <v>-13187.5</v>
      </c>
      <c r="M541" s="5">
        <v>41883</v>
      </c>
      <c r="N541" s="3">
        <v>9</v>
      </c>
      <c r="O541" s="3" t="s">
        <v>188</v>
      </c>
      <c r="P541" s="3">
        <v>2014</v>
      </c>
    </row>
    <row r="542" spans="1:16">
      <c r="A542" s="3" t="s">
        <v>149</v>
      </c>
      <c r="B542" s="3" t="s">
        <v>174</v>
      </c>
      <c r="C542" s="3" t="s">
        <v>186</v>
      </c>
      <c r="D542" s="3" t="s">
        <v>168</v>
      </c>
      <c r="E542" s="3">
        <v>980</v>
      </c>
      <c r="F542" s="4">
        <v>5</v>
      </c>
      <c r="G542" s="4">
        <v>350</v>
      </c>
      <c r="H542" s="4">
        <v>343000</v>
      </c>
      <c r="I542" s="4">
        <v>20580</v>
      </c>
      <c r="J542" s="4">
        <v>322420</v>
      </c>
      <c r="K542" s="4">
        <v>254800</v>
      </c>
      <c r="L542" s="4">
        <v>67620</v>
      </c>
      <c r="M542" s="5">
        <v>41730</v>
      </c>
      <c r="N542" s="3">
        <v>4</v>
      </c>
      <c r="O542" s="3" t="s">
        <v>192</v>
      </c>
      <c r="P542" s="3">
        <v>2014</v>
      </c>
    </row>
    <row r="543" spans="1:16">
      <c r="A543" s="3" t="s">
        <v>149</v>
      </c>
      <c r="B543" s="3" t="s">
        <v>177</v>
      </c>
      <c r="C543" s="3" t="s">
        <v>186</v>
      </c>
      <c r="D543" s="3" t="s">
        <v>178</v>
      </c>
      <c r="E543" s="3">
        <v>982.5</v>
      </c>
      <c r="F543" s="4">
        <v>5</v>
      </c>
      <c r="G543" s="4">
        <v>350</v>
      </c>
      <c r="H543" s="4">
        <v>343875</v>
      </c>
      <c r="I543" s="4">
        <v>44703.75</v>
      </c>
      <c r="J543" s="4">
        <v>299171.25</v>
      </c>
      <c r="K543" s="4">
        <v>255450</v>
      </c>
      <c r="L543" s="4">
        <v>43721.25</v>
      </c>
      <c r="M543" s="5">
        <v>41640</v>
      </c>
      <c r="N543" s="3">
        <v>1</v>
      </c>
      <c r="O543" s="3" t="s">
        <v>193</v>
      </c>
      <c r="P543" s="3">
        <v>2014</v>
      </c>
    </row>
    <row r="544" spans="1:16">
      <c r="A544" s="3" t="s">
        <v>149</v>
      </c>
      <c r="B544" s="3" t="s">
        <v>177</v>
      </c>
      <c r="C544" s="3" t="s">
        <v>179</v>
      </c>
      <c r="D544" s="3" t="s">
        <v>178</v>
      </c>
      <c r="E544" s="3">
        <v>986</v>
      </c>
      <c r="F544" s="4">
        <v>120</v>
      </c>
      <c r="G544" s="4">
        <v>350</v>
      </c>
      <c r="H544" s="4">
        <v>345100</v>
      </c>
      <c r="I544" s="4">
        <v>41412</v>
      </c>
      <c r="J544" s="4">
        <v>303688</v>
      </c>
      <c r="K544" s="4">
        <v>256360</v>
      </c>
      <c r="L544" s="4">
        <v>47328</v>
      </c>
      <c r="M544" s="5">
        <v>41913</v>
      </c>
      <c r="N544" s="3">
        <v>10</v>
      </c>
      <c r="O544" s="3" t="s">
        <v>176</v>
      </c>
      <c r="P544" s="3">
        <v>2014</v>
      </c>
    </row>
    <row r="545" spans="1:16">
      <c r="A545" s="3" t="s">
        <v>149</v>
      </c>
      <c r="B545" s="3" t="s">
        <v>177</v>
      </c>
      <c r="C545" s="3" t="s">
        <v>182</v>
      </c>
      <c r="D545" s="3" t="s">
        <v>178</v>
      </c>
      <c r="E545" s="3">
        <v>986</v>
      </c>
      <c r="F545" s="4">
        <v>250</v>
      </c>
      <c r="G545" s="4">
        <v>350</v>
      </c>
      <c r="H545" s="4">
        <v>345100</v>
      </c>
      <c r="I545" s="4">
        <v>41412</v>
      </c>
      <c r="J545" s="4">
        <v>303688</v>
      </c>
      <c r="K545" s="4">
        <v>256360</v>
      </c>
      <c r="L545" s="4">
        <v>47328</v>
      </c>
      <c r="M545" s="5">
        <v>41913</v>
      </c>
      <c r="N545" s="3">
        <v>10</v>
      </c>
      <c r="O545" s="3" t="s">
        <v>176</v>
      </c>
      <c r="P545" s="3">
        <v>2014</v>
      </c>
    </row>
    <row r="546" spans="1:16">
      <c r="A546" s="3" t="s">
        <v>148</v>
      </c>
      <c r="B546" s="3" t="s">
        <v>174</v>
      </c>
      <c r="C546" s="3" t="s">
        <v>171</v>
      </c>
      <c r="D546" s="3" t="s">
        <v>183</v>
      </c>
      <c r="E546" s="3">
        <v>2145</v>
      </c>
      <c r="F546" s="4">
        <v>10</v>
      </c>
      <c r="G546" s="4">
        <v>125</v>
      </c>
      <c r="H546" s="4">
        <v>268125</v>
      </c>
      <c r="I546" s="4">
        <v>5362.5</v>
      </c>
      <c r="J546" s="4">
        <v>262762.5</v>
      </c>
      <c r="K546" s="4">
        <v>257400</v>
      </c>
      <c r="L546" s="4">
        <v>5362.5</v>
      </c>
      <c r="M546" s="5">
        <v>41548</v>
      </c>
      <c r="N546" s="3">
        <v>10</v>
      </c>
      <c r="O546" s="3" t="s">
        <v>176</v>
      </c>
      <c r="P546" s="3">
        <v>2013</v>
      </c>
    </row>
    <row r="547" spans="1:16">
      <c r="A547" s="3" t="s">
        <v>148</v>
      </c>
      <c r="B547" s="3" t="s">
        <v>174</v>
      </c>
      <c r="C547" s="3" t="s">
        <v>179</v>
      </c>
      <c r="D547" s="3" t="s">
        <v>183</v>
      </c>
      <c r="E547" s="3">
        <v>2145</v>
      </c>
      <c r="F547" s="4">
        <v>120</v>
      </c>
      <c r="G547" s="4">
        <v>125</v>
      </c>
      <c r="H547" s="4">
        <v>268125</v>
      </c>
      <c r="I547" s="4">
        <v>5362.5</v>
      </c>
      <c r="J547" s="4">
        <v>262762.5</v>
      </c>
      <c r="K547" s="4">
        <v>257400</v>
      </c>
      <c r="L547" s="4">
        <v>5362.5</v>
      </c>
      <c r="M547" s="5">
        <v>41548</v>
      </c>
      <c r="N547" s="3">
        <v>10</v>
      </c>
      <c r="O547" s="3" t="s">
        <v>176</v>
      </c>
      <c r="P547" s="3">
        <v>2013</v>
      </c>
    </row>
    <row r="548" spans="1:16">
      <c r="A548" s="3" t="s">
        <v>148</v>
      </c>
      <c r="B548" s="3" t="s">
        <v>174</v>
      </c>
      <c r="C548" s="3" t="s">
        <v>175</v>
      </c>
      <c r="D548" s="3" t="s">
        <v>178</v>
      </c>
      <c r="E548" s="3">
        <v>2156</v>
      </c>
      <c r="F548" s="4">
        <v>3</v>
      </c>
      <c r="G548" s="4">
        <v>125</v>
      </c>
      <c r="H548" s="4">
        <v>269500</v>
      </c>
      <c r="I548" s="4">
        <v>32340</v>
      </c>
      <c r="J548" s="4">
        <v>237160</v>
      </c>
      <c r="K548" s="4">
        <v>258720</v>
      </c>
      <c r="L548" s="4">
        <v>-21560</v>
      </c>
      <c r="M548" s="5">
        <v>41913</v>
      </c>
      <c r="N548" s="3">
        <v>10</v>
      </c>
      <c r="O548" s="3" t="s">
        <v>176</v>
      </c>
      <c r="P548" s="3">
        <v>2014</v>
      </c>
    </row>
    <row r="549" spans="1:16">
      <c r="A549" s="3" t="s">
        <v>148</v>
      </c>
      <c r="B549" s="3" t="s">
        <v>174</v>
      </c>
      <c r="C549" s="3" t="s">
        <v>171</v>
      </c>
      <c r="D549" s="3" t="s">
        <v>178</v>
      </c>
      <c r="E549" s="3">
        <v>2156</v>
      </c>
      <c r="F549" s="4">
        <v>10</v>
      </c>
      <c r="G549" s="4">
        <v>125</v>
      </c>
      <c r="H549" s="4">
        <v>269500</v>
      </c>
      <c r="I549" s="4">
        <v>32340</v>
      </c>
      <c r="J549" s="4">
        <v>237160</v>
      </c>
      <c r="K549" s="4">
        <v>258720</v>
      </c>
      <c r="L549" s="4">
        <v>-21560</v>
      </c>
      <c r="M549" s="5">
        <v>41913</v>
      </c>
      <c r="N549" s="3">
        <v>10</v>
      </c>
      <c r="O549" s="3" t="s">
        <v>176</v>
      </c>
      <c r="P549" s="3">
        <v>2014</v>
      </c>
    </row>
    <row r="550" spans="1:16">
      <c r="A550" s="3" t="s">
        <v>149</v>
      </c>
      <c r="B550" s="3" t="s">
        <v>170</v>
      </c>
      <c r="C550" s="3" t="s">
        <v>171</v>
      </c>
      <c r="D550" s="3" t="s">
        <v>172</v>
      </c>
      <c r="E550" s="3">
        <v>1006</v>
      </c>
      <c r="F550" s="4">
        <v>10</v>
      </c>
      <c r="G550" s="4">
        <v>350</v>
      </c>
      <c r="H550" s="4">
        <v>352100</v>
      </c>
      <c r="I550" s="3" t="s">
        <v>190</v>
      </c>
      <c r="J550" s="4">
        <v>352100</v>
      </c>
      <c r="K550" s="4">
        <v>261560</v>
      </c>
      <c r="L550" s="4">
        <v>90540</v>
      </c>
      <c r="M550" s="5">
        <v>41791</v>
      </c>
      <c r="N550" s="3">
        <v>6</v>
      </c>
      <c r="O550" s="3" t="s">
        <v>189</v>
      </c>
      <c r="P550" s="3">
        <v>2014</v>
      </c>
    </row>
    <row r="551" spans="1:16">
      <c r="A551" s="3" t="s">
        <v>149</v>
      </c>
      <c r="B551" s="3" t="s">
        <v>170</v>
      </c>
      <c r="C551" s="3" t="s">
        <v>179</v>
      </c>
      <c r="D551" s="3" t="s">
        <v>172</v>
      </c>
      <c r="E551" s="3">
        <v>1006</v>
      </c>
      <c r="F551" s="4">
        <v>120</v>
      </c>
      <c r="G551" s="4">
        <v>350</v>
      </c>
      <c r="H551" s="4">
        <v>352100</v>
      </c>
      <c r="I551" s="3" t="s">
        <v>190</v>
      </c>
      <c r="J551" s="4">
        <v>352100</v>
      </c>
      <c r="K551" s="4">
        <v>261560</v>
      </c>
      <c r="L551" s="4">
        <v>90540</v>
      </c>
      <c r="M551" s="5">
        <v>41791</v>
      </c>
      <c r="N551" s="3">
        <v>6</v>
      </c>
      <c r="O551" s="3" t="s">
        <v>189</v>
      </c>
      <c r="P551" s="3">
        <v>2014</v>
      </c>
    </row>
    <row r="552" spans="1:16">
      <c r="A552" s="3" t="s">
        <v>148</v>
      </c>
      <c r="B552" s="3" t="s">
        <v>170</v>
      </c>
      <c r="C552" s="3" t="s">
        <v>167</v>
      </c>
      <c r="D552" s="3" t="s">
        <v>183</v>
      </c>
      <c r="E552" s="3">
        <v>2276</v>
      </c>
      <c r="F552" s="4">
        <v>260</v>
      </c>
      <c r="G552" s="4">
        <v>125</v>
      </c>
      <c r="H552" s="4">
        <v>284500</v>
      </c>
      <c r="I552" s="4">
        <v>5690</v>
      </c>
      <c r="J552" s="4">
        <v>278810</v>
      </c>
      <c r="K552" s="4">
        <v>273120</v>
      </c>
      <c r="L552" s="4">
        <v>5690</v>
      </c>
      <c r="M552" s="5">
        <v>41760</v>
      </c>
      <c r="N552" s="3">
        <v>5</v>
      </c>
      <c r="O552" s="3" t="s">
        <v>181</v>
      </c>
      <c r="P552" s="3">
        <v>2014</v>
      </c>
    </row>
    <row r="553" spans="1:16">
      <c r="A553" s="3" t="s">
        <v>151</v>
      </c>
      <c r="B553" s="3" t="s">
        <v>180</v>
      </c>
      <c r="C553" s="3" t="s">
        <v>175</v>
      </c>
      <c r="D553" s="3" t="s">
        <v>168</v>
      </c>
      <c r="E553" s="3">
        <v>1094</v>
      </c>
      <c r="F553" s="4">
        <v>3</v>
      </c>
      <c r="G553" s="4">
        <v>300</v>
      </c>
      <c r="H553" s="4">
        <v>328200</v>
      </c>
      <c r="I553" s="4">
        <v>29538</v>
      </c>
      <c r="J553" s="4">
        <v>298662</v>
      </c>
      <c r="K553" s="4">
        <v>273500</v>
      </c>
      <c r="L553" s="4">
        <v>25162</v>
      </c>
      <c r="M553" s="5">
        <v>41791</v>
      </c>
      <c r="N553" s="3">
        <v>6</v>
      </c>
      <c r="O553" s="3" t="s">
        <v>189</v>
      </c>
      <c r="P553" s="3">
        <v>2014</v>
      </c>
    </row>
    <row r="554" spans="1:16">
      <c r="A554" s="3" t="s">
        <v>151</v>
      </c>
      <c r="B554" s="3" t="s">
        <v>180</v>
      </c>
      <c r="C554" s="3" t="s">
        <v>171</v>
      </c>
      <c r="D554" s="3" t="s">
        <v>168</v>
      </c>
      <c r="E554" s="3">
        <v>1094</v>
      </c>
      <c r="F554" s="4">
        <v>10</v>
      </c>
      <c r="G554" s="4">
        <v>300</v>
      </c>
      <c r="H554" s="4">
        <v>328200</v>
      </c>
      <c r="I554" s="4">
        <v>29538</v>
      </c>
      <c r="J554" s="4">
        <v>298662</v>
      </c>
      <c r="K554" s="4">
        <v>273500</v>
      </c>
      <c r="L554" s="4">
        <v>25162</v>
      </c>
      <c r="M554" s="5">
        <v>41791</v>
      </c>
      <c r="N554" s="3">
        <v>6</v>
      </c>
      <c r="O554" s="3" t="s">
        <v>189</v>
      </c>
      <c r="P554" s="3">
        <v>2014</v>
      </c>
    </row>
    <row r="555" spans="1:16">
      <c r="A555" s="3" t="s">
        <v>151</v>
      </c>
      <c r="B555" s="3" t="s">
        <v>174</v>
      </c>
      <c r="C555" s="3" t="s">
        <v>186</v>
      </c>
      <c r="D555" s="3" t="s">
        <v>168</v>
      </c>
      <c r="E555" s="3">
        <v>1100</v>
      </c>
      <c r="F555" s="4">
        <v>5</v>
      </c>
      <c r="G555" s="4">
        <v>300</v>
      </c>
      <c r="H555" s="4">
        <v>330000</v>
      </c>
      <c r="I555" s="4">
        <v>16500</v>
      </c>
      <c r="J555" s="4">
        <v>313500</v>
      </c>
      <c r="K555" s="4">
        <v>275000</v>
      </c>
      <c r="L555" s="4">
        <v>38500</v>
      </c>
      <c r="M555" s="5">
        <v>41609</v>
      </c>
      <c r="N555" s="3">
        <v>12</v>
      </c>
      <c r="O555" s="3" t="s">
        <v>169</v>
      </c>
      <c r="P555" s="3">
        <v>2013</v>
      </c>
    </row>
    <row r="556" spans="1:16">
      <c r="A556" s="3" t="s">
        <v>151</v>
      </c>
      <c r="B556" s="3" t="s">
        <v>174</v>
      </c>
      <c r="C556" s="3" t="s">
        <v>167</v>
      </c>
      <c r="D556" s="3" t="s">
        <v>183</v>
      </c>
      <c r="E556" s="3">
        <v>1101</v>
      </c>
      <c r="F556" s="4">
        <v>260</v>
      </c>
      <c r="G556" s="4">
        <v>300</v>
      </c>
      <c r="H556" s="4">
        <v>330300</v>
      </c>
      <c r="I556" s="4">
        <v>6606</v>
      </c>
      <c r="J556" s="4">
        <v>323694</v>
      </c>
      <c r="K556" s="4">
        <v>275250</v>
      </c>
      <c r="L556" s="4">
        <v>48444</v>
      </c>
      <c r="M556" s="5">
        <v>41699</v>
      </c>
      <c r="N556" s="3">
        <v>3</v>
      </c>
      <c r="O556" s="3" t="s">
        <v>184</v>
      </c>
      <c r="P556" s="3">
        <v>2014</v>
      </c>
    </row>
    <row r="557" spans="1:16">
      <c r="A557" s="3" t="s">
        <v>151</v>
      </c>
      <c r="B557" s="3" t="s">
        <v>170</v>
      </c>
      <c r="C557" s="3" t="s">
        <v>171</v>
      </c>
      <c r="D557" s="3" t="s">
        <v>168</v>
      </c>
      <c r="E557" s="3">
        <v>1123</v>
      </c>
      <c r="F557" s="4">
        <v>10</v>
      </c>
      <c r="G557" s="4">
        <v>300</v>
      </c>
      <c r="H557" s="4">
        <v>336900</v>
      </c>
      <c r="I557" s="4">
        <v>23583</v>
      </c>
      <c r="J557" s="4">
        <v>313317</v>
      </c>
      <c r="K557" s="4">
        <v>280750</v>
      </c>
      <c r="L557" s="4">
        <v>32567</v>
      </c>
      <c r="M557" s="5">
        <v>41518</v>
      </c>
      <c r="N557" s="3">
        <v>9</v>
      </c>
      <c r="O557" s="3" t="s">
        <v>188</v>
      </c>
      <c r="P557" s="3">
        <v>2013</v>
      </c>
    </row>
    <row r="558" spans="1:16">
      <c r="A558" s="3" t="s">
        <v>148</v>
      </c>
      <c r="B558" s="3" t="s">
        <v>166</v>
      </c>
      <c r="C558" s="3" t="s">
        <v>171</v>
      </c>
      <c r="D558" s="3" t="s">
        <v>168</v>
      </c>
      <c r="E558" s="3">
        <v>2385</v>
      </c>
      <c r="F558" s="4">
        <v>10</v>
      </c>
      <c r="G558" s="4">
        <v>125</v>
      </c>
      <c r="H558" s="4">
        <v>298125</v>
      </c>
      <c r="I558" s="4">
        <v>14906.25</v>
      </c>
      <c r="J558" s="4">
        <v>283218.75</v>
      </c>
      <c r="K558" s="4">
        <v>286200</v>
      </c>
      <c r="L558" s="4">
        <v>-2981.25</v>
      </c>
      <c r="M558" s="5">
        <v>41699</v>
      </c>
      <c r="N558" s="3">
        <v>3</v>
      </c>
      <c r="O558" s="3" t="s">
        <v>184</v>
      </c>
      <c r="P558" s="3">
        <v>2014</v>
      </c>
    </row>
    <row r="559" spans="1:16">
      <c r="A559" s="3" t="s">
        <v>148</v>
      </c>
      <c r="B559" s="3" t="s">
        <v>177</v>
      </c>
      <c r="C559" s="3" t="s">
        <v>182</v>
      </c>
      <c r="D559" s="3" t="s">
        <v>178</v>
      </c>
      <c r="E559" s="3">
        <v>2387</v>
      </c>
      <c r="F559" s="4">
        <v>250</v>
      </c>
      <c r="G559" s="4">
        <v>125</v>
      </c>
      <c r="H559" s="4">
        <v>298375</v>
      </c>
      <c r="I559" s="4">
        <v>35805</v>
      </c>
      <c r="J559" s="4">
        <v>262570</v>
      </c>
      <c r="K559" s="4">
        <v>286440</v>
      </c>
      <c r="L559" s="4">
        <v>-23870</v>
      </c>
      <c r="M559" s="5">
        <v>41944</v>
      </c>
      <c r="N559" s="3">
        <v>11</v>
      </c>
      <c r="O559" s="3" t="s">
        <v>185</v>
      </c>
      <c r="P559" s="3">
        <v>2014</v>
      </c>
    </row>
    <row r="560" spans="1:16">
      <c r="A560" s="3" t="s">
        <v>148</v>
      </c>
      <c r="B560" s="3" t="s">
        <v>180</v>
      </c>
      <c r="C560" s="3" t="s">
        <v>175</v>
      </c>
      <c r="D560" s="3" t="s">
        <v>178</v>
      </c>
      <c r="E560" s="3">
        <v>2416</v>
      </c>
      <c r="F560" s="4">
        <v>3</v>
      </c>
      <c r="G560" s="4">
        <v>125</v>
      </c>
      <c r="H560" s="4">
        <v>302000</v>
      </c>
      <c r="I560" s="4">
        <v>36240</v>
      </c>
      <c r="J560" s="4">
        <v>265760</v>
      </c>
      <c r="K560" s="4">
        <v>289920</v>
      </c>
      <c r="L560" s="4">
        <v>-24160</v>
      </c>
      <c r="M560" s="5">
        <v>41518</v>
      </c>
      <c r="N560" s="3">
        <v>9</v>
      </c>
      <c r="O560" s="3" t="s">
        <v>188</v>
      </c>
      <c r="P560" s="3">
        <v>2013</v>
      </c>
    </row>
    <row r="561" spans="1:16">
      <c r="A561" s="3" t="s">
        <v>148</v>
      </c>
      <c r="B561" s="3" t="s">
        <v>177</v>
      </c>
      <c r="C561" s="3" t="s">
        <v>179</v>
      </c>
      <c r="D561" s="3" t="s">
        <v>178</v>
      </c>
      <c r="E561" s="3">
        <v>2438</v>
      </c>
      <c r="F561" s="4">
        <v>120</v>
      </c>
      <c r="G561" s="4">
        <v>125</v>
      </c>
      <c r="H561" s="4">
        <v>304750</v>
      </c>
      <c r="I561" s="4">
        <v>45712.5</v>
      </c>
      <c r="J561" s="4">
        <v>259037.5</v>
      </c>
      <c r="K561" s="4">
        <v>292560</v>
      </c>
      <c r="L561" s="4">
        <v>-33522.5</v>
      </c>
      <c r="M561" s="5">
        <v>41609</v>
      </c>
      <c r="N561" s="3">
        <v>12</v>
      </c>
      <c r="O561" s="3" t="s">
        <v>169</v>
      </c>
      <c r="P561" s="3">
        <v>2013</v>
      </c>
    </row>
    <row r="562" spans="1:16">
      <c r="A562" s="3" t="s">
        <v>148</v>
      </c>
      <c r="B562" s="3" t="s">
        <v>166</v>
      </c>
      <c r="C562" s="3" t="s">
        <v>175</v>
      </c>
      <c r="D562" s="3" t="s">
        <v>178</v>
      </c>
      <c r="E562" s="3">
        <v>2441</v>
      </c>
      <c r="F562" s="4">
        <v>3</v>
      </c>
      <c r="G562" s="4">
        <v>125</v>
      </c>
      <c r="H562" s="4">
        <v>305125</v>
      </c>
      <c r="I562" s="4">
        <v>33563.75</v>
      </c>
      <c r="J562" s="4">
        <v>271561.25</v>
      </c>
      <c r="K562" s="4">
        <v>292920</v>
      </c>
      <c r="L562" s="4">
        <v>-21358.75</v>
      </c>
      <c r="M562" s="5">
        <v>41913</v>
      </c>
      <c r="N562" s="3">
        <v>10</v>
      </c>
      <c r="O562" s="3" t="s">
        <v>176</v>
      </c>
      <c r="P562" s="3">
        <v>2014</v>
      </c>
    </row>
    <row r="563" spans="1:16">
      <c r="A563" s="3" t="s">
        <v>148</v>
      </c>
      <c r="B563" s="3" t="s">
        <v>166</v>
      </c>
      <c r="C563" s="3" t="s">
        <v>171</v>
      </c>
      <c r="D563" s="3" t="s">
        <v>178</v>
      </c>
      <c r="E563" s="3">
        <v>2441</v>
      </c>
      <c r="F563" s="4">
        <v>10</v>
      </c>
      <c r="G563" s="4">
        <v>125</v>
      </c>
      <c r="H563" s="4">
        <v>305125</v>
      </c>
      <c r="I563" s="4">
        <v>33563.75</v>
      </c>
      <c r="J563" s="4">
        <v>271561.25</v>
      </c>
      <c r="K563" s="4">
        <v>292920</v>
      </c>
      <c r="L563" s="4">
        <v>-21358.75</v>
      </c>
      <c r="M563" s="5">
        <v>41913</v>
      </c>
      <c r="N563" s="3">
        <v>10</v>
      </c>
      <c r="O563" s="3" t="s">
        <v>176</v>
      </c>
      <c r="P563" s="3">
        <v>2014</v>
      </c>
    </row>
    <row r="564" spans="1:16">
      <c r="A564" s="3" t="s">
        <v>151</v>
      </c>
      <c r="B564" s="3" t="s">
        <v>166</v>
      </c>
      <c r="C564" s="3" t="s">
        <v>186</v>
      </c>
      <c r="D564" s="3" t="s">
        <v>178</v>
      </c>
      <c r="E564" s="3">
        <v>1186</v>
      </c>
      <c r="F564" s="4">
        <v>5</v>
      </c>
      <c r="G564" s="4">
        <v>300</v>
      </c>
      <c r="H564" s="4">
        <v>355800</v>
      </c>
      <c r="I564" s="4">
        <v>42696</v>
      </c>
      <c r="J564" s="4">
        <v>313104</v>
      </c>
      <c r="K564" s="4">
        <v>296500</v>
      </c>
      <c r="L564" s="4">
        <v>16604</v>
      </c>
      <c r="M564" s="5">
        <v>41609</v>
      </c>
      <c r="N564" s="3">
        <v>12</v>
      </c>
      <c r="O564" s="3" t="s">
        <v>169</v>
      </c>
      <c r="P564" s="3">
        <v>2013</v>
      </c>
    </row>
    <row r="565" spans="1:16">
      <c r="A565" s="3" t="s">
        <v>148</v>
      </c>
      <c r="B565" s="3" t="s">
        <v>170</v>
      </c>
      <c r="C565" s="3" t="s">
        <v>186</v>
      </c>
      <c r="D565" s="3" t="s">
        <v>168</v>
      </c>
      <c r="E565" s="3">
        <v>2500</v>
      </c>
      <c r="F565" s="4">
        <v>5</v>
      </c>
      <c r="G565" s="4">
        <v>125</v>
      </c>
      <c r="H565" s="4">
        <v>312500</v>
      </c>
      <c r="I565" s="4">
        <v>21875</v>
      </c>
      <c r="J565" s="4">
        <v>290625</v>
      </c>
      <c r="K565" s="4">
        <v>300000</v>
      </c>
      <c r="L565" s="4">
        <v>-9375</v>
      </c>
      <c r="M565" s="5">
        <v>41579</v>
      </c>
      <c r="N565" s="3">
        <v>11</v>
      </c>
      <c r="O565" s="3" t="s">
        <v>185</v>
      </c>
      <c r="P565" s="3">
        <v>2013</v>
      </c>
    </row>
    <row r="566" spans="1:16">
      <c r="A566" s="3" t="s">
        <v>148</v>
      </c>
      <c r="B566" s="3" t="s">
        <v>180</v>
      </c>
      <c r="C566" s="3" t="s">
        <v>182</v>
      </c>
      <c r="D566" s="3" t="s">
        <v>178</v>
      </c>
      <c r="E566" s="3">
        <v>2529</v>
      </c>
      <c r="F566" s="4">
        <v>250</v>
      </c>
      <c r="G566" s="4">
        <v>125</v>
      </c>
      <c r="H566" s="4">
        <v>316125</v>
      </c>
      <c r="I566" s="4">
        <v>31612.5</v>
      </c>
      <c r="J566" s="4">
        <v>284512.5</v>
      </c>
      <c r="K566" s="4">
        <v>303480</v>
      </c>
      <c r="L566" s="4">
        <v>-18967.5</v>
      </c>
      <c r="M566" s="5">
        <v>41944</v>
      </c>
      <c r="N566" s="3">
        <v>11</v>
      </c>
      <c r="O566" s="3" t="s">
        <v>185</v>
      </c>
      <c r="P566" s="3">
        <v>2014</v>
      </c>
    </row>
    <row r="567" spans="1:16">
      <c r="A567" s="3" t="s">
        <v>151</v>
      </c>
      <c r="B567" s="3" t="s">
        <v>166</v>
      </c>
      <c r="C567" s="3" t="s">
        <v>179</v>
      </c>
      <c r="D567" s="3" t="s">
        <v>168</v>
      </c>
      <c r="E567" s="3">
        <v>1221</v>
      </c>
      <c r="F567" s="4">
        <v>120</v>
      </c>
      <c r="G567" s="4">
        <v>300</v>
      </c>
      <c r="H567" s="4">
        <v>366300</v>
      </c>
      <c r="I567" s="4">
        <v>21978</v>
      </c>
      <c r="J567" s="4">
        <v>344322</v>
      </c>
      <c r="K567" s="4">
        <v>305250</v>
      </c>
      <c r="L567" s="4">
        <v>39072</v>
      </c>
      <c r="M567" s="5">
        <v>41548</v>
      </c>
      <c r="N567" s="3">
        <v>10</v>
      </c>
      <c r="O567" s="3" t="s">
        <v>176</v>
      </c>
      <c r="P567" s="3">
        <v>2013</v>
      </c>
    </row>
    <row r="568" spans="1:16">
      <c r="A568" s="3" t="s">
        <v>151</v>
      </c>
      <c r="B568" s="3" t="s">
        <v>166</v>
      </c>
      <c r="C568" s="3" t="s">
        <v>182</v>
      </c>
      <c r="D568" s="3" t="s">
        <v>168</v>
      </c>
      <c r="E568" s="3">
        <v>1221</v>
      </c>
      <c r="F568" s="4">
        <v>250</v>
      </c>
      <c r="G568" s="4">
        <v>300</v>
      </c>
      <c r="H568" s="4">
        <v>366300</v>
      </c>
      <c r="I568" s="4">
        <v>21978</v>
      </c>
      <c r="J568" s="4">
        <v>344322</v>
      </c>
      <c r="K568" s="4">
        <v>305250</v>
      </c>
      <c r="L568" s="4">
        <v>39072</v>
      </c>
      <c r="M568" s="5">
        <v>41548</v>
      </c>
      <c r="N568" s="3">
        <v>10</v>
      </c>
      <c r="O568" s="3" t="s">
        <v>176</v>
      </c>
      <c r="P568" s="3">
        <v>2013</v>
      </c>
    </row>
    <row r="569" spans="1:16">
      <c r="A569" s="3" t="s">
        <v>149</v>
      </c>
      <c r="B569" s="3" t="s">
        <v>177</v>
      </c>
      <c r="C569" s="3" t="s">
        <v>171</v>
      </c>
      <c r="D569" s="3" t="s">
        <v>178</v>
      </c>
      <c r="E569" s="3">
        <v>1177</v>
      </c>
      <c r="F569" s="4">
        <v>10</v>
      </c>
      <c r="G569" s="4">
        <v>350</v>
      </c>
      <c r="H569" s="4">
        <v>411950</v>
      </c>
      <c r="I569" s="4">
        <v>57673</v>
      </c>
      <c r="J569" s="4">
        <v>354277</v>
      </c>
      <c r="K569" s="4">
        <v>306020</v>
      </c>
      <c r="L569" s="4">
        <v>48257</v>
      </c>
      <c r="M569" s="5">
        <v>41944</v>
      </c>
      <c r="N569" s="3">
        <v>11</v>
      </c>
      <c r="O569" s="3" t="s">
        <v>185</v>
      </c>
      <c r="P569" s="3">
        <v>2014</v>
      </c>
    </row>
    <row r="570" spans="1:16">
      <c r="A570" s="3" t="s">
        <v>149</v>
      </c>
      <c r="B570" s="3" t="s">
        <v>174</v>
      </c>
      <c r="C570" s="3" t="s">
        <v>171</v>
      </c>
      <c r="D570" s="3" t="s">
        <v>178</v>
      </c>
      <c r="E570" s="3">
        <v>1197</v>
      </c>
      <c r="F570" s="4">
        <v>10</v>
      </c>
      <c r="G570" s="4">
        <v>350</v>
      </c>
      <c r="H570" s="4">
        <v>418950</v>
      </c>
      <c r="I570" s="4">
        <v>50274</v>
      </c>
      <c r="J570" s="4">
        <v>368676</v>
      </c>
      <c r="K570" s="4">
        <v>311220</v>
      </c>
      <c r="L570" s="4">
        <v>57456</v>
      </c>
      <c r="M570" s="5">
        <v>41944</v>
      </c>
      <c r="N570" s="3">
        <v>11</v>
      </c>
      <c r="O570" s="3" t="s">
        <v>185</v>
      </c>
      <c r="P570" s="3">
        <v>2014</v>
      </c>
    </row>
    <row r="571" spans="1:16">
      <c r="A571" s="3" t="s">
        <v>149</v>
      </c>
      <c r="B571" s="3" t="s">
        <v>170</v>
      </c>
      <c r="C571" s="3" t="s">
        <v>186</v>
      </c>
      <c r="D571" s="3" t="s">
        <v>178</v>
      </c>
      <c r="E571" s="3">
        <v>1199</v>
      </c>
      <c r="F571" s="4">
        <v>5</v>
      </c>
      <c r="G571" s="4">
        <v>350</v>
      </c>
      <c r="H571" s="4">
        <v>419650</v>
      </c>
      <c r="I571" s="4">
        <v>58751</v>
      </c>
      <c r="J571" s="4">
        <v>360899</v>
      </c>
      <c r="K571" s="4">
        <v>311740</v>
      </c>
      <c r="L571" s="4">
        <v>49159</v>
      </c>
      <c r="M571" s="5">
        <v>41730</v>
      </c>
      <c r="N571" s="3">
        <v>4</v>
      </c>
      <c r="O571" s="3" t="s">
        <v>192</v>
      </c>
      <c r="P571" s="3">
        <v>2014</v>
      </c>
    </row>
    <row r="572" spans="1:16">
      <c r="A572" s="3" t="s">
        <v>151</v>
      </c>
      <c r="B572" s="3" t="s">
        <v>170</v>
      </c>
      <c r="C572" s="3" t="s">
        <v>179</v>
      </c>
      <c r="D572" s="3" t="s">
        <v>168</v>
      </c>
      <c r="E572" s="3">
        <v>1250</v>
      </c>
      <c r="F572" s="4">
        <v>120</v>
      </c>
      <c r="G572" s="4">
        <v>300</v>
      </c>
      <c r="H572" s="4">
        <v>375000</v>
      </c>
      <c r="I572" s="4">
        <v>18750</v>
      </c>
      <c r="J572" s="4">
        <v>356250</v>
      </c>
      <c r="K572" s="4">
        <v>312500</v>
      </c>
      <c r="L572" s="4">
        <v>43750</v>
      </c>
      <c r="M572" s="5">
        <v>41974</v>
      </c>
      <c r="N572" s="3">
        <v>12</v>
      </c>
      <c r="O572" s="3" t="s">
        <v>169</v>
      </c>
      <c r="P572" s="3">
        <v>2014</v>
      </c>
    </row>
    <row r="573" spans="1:16">
      <c r="A573" s="3" t="s">
        <v>151</v>
      </c>
      <c r="B573" s="3" t="s">
        <v>170</v>
      </c>
      <c r="C573" s="3" t="s">
        <v>167</v>
      </c>
      <c r="D573" s="3" t="s">
        <v>168</v>
      </c>
      <c r="E573" s="3">
        <v>1250</v>
      </c>
      <c r="F573" s="4">
        <v>260</v>
      </c>
      <c r="G573" s="4">
        <v>300</v>
      </c>
      <c r="H573" s="4">
        <v>375000</v>
      </c>
      <c r="I573" s="4">
        <v>18750</v>
      </c>
      <c r="J573" s="4">
        <v>356250</v>
      </c>
      <c r="K573" s="4">
        <v>312500</v>
      </c>
      <c r="L573" s="4">
        <v>43750</v>
      </c>
      <c r="M573" s="5">
        <v>41974</v>
      </c>
      <c r="N573" s="3">
        <v>12</v>
      </c>
      <c r="O573" s="3" t="s">
        <v>169</v>
      </c>
      <c r="P573" s="3">
        <v>2014</v>
      </c>
    </row>
    <row r="574" spans="1:16">
      <c r="A574" s="3" t="s">
        <v>149</v>
      </c>
      <c r="B574" s="3" t="s">
        <v>174</v>
      </c>
      <c r="C574" s="3" t="s">
        <v>175</v>
      </c>
      <c r="D574" s="3" t="s">
        <v>183</v>
      </c>
      <c r="E574" s="3">
        <v>1210</v>
      </c>
      <c r="F574" s="4">
        <v>3</v>
      </c>
      <c r="G574" s="4">
        <v>350</v>
      </c>
      <c r="H574" s="4">
        <v>423500</v>
      </c>
      <c r="I574" s="4">
        <v>4235</v>
      </c>
      <c r="J574" s="4">
        <v>419265</v>
      </c>
      <c r="K574" s="4">
        <v>314600</v>
      </c>
      <c r="L574" s="4">
        <v>104665</v>
      </c>
      <c r="M574" s="5">
        <v>41699</v>
      </c>
      <c r="N574" s="3">
        <v>3</v>
      </c>
      <c r="O574" s="3" t="s">
        <v>184</v>
      </c>
      <c r="P574" s="3">
        <v>2014</v>
      </c>
    </row>
    <row r="575" spans="1:16">
      <c r="A575" s="3" t="s">
        <v>149</v>
      </c>
      <c r="B575" s="3" t="s">
        <v>180</v>
      </c>
      <c r="C575" s="3" t="s">
        <v>171</v>
      </c>
      <c r="D575" s="3" t="s">
        <v>168</v>
      </c>
      <c r="E575" s="3">
        <v>1228</v>
      </c>
      <c r="F575" s="4">
        <v>10</v>
      </c>
      <c r="G575" s="4">
        <v>350</v>
      </c>
      <c r="H575" s="4">
        <v>429800</v>
      </c>
      <c r="I575" s="4">
        <v>21490</v>
      </c>
      <c r="J575" s="4">
        <v>408310</v>
      </c>
      <c r="K575" s="4">
        <v>319280</v>
      </c>
      <c r="L575" s="4">
        <v>89030</v>
      </c>
      <c r="M575" s="5">
        <v>41548</v>
      </c>
      <c r="N575" s="3">
        <v>10</v>
      </c>
      <c r="O575" s="3" t="s">
        <v>176</v>
      </c>
      <c r="P575" s="3">
        <v>2013</v>
      </c>
    </row>
    <row r="576" spans="1:16">
      <c r="A576" s="3" t="s">
        <v>149</v>
      </c>
      <c r="B576" s="3" t="s">
        <v>180</v>
      </c>
      <c r="C576" s="3" t="s">
        <v>167</v>
      </c>
      <c r="D576" s="3" t="s">
        <v>168</v>
      </c>
      <c r="E576" s="3">
        <v>1228</v>
      </c>
      <c r="F576" s="4">
        <v>260</v>
      </c>
      <c r="G576" s="4">
        <v>350</v>
      </c>
      <c r="H576" s="4">
        <v>429800</v>
      </c>
      <c r="I576" s="4">
        <v>21490</v>
      </c>
      <c r="J576" s="4">
        <v>408310</v>
      </c>
      <c r="K576" s="4">
        <v>319280</v>
      </c>
      <c r="L576" s="4">
        <v>89030</v>
      </c>
      <c r="M576" s="5">
        <v>41548</v>
      </c>
      <c r="N576" s="3">
        <v>10</v>
      </c>
      <c r="O576" s="3" t="s">
        <v>176</v>
      </c>
      <c r="P576" s="3">
        <v>2013</v>
      </c>
    </row>
    <row r="577" spans="1:16">
      <c r="A577" s="3" t="s">
        <v>148</v>
      </c>
      <c r="B577" s="3" t="s">
        <v>180</v>
      </c>
      <c r="C577" s="3" t="s">
        <v>186</v>
      </c>
      <c r="D577" s="3" t="s">
        <v>172</v>
      </c>
      <c r="E577" s="3">
        <v>2665.5</v>
      </c>
      <c r="F577" s="4">
        <v>5</v>
      </c>
      <c r="G577" s="4">
        <v>125</v>
      </c>
      <c r="H577" s="4">
        <v>333187.5</v>
      </c>
      <c r="I577" s="3" t="s">
        <v>190</v>
      </c>
      <c r="J577" s="4">
        <v>333187.5</v>
      </c>
      <c r="K577" s="4">
        <v>319860</v>
      </c>
      <c r="L577" s="4">
        <v>13327.5</v>
      </c>
      <c r="M577" s="5">
        <v>41821</v>
      </c>
      <c r="N577" s="3">
        <v>7</v>
      </c>
      <c r="O577" s="3" t="s">
        <v>173</v>
      </c>
      <c r="P577" s="3">
        <v>2014</v>
      </c>
    </row>
    <row r="578" spans="1:16">
      <c r="A578" s="3" t="s">
        <v>151</v>
      </c>
      <c r="B578" s="3" t="s">
        <v>180</v>
      </c>
      <c r="C578" s="3" t="s">
        <v>186</v>
      </c>
      <c r="D578" s="3" t="s">
        <v>168</v>
      </c>
      <c r="E578" s="3">
        <v>1283</v>
      </c>
      <c r="F578" s="4">
        <v>5</v>
      </c>
      <c r="G578" s="4">
        <v>300</v>
      </c>
      <c r="H578" s="4">
        <v>384900</v>
      </c>
      <c r="I578" s="4">
        <v>30792</v>
      </c>
      <c r="J578" s="4">
        <v>354108</v>
      </c>
      <c r="K578" s="4">
        <v>320750</v>
      </c>
      <c r="L578" s="4">
        <v>33358</v>
      </c>
      <c r="M578" s="5">
        <v>41518</v>
      </c>
      <c r="N578" s="3">
        <v>9</v>
      </c>
      <c r="O578" s="3" t="s">
        <v>188</v>
      </c>
      <c r="P578" s="3">
        <v>2013</v>
      </c>
    </row>
    <row r="579" spans="1:16">
      <c r="A579" s="3" t="s">
        <v>148</v>
      </c>
      <c r="B579" s="3" t="s">
        <v>180</v>
      </c>
      <c r="C579" s="3" t="s">
        <v>171</v>
      </c>
      <c r="D579" s="3" t="s">
        <v>183</v>
      </c>
      <c r="E579" s="3">
        <v>2729</v>
      </c>
      <c r="F579" s="4">
        <v>10</v>
      </c>
      <c r="G579" s="4">
        <v>125</v>
      </c>
      <c r="H579" s="4">
        <v>341125</v>
      </c>
      <c r="I579" s="4">
        <v>6822.5</v>
      </c>
      <c r="J579" s="4">
        <v>334302.5</v>
      </c>
      <c r="K579" s="4">
        <v>327480</v>
      </c>
      <c r="L579" s="4">
        <v>6822.5</v>
      </c>
      <c r="M579" s="5">
        <v>41974</v>
      </c>
      <c r="N579" s="3">
        <v>12</v>
      </c>
      <c r="O579" s="3" t="s">
        <v>169</v>
      </c>
      <c r="P579" s="3">
        <v>2014</v>
      </c>
    </row>
    <row r="580" spans="1:16">
      <c r="A580" s="3" t="s">
        <v>148</v>
      </c>
      <c r="B580" s="3" t="s">
        <v>180</v>
      </c>
      <c r="C580" s="3" t="s">
        <v>182</v>
      </c>
      <c r="D580" s="3" t="s">
        <v>183</v>
      </c>
      <c r="E580" s="3">
        <v>2729</v>
      </c>
      <c r="F580" s="4">
        <v>250</v>
      </c>
      <c r="G580" s="4">
        <v>125</v>
      </c>
      <c r="H580" s="4">
        <v>341125</v>
      </c>
      <c r="I580" s="4">
        <v>6822.5</v>
      </c>
      <c r="J580" s="4">
        <v>334302.5</v>
      </c>
      <c r="K580" s="4">
        <v>327480</v>
      </c>
      <c r="L580" s="4">
        <v>6822.5</v>
      </c>
      <c r="M580" s="5">
        <v>41974</v>
      </c>
      <c r="N580" s="3">
        <v>12</v>
      </c>
      <c r="O580" s="3" t="s">
        <v>169</v>
      </c>
      <c r="P580" s="3">
        <v>2014</v>
      </c>
    </row>
    <row r="581" spans="1:16">
      <c r="A581" s="3" t="s">
        <v>149</v>
      </c>
      <c r="B581" s="3" t="s">
        <v>180</v>
      </c>
      <c r="C581" s="3" t="s">
        <v>179</v>
      </c>
      <c r="D581" s="3" t="s">
        <v>168</v>
      </c>
      <c r="E581" s="3">
        <v>1269</v>
      </c>
      <c r="F581" s="4">
        <v>120</v>
      </c>
      <c r="G581" s="4">
        <v>350</v>
      </c>
      <c r="H581" s="4">
        <v>444150</v>
      </c>
      <c r="I581" s="4">
        <v>39973.5</v>
      </c>
      <c r="J581" s="4">
        <v>404176.5</v>
      </c>
      <c r="K581" s="4">
        <v>329940</v>
      </c>
      <c r="L581" s="4">
        <v>74236.5</v>
      </c>
      <c r="M581" s="5">
        <v>41913</v>
      </c>
      <c r="N581" s="3">
        <v>10</v>
      </c>
      <c r="O581" s="3" t="s">
        <v>176</v>
      </c>
      <c r="P581" s="3">
        <v>2014</v>
      </c>
    </row>
    <row r="582" spans="1:16">
      <c r="A582" s="3" t="s">
        <v>149</v>
      </c>
      <c r="B582" s="3" t="s">
        <v>180</v>
      </c>
      <c r="C582" s="3" t="s">
        <v>167</v>
      </c>
      <c r="D582" s="3" t="s">
        <v>168</v>
      </c>
      <c r="E582" s="3">
        <v>1269</v>
      </c>
      <c r="F582" s="4">
        <v>260</v>
      </c>
      <c r="G582" s="4">
        <v>350</v>
      </c>
      <c r="H582" s="4">
        <v>444150</v>
      </c>
      <c r="I582" s="4">
        <v>39973.5</v>
      </c>
      <c r="J582" s="4">
        <v>404176.5</v>
      </c>
      <c r="K582" s="4">
        <v>329940</v>
      </c>
      <c r="L582" s="4">
        <v>74236.5</v>
      </c>
      <c r="M582" s="5">
        <v>41913</v>
      </c>
      <c r="N582" s="3">
        <v>10</v>
      </c>
      <c r="O582" s="3" t="s">
        <v>176</v>
      </c>
      <c r="P582" s="3">
        <v>2014</v>
      </c>
    </row>
    <row r="583" spans="1:16">
      <c r="A583" s="3" t="s">
        <v>148</v>
      </c>
      <c r="B583" s="3" t="s">
        <v>177</v>
      </c>
      <c r="C583" s="3" t="s">
        <v>179</v>
      </c>
      <c r="D583" s="3" t="s">
        <v>168</v>
      </c>
      <c r="E583" s="3">
        <v>2755</v>
      </c>
      <c r="F583" s="4">
        <v>120</v>
      </c>
      <c r="G583" s="4">
        <v>125</v>
      </c>
      <c r="H583" s="4">
        <v>344375</v>
      </c>
      <c r="I583" s="4">
        <v>20662.5</v>
      </c>
      <c r="J583" s="4">
        <v>323712.5</v>
      </c>
      <c r="K583" s="4">
        <v>330600</v>
      </c>
      <c r="L583" s="4">
        <v>-6887.5</v>
      </c>
      <c r="M583" s="5">
        <v>41671</v>
      </c>
      <c r="N583" s="3">
        <v>2</v>
      </c>
      <c r="O583" s="3" t="s">
        <v>187</v>
      </c>
      <c r="P583" s="3">
        <v>2014</v>
      </c>
    </row>
    <row r="584" spans="1:16">
      <c r="A584" s="3" t="s">
        <v>151</v>
      </c>
      <c r="B584" s="3" t="s">
        <v>166</v>
      </c>
      <c r="C584" s="3" t="s">
        <v>171</v>
      </c>
      <c r="D584" s="3" t="s">
        <v>168</v>
      </c>
      <c r="E584" s="3">
        <v>1324</v>
      </c>
      <c r="F584" s="4">
        <v>10</v>
      </c>
      <c r="G584" s="4">
        <v>300</v>
      </c>
      <c r="H584" s="4">
        <v>397200</v>
      </c>
      <c r="I584" s="4">
        <v>35748</v>
      </c>
      <c r="J584" s="4">
        <v>361452</v>
      </c>
      <c r="K584" s="4">
        <v>331000</v>
      </c>
      <c r="L584" s="4">
        <v>30452</v>
      </c>
      <c r="M584" s="5">
        <v>41944</v>
      </c>
      <c r="N584" s="3">
        <v>11</v>
      </c>
      <c r="O584" s="3" t="s">
        <v>185</v>
      </c>
      <c r="P584" s="3">
        <v>2014</v>
      </c>
    </row>
    <row r="585" spans="1:16">
      <c r="A585" s="3" t="s">
        <v>148</v>
      </c>
      <c r="B585" s="3" t="s">
        <v>170</v>
      </c>
      <c r="C585" s="3" t="s">
        <v>175</v>
      </c>
      <c r="D585" s="3" t="s">
        <v>178</v>
      </c>
      <c r="E585" s="3">
        <v>2767</v>
      </c>
      <c r="F585" s="4">
        <v>3</v>
      </c>
      <c r="G585" s="4">
        <v>125</v>
      </c>
      <c r="H585" s="4">
        <v>345875</v>
      </c>
      <c r="I585" s="4">
        <v>51881.25</v>
      </c>
      <c r="J585" s="4">
        <v>293993.75</v>
      </c>
      <c r="K585" s="4">
        <v>332040</v>
      </c>
      <c r="L585" s="4">
        <v>-38046.25</v>
      </c>
      <c r="M585" s="5">
        <v>41852</v>
      </c>
      <c r="N585" s="3">
        <v>8</v>
      </c>
      <c r="O585" s="3" t="s">
        <v>191</v>
      </c>
      <c r="P585" s="3">
        <v>2014</v>
      </c>
    </row>
    <row r="586" spans="1:16">
      <c r="A586" s="3" t="s">
        <v>149</v>
      </c>
      <c r="B586" s="3" t="s">
        <v>166</v>
      </c>
      <c r="C586" s="3" t="s">
        <v>182</v>
      </c>
      <c r="D586" s="3" t="s">
        <v>178</v>
      </c>
      <c r="E586" s="3">
        <v>1281</v>
      </c>
      <c r="F586" s="4">
        <v>250</v>
      </c>
      <c r="G586" s="4">
        <v>350</v>
      </c>
      <c r="H586" s="4">
        <v>448350</v>
      </c>
      <c r="I586" s="4">
        <v>62769</v>
      </c>
      <c r="J586" s="4">
        <v>385581</v>
      </c>
      <c r="K586" s="4">
        <v>333060</v>
      </c>
      <c r="L586" s="4">
        <v>52521</v>
      </c>
      <c r="M586" s="5">
        <v>41609</v>
      </c>
      <c r="N586" s="3">
        <v>12</v>
      </c>
      <c r="O586" s="3" t="s">
        <v>169</v>
      </c>
      <c r="P586" s="3">
        <v>2013</v>
      </c>
    </row>
    <row r="587" spans="1:16">
      <c r="A587" s="3" t="s">
        <v>148</v>
      </c>
      <c r="B587" s="3" t="s">
        <v>177</v>
      </c>
      <c r="C587" s="3" t="s">
        <v>186</v>
      </c>
      <c r="D587" s="3" t="s">
        <v>168</v>
      </c>
      <c r="E587" s="3">
        <v>2797</v>
      </c>
      <c r="F587" s="4">
        <v>5</v>
      </c>
      <c r="G587" s="4">
        <v>125</v>
      </c>
      <c r="H587" s="4">
        <v>349625</v>
      </c>
      <c r="I587" s="4">
        <v>31466.25</v>
      </c>
      <c r="J587" s="4">
        <v>318158.75</v>
      </c>
      <c r="K587" s="4">
        <v>335640</v>
      </c>
      <c r="L587" s="4">
        <v>-17481.25</v>
      </c>
      <c r="M587" s="5">
        <v>41974</v>
      </c>
      <c r="N587" s="3">
        <v>12</v>
      </c>
      <c r="O587" s="3" t="s">
        <v>169</v>
      </c>
      <c r="P587" s="3">
        <v>2014</v>
      </c>
    </row>
    <row r="588" spans="1:16">
      <c r="A588" s="3" t="s">
        <v>148</v>
      </c>
      <c r="B588" s="3" t="s">
        <v>177</v>
      </c>
      <c r="C588" s="3" t="s">
        <v>171</v>
      </c>
      <c r="D588" s="3" t="s">
        <v>168</v>
      </c>
      <c r="E588" s="3">
        <v>2797</v>
      </c>
      <c r="F588" s="4">
        <v>10</v>
      </c>
      <c r="G588" s="4">
        <v>125</v>
      </c>
      <c r="H588" s="4">
        <v>349625</v>
      </c>
      <c r="I588" s="4">
        <v>31466.25</v>
      </c>
      <c r="J588" s="4">
        <v>318158.75</v>
      </c>
      <c r="K588" s="4">
        <v>335640</v>
      </c>
      <c r="L588" s="4">
        <v>-17481.25</v>
      </c>
      <c r="M588" s="5">
        <v>41974</v>
      </c>
      <c r="N588" s="3">
        <v>12</v>
      </c>
      <c r="O588" s="3" t="s">
        <v>169</v>
      </c>
      <c r="P588" s="3">
        <v>2014</v>
      </c>
    </row>
    <row r="589" spans="1:16">
      <c r="A589" s="3" t="s">
        <v>148</v>
      </c>
      <c r="B589" s="3" t="s">
        <v>177</v>
      </c>
      <c r="C589" s="3" t="s">
        <v>179</v>
      </c>
      <c r="D589" s="3" t="s">
        <v>172</v>
      </c>
      <c r="E589" s="3">
        <v>2821</v>
      </c>
      <c r="F589" s="4">
        <v>120</v>
      </c>
      <c r="G589" s="4">
        <v>125</v>
      </c>
      <c r="H589" s="4">
        <v>352625</v>
      </c>
      <c r="I589" s="3" t="s">
        <v>190</v>
      </c>
      <c r="J589" s="4">
        <v>352625</v>
      </c>
      <c r="K589" s="4">
        <v>338520</v>
      </c>
      <c r="L589" s="4">
        <v>14105</v>
      </c>
      <c r="M589" s="5">
        <v>41852</v>
      </c>
      <c r="N589" s="3">
        <v>8</v>
      </c>
      <c r="O589" s="3" t="s">
        <v>191</v>
      </c>
      <c r="P589" s="3">
        <v>2014</v>
      </c>
    </row>
    <row r="590" spans="1:16">
      <c r="A590" s="3" t="s">
        <v>148</v>
      </c>
      <c r="B590" s="3" t="s">
        <v>174</v>
      </c>
      <c r="C590" s="3" t="s">
        <v>175</v>
      </c>
      <c r="D590" s="3" t="s">
        <v>178</v>
      </c>
      <c r="E590" s="3">
        <v>2821</v>
      </c>
      <c r="F590" s="4">
        <v>3</v>
      </c>
      <c r="G590" s="4">
        <v>125</v>
      </c>
      <c r="H590" s="4">
        <v>352625</v>
      </c>
      <c r="I590" s="4">
        <v>49367.5</v>
      </c>
      <c r="J590" s="4">
        <v>303257.5</v>
      </c>
      <c r="K590" s="4">
        <v>338520</v>
      </c>
      <c r="L590" s="4">
        <v>-35262.5</v>
      </c>
      <c r="M590" s="5">
        <v>41609</v>
      </c>
      <c r="N590" s="3">
        <v>12</v>
      </c>
      <c r="O590" s="3" t="s">
        <v>169</v>
      </c>
      <c r="P590" s="3">
        <v>2013</v>
      </c>
    </row>
    <row r="591" spans="1:16">
      <c r="A591" s="3" t="s">
        <v>151</v>
      </c>
      <c r="B591" s="3" t="s">
        <v>170</v>
      </c>
      <c r="C591" s="3" t="s">
        <v>171</v>
      </c>
      <c r="D591" s="3" t="s">
        <v>178</v>
      </c>
      <c r="E591" s="3">
        <v>1359</v>
      </c>
      <c r="F591" s="4">
        <v>10</v>
      </c>
      <c r="G591" s="4">
        <v>300</v>
      </c>
      <c r="H591" s="4">
        <v>407700</v>
      </c>
      <c r="I591" s="4">
        <v>48924</v>
      </c>
      <c r="J591" s="4">
        <v>358776</v>
      </c>
      <c r="K591" s="4">
        <v>339750</v>
      </c>
      <c r="L591" s="4">
        <v>19026</v>
      </c>
      <c r="M591" s="5">
        <v>41944</v>
      </c>
      <c r="N591" s="3">
        <v>11</v>
      </c>
      <c r="O591" s="3" t="s">
        <v>185</v>
      </c>
      <c r="P591" s="3">
        <v>2014</v>
      </c>
    </row>
    <row r="592" spans="1:16">
      <c r="A592" s="3" t="s">
        <v>149</v>
      </c>
      <c r="B592" s="3" t="s">
        <v>170</v>
      </c>
      <c r="C592" s="3" t="s">
        <v>179</v>
      </c>
      <c r="D592" s="3" t="s">
        <v>168</v>
      </c>
      <c r="E592" s="3">
        <v>1307</v>
      </c>
      <c r="F592" s="4">
        <v>120</v>
      </c>
      <c r="G592" s="4">
        <v>350</v>
      </c>
      <c r="H592" s="4">
        <v>457450</v>
      </c>
      <c r="I592" s="4">
        <v>41170.5</v>
      </c>
      <c r="J592" s="4">
        <v>416279.5</v>
      </c>
      <c r="K592" s="4">
        <v>339820</v>
      </c>
      <c r="L592" s="4">
        <v>76459.5</v>
      </c>
      <c r="M592" s="5">
        <v>41821</v>
      </c>
      <c r="N592" s="3">
        <v>7</v>
      </c>
      <c r="O592" s="3" t="s">
        <v>173</v>
      </c>
      <c r="P592" s="3">
        <v>2014</v>
      </c>
    </row>
    <row r="593" spans="1:16">
      <c r="A593" s="3" t="s">
        <v>148</v>
      </c>
      <c r="B593" s="3" t="s">
        <v>177</v>
      </c>
      <c r="C593" s="3" t="s">
        <v>167</v>
      </c>
      <c r="D593" s="3" t="s">
        <v>178</v>
      </c>
      <c r="E593" s="3">
        <v>2844</v>
      </c>
      <c r="F593" s="4">
        <v>260</v>
      </c>
      <c r="G593" s="4">
        <v>125</v>
      </c>
      <c r="H593" s="4">
        <v>355500</v>
      </c>
      <c r="I593" s="4">
        <v>49770</v>
      </c>
      <c r="J593" s="4">
        <v>305730</v>
      </c>
      <c r="K593" s="4">
        <v>341280</v>
      </c>
      <c r="L593" s="4">
        <v>-35550</v>
      </c>
      <c r="M593" s="5">
        <v>41760</v>
      </c>
      <c r="N593" s="3">
        <v>5</v>
      </c>
      <c r="O593" s="3" t="s">
        <v>181</v>
      </c>
      <c r="P593" s="3">
        <v>2014</v>
      </c>
    </row>
    <row r="594" spans="1:16">
      <c r="A594" s="3" t="s">
        <v>151</v>
      </c>
      <c r="B594" s="3" t="s">
        <v>180</v>
      </c>
      <c r="C594" s="3" t="s">
        <v>171</v>
      </c>
      <c r="D594" s="3" t="s">
        <v>178</v>
      </c>
      <c r="E594" s="3">
        <v>1366</v>
      </c>
      <c r="F594" s="4">
        <v>10</v>
      </c>
      <c r="G594" s="4">
        <v>300</v>
      </c>
      <c r="H594" s="4">
        <v>409800</v>
      </c>
      <c r="I594" s="4">
        <v>45078</v>
      </c>
      <c r="J594" s="4">
        <v>364722</v>
      </c>
      <c r="K594" s="4">
        <v>341500</v>
      </c>
      <c r="L594" s="4">
        <v>23222</v>
      </c>
      <c r="M594" s="5">
        <v>41944</v>
      </c>
      <c r="N594" s="3">
        <v>11</v>
      </c>
      <c r="O594" s="3" t="s">
        <v>185</v>
      </c>
      <c r="P594" s="3">
        <v>2014</v>
      </c>
    </row>
    <row r="595" spans="1:16">
      <c r="A595" s="3" t="s">
        <v>151</v>
      </c>
      <c r="B595" s="3" t="s">
        <v>177</v>
      </c>
      <c r="C595" s="3" t="s">
        <v>179</v>
      </c>
      <c r="D595" s="3" t="s">
        <v>168</v>
      </c>
      <c r="E595" s="3">
        <v>1372</v>
      </c>
      <c r="F595" s="4">
        <v>120</v>
      </c>
      <c r="G595" s="4">
        <v>300</v>
      </c>
      <c r="H595" s="4">
        <v>411600</v>
      </c>
      <c r="I595" s="4">
        <v>28812</v>
      </c>
      <c r="J595" s="4">
        <v>382788</v>
      </c>
      <c r="K595" s="4">
        <v>343000</v>
      </c>
      <c r="L595" s="4">
        <v>39788</v>
      </c>
      <c r="M595" s="5">
        <v>41974</v>
      </c>
      <c r="N595" s="3">
        <v>12</v>
      </c>
      <c r="O595" s="3" t="s">
        <v>169</v>
      </c>
      <c r="P595" s="3">
        <v>2014</v>
      </c>
    </row>
    <row r="596" spans="1:16">
      <c r="A596" s="3" t="s">
        <v>151</v>
      </c>
      <c r="B596" s="3" t="s">
        <v>177</v>
      </c>
      <c r="C596" s="3" t="s">
        <v>167</v>
      </c>
      <c r="D596" s="3" t="s">
        <v>168</v>
      </c>
      <c r="E596" s="3">
        <v>1372</v>
      </c>
      <c r="F596" s="4">
        <v>260</v>
      </c>
      <c r="G596" s="4">
        <v>300</v>
      </c>
      <c r="H596" s="4">
        <v>411600</v>
      </c>
      <c r="I596" s="4">
        <v>28812</v>
      </c>
      <c r="J596" s="4">
        <v>382788</v>
      </c>
      <c r="K596" s="4">
        <v>343000</v>
      </c>
      <c r="L596" s="4">
        <v>39788</v>
      </c>
      <c r="M596" s="5">
        <v>41974</v>
      </c>
      <c r="N596" s="3">
        <v>12</v>
      </c>
      <c r="O596" s="3" t="s">
        <v>169</v>
      </c>
      <c r="P596" s="3">
        <v>2014</v>
      </c>
    </row>
    <row r="597" spans="1:16">
      <c r="A597" s="3" t="s">
        <v>149</v>
      </c>
      <c r="B597" s="3" t="s">
        <v>170</v>
      </c>
      <c r="C597" s="3" t="s">
        <v>167</v>
      </c>
      <c r="D597" s="3" t="s">
        <v>168</v>
      </c>
      <c r="E597" s="3">
        <v>1350</v>
      </c>
      <c r="F597" s="4">
        <v>260</v>
      </c>
      <c r="G597" s="4">
        <v>350</v>
      </c>
      <c r="H597" s="4">
        <v>472500</v>
      </c>
      <c r="I597" s="4">
        <v>23625</v>
      </c>
      <c r="J597" s="4">
        <v>448875</v>
      </c>
      <c r="K597" s="4">
        <v>351000</v>
      </c>
      <c r="L597" s="4">
        <v>97875</v>
      </c>
      <c r="M597" s="5">
        <v>41671</v>
      </c>
      <c r="N597" s="3">
        <v>2</v>
      </c>
      <c r="O597" s="3" t="s">
        <v>187</v>
      </c>
      <c r="P597" s="3">
        <v>2014</v>
      </c>
    </row>
    <row r="598" spans="1:16">
      <c r="A598" s="3" t="s">
        <v>151</v>
      </c>
      <c r="B598" s="3" t="s">
        <v>180</v>
      </c>
      <c r="C598" s="3" t="s">
        <v>171</v>
      </c>
      <c r="D598" s="3" t="s">
        <v>168</v>
      </c>
      <c r="E598" s="3">
        <v>1404</v>
      </c>
      <c r="F598" s="4">
        <v>10</v>
      </c>
      <c r="G598" s="4">
        <v>300</v>
      </c>
      <c r="H598" s="4">
        <v>421200</v>
      </c>
      <c r="I598" s="4">
        <v>29484</v>
      </c>
      <c r="J598" s="4">
        <v>391716</v>
      </c>
      <c r="K598" s="4">
        <v>351000</v>
      </c>
      <c r="L598" s="4">
        <v>40716</v>
      </c>
      <c r="M598" s="5">
        <v>41579</v>
      </c>
      <c r="N598" s="3">
        <v>11</v>
      </c>
      <c r="O598" s="3" t="s">
        <v>185</v>
      </c>
      <c r="P598" s="3">
        <v>2013</v>
      </c>
    </row>
    <row r="599" spans="1:16">
      <c r="A599" s="3" t="s">
        <v>149</v>
      </c>
      <c r="B599" s="3" t="s">
        <v>177</v>
      </c>
      <c r="C599" s="3" t="s">
        <v>182</v>
      </c>
      <c r="D599" s="3" t="s">
        <v>168</v>
      </c>
      <c r="E599" s="3">
        <v>1351.5</v>
      </c>
      <c r="F599" s="4">
        <v>250</v>
      </c>
      <c r="G599" s="4">
        <v>350</v>
      </c>
      <c r="H599" s="4">
        <v>473025</v>
      </c>
      <c r="I599" s="4">
        <v>42572.25</v>
      </c>
      <c r="J599" s="4">
        <v>430452.75</v>
      </c>
      <c r="K599" s="4">
        <v>351390</v>
      </c>
      <c r="L599" s="4">
        <v>79062.75</v>
      </c>
      <c r="M599" s="5">
        <v>41730</v>
      </c>
      <c r="N599" s="3">
        <v>4</v>
      </c>
      <c r="O599" s="3" t="s">
        <v>192</v>
      </c>
      <c r="P599" s="3">
        <v>2014</v>
      </c>
    </row>
    <row r="600" spans="1:16">
      <c r="A600" s="3" t="s">
        <v>151</v>
      </c>
      <c r="B600" s="3" t="s">
        <v>170</v>
      </c>
      <c r="C600" s="3" t="s">
        <v>171</v>
      </c>
      <c r="D600" s="3" t="s">
        <v>183</v>
      </c>
      <c r="E600" s="3">
        <v>1414.5</v>
      </c>
      <c r="F600" s="4">
        <v>10</v>
      </c>
      <c r="G600" s="4">
        <v>300</v>
      </c>
      <c r="H600" s="4">
        <v>424350</v>
      </c>
      <c r="I600" s="4">
        <v>16974</v>
      </c>
      <c r="J600" s="4">
        <v>407376</v>
      </c>
      <c r="K600" s="4">
        <v>353625</v>
      </c>
      <c r="L600" s="4">
        <v>53751</v>
      </c>
      <c r="M600" s="5">
        <v>41730</v>
      </c>
      <c r="N600" s="3">
        <v>4</v>
      </c>
      <c r="O600" s="3" t="s">
        <v>192</v>
      </c>
      <c r="P600" s="3">
        <v>2014</v>
      </c>
    </row>
    <row r="601" spans="1:16">
      <c r="A601" s="3" t="s">
        <v>149</v>
      </c>
      <c r="B601" s="3" t="s">
        <v>174</v>
      </c>
      <c r="C601" s="3" t="s">
        <v>175</v>
      </c>
      <c r="D601" s="3" t="s">
        <v>168</v>
      </c>
      <c r="E601" s="3">
        <v>1362</v>
      </c>
      <c r="F601" s="4">
        <v>3</v>
      </c>
      <c r="G601" s="4">
        <v>350</v>
      </c>
      <c r="H601" s="4">
        <v>476700</v>
      </c>
      <c r="I601" s="4">
        <v>38136</v>
      </c>
      <c r="J601" s="4">
        <v>438564</v>
      </c>
      <c r="K601" s="4">
        <v>354120</v>
      </c>
      <c r="L601" s="4">
        <v>84444</v>
      </c>
      <c r="M601" s="5">
        <v>41974</v>
      </c>
      <c r="N601" s="3">
        <v>12</v>
      </c>
      <c r="O601" s="3" t="s">
        <v>169</v>
      </c>
      <c r="P601" s="3">
        <v>2014</v>
      </c>
    </row>
    <row r="602" spans="1:16">
      <c r="A602" s="3" t="s">
        <v>149</v>
      </c>
      <c r="B602" s="3" t="s">
        <v>174</v>
      </c>
      <c r="C602" s="3" t="s">
        <v>171</v>
      </c>
      <c r="D602" s="3" t="s">
        <v>168</v>
      </c>
      <c r="E602" s="3">
        <v>1362</v>
      </c>
      <c r="F602" s="4">
        <v>10</v>
      </c>
      <c r="G602" s="4">
        <v>350</v>
      </c>
      <c r="H602" s="4">
        <v>476700</v>
      </c>
      <c r="I602" s="4">
        <v>38136</v>
      </c>
      <c r="J602" s="4">
        <v>438564</v>
      </c>
      <c r="K602" s="4">
        <v>354120</v>
      </c>
      <c r="L602" s="4">
        <v>84444</v>
      </c>
      <c r="M602" s="5">
        <v>41974</v>
      </c>
      <c r="N602" s="3">
        <v>12</v>
      </c>
      <c r="O602" s="3" t="s">
        <v>169</v>
      </c>
      <c r="P602" s="3">
        <v>2014</v>
      </c>
    </row>
    <row r="603" spans="1:16">
      <c r="A603" s="3" t="s">
        <v>148</v>
      </c>
      <c r="B603" s="3" t="s">
        <v>180</v>
      </c>
      <c r="C603" s="3" t="s">
        <v>182</v>
      </c>
      <c r="D603" s="3" t="s">
        <v>178</v>
      </c>
      <c r="E603" s="3">
        <v>2954</v>
      </c>
      <c r="F603" s="4">
        <v>250</v>
      </c>
      <c r="G603" s="4">
        <v>125</v>
      </c>
      <c r="H603" s="4">
        <v>369250</v>
      </c>
      <c r="I603" s="4">
        <v>55387.5</v>
      </c>
      <c r="J603" s="4">
        <v>313862.5</v>
      </c>
      <c r="K603" s="4">
        <v>354480</v>
      </c>
      <c r="L603" s="4">
        <v>-40617.5</v>
      </c>
      <c r="M603" s="5">
        <v>41579</v>
      </c>
      <c r="N603" s="3">
        <v>11</v>
      </c>
      <c r="O603" s="3" t="s">
        <v>185</v>
      </c>
      <c r="P603" s="3">
        <v>2013</v>
      </c>
    </row>
    <row r="604" spans="1:16">
      <c r="A604" s="3" t="s">
        <v>148</v>
      </c>
      <c r="B604" s="3" t="s">
        <v>166</v>
      </c>
      <c r="C604" s="3" t="s">
        <v>171</v>
      </c>
      <c r="D604" s="3" t="s">
        <v>183</v>
      </c>
      <c r="E604" s="3">
        <v>2988</v>
      </c>
      <c r="F604" s="4">
        <v>10</v>
      </c>
      <c r="G604" s="4">
        <v>125</v>
      </c>
      <c r="H604" s="4">
        <v>373500</v>
      </c>
      <c r="I604" s="4">
        <v>14940</v>
      </c>
      <c r="J604" s="4">
        <v>358560</v>
      </c>
      <c r="K604" s="4">
        <v>358560</v>
      </c>
      <c r="L604" s="3" t="s">
        <v>190</v>
      </c>
      <c r="M604" s="5">
        <v>41821</v>
      </c>
      <c r="N604" s="3">
        <v>7</v>
      </c>
      <c r="O604" s="3" t="s">
        <v>173</v>
      </c>
      <c r="P604" s="3">
        <v>2014</v>
      </c>
    </row>
    <row r="605" spans="1:16">
      <c r="A605" s="3" t="s">
        <v>148</v>
      </c>
      <c r="B605" s="3" t="s">
        <v>177</v>
      </c>
      <c r="C605" s="3" t="s">
        <v>171</v>
      </c>
      <c r="D605" s="3" t="s">
        <v>168</v>
      </c>
      <c r="E605" s="3">
        <v>2992</v>
      </c>
      <c r="F605" s="4">
        <v>10</v>
      </c>
      <c r="G605" s="4">
        <v>125</v>
      </c>
      <c r="H605" s="4">
        <v>374000</v>
      </c>
      <c r="I605" s="4">
        <v>18700</v>
      </c>
      <c r="J605" s="4">
        <v>355300</v>
      </c>
      <c r="K605" s="4">
        <v>359040</v>
      </c>
      <c r="L605" s="4">
        <v>-3740</v>
      </c>
      <c r="M605" s="5">
        <v>41699</v>
      </c>
      <c r="N605" s="3">
        <v>3</v>
      </c>
      <c r="O605" s="3" t="s">
        <v>184</v>
      </c>
      <c r="P605" s="3">
        <v>2014</v>
      </c>
    </row>
    <row r="606" spans="1:16">
      <c r="A606" s="3" t="s">
        <v>149</v>
      </c>
      <c r="B606" s="3" t="s">
        <v>166</v>
      </c>
      <c r="C606" s="3" t="s">
        <v>186</v>
      </c>
      <c r="D606" s="3" t="s">
        <v>168</v>
      </c>
      <c r="E606" s="3">
        <v>1384.5</v>
      </c>
      <c r="F606" s="4">
        <v>5</v>
      </c>
      <c r="G606" s="4">
        <v>350</v>
      </c>
      <c r="H606" s="4">
        <v>484575</v>
      </c>
      <c r="I606" s="4">
        <v>24228.75</v>
      </c>
      <c r="J606" s="4">
        <v>460346.25</v>
      </c>
      <c r="K606" s="4">
        <v>359970</v>
      </c>
      <c r="L606" s="4">
        <v>100376.25</v>
      </c>
      <c r="M606" s="5">
        <v>41640</v>
      </c>
      <c r="N606" s="3">
        <v>1</v>
      </c>
      <c r="O606" s="3" t="s">
        <v>193</v>
      </c>
      <c r="P606" s="3">
        <v>2014</v>
      </c>
    </row>
    <row r="607" spans="1:16">
      <c r="A607" s="3" t="s">
        <v>149</v>
      </c>
      <c r="B607" s="3" t="s">
        <v>174</v>
      </c>
      <c r="C607" s="3" t="s">
        <v>179</v>
      </c>
      <c r="D607" s="3" t="s">
        <v>178</v>
      </c>
      <c r="E607" s="3">
        <v>1395</v>
      </c>
      <c r="F607" s="4">
        <v>120</v>
      </c>
      <c r="G607" s="4">
        <v>350</v>
      </c>
      <c r="H607" s="4">
        <v>488250</v>
      </c>
      <c r="I607" s="4">
        <v>58590</v>
      </c>
      <c r="J607" s="4">
        <v>429660</v>
      </c>
      <c r="K607" s="4">
        <v>362700</v>
      </c>
      <c r="L607" s="4">
        <v>66960</v>
      </c>
      <c r="M607" s="5">
        <v>41821</v>
      </c>
      <c r="N607" s="3">
        <v>7</v>
      </c>
      <c r="O607" s="3" t="s">
        <v>173</v>
      </c>
      <c r="P607" s="3">
        <v>2014</v>
      </c>
    </row>
    <row r="608" spans="1:16">
      <c r="A608" s="3" t="s">
        <v>149</v>
      </c>
      <c r="B608" s="3" t="s">
        <v>174</v>
      </c>
      <c r="C608" s="3" t="s">
        <v>175</v>
      </c>
      <c r="D608" s="3" t="s">
        <v>183</v>
      </c>
      <c r="E608" s="3">
        <v>1397</v>
      </c>
      <c r="F608" s="4">
        <v>3</v>
      </c>
      <c r="G608" s="4">
        <v>350</v>
      </c>
      <c r="H608" s="4">
        <v>488950</v>
      </c>
      <c r="I608" s="4">
        <v>4889.5</v>
      </c>
      <c r="J608" s="4">
        <v>484060.5</v>
      </c>
      <c r="K608" s="4">
        <v>363220</v>
      </c>
      <c r="L608" s="4">
        <v>120840.5</v>
      </c>
      <c r="M608" s="5">
        <v>41913</v>
      </c>
      <c r="N608" s="3">
        <v>10</v>
      </c>
      <c r="O608" s="3" t="s">
        <v>176</v>
      </c>
      <c r="P608" s="3">
        <v>2014</v>
      </c>
    </row>
    <row r="609" spans="1:16">
      <c r="A609" s="3" t="s">
        <v>149</v>
      </c>
      <c r="B609" s="3" t="s">
        <v>174</v>
      </c>
      <c r="C609" s="3" t="s">
        <v>182</v>
      </c>
      <c r="D609" s="3" t="s">
        <v>183</v>
      </c>
      <c r="E609" s="3">
        <v>1397</v>
      </c>
      <c r="F609" s="4">
        <v>250</v>
      </c>
      <c r="G609" s="4">
        <v>350</v>
      </c>
      <c r="H609" s="4">
        <v>488950</v>
      </c>
      <c r="I609" s="4">
        <v>4889.5</v>
      </c>
      <c r="J609" s="4">
        <v>484060.5</v>
      </c>
      <c r="K609" s="4">
        <v>363220</v>
      </c>
      <c r="L609" s="4">
        <v>120840.5</v>
      </c>
      <c r="M609" s="5">
        <v>41913</v>
      </c>
      <c r="N609" s="3">
        <v>10</v>
      </c>
      <c r="O609" s="3" t="s">
        <v>176</v>
      </c>
      <c r="P609" s="3">
        <v>2014</v>
      </c>
    </row>
    <row r="610" spans="1:16">
      <c r="A610" s="3" t="s">
        <v>151</v>
      </c>
      <c r="B610" s="3" t="s">
        <v>180</v>
      </c>
      <c r="C610" s="3" t="s">
        <v>175</v>
      </c>
      <c r="D610" s="3" t="s">
        <v>178</v>
      </c>
      <c r="E610" s="3">
        <v>1496</v>
      </c>
      <c r="F610" s="4">
        <v>3</v>
      </c>
      <c r="G610" s="4">
        <v>300</v>
      </c>
      <c r="H610" s="4">
        <v>448800</v>
      </c>
      <c r="I610" s="4">
        <v>62832</v>
      </c>
      <c r="J610" s="4">
        <v>385968</v>
      </c>
      <c r="K610" s="4">
        <v>374000</v>
      </c>
      <c r="L610" s="4">
        <v>11968</v>
      </c>
      <c r="M610" s="5">
        <v>41913</v>
      </c>
      <c r="N610" s="3">
        <v>10</v>
      </c>
      <c r="O610" s="3" t="s">
        <v>176</v>
      </c>
      <c r="P610" s="3">
        <v>2014</v>
      </c>
    </row>
    <row r="611" spans="1:16">
      <c r="A611" s="3" t="s">
        <v>151</v>
      </c>
      <c r="B611" s="3" t="s">
        <v>180</v>
      </c>
      <c r="C611" s="3" t="s">
        <v>182</v>
      </c>
      <c r="D611" s="3" t="s">
        <v>178</v>
      </c>
      <c r="E611" s="3">
        <v>1496</v>
      </c>
      <c r="F611" s="4">
        <v>250</v>
      </c>
      <c r="G611" s="4">
        <v>300</v>
      </c>
      <c r="H611" s="4">
        <v>448800</v>
      </c>
      <c r="I611" s="4">
        <v>62832</v>
      </c>
      <c r="J611" s="4">
        <v>385968</v>
      </c>
      <c r="K611" s="4">
        <v>374000</v>
      </c>
      <c r="L611" s="4">
        <v>11968</v>
      </c>
      <c r="M611" s="5">
        <v>41913</v>
      </c>
      <c r="N611" s="3">
        <v>10</v>
      </c>
      <c r="O611" s="3" t="s">
        <v>176</v>
      </c>
      <c r="P611" s="3">
        <v>2014</v>
      </c>
    </row>
    <row r="612" spans="1:16">
      <c r="A612" s="3" t="s">
        <v>149</v>
      </c>
      <c r="B612" s="3" t="s">
        <v>170</v>
      </c>
      <c r="C612" s="3" t="s">
        <v>186</v>
      </c>
      <c r="D612" s="3" t="s">
        <v>168</v>
      </c>
      <c r="E612" s="3">
        <v>1460</v>
      </c>
      <c r="F612" s="4">
        <v>5</v>
      </c>
      <c r="G612" s="4">
        <v>350</v>
      </c>
      <c r="H612" s="4">
        <v>511000</v>
      </c>
      <c r="I612" s="4">
        <v>30660</v>
      </c>
      <c r="J612" s="4">
        <v>480340</v>
      </c>
      <c r="K612" s="4">
        <v>379600</v>
      </c>
      <c r="L612" s="4">
        <v>100740</v>
      </c>
      <c r="M612" s="5">
        <v>41760</v>
      </c>
      <c r="N612" s="3">
        <v>5</v>
      </c>
      <c r="O612" s="3" t="s">
        <v>181</v>
      </c>
      <c r="P612" s="3">
        <v>2014</v>
      </c>
    </row>
    <row r="613" spans="1:16">
      <c r="A613" s="3" t="s">
        <v>148</v>
      </c>
      <c r="B613" s="3" t="s">
        <v>170</v>
      </c>
      <c r="C613" s="3" t="s">
        <v>167</v>
      </c>
      <c r="D613" s="3" t="s">
        <v>178</v>
      </c>
      <c r="E613" s="3">
        <v>3165</v>
      </c>
      <c r="F613" s="4">
        <v>260</v>
      </c>
      <c r="G613" s="4">
        <v>125</v>
      </c>
      <c r="H613" s="4">
        <v>395625</v>
      </c>
      <c r="I613" s="4">
        <v>43518.75</v>
      </c>
      <c r="J613" s="4">
        <v>352106.25</v>
      </c>
      <c r="K613" s="4">
        <v>379800</v>
      </c>
      <c r="L613" s="4">
        <v>-27693.75</v>
      </c>
      <c r="M613" s="5">
        <v>41640</v>
      </c>
      <c r="N613" s="3">
        <v>1</v>
      </c>
      <c r="O613" s="3" t="s">
        <v>193</v>
      </c>
      <c r="P613" s="3">
        <v>2014</v>
      </c>
    </row>
    <row r="614" spans="1:16">
      <c r="A614" s="3" t="s">
        <v>149</v>
      </c>
      <c r="B614" s="3" t="s">
        <v>166</v>
      </c>
      <c r="C614" s="3" t="s">
        <v>171</v>
      </c>
      <c r="D614" s="3" t="s">
        <v>168</v>
      </c>
      <c r="E614" s="3">
        <v>1496</v>
      </c>
      <c r="F614" s="4">
        <v>10</v>
      </c>
      <c r="G614" s="4">
        <v>350</v>
      </c>
      <c r="H614" s="4">
        <v>523600</v>
      </c>
      <c r="I614" s="4">
        <v>31416</v>
      </c>
      <c r="J614" s="4">
        <v>492184</v>
      </c>
      <c r="K614" s="4">
        <v>388960</v>
      </c>
      <c r="L614" s="4">
        <v>103224</v>
      </c>
      <c r="M614" s="5">
        <v>41791</v>
      </c>
      <c r="N614" s="3">
        <v>6</v>
      </c>
      <c r="O614" s="3" t="s">
        <v>189</v>
      </c>
      <c r="P614" s="3">
        <v>2014</v>
      </c>
    </row>
    <row r="615" spans="1:16">
      <c r="A615" s="3" t="s">
        <v>149</v>
      </c>
      <c r="B615" s="3" t="s">
        <v>166</v>
      </c>
      <c r="C615" s="3" t="s">
        <v>179</v>
      </c>
      <c r="D615" s="3" t="s">
        <v>168</v>
      </c>
      <c r="E615" s="3">
        <v>1496</v>
      </c>
      <c r="F615" s="4">
        <v>120</v>
      </c>
      <c r="G615" s="4">
        <v>350</v>
      </c>
      <c r="H615" s="4">
        <v>523600</v>
      </c>
      <c r="I615" s="4">
        <v>31416</v>
      </c>
      <c r="J615" s="4">
        <v>492184</v>
      </c>
      <c r="K615" s="4">
        <v>388960</v>
      </c>
      <c r="L615" s="4">
        <v>103224</v>
      </c>
      <c r="M615" s="5">
        <v>41791</v>
      </c>
      <c r="N615" s="3">
        <v>6</v>
      </c>
      <c r="O615" s="3" t="s">
        <v>189</v>
      </c>
      <c r="P615" s="3">
        <v>2014</v>
      </c>
    </row>
    <row r="616" spans="1:16">
      <c r="A616" s="3" t="s">
        <v>151</v>
      </c>
      <c r="B616" s="3" t="s">
        <v>166</v>
      </c>
      <c r="C616" s="3" t="s">
        <v>186</v>
      </c>
      <c r="D616" s="3" t="s">
        <v>168</v>
      </c>
      <c r="E616" s="3">
        <v>1562</v>
      </c>
      <c r="F616" s="4">
        <v>5</v>
      </c>
      <c r="G616" s="4">
        <v>300</v>
      </c>
      <c r="H616" s="4">
        <v>468600</v>
      </c>
      <c r="I616" s="4">
        <v>37488</v>
      </c>
      <c r="J616" s="4">
        <v>431112</v>
      </c>
      <c r="K616" s="4">
        <v>390500</v>
      </c>
      <c r="L616" s="4">
        <v>40612</v>
      </c>
      <c r="M616" s="5">
        <v>41852</v>
      </c>
      <c r="N616" s="3">
        <v>8</v>
      </c>
      <c r="O616" s="3" t="s">
        <v>191</v>
      </c>
      <c r="P616" s="3">
        <v>2014</v>
      </c>
    </row>
    <row r="617" spans="1:16">
      <c r="A617" s="3" t="s">
        <v>149</v>
      </c>
      <c r="B617" s="3" t="s">
        <v>170</v>
      </c>
      <c r="C617" s="3" t="s">
        <v>175</v>
      </c>
      <c r="D617" s="3" t="s">
        <v>172</v>
      </c>
      <c r="E617" s="3">
        <v>1513</v>
      </c>
      <c r="F617" s="4">
        <v>3</v>
      </c>
      <c r="G617" s="4">
        <v>350</v>
      </c>
      <c r="H617" s="4">
        <v>529550</v>
      </c>
      <c r="I617" s="3" t="s">
        <v>190</v>
      </c>
      <c r="J617" s="4">
        <v>529550</v>
      </c>
      <c r="K617" s="4">
        <v>393380</v>
      </c>
      <c r="L617" s="4">
        <v>136170</v>
      </c>
      <c r="M617" s="5">
        <v>41974</v>
      </c>
      <c r="N617" s="3">
        <v>12</v>
      </c>
      <c r="O617" s="3" t="s">
        <v>169</v>
      </c>
      <c r="P617" s="3">
        <v>2014</v>
      </c>
    </row>
    <row r="618" spans="1:16">
      <c r="A618" s="3" t="s">
        <v>149</v>
      </c>
      <c r="B618" s="3" t="s">
        <v>170</v>
      </c>
      <c r="C618" s="3" t="s">
        <v>171</v>
      </c>
      <c r="D618" s="3" t="s">
        <v>172</v>
      </c>
      <c r="E618" s="3">
        <v>1513</v>
      </c>
      <c r="F618" s="4">
        <v>10</v>
      </c>
      <c r="G618" s="4">
        <v>350</v>
      </c>
      <c r="H618" s="4">
        <v>529550</v>
      </c>
      <c r="I618" s="3" t="s">
        <v>190</v>
      </c>
      <c r="J618" s="4">
        <v>529550</v>
      </c>
      <c r="K618" s="4">
        <v>393380</v>
      </c>
      <c r="L618" s="4">
        <v>136170</v>
      </c>
      <c r="M618" s="5">
        <v>41974</v>
      </c>
      <c r="N618" s="3">
        <v>12</v>
      </c>
      <c r="O618" s="3" t="s">
        <v>169</v>
      </c>
      <c r="P618" s="3">
        <v>2014</v>
      </c>
    </row>
    <row r="619" spans="1:16">
      <c r="A619" s="3" t="s">
        <v>149</v>
      </c>
      <c r="B619" s="3" t="s">
        <v>166</v>
      </c>
      <c r="C619" s="3" t="s">
        <v>182</v>
      </c>
      <c r="D619" s="3" t="s">
        <v>172</v>
      </c>
      <c r="E619" s="3">
        <v>1527</v>
      </c>
      <c r="F619" s="4">
        <v>250</v>
      </c>
      <c r="G619" s="4">
        <v>350</v>
      </c>
      <c r="H619" s="4">
        <v>534450</v>
      </c>
      <c r="I619" s="3" t="s">
        <v>190</v>
      </c>
      <c r="J619" s="4">
        <v>534450</v>
      </c>
      <c r="K619" s="4">
        <v>397020</v>
      </c>
      <c r="L619" s="4">
        <v>137430</v>
      </c>
      <c r="M619" s="5">
        <v>41518</v>
      </c>
      <c r="N619" s="3">
        <v>9</v>
      </c>
      <c r="O619" s="3" t="s">
        <v>188</v>
      </c>
      <c r="P619" s="3">
        <v>2013</v>
      </c>
    </row>
    <row r="620" spans="1:16">
      <c r="A620" s="3" t="s">
        <v>151</v>
      </c>
      <c r="B620" s="3" t="s">
        <v>174</v>
      </c>
      <c r="C620" s="3" t="s">
        <v>171</v>
      </c>
      <c r="D620" s="3" t="s">
        <v>168</v>
      </c>
      <c r="E620" s="3">
        <v>1607</v>
      </c>
      <c r="F620" s="4">
        <v>10</v>
      </c>
      <c r="G620" s="4">
        <v>300</v>
      </c>
      <c r="H620" s="4">
        <v>482100</v>
      </c>
      <c r="I620" s="4">
        <v>24105</v>
      </c>
      <c r="J620" s="4">
        <v>457995</v>
      </c>
      <c r="K620" s="4">
        <v>401750</v>
      </c>
      <c r="L620" s="4">
        <v>56245</v>
      </c>
      <c r="M620" s="5">
        <v>41730</v>
      </c>
      <c r="N620" s="3">
        <v>4</v>
      </c>
      <c r="O620" s="3" t="s">
        <v>192</v>
      </c>
      <c r="P620" s="3">
        <v>2014</v>
      </c>
    </row>
    <row r="621" spans="1:16">
      <c r="A621" s="3" t="s">
        <v>148</v>
      </c>
      <c r="B621" s="3" t="s">
        <v>177</v>
      </c>
      <c r="C621" s="3" t="s">
        <v>175</v>
      </c>
      <c r="D621" s="3" t="s">
        <v>178</v>
      </c>
      <c r="E621" s="3">
        <v>3445.5</v>
      </c>
      <c r="F621" s="4">
        <v>3</v>
      </c>
      <c r="G621" s="4">
        <v>125</v>
      </c>
      <c r="H621" s="4">
        <v>430687.5</v>
      </c>
      <c r="I621" s="4">
        <v>43068.75</v>
      </c>
      <c r="J621" s="4">
        <v>387618.75</v>
      </c>
      <c r="K621" s="4">
        <v>413460</v>
      </c>
      <c r="L621" s="4">
        <v>-25841.25</v>
      </c>
      <c r="M621" s="5">
        <v>41730</v>
      </c>
      <c r="N621" s="3">
        <v>4</v>
      </c>
      <c r="O621" s="3" t="s">
        <v>192</v>
      </c>
      <c r="P621" s="3">
        <v>2014</v>
      </c>
    </row>
    <row r="622" spans="1:16">
      <c r="A622" s="3" t="s">
        <v>149</v>
      </c>
      <c r="B622" s="3" t="s">
        <v>166</v>
      </c>
      <c r="C622" s="3" t="s">
        <v>171</v>
      </c>
      <c r="D622" s="3" t="s">
        <v>178</v>
      </c>
      <c r="E622" s="3">
        <v>1594</v>
      </c>
      <c r="F622" s="4">
        <v>10</v>
      </c>
      <c r="G622" s="4">
        <v>350</v>
      </c>
      <c r="H622" s="4">
        <v>557900</v>
      </c>
      <c r="I622" s="4">
        <v>66948</v>
      </c>
      <c r="J622" s="4">
        <v>490952</v>
      </c>
      <c r="K622" s="4">
        <v>414440</v>
      </c>
      <c r="L622" s="4">
        <v>76512</v>
      </c>
      <c r="M622" s="5">
        <v>41944</v>
      </c>
      <c r="N622" s="3">
        <v>11</v>
      </c>
      <c r="O622" s="3" t="s">
        <v>185</v>
      </c>
      <c r="P622" s="3">
        <v>2014</v>
      </c>
    </row>
    <row r="623" spans="1:16">
      <c r="A623" s="3" t="s">
        <v>151</v>
      </c>
      <c r="B623" s="3" t="s">
        <v>166</v>
      </c>
      <c r="C623" s="3" t="s">
        <v>179</v>
      </c>
      <c r="D623" s="3" t="s">
        <v>168</v>
      </c>
      <c r="E623" s="3">
        <v>1659</v>
      </c>
      <c r="F623" s="4">
        <v>120</v>
      </c>
      <c r="G623" s="4">
        <v>300</v>
      </c>
      <c r="H623" s="4">
        <v>497700</v>
      </c>
      <c r="I623" s="4">
        <v>34839</v>
      </c>
      <c r="J623" s="4">
        <v>462861</v>
      </c>
      <c r="K623" s="4">
        <v>414750</v>
      </c>
      <c r="L623" s="4">
        <v>48111</v>
      </c>
      <c r="M623" s="5">
        <v>41821</v>
      </c>
      <c r="N623" s="3">
        <v>7</v>
      </c>
      <c r="O623" s="3" t="s">
        <v>173</v>
      </c>
      <c r="P623" s="3">
        <v>2014</v>
      </c>
    </row>
    <row r="624" spans="1:16">
      <c r="A624" s="3" t="s">
        <v>148</v>
      </c>
      <c r="B624" s="3" t="s">
        <v>170</v>
      </c>
      <c r="C624" s="3" t="s">
        <v>171</v>
      </c>
      <c r="D624" s="3" t="s">
        <v>168</v>
      </c>
      <c r="E624" s="3">
        <v>3513</v>
      </c>
      <c r="F624" s="4">
        <v>10</v>
      </c>
      <c r="G624" s="4">
        <v>125</v>
      </c>
      <c r="H624" s="4">
        <v>439125</v>
      </c>
      <c r="I624" s="4">
        <v>30738.75</v>
      </c>
      <c r="J624" s="4">
        <v>408386.25</v>
      </c>
      <c r="K624" s="4">
        <v>421560</v>
      </c>
      <c r="L624" s="4">
        <v>-13173.75</v>
      </c>
      <c r="M624" s="5">
        <v>41821</v>
      </c>
      <c r="N624" s="3">
        <v>7</v>
      </c>
      <c r="O624" s="3" t="s">
        <v>173</v>
      </c>
      <c r="P624" s="3">
        <v>2014</v>
      </c>
    </row>
    <row r="625" spans="1:16">
      <c r="A625" s="3" t="s">
        <v>151</v>
      </c>
      <c r="B625" s="3" t="s">
        <v>180</v>
      </c>
      <c r="C625" s="3" t="s">
        <v>171</v>
      </c>
      <c r="D625" s="3" t="s">
        <v>168</v>
      </c>
      <c r="E625" s="3">
        <v>1702</v>
      </c>
      <c r="F625" s="4">
        <v>10</v>
      </c>
      <c r="G625" s="4">
        <v>300</v>
      </c>
      <c r="H625" s="4">
        <v>510600</v>
      </c>
      <c r="I625" s="4">
        <v>35742</v>
      </c>
      <c r="J625" s="4">
        <v>474858</v>
      </c>
      <c r="K625" s="4">
        <v>425500</v>
      </c>
      <c r="L625" s="4">
        <v>49358</v>
      </c>
      <c r="M625" s="5">
        <v>41760</v>
      </c>
      <c r="N625" s="3">
        <v>5</v>
      </c>
      <c r="O625" s="3" t="s">
        <v>181</v>
      </c>
      <c r="P625" s="3">
        <v>2014</v>
      </c>
    </row>
    <row r="626" spans="1:16">
      <c r="A626" s="3" t="s">
        <v>149</v>
      </c>
      <c r="B626" s="3" t="s">
        <v>174</v>
      </c>
      <c r="C626" s="3" t="s">
        <v>182</v>
      </c>
      <c r="D626" s="3" t="s">
        <v>183</v>
      </c>
      <c r="E626" s="3">
        <v>1642</v>
      </c>
      <c r="F626" s="4">
        <v>250</v>
      </c>
      <c r="G626" s="4">
        <v>350</v>
      </c>
      <c r="H626" s="4">
        <v>574700</v>
      </c>
      <c r="I626" s="4">
        <v>17241</v>
      </c>
      <c r="J626" s="4">
        <v>557459</v>
      </c>
      <c r="K626" s="4">
        <v>426920</v>
      </c>
      <c r="L626" s="4">
        <v>130539</v>
      </c>
      <c r="M626" s="5">
        <v>41852</v>
      </c>
      <c r="N626" s="3">
        <v>8</v>
      </c>
      <c r="O626" s="3" t="s">
        <v>191</v>
      </c>
      <c r="P626" s="3">
        <v>2014</v>
      </c>
    </row>
    <row r="627" spans="1:16">
      <c r="A627" s="3" t="s">
        <v>151</v>
      </c>
      <c r="B627" s="3" t="s">
        <v>170</v>
      </c>
      <c r="C627" s="3" t="s">
        <v>171</v>
      </c>
      <c r="D627" s="3" t="s">
        <v>183</v>
      </c>
      <c r="E627" s="3">
        <v>1728</v>
      </c>
      <c r="F627" s="4">
        <v>10</v>
      </c>
      <c r="G627" s="4">
        <v>300</v>
      </c>
      <c r="H627" s="4">
        <v>518400</v>
      </c>
      <c r="I627" s="4">
        <v>10368</v>
      </c>
      <c r="J627" s="4">
        <v>508032</v>
      </c>
      <c r="K627" s="4">
        <v>432000</v>
      </c>
      <c r="L627" s="4">
        <v>76032</v>
      </c>
      <c r="M627" s="5">
        <v>41760</v>
      </c>
      <c r="N627" s="3">
        <v>5</v>
      </c>
      <c r="O627" s="3" t="s">
        <v>181</v>
      </c>
      <c r="P627" s="3">
        <v>2014</v>
      </c>
    </row>
    <row r="628" spans="1:16">
      <c r="A628" s="3" t="s">
        <v>149</v>
      </c>
      <c r="B628" s="3" t="s">
        <v>166</v>
      </c>
      <c r="C628" s="3" t="s">
        <v>186</v>
      </c>
      <c r="D628" s="3" t="s">
        <v>168</v>
      </c>
      <c r="E628" s="3">
        <v>1666</v>
      </c>
      <c r="F628" s="4">
        <v>5</v>
      </c>
      <c r="G628" s="4">
        <v>350</v>
      </c>
      <c r="H628" s="4">
        <v>583100</v>
      </c>
      <c r="I628" s="4">
        <v>52479</v>
      </c>
      <c r="J628" s="4">
        <v>530621</v>
      </c>
      <c r="K628" s="4">
        <v>433160</v>
      </c>
      <c r="L628" s="4">
        <v>97461</v>
      </c>
      <c r="M628" s="5">
        <v>41760</v>
      </c>
      <c r="N628" s="3">
        <v>5</v>
      </c>
      <c r="O628" s="3" t="s">
        <v>181</v>
      </c>
      <c r="P628" s="3">
        <v>2014</v>
      </c>
    </row>
    <row r="629" spans="1:16">
      <c r="A629" s="3" t="s">
        <v>148</v>
      </c>
      <c r="B629" s="3" t="s">
        <v>177</v>
      </c>
      <c r="C629" s="3" t="s">
        <v>186</v>
      </c>
      <c r="D629" s="3" t="s">
        <v>168</v>
      </c>
      <c r="E629" s="3">
        <v>3627</v>
      </c>
      <c r="F629" s="4">
        <v>5</v>
      </c>
      <c r="G629" s="4">
        <v>125</v>
      </c>
      <c r="H629" s="4">
        <v>453375</v>
      </c>
      <c r="I629" s="4">
        <v>22668.75</v>
      </c>
      <c r="J629" s="4">
        <v>430706.25</v>
      </c>
      <c r="K629" s="4">
        <v>435240</v>
      </c>
      <c r="L629" s="4">
        <v>-4533.75</v>
      </c>
      <c r="M629" s="5">
        <v>41821</v>
      </c>
      <c r="N629" s="3">
        <v>7</v>
      </c>
      <c r="O629" s="3" t="s">
        <v>173</v>
      </c>
      <c r="P629" s="3">
        <v>2014</v>
      </c>
    </row>
    <row r="630" spans="1:16">
      <c r="A630" s="3" t="s">
        <v>149</v>
      </c>
      <c r="B630" s="3" t="s">
        <v>174</v>
      </c>
      <c r="C630" s="3" t="s">
        <v>167</v>
      </c>
      <c r="D630" s="3" t="s">
        <v>168</v>
      </c>
      <c r="E630" s="3">
        <v>1679</v>
      </c>
      <c r="F630" s="4">
        <v>260</v>
      </c>
      <c r="G630" s="4">
        <v>350</v>
      </c>
      <c r="H630" s="4">
        <v>587650</v>
      </c>
      <c r="I630" s="4">
        <v>35259</v>
      </c>
      <c r="J630" s="4">
        <v>552391</v>
      </c>
      <c r="K630" s="4">
        <v>436540</v>
      </c>
      <c r="L630" s="4">
        <v>115851</v>
      </c>
      <c r="M630" s="5">
        <v>41883</v>
      </c>
      <c r="N630" s="3">
        <v>9</v>
      </c>
      <c r="O630" s="3" t="s">
        <v>188</v>
      </c>
      <c r="P630" s="3">
        <v>2014</v>
      </c>
    </row>
    <row r="631" spans="1:16">
      <c r="A631" s="3" t="s">
        <v>151</v>
      </c>
      <c r="B631" s="3" t="s">
        <v>166</v>
      </c>
      <c r="C631" s="3" t="s">
        <v>186</v>
      </c>
      <c r="D631" s="3" t="s">
        <v>178</v>
      </c>
      <c r="E631" s="3">
        <v>1773</v>
      </c>
      <c r="F631" s="4">
        <v>5</v>
      </c>
      <c r="G631" s="4">
        <v>300</v>
      </c>
      <c r="H631" s="4">
        <v>531900</v>
      </c>
      <c r="I631" s="4">
        <v>63828</v>
      </c>
      <c r="J631" s="4">
        <v>468072</v>
      </c>
      <c r="K631" s="4">
        <v>443250</v>
      </c>
      <c r="L631" s="4">
        <v>24822</v>
      </c>
      <c r="M631" s="5">
        <v>41730</v>
      </c>
      <c r="N631" s="3">
        <v>4</v>
      </c>
      <c r="O631" s="3" t="s">
        <v>192</v>
      </c>
      <c r="P631" s="3">
        <v>2014</v>
      </c>
    </row>
    <row r="632" spans="1:16">
      <c r="A632" s="3" t="s">
        <v>149</v>
      </c>
      <c r="B632" s="3" t="s">
        <v>180</v>
      </c>
      <c r="C632" s="3" t="s">
        <v>171</v>
      </c>
      <c r="D632" s="3" t="s">
        <v>172</v>
      </c>
      <c r="E632" s="3">
        <v>1725</v>
      </c>
      <c r="F632" s="4">
        <v>10</v>
      </c>
      <c r="G632" s="4">
        <v>350</v>
      </c>
      <c r="H632" s="4">
        <v>603750</v>
      </c>
      <c r="I632" s="3" t="s">
        <v>190</v>
      </c>
      <c r="J632" s="4">
        <v>603750</v>
      </c>
      <c r="K632" s="4">
        <v>448500</v>
      </c>
      <c r="L632" s="4">
        <v>155250</v>
      </c>
      <c r="M632" s="5">
        <v>41579</v>
      </c>
      <c r="N632" s="3">
        <v>11</v>
      </c>
      <c r="O632" s="3" t="s">
        <v>185</v>
      </c>
      <c r="P632" s="3">
        <v>2013</v>
      </c>
    </row>
    <row r="633" spans="1:16">
      <c r="A633" s="3" t="s">
        <v>149</v>
      </c>
      <c r="B633" s="3" t="s">
        <v>177</v>
      </c>
      <c r="C633" s="3" t="s">
        <v>175</v>
      </c>
      <c r="D633" s="3" t="s">
        <v>168</v>
      </c>
      <c r="E633" s="3">
        <v>1761</v>
      </c>
      <c r="F633" s="4">
        <v>3</v>
      </c>
      <c r="G633" s="4">
        <v>350</v>
      </c>
      <c r="H633" s="4">
        <v>616350</v>
      </c>
      <c r="I633" s="4">
        <v>43144.5</v>
      </c>
      <c r="J633" s="4">
        <v>573205.5</v>
      </c>
      <c r="K633" s="4">
        <v>457860</v>
      </c>
      <c r="L633" s="4">
        <v>115345.5</v>
      </c>
      <c r="M633" s="5">
        <v>41699</v>
      </c>
      <c r="N633" s="3">
        <v>3</v>
      </c>
      <c r="O633" s="3" t="s">
        <v>184</v>
      </c>
      <c r="P633" s="3">
        <v>2014</v>
      </c>
    </row>
    <row r="634" spans="1:16">
      <c r="A634" s="3" t="s">
        <v>149</v>
      </c>
      <c r="B634" s="3" t="s">
        <v>180</v>
      </c>
      <c r="C634" s="3" t="s">
        <v>167</v>
      </c>
      <c r="D634" s="3" t="s">
        <v>183</v>
      </c>
      <c r="E634" s="3">
        <v>1778</v>
      </c>
      <c r="F634" s="4">
        <v>260</v>
      </c>
      <c r="G634" s="4">
        <v>350</v>
      </c>
      <c r="H634" s="4">
        <v>622300</v>
      </c>
      <c r="I634" s="4">
        <v>24892</v>
      </c>
      <c r="J634" s="4">
        <v>597408</v>
      </c>
      <c r="K634" s="4">
        <v>462280</v>
      </c>
      <c r="L634" s="4">
        <v>135128</v>
      </c>
      <c r="M634" s="5">
        <v>41609</v>
      </c>
      <c r="N634" s="3">
        <v>12</v>
      </c>
      <c r="O634" s="3" t="s">
        <v>169</v>
      </c>
      <c r="P634" s="3">
        <v>2013</v>
      </c>
    </row>
    <row r="635" spans="1:16">
      <c r="A635" s="3" t="s">
        <v>151</v>
      </c>
      <c r="B635" s="3" t="s">
        <v>170</v>
      </c>
      <c r="C635" s="3" t="s">
        <v>186</v>
      </c>
      <c r="D635" s="3" t="s">
        <v>183</v>
      </c>
      <c r="E635" s="3">
        <v>1859</v>
      </c>
      <c r="F635" s="4">
        <v>5</v>
      </c>
      <c r="G635" s="4">
        <v>300</v>
      </c>
      <c r="H635" s="4">
        <v>557700</v>
      </c>
      <c r="I635" s="4">
        <v>22308</v>
      </c>
      <c r="J635" s="4">
        <v>535392</v>
      </c>
      <c r="K635" s="4">
        <v>464750</v>
      </c>
      <c r="L635" s="4">
        <v>70642</v>
      </c>
      <c r="M635" s="5">
        <v>41852</v>
      </c>
      <c r="N635" s="3">
        <v>8</v>
      </c>
      <c r="O635" s="3" t="s">
        <v>191</v>
      </c>
      <c r="P635" s="3">
        <v>2014</v>
      </c>
    </row>
    <row r="636" spans="1:16">
      <c r="A636" s="3" t="s">
        <v>149</v>
      </c>
      <c r="B636" s="3" t="s">
        <v>166</v>
      </c>
      <c r="C636" s="3" t="s">
        <v>175</v>
      </c>
      <c r="D636" s="3" t="s">
        <v>178</v>
      </c>
      <c r="E636" s="3">
        <v>1790</v>
      </c>
      <c r="F636" s="4">
        <v>3</v>
      </c>
      <c r="G636" s="4">
        <v>350</v>
      </c>
      <c r="H636" s="4">
        <v>626500</v>
      </c>
      <c r="I636" s="4">
        <v>81445</v>
      </c>
      <c r="J636" s="4">
        <v>545055</v>
      </c>
      <c r="K636" s="4">
        <v>465400</v>
      </c>
      <c r="L636" s="4">
        <v>79655</v>
      </c>
      <c r="M636" s="5">
        <v>41699</v>
      </c>
      <c r="N636" s="3">
        <v>3</v>
      </c>
      <c r="O636" s="3" t="s">
        <v>184</v>
      </c>
      <c r="P636" s="3">
        <v>2014</v>
      </c>
    </row>
    <row r="637" spans="1:16">
      <c r="A637" s="3" t="s">
        <v>151</v>
      </c>
      <c r="B637" s="3" t="s">
        <v>177</v>
      </c>
      <c r="C637" s="3" t="s">
        <v>182</v>
      </c>
      <c r="D637" s="3" t="s">
        <v>168</v>
      </c>
      <c r="E637" s="3">
        <v>1867</v>
      </c>
      <c r="F637" s="4">
        <v>250</v>
      </c>
      <c r="G637" s="4">
        <v>300</v>
      </c>
      <c r="H637" s="4">
        <v>560100</v>
      </c>
      <c r="I637" s="4">
        <v>50409</v>
      </c>
      <c r="J637" s="4">
        <v>509691</v>
      </c>
      <c r="K637" s="4">
        <v>466750</v>
      </c>
      <c r="L637" s="4">
        <v>42941</v>
      </c>
      <c r="M637" s="5">
        <v>41883</v>
      </c>
      <c r="N637" s="3">
        <v>9</v>
      </c>
      <c r="O637" s="3" t="s">
        <v>188</v>
      </c>
      <c r="P637" s="3">
        <v>2014</v>
      </c>
    </row>
    <row r="638" spans="1:16">
      <c r="A638" s="3" t="s">
        <v>149</v>
      </c>
      <c r="B638" s="3" t="s">
        <v>170</v>
      </c>
      <c r="C638" s="3" t="s">
        <v>186</v>
      </c>
      <c r="D638" s="3" t="s">
        <v>183</v>
      </c>
      <c r="E638" s="3">
        <v>1797</v>
      </c>
      <c r="F638" s="4">
        <v>5</v>
      </c>
      <c r="G638" s="4">
        <v>350</v>
      </c>
      <c r="H638" s="4">
        <v>628950</v>
      </c>
      <c r="I638" s="4">
        <v>18868.5</v>
      </c>
      <c r="J638" s="4">
        <v>610081.5</v>
      </c>
      <c r="K638" s="4">
        <v>467220</v>
      </c>
      <c r="L638" s="4">
        <v>142861.5</v>
      </c>
      <c r="M638" s="5">
        <v>41518</v>
      </c>
      <c r="N638" s="3">
        <v>9</v>
      </c>
      <c r="O638" s="3" t="s">
        <v>188</v>
      </c>
      <c r="P638" s="3">
        <v>2013</v>
      </c>
    </row>
    <row r="639" spans="1:16">
      <c r="A639" s="3" t="s">
        <v>151</v>
      </c>
      <c r="B639" s="3" t="s">
        <v>180</v>
      </c>
      <c r="C639" s="3" t="s">
        <v>182</v>
      </c>
      <c r="D639" s="3" t="s">
        <v>183</v>
      </c>
      <c r="E639" s="3">
        <v>1874</v>
      </c>
      <c r="F639" s="4">
        <v>250</v>
      </c>
      <c r="G639" s="4">
        <v>300</v>
      </c>
      <c r="H639" s="4">
        <v>562200</v>
      </c>
      <c r="I639" s="4">
        <v>16866</v>
      </c>
      <c r="J639" s="4">
        <v>545334</v>
      </c>
      <c r="K639" s="4">
        <v>468500</v>
      </c>
      <c r="L639" s="4">
        <v>76834</v>
      </c>
      <c r="M639" s="5">
        <v>41852</v>
      </c>
      <c r="N639" s="3">
        <v>8</v>
      </c>
      <c r="O639" s="3" t="s">
        <v>191</v>
      </c>
      <c r="P639" s="3">
        <v>2014</v>
      </c>
    </row>
    <row r="640" spans="1:16">
      <c r="A640" s="3" t="s">
        <v>151</v>
      </c>
      <c r="B640" s="3" t="s">
        <v>180</v>
      </c>
      <c r="C640" s="3" t="s">
        <v>171</v>
      </c>
      <c r="D640" s="3" t="s">
        <v>183</v>
      </c>
      <c r="E640" s="3">
        <v>1916</v>
      </c>
      <c r="F640" s="4">
        <v>10</v>
      </c>
      <c r="G640" s="4">
        <v>300</v>
      </c>
      <c r="H640" s="4">
        <v>574800</v>
      </c>
      <c r="I640" s="4">
        <v>11496</v>
      </c>
      <c r="J640" s="4">
        <v>563304</v>
      </c>
      <c r="K640" s="4">
        <v>479000</v>
      </c>
      <c r="L640" s="4">
        <v>84304</v>
      </c>
      <c r="M640" s="5">
        <v>41974</v>
      </c>
      <c r="N640" s="3">
        <v>12</v>
      </c>
      <c r="O640" s="3" t="s">
        <v>169</v>
      </c>
      <c r="P640" s="3">
        <v>2014</v>
      </c>
    </row>
    <row r="641" spans="1:16">
      <c r="A641" s="3" t="s">
        <v>151</v>
      </c>
      <c r="B641" s="3" t="s">
        <v>180</v>
      </c>
      <c r="C641" s="3" t="s">
        <v>167</v>
      </c>
      <c r="D641" s="3" t="s">
        <v>183</v>
      </c>
      <c r="E641" s="3">
        <v>1916</v>
      </c>
      <c r="F641" s="4">
        <v>260</v>
      </c>
      <c r="G641" s="4">
        <v>300</v>
      </c>
      <c r="H641" s="4">
        <v>574800</v>
      </c>
      <c r="I641" s="4">
        <v>11496</v>
      </c>
      <c r="J641" s="4">
        <v>563304</v>
      </c>
      <c r="K641" s="4">
        <v>479000</v>
      </c>
      <c r="L641" s="4">
        <v>84304</v>
      </c>
      <c r="M641" s="5">
        <v>41974</v>
      </c>
      <c r="N641" s="3">
        <v>12</v>
      </c>
      <c r="O641" s="3" t="s">
        <v>169</v>
      </c>
      <c r="P641" s="3">
        <v>2014</v>
      </c>
    </row>
    <row r="642" spans="1:16">
      <c r="A642" s="3" t="s">
        <v>149</v>
      </c>
      <c r="B642" s="3" t="s">
        <v>174</v>
      </c>
      <c r="C642" s="3" t="s">
        <v>167</v>
      </c>
      <c r="D642" s="3" t="s">
        <v>183</v>
      </c>
      <c r="E642" s="3">
        <v>1865</v>
      </c>
      <c r="F642" s="4">
        <v>260</v>
      </c>
      <c r="G642" s="4">
        <v>350</v>
      </c>
      <c r="H642" s="4">
        <v>652750</v>
      </c>
      <c r="I642" s="4">
        <v>26110</v>
      </c>
      <c r="J642" s="4">
        <v>626640</v>
      </c>
      <c r="K642" s="4">
        <v>484900</v>
      </c>
      <c r="L642" s="4">
        <v>141740</v>
      </c>
      <c r="M642" s="5">
        <v>41671</v>
      </c>
      <c r="N642" s="3">
        <v>2</v>
      </c>
      <c r="O642" s="3" t="s">
        <v>187</v>
      </c>
      <c r="P642" s="3">
        <v>2014</v>
      </c>
    </row>
    <row r="643" spans="1:16">
      <c r="A643" s="3" t="s">
        <v>149</v>
      </c>
      <c r="B643" s="3" t="s">
        <v>170</v>
      </c>
      <c r="C643" s="3" t="s">
        <v>182</v>
      </c>
      <c r="D643" s="3" t="s">
        <v>178</v>
      </c>
      <c r="E643" s="3">
        <v>1870</v>
      </c>
      <c r="F643" s="4">
        <v>250</v>
      </c>
      <c r="G643" s="4">
        <v>350</v>
      </c>
      <c r="H643" s="4">
        <v>654500</v>
      </c>
      <c r="I643" s="4">
        <v>65450</v>
      </c>
      <c r="J643" s="4">
        <v>589050</v>
      </c>
      <c r="K643" s="4">
        <v>486200</v>
      </c>
      <c r="L643" s="4">
        <v>102850</v>
      </c>
      <c r="M643" s="5">
        <v>41609</v>
      </c>
      <c r="N643" s="3">
        <v>12</v>
      </c>
      <c r="O643" s="3" t="s">
        <v>169</v>
      </c>
      <c r="P643" s="3">
        <v>2013</v>
      </c>
    </row>
    <row r="644" spans="1:16">
      <c r="A644" s="3" t="s">
        <v>149</v>
      </c>
      <c r="B644" s="3" t="s">
        <v>170</v>
      </c>
      <c r="C644" s="3" t="s">
        <v>167</v>
      </c>
      <c r="D644" s="3" t="s">
        <v>183</v>
      </c>
      <c r="E644" s="3">
        <v>1907</v>
      </c>
      <c r="F644" s="4">
        <v>260</v>
      </c>
      <c r="G644" s="4">
        <v>350</v>
      </c>
      <c r="H644" s="4">
        <v>667450</v>
      </c>
      <c r="I644" s="4">
        <v>26698</v>
      </c>
      <c r="J644" s="4">
        <v>640752</v>
      </c>
      <c r="K644" s="4">
        <v>495820</v>
      </c>
      <c r="L644" s="4">
        <v>144932</v>
      </c>
      <c r="M644" s="5">
        <v>41883</v>
      </c>
      <c r="N644" s="3">
        <v>9</v>
      </c>
      <c r="O644" s="3" t="s">
        <v>188</v>
      </c>
      <c r="P644" s="3">
        <v>2014</v>
      </c>
    </row>
    <row r="645" spans="1:16">
      <c r="A645" s="3" t="s">
        <v>149</v>
      </c>
      <c r="B645" s="3" t="s">
        <v>166</v>
      </c>
      <c r="C645" s="3" t="s">
        <v>171</v>
      </c>
      <c r="D645" s="3" t="s">
        <v>178</v>
      </c>
      <c r="E645" s="3">
        <v>1922</v>
      </c>
      <c r="F645" s="4">
        <v>10</v>
      </c>
      <c r="G645" s="4">
        <v>350</v>
      </c>
      <c r="H645" s="4">
        <v>672700</v>
      </c>
      <c r="I645" s="4">
        <v>94178</v>
      </c>
      <c r="J645" s="4">
        <v>578522</v>
      </c>
      <c r="K645" s="4">
        <v>499720</v>
      </c>
      <c r="L645" s="4">
        <v>78802</v>
      </c>
      <c r="M645" s="5">
        <v>41579</v>
      </c>
      <c r="N645" s="3">
        <v>11</v>
      </c>
      <c r="O645" s="3" t="s">
        <v>185</v>
      </c>
      <c r="P645" s="3">
        <v>2013</v>
      </c>
    </row>
    <row r="646" spans="1:16">
      <c r="A646" s="3" t="s">
        <v>151</v>
      </c>
      <c r="B646" s="3" t="s">
        <v>180</v>
      </c>
      <c r="C646" s="3" t="s">
        <v>182</v>
      </c>
      <c r="D646" s="3" t="s">
        <v>172</v>
      </c>
      <c r="E646" s="3">
        <v>2001</v>
      </c>
      <c r="F646" s="4">
        <v>250</v>
      </c>
      <c r="G646" s="4">
        <v>300</v>
      </c>
      <c r="H646" s="4">
        <v>600300</v>
      </c>
      <c r="I646" s="3" t="s">
        <v>190</v>
      </c>
      <c r="J646" s="4">
        <v>600300</v>
      </c>
      <c r="K646" s="4">
        <v>500250</v>
      </c>
      <c r="L646" s="4">
        <v>100050</v>
      </c>
      <c r="M646" s="5">
        <v>41671</v>
      </c>
      <c r="N646" s="3">
        <v>2</v>
      </c>
      <c r="O646" s="3" t="s">
        <v>187</v>
      </c>
      <c r="P646" s="3">
        <v>2014</v>
      </c>
    </row>
    <row r="647" spans="1:16">
      <c r="A647" s="3" t="s">
        <v>149</v>
      </c>
      <c r="B647" s="3" t="s">
        <v>174</v>
      </c>
      <c r="C647" s="3" t="s">
        <v>182</v>
      </c>
      <c r="D647" s="3" t="s">
        <v>183</v>
      </c>
      <c r="E647" s="3">
        <v>1940</v>
      </c>
      <c r="F647" s="4">
        <v>250</v>
      </c>
      <c r="G647" s="4">
        <v>350</v>
      </c>
      <c r="H647" s="4">
        <v>679000</v>
      </c>
      <c r="I647" s="4">
        <v>13580</v>
      </c>
      <c r="J647" s="4">
        <v>665420</v>
      </c>
      <c r="K647" s="4">
        <v>504400</v>
      </c>
      <c r="L647" s="4">
        <v>161020</v>
      </c>
      <c r="M647" s="5">
        <v>41609</v>
      </c>
      <c r="N647" s="3">
        <v>12</v>
      </c>
      <c r="O647" s="3" t="s">
        <v>169</v>
      </c>
      <c r="P647" s="3">
        <v>2013</v>
      </c>
    </row>
    <row r="648" spans="1:16">
      <c r="A648" s="3" t="s">
        <v>151</v>
      </c>
      <c r="B648" s="3" t="s">
        <v>170</v>
      </c>
      <c r="C648" s="3" t="s">
        <v>175</v>
      </c>
      <c r="D648" s="3" t="s">
        <v>183</v>
      </c>
      <c r="E648" s="3">
        <v>2021</v>
      </c>
      <c r="F648" s="4">
        <v>3</v>
      </c>
      <c r="G648" s="4">
        <v>300</v>
      </c>
      <c r="H648" s="4">
        <v>606300</v>
      </c>
      <c r="I648" s="4">
        <v>24252</v>
      </c>
      <c r="J648" s="4">
        <v>582048</v>
      </c>
      <c r="K648" s="4">
        <v>505250</v>
      </c>
      <c r="L648" s="4">
        <v>76798</v>
      </c>
      <c r="M648" s="5">
        <v>41913</v>
      </c>
      <c r="N648" s="3">
        <v>10</v>
      </c>
      <c r="O648" s="3" t="s">
        <v>176</v>
      </c>
      <c r="P648" s="3">
        <v>2014</v>
      </c>
    </row>
    <row r="649" spans="1:16">
      <c r="A649" s="3" t="s">
        <v>151</v>
      </c>
      <c r="B649" s="3" t="s">
        <v>170</v>
      </c>
      <c r="C649" s="3" t="s">
        <v>186</v>
      </c>
      <c r="D649" s="3" t="s">
        <v>183</v>
      </c>
      <c r="E649" s="3">
        <v>2021</v>
      </c>
      <c r="F649" s="4">
        <v>5</v>
      </c>
      <c r="G649" s="4">
        <v>300</v>
      </c>
      <c r="H649" s="4">
        <v>606300</v>
      </c>
      <c r="I649" s="4">
        <v>24252</v>
      </c>
      <c r="J649" s="4">
        <v>582048</v>
      </c>
      <c r="K649" s="4">
        <v>505250</v>
      </c>
      <c r="L649" s="4">
        <v>76798</v>
      </c>
      <c r="M649" s="5">
        <v>41913</v>
      </c>
      <c r="N649" s="3">
        <v>10</v>
      </c>
      <c r="O649" s="3" t="s">
        <v>176</v>
      </c>
      <c r="P649" s="3">
        <v>2014</v>
      </c>
    </row>
    <row r="650" spans="1:16">
      <c r="A650" s="3" t="s">
        <v>148</v>
      </c>
      <c r="B650" s="3" t="s">
        <v>170</v>
      </c>
      <c r="C650" s="3" t="s">
        <v>167</v>
      </c>
      <c r="D650" s="3" t="s">
        <v>172</v>
      </c>
      <c r="E650" s="3">
        <v>4219.5</v>
      </c>
      <c r="F650" s="4">
        <v>260</v>
      </c>
      <c r="G650" s="4">
        <v>125</v>
      </c>
      <c r="H650" s="4">
        <v>527437.5</v>
      </c>
      <c r="I650" s="3" t="s">
        <v>190</v>
      </c>
      <c r="J650" s="4">
        <v>527437.5</v>
      </c>
      <c r="K650" s="4">
        <v>506340</v>
      </c>
      <c r="L650" s="4">
        <v>21097.5</v>
      </c>
      <c r="M650" s="5">
        <v>41730</v>
      </c>
      <c r="N650" s="3">
        <v>4</v>
      </c>
      <c r="O650" s="3" t="s">
        <v>192</v>
      </c>
      <c r="P650" s="3">
        <v>2014</v>
      </c>
    </row>
    <row r="651" spans="1:16">
      <c r="A651" s="3" t="s">
        <v>148</v>
      </c>
      <c r="B651" s="3" t="s">
        <v>166</v>
      </c>
      <c r="C651" s="3" t="s">
        <v>175</v>
      </c>
      <c r="D651" s="3" t="s">
        <v>183</v>
      </c>
      <c r="E651" s="3">
        <v>4243.5</v>
      </c>
      <c r="F651" s="4">
        <v>3</v>
      </c>
      <c r="G651" s="4">
        <v>125</v>
      </c>
      <c r="H651" s="4">
        <v>530437.5</v>
      </c>
      <c r="I651" s="4">
        <v>15913.13</v>
      </c>
      <c r="J651" s="4">
        <v>514524.38</v>
      </c>
      <c r="K651" s="4">
        <v>509220</v>
      </c>
      <c r="L651" s="4">
        <v>5304.38</v>
      </c>
      <c r="M651" s="5">
        <v>41730</v>
      </c>
      <c r="N651" s="3">
        <v>4</v>
      </c>
      <c r="O651" s="3" t="s">
        <v>192</v>
      </c>
      <c r="P651" s="3">
        <v>2014</v>
      </c>
    </row>
    <row r="652" spans="1:16">
      <c r="A652" s="3" t="s">
        <v>149</v>
      </c>
      <c r="B652" s="3" t="s">
        <v>177</v>
      </c>
      <c r="C652" s="3" t="s">
        <v>171</v>
      </c>
      <c r="D652" s="3" t="s">
        <v>178</v>
      </c>
      <c r="E652" s="3">
        <v>2007</v>
      </c>
      <c r="F652" s="4">
        <v>10</v>
      </c>
      <c r="G652" s="4">
        <v>350</v>
      </c>
      <c r="H652" s="4">
        <v>702450</v>
      </c>
      <c r="I652" s="4">
        <v>105367.5</v>
      </c>
      <c r="J652" s="4">
        <v>597082.5</v>
      </c>
      <c r="K652" s="4">
        <v>521820</v>
      </c>
      <c r="L652" s="4">
        <v>75262.5</v>
      </c>
      <c r="M652" s="5">
        <v>41579</v>
      </c>
      <c r="N652" s="3">
        <v>11</v>
      </c>
      <c r="O652" s="3" t="s">
        <v>185</v>
      </c>
      <c r="P652" s="3">
        <v>2013</v>
      </c>
    </row>
    <row r="653" spans="1:16">
      <c r="A653" s="3" t="s">
        <v>151</v>
      </c>
      <c r="B653" s="3" t="s">
        <v>180</v>
      </c>
      <c r="C653" s="3" t="s">
        <v>182</v>
      </c>
      <c r="D653" s="3" t="s">
        <v>168</v>
      </c>
      <c r="E653" s="3">
        <v>2134</v>
      </c>
      <c r="F653" s="4">
        <v>250</v>
      </c>
      <c r="G653" s="4">
        <v>300</v>
      </c>
      <c r="H653" s="4">
        <v>640200</v>
      </c>
      <c r="I653" s="4">
        <v>51216</v>
      </c>
      <c r="J653" s="4">
        <v>588984</v>
      </c>
      <c r="K653" s="4">
        <v>533500</v>
      </c>
      <c r="L653" s="4">
        <v>55484</v>
      </c>
      <c r="M653" s="5">
        <v>41883</v>
      </c>
      <c r="N653" s="3">
        <v>9</v>
      </c>
      <c r="O653" s="3" t="s">
        <v>188</v>
      </c>
      <c r="P653" s="3">
        <v>2014</v>
      </c>
    </row>
    <row r="654" spans="1:16">
      <c r="A654" s="3" t="s">
        <v>151</v>
      </c>
      <c r="B654" s="3" t="s">
        <v>174</v>
      </c>
      <c r="C654" s="3" t="s">
        <v>171</v>
      </c>
      <c r="D654" s="3" t="s">
        <v>178</v>
      </c>
      <c r="E654" s="3">
        <v>2150</v>
      </c>
      <c r="F654" s="4">
        <v>10</v>
      </c>
      <c r="G654" s="4">
        <v>300</v>
      </c>
      <c r="H654" s="4">
        <v>645000</v>
      </c>
      <c r="I654" s="4">
        <v>77400</v>
      </c>
      <c r="J654" s="4">
        <v>567600</v>
      </c>
      <c r="K654" s="4">
        <v>537500</v>
      </c>
      <c r="L654" s="4">
        <v>30100</v>
      </c>
      <c r="M654" s="5">
        <v>41944</v>
      </c>
      <c r="N654" s="3">
        <v>11</v>
      </c>
      <c r="O654" s="3" t="s">
        <v>185</v>
      </c>
      <c r="P654" s="3">
        <v>2014</v>
      </c>
    </row>
    <row r="655" spans="1:16">
      <c r="A655" s="3" t="s">
        <v>151</v>
      </c>
      <c r="B655" s="3" t="s">
        <v>166</v>
      </c>
      <c r="C655" s="3" t="s">
        <v>182</v>
      </c>
      <c r="D655" s="3" t="s">
        <v>172</v>
      </c>
      <c r="E655" s="3">
        <v>2151</v>
      </c>
      <c r="F655" s="4">
        <v>250</v>
      </c>
      <c r="G655" s="4">
        <v>300</v>
      </c>
      <c r="H655" s="4">
        <v>645300</v>
      </c>
      <c r="I655" s="3" t="s">
        <v>190</v>
      </c>
      <c r="J655" s="4">
        <v>645300</v>
      </c>
      <c r="K655" s="4">
        <v>537750</v>
      </c>
      <c r="L655" s="4">
        <v>107550</v>
      </c>
      <c r="M655" s="5">
        <v>41883</v>
      </c>
      <c r="N655" s="3">
        <v>9</v>
      </c>
      <c r="O655" s="3" t="s">
        <v>188</v>
      </c>
      <c r="P655" s="3">
        <v>2014</v>
      </c>
    </row>
    <row r="656" spans="1:16">
      <c r="A656" s="3" t="s">
        <v>149</v>
      </c>
      <c r="B656" s="3" t="s">
        <v>177</v>
      </c>
      <c r="C656" s="3" t="s">
        <v>167</v>
      </c>
      <c r="D656" s="3" t="s">
        <v>168</v>
      </c>
      <c r="E656" s="3">
        <v>2071</v>
      </c>
      <c r="F656" s="4">
        <v>260</v>
      </c>
      <c r="G656" s="4">
        <v>350</v>
      </c>
      <c r="H656" s="4">
        <v>724850</v>
      </c>
      <c r="I656" s="4">
        <v>65236.5</v>
      </c>
      <c r="J656" s="4">
        <v>659613.5</v>
      </c>
      <c r="K656" s="4">
        <v>538460</v>
      </c>
      <c r="L656" s="4">
        <v>121153.5</v>
      </c>
      <c r="M656" s="5">
        <v>41883</v>
      </c>
      <c r="N656" s="3">
        <v>9</v>
      </c>
      <c r="O656" s="3" t="s">
        <v>188</v>
      </c>
      <c r="P656" s="3">
        <v>2014</v>
      </c>
    </row>
    <row r="657" spans="1:16">
      <c r="A657" s="3" t="s">
        <v>149</v>
      </c>
      <c r="B657" s="3" t="s">
        <v>166</v>
      </c>
      <c r="C657" s="3" t="s">
        <v>179</v>
      </c>
      <c r="D657" s="3" t="s">
        <v>168</v>
      </c>
      <c r="E657" s="3">
        <v>2076</v>
      </c>
      <c r="F657" s="4">
        <v>120</v>
      </c>
      <c r="G657" s="4">
        <v>350</v>
      </c>
      <c r="H657" s="4">
        <v>726600</v>
      </c>
      <c r="I657" s="4">
        <v>43596</v>
      </c>
      <c r="J657" s="4">
        <v>683004</v>
      </c>
      <c r="K657" s="4">
        <v>539760</v>
      </c>
      <c r="L657" s="4">
        <v>143244</v>
      </c>
      <c r="M657" s="5">
        <v>41548</v>
      </c>
      <c r="N657" s="3">
        <v>10</v>
      </c>
      <c r="O657" s="3" t="s">
        <v>176</v>
      </c>
      <c r="P657" s="3">
        <v>2013</v>
      </c>
    </row>
    <row r="658" spans="1:16">
      <c r="A658" s="3" t="s">
        <v>149</v>
      </c>
      <c r="B658" s="3" t="s">
        <v>166</v>
      </c>
      <c r="C658" s="3" t="s">
        <v>167</v>
      </c>
      <c r="D658" s="3" t="s">
        <v>168</v>
      </c>
      <c r="E658" s="3">
        <v>2076</v>
      </c>
      <c r="F658" s="4">
        <v>260</v>
      </c>
      <c r="G658" s="4">
        <v>350</v>
      </c>
      <c r="H658" s="4">
        <v>726600</v>
      </c>
      <c r="I658" s="4">
        <v>43596</v>
      </c>
      <c r="J658" s="4">
        <v>683004</v>
      </c>
      <c r="K658" s="4">
        <v>539760</v>
      </c>
      <c r="L658" s="4">
        <v>143244</v>
      </c>
      <c r="M658" s="5">
        <v>41548</v>
      </c>
      <c r="N658" s="3">
        <v>10</v>
      </c>
      <c r="O658" s="3" t="s">
        <v>176</v>
      </c>
      <c r="P658" s="3">
        <v>2013</v>
      </c>
    </row>
    <row r="659" spans="1:16">
      <c r="A659" s="3" t="s">
        <v>151</v>
      </c>
      <c r="B659" s="3" t="s">
        <v>166</v>
      </c>
      <c r="C659" s="3" t="s">
        <v>175</v>
      </c>
      <c r="D659" s="3" t="s">
        <v>168</v>
      </c>
      <c r="E659" s="3">
        <v>2181</v>
      </c>
      <c r="F659" s="4">
        <v>3</v>
      </c>
      <c r="G659" s="4">
        <v>300</v>
      </c>
      <c r="H659" s="4">
        <v>654300</v>
      </c>
      <c r="I659" s="4">
        <v>45801</v>
      </c>
      <c r="J659" s="4">
        <v>608499</v>
      </c>
      <c r="K659" s="4">
        <v>545250</v>
      </c>
      <c r="L659" s="4">
        <v>63249</v>
      </c>
      <c r="M659" s="5">
        <v>41913</v>
      </c>
      <c r="N659" s="3">
        <v>10</v>
      </c>
      <c r="O659" s="3" t="s">
        <v>176</v>
      </c>
      <c r="P659" s="3">
        <v>2014</v>
      </c>
    </row>
    <row r="660" spans="1:16">
      <c r="A660" s="3" t="s">
        <v>151</v>
      </c>
      <c r="B660" s="3" t="s">
        <v>166</v>
      </c>
      <c r="C660" s="3" t="s">
        <v>186</v>
      </c>
      <c r="D660" s="3" t="s">
        <v>168</v>
      </c>
      <c r="E660" s="3">
        <v>2181</v>
      </c>
      <c r="F660" s="4">
        <v>5</v>
      </c>
      <c r="G660" s="4">
        <v>300</v>
      </c>
      <c r="H660" s="4">
        <v>654300</v>
      </c>
      <c r="I660" s="4">
        <v>45801</v>
      </c>
      <c r="J660" s="4">
        <v>608499</v>
      </c>
      <c r="K660" s="4">
        <v>545250</v>
      </c>
      <c r="L660" s="4">
        <v>63249</v>
      </c>
      <c r="M660" s="5">
        <v>41913</v>
      </c>
      <c r="N660" s="3">
        <v>10</v>
      </c>
      <c r="O660" s="3" t="s">
        <v>176</v>
      </c>
      <c r="P660" s="3">
        <v>2014</v>
      </c>
    </row>
    <row r="661" spans="1:16">
      <c r="A661" s="3" t="s">
        <v>149</v>
      </c>
      <c r="B661" s="3" t="s">
        <v>180</v>
      </c>
      <c r="C661" s="3" t="s">
        <v>171</v>
      </c>
      <c r="D661" s="3" t="s">
        <v>178</v>
      </c>
      <c r="E661" s="3">
        <v>2104.5</v>
      </c>
      <c r="F661" s="4">
        <v>10</v>
      </c>
      <c r="G661" s="4">
        <v>350</v>
      </c>
      <c r="H661" s="4">
        <v>736575</v>
      </c>
      <c r="I661" s="4">
        <v>81023.25</v>
      </c>
      <c r="J661" s="4">
        <v>655551.75</v>
      </c>
      <c r="K661" s="4">
        <v>547170</v>
      </c>
      <c r="L661" s="4">
        <v>108381.75</v>
      </c>
      <c r="M661" s="5">
        <v>41821</v>
      </c>
      <c r="N661" s="3">
        <v>7</v>
      </c>
      <c r="O661" s="3" t="s">
        <v>173</v>
      </c>
      <c r="P661" s="3">
        <v>2014</v>
      </c>
    </row>
    <row r="662" spans="1:16">
      <c r="A662" s="3" t="s">
        <v>149</v>
      </c>
      <c r="B662" s="3" t="s">
        <v>170</v>
      </c>
      <c r="C662" s="3" t="s">
        <v>171</v>
      </c>
      <c r="D662" s="3" t="s">
        <v>168</v>
      </c>
      <c r="E662" s="3">
        <v>2146</v>
      </c>
      <c r="F662" s="4">
        <v>10</v>
      </c>
      <c r="G662" s="4">
        <v>350</v>
      </c>
      <c r="H662" s="4">
        <v>751100</v>
      </c>
      <c r="I662" s="4">
        <v>60088</v>
      </c>
      <c r="J662" s="4">
        <v>691012</v>
      </c>
      <c r="K662" s="4">
        <v>557960</v>
      </c>
      <c r="L662" s="4">
        <v>133052</v>
      </c>
      <c r="M662" s="5">
        <v>41579</v>
      </c>
      <c r="N662" s="3">
        <v>11</v>
      </c>
      <c r="O662" s="3" t="s">
        <v>185</v>
      </c>
      <c r="P662" s="3">
        <v>2013</v>
      </c>
    </row>
    <row r="663" spans="1:16">
      <c r="A663" s="3" t="s">
        <v>149</v>
      </c>
      <c r="B663" s="3" t="s">
        <v>174</v>
      </c>
      <c r="C663" s="3" t="s">
        <v>171</v>
      </c>
      <c r="D663" s="3" t="s">
        <v>178</v>
      </c>
      <c r="E663" s="3">
        <v>2151</v>
      </c>
      <c r="F663" s="4">
        <v>10</v>
      </c>
      <c r="G663" s="4">
        <v>350</v>
      </c>
      <c r="H663" s="4">
        <v>752850</v>
      </c>
      <c r="I663" s="4">
        <v>112927.5</v>
      </c>
      <c r="J663" s="4">
        <v>639922.5</v>
      </c>
      <c r="K663" s="4">
        <v>559260</v>
      </c>
      <c r="L663" s="4">
        <v>80662.5</v>
      </c>
      <c r="M663" s="5">
        <v>41579</v>
      </c>
      <c r="N663" s="3">
        <v>11</v>
      </c>
      <c r="O663" s="3" t="s">
        <v>185</v>
      </c>
      <c r="P663" s="3">
        <v>2013</v>
      </c>
    </row>
    <row r="664" spans="1:16">
      <c r="A664" s="3" t="s">
        <v>149</v>
      </c>
      <c r="B664" s="3" t="s">
        <v>166</v>
      </c>
      <c r="C664" s="3" t="s">
        <v>175</v>
      </c>
      <c r="D664" s="3" t="s">
        <v>183</v>
      </c>
      <c r="E664" s="3">
        <v>2155</v>
      </c>
      <c r="F664" s="4">
        <v>3</v>
      </c>
      <c r="G664" s="4">
        <v>350</v>
      </c>
      <c r="H664" s="4">
        <v>754250</v>
      </c>
      <c r="I664" s="4">
        <v>7542.5</v>
      </c>
      <c r="J664" s="4">
        <v>746707.5</v>
      </c>
      <c r="K664" s="4">
        <v>560300</v>
      </c>
      <c r="L664" s="4">
        <v>186407.5</v>
      </c>
      <c r="M664" s="5">
        <v>41974</v>
      </c>
      <c r="N664" s="3">
        <v>12</v>
      </c>
      <c r="O664" s="3" t="s">
        <v>169</v>
      </c>
      <c r="P664" s="3">
        <v>2014</v>
      </c>
    </row>
    <row r="665" spans="1:16">
      <c r="A665" s="3" t="s">
        <v>149</v>
      </c>
      <c r="B665" s="3" t="s">
        <v>166</v>
      </c>
      <c r="C665" s="3" t="s">
        <v>171</v>
      </c>
      <c r="D665" s="3" t="s">
        <v>183</v>
      </c>
      <c r="E665" s="3">
        <v>2155</v>
      </c>
      <c r="F665" s="4">
        <v>10</v>
      </c>
      <c r="G665" s="4">
        <v>350</v>
      </c>
      <c r="H665" s="4">
        <v>754250</v>
      </c>
      <c r="I665" s="4">
        <v>7542.5</v>
      </c>
      <c r="J665" s="4">
        <v>746707.5</v>
      </c>
      <c r="K665" s="4">
        <v>560300</v>
      </c>
      <c r="L665" s="4">
        <v>186407.5</v>
      </c>
      <c r="M665" s="5">
        <v>41974</v>
      </c>
      <c r="N665" s="3">
        <v>12</v>
      </c>
      <c r="O665" s="3" t="s">
        <v>169</v>
      </c>
      <c r="P665" s="3">
        <v>2014</v>
      </c>
    </row>
    <row r="666" spans="1:16">
      <c r="A666" s="3" t="s">
        <v>149</v>
      </c>
      <c r="B666" s="3" t="s">
        <v>166</v>
      </c>
      <c r="C666" s="3" t="s">
        <v>179</v>
      </c>
      <c r="D666" s="3" t="s">
        <v>183</v>
      </c>
      <c r="E666" s="3">
        <v>2177</v>
      </c>
      <c r="F666" s="4">
        <v>120</v>
      </c>
      <c r="G666" s="4">
        <v>350</v>
      </c>
      <c r="H666" s="4">
        <v>761950</v>
      </c>
      <c r="I666" s="4">
        <v>30478</v>
      </c>
      <c r="J666" s="4">
        <v>731472</v>
      </c>
      <c r="K666" s="4">
        <v>566020</v>
      </c>
      <c r="L666" s="4">
        <v>165452</v>
      </c>
      <c r="M666" s="5">
        <v>41913</v>
      </c>
      <c r="N666" s="3">
        <v>10</v>
      </c>
      <c r="O666" s="3" t="s">
        <v>176</v>
      </c>
      <c r="P666" s="3">
        <v>2014</v>
      </c>
    </row>
    <row r="667" spans="1:16">
      <c r="A667" s="3" t="s">
        <v>149</v>
      </c>
      <c r="B667" s="3" t="s">
        <v>166</v>
      </c>
      <c r="C667" s="3" t="s">
        <v>182</v>
      </c>
      <c r="D667" s="3" t="s">
        <v>183</v>
      </c>
      <c r="E667" s="3">
        <v>2177</v>
      </c>
      <c r="F667" s="4">
        <v>250</v>
      </c>
      <c r="G667" s="4">
        <v>350</v>
      </c>
      <c r="H667" s="4">
        <v>761950</v>
      </c>
      <c r="I667" s="4">
        <v>30478</v>
      </c>
      <c r="J667" s="4">
        <v>731472</v>
      </c>
      <c r="K667" s="4">
        <v>566020</v>
      </c>
      <c r="L667" s="4">
        <v>165452</v>
      </c>
      <c r="M667" s="5">
        <v>41913</v>
      </c>
      <c r="N667" s="3">
        <v>10</v>
      </c>
      <c r="O667" s="3" t="s">
        <v>176</v>
      </c>
      <c r="P667" s="3">
        <v>2014</v>
      </c>
    </row>
    <row r="668" spans="1:16">
      <c r="A668" s="3" t="s">
        <v>151</v>
      </c>
      <c r="B668" s="3" t="s">
        <v>177</v>
      </c>
      <c r="C668" s="3" t="s">
        <v>179</v>
      </c>
      <c r="D668" s="3" t="s">
        <v>178</v>
      </c>
      <c r="E668" s="3">
        <v>2294</v>
      </c>
      <c r="F668" s="4">
        <v>120</v>
      </c>
      <c r="G668" s="4">
        <v>300</v>
      </c>
      <c r="H668" s="4">
        <v>688200</v>
      </c>
      <c r="I668" s="4">
        <v>68820</v>
      </c>
      <c r="J668" s="4">
        <v>619380</v>
      </c>
      <c r="K668" s="4">
        <v>573500</v>
      </c>
      <c r="L668" s="4">
        <v>45880</v>
      </c>
      <c r="M668" s="5">
        <v>41548</v>
      </c>
      <c r="N668" s="3">
        <v>10</v>
      </c>
      <c r="O668" s="3" t="s">
        <v>176</v>
      </c>
      <c r="P668" s="3">
        <v>2013</v>
      </c>
    </row>
    <row r="669" spans="1:16">
      <c r="A669" s="3" t="s">
        <v>151</v>
      </c>
      <c r="B669" s="3" t="s">
        <v>177</v>
      </c>
      <c r="C669" s="3" t="s">
        <v>182</v>
      </c>
      <c r="D669" s="3" t="s">
        <v>178</v>
      </c>
      <c r="E669" s="3">
        <v>2294</v>
      </c>
      <c r="F669" s="4">
        <v>250</v>
      </c>
      <c r="G669" s="4">
        <v>300</v>
      </c>
      <c r="H669" s="4">
        <v>688200</v>
      </c>
      <c r="I669" s="4">
        <v>68820</v>
      </c>
      <c r="J669" s="4">
        <v>619380</v>
      </c>
      <c r="K669" s="4">
        <v>573500</v>
      </c>
      <c r="L669" s="4">
        <v>45880</v>
      </c>
      <c r="M669" s="5">
        <v>41548</v>
      </c>
      <c r="N669" s="3">
        <v>10</v>
      </c>
      <c r="O669" s="3" t="s">
        <v>176</v>
      </c>
      <c r="P669" s="3">
        <v>2013</v>
      </c>
    </row>
    <row r="670" spans="1:16">
      <c r="A670" s="3" t="s">
        <v>151</v>
      </c>
      <c r="B670" s="3" t="s">
        <v>177</v>
      </c>
      <c r="C670" s="3" t="s">
        <v>186</v>
      </c>
      <c r="D670" s="3" t="s">
        <v>183</v>
      </c>
      <c r="E670" s="3">
        <v>2301</v>
      </c>
      <c r="F670" s="4">
        <v>5</v>
      </c>
      <c r="G670" s="4">
        <v>300</v>
      </c>
      <c r="H670" s="4">
        <v>690300</v>
      </c>
      <c r="I670" s="4">
        <v>6903</v>
      </c>
      <c r="J670" s="4">
        <v>683397</v>
      </c>
      <c r="K670" s="4">
        <v>575250</v>
      </c>
      <c r="L670" s="4">
        <v>108147</v>
      </c>
      <c r="M670" s="5">
        <v>41730</v>
      </c>
      <c r="N670" s="3">
        <v>4</v>
      </c>
      <c r="O670" s="3" t="s">
        <v>192</v>
      </c>
      <c r="P670" s="3">
        <v>2014</v>
      </c>
    </row>
    <row r="671" spans="1:16">
      <c r="A671" s="3" t="s">
        <v>149</v>
      </c>
      <c r="B671" s="3" t="s">
        <v>180</v>
      </c>
      <c r="C671" s="3" t="s">
        <v>186</v>
      </c>
      <c r="D671" s="3" t="s">
        <v>178</v>
      </c>
      <c r="E671" s="3">
        <v>2227.5</v>
      </c>
      <c r="F671" s="4">
        <v>5</v>
      </c>
      <c r="G671" s="4">
        <v>350</v>
      </c>
      <c r="H671" s="4">
        <v>779625</v>
      </c>
      <c r="I671" s="4">
        <v>109147.5</v>
      </c>
      <c r="J671" s="4">
        <v>670477.5</v>
      </c>
      <c r="K671" s="4">
        <v>579150</v>
      </c>
      <c r="L671" s="4">
        <v>91327.5</v>
      </c>
      <c r="M671" s="5">
        <v>41640</v>
      </c>
      <c r="N671" s="3">
        <v>1</v>
      </c>
      <c r="O671" s="3" t="s">
        <v>193</v>
      </c>
      <c r="P671" s="3">
        <v>2014</v>
      </c>
    </row>
    <row r="672" spans="1:16">
      <c r="A672" s="3" t="s">
        <v>149</v>
      </c>
      <c r="B672" s="3" t="s">
        <v>180</v>
      </c>
      <c r="C672" s="3" t="s">
        <v>167</v>
      </c>
      <c r="D672" s="3" t="s">
        <v>178</v>
      </c>
      <c r="E672" s="3">
        <v>2240</v>
      </c>
      <c r="F672" s="4">
        <v>260</v>
      </c>
      <c r="G672" s="4">
        <v>350</v>
      </c>
      <c r="H672" s="4">
        <v>784000</v>
      </c>
      <c r="I672" s="4">
        <v>78400</v>
      </c>
      <c r="J672" s="4">
        <v>705600</v>
      </c>
      <c r="K672" s="4">
        <v>582400</v>
      </c>
      <c r="L672" s="4">
        <v>123200</v>
      </c>
      <c r="M672" s="5">
        <v>41671</v>
      </c>
      <c r="N672" s="3">
        <v>2</v>
      </c>
      <c r="O672" s="3" t="s">
        <v>187</v>
      </c>
      <c r="P672" s="3">
        <v>2014</v>
      </c>
    </row>
    <row r="673" spans="1:16">
      <c r="A673" s="3" t="s">
        <v>149</v>
      </c>
      <c r="B673" s="3" t="s">
        <v>177</v>
      </c>
      <c r="C673" s="3" t="s">
        <v>186</v>
      </c>
      <c r="D673" s="3" t="s">
        <v>178</v>
      </c>
      <c r="E673" s="3">
        <v>2313</v>
      </c>
      <c r="F673" s="4">
        <v>5</v>
      </c>
      <c r="G673" s="4">
        <v>350</v>
      </c>
      <c r="H673" s="4">
        <v>809550</v>
      </c>
      <c r="I673" s="4">
        <v>80955</v>
      </c>
      <c r="J673" s="4">
        <v>728595</v>
      </c>
      <c r="K673" s="4">
        <v>601380</v>
      </c>
      <c r="L673" s="4">
        <v>127215</v>
      </c>
      <c r="M673" s="5">
        <v>41760</v>
      </c>
      <c r="N673" s="3">
        <v>5</v>
      </c>
      <c r="O673" s="3" t="s">
        <v>181</v>
      </c>
      <c r="P673" s="3">
        <v>2014</v>
      </c>
    </row>
    <row r="674" spans="1:16">
      <c r="A674" s="3" t="s">
        <v>151</v>
      </c>
      <c r="B674" s="3" t="s">
        <v>166</v>
      </c>
      <c r="C674" s="3" t="s">
        <v>171</v>
      </c>
      <c r="D674" s="3" t="s">
        <v>183</v>
      </c>
      <c r="E674" s="3">
        <v>2434.5</v>
      </c>
      <c r="F674" s="4">
        <v>10</v>
      </c>
      <c r="G674" s="4">
        <v>300</v>
      </c>
      <c r="H674" s="4">
        <v>730350</v>
      </c>
      <c r="I674" s="4">
        <v>21910.5</v>
      </c>
      <c r="J674" s="4">
        <v>708439.5</v>
      </c>
      <c r="K674" s="4">
        <v>608625</v>
      </c>
      <c r="L674" s="4">
        <v>99814.5</v>
      </c>
      <c r="M674" s="5">
        <v>41640</v>
      </c>
      <c r="N674" s="3">
        <v>1</v>
      </c>
      <c r="O674" s="3" t="s">
        <v>193</v>
      </c>
      <c r="P674" s="3">
        <v>2014</v>
      </c>
    </row>
    <row r="675" spans="1:16">
      <c r="A675" s="3" t="s">
        <v>151</v>
      </c>
      <c r="B675" s="3" t="s">
        <v>180</v>
      </c>
      <c r="C675" s="3" t="s">
        <v>182</v>
      </c>
      <c r="D675" s="3" t="s">
        <v>168</v>
      </c>
      <c r="E675" s="3">
        <v>2436</v>
      </c>
      <c r="F675" s="4">
        <v>250</v>
      </c>
      <c r="G675" s="4">
        <v>300</v>
      </c>
      <c r="H675" s="4">
        <v>730800</v>
      </c>
      <c r="I675" s="4">
        <v>43848</v>
      </c>
      <c r="J675" s="4">
        <v>686952</v>
      </c>
      <c r="K675" s="4">
        <v>609000</v>
      </c>
      <c r="L675" s="4">
        <v>77952</v>
      </c>
      <c r="M675" s="5">
        <v>41609</v>
      </c>
      <c r="N675" s="3">
        <v>12</v>
      </c>
      <c r="O675" s="3" t="s">
        <v>169</v>
      </c>
      <c r="P675" s="3">
        <v>2013</v>
      </c>
    </row>
    <row r="676" spans="1:16">
      <c r="A676" s="3" t="s">
        <v>151</v>
      </c>
      <c r="B676" s="3" t="s">
        <v>174</v>
      </c>
      <c r="C676" s="3" t="s">
        <v>171</v>
      </c>
      <c r="D676" s="3" t="s">
        <v>168</v>
      </c>
      <c r="E676" s="3">
        <v>2460</v>
      </c>
      <c r="F676" s="4">
        <v>10</v>
      </c>
      <c r="G676" s="4">
        <v>300</v>
      </c>
      <c r="H676" s="4">
        <v>738000</v>
      </c>
      <c r="I676" s="4">
        <v>59040</v>
      </c>
      <c r="J676" s="4">
        <v>678960</v>
      </c>
      <c r="K676" s="4">
        <v>615000</v>
      </c>
      <c r="L676" s="4">
        <v>63960</v>
      </c>
      <c r="M676" s="5">
        <v>41791</v>
      </c>
      <c r="N676" s="3">
        <v>6</v>
      </c>
      <c r="O676" s="3" t="s">
        <v>189</v>
      </c>
      <c r="P676" s="3">
        <v>2014</v>
      </c>
    </row>
    <row r="677" spans="1:16">
      <c r="A677" s="3" t="s">
        <v>151</v>
      </c>
      <c r="B677" s="3" t="s">
        <v>174</v>
      </c>
      <c r="C677" s="3" t="s">
        <v>167</v>
      </c>
      <c r="D677" s="3" t="s">
        <v>168</v>
      </c>
      <c r="E677" s="3">
        <v>2460</v>
      </c>
      <c r="F677" s="4">
        <v>260</v>
      </c>
      <c r="G677" s="4">
        <v>300</v>
      </c>
      <c r="H677" s="4">
        <v>738000</v>
      </c>
      <c r="I677" s="4">
        <v>59040</v>
      </c>
      <c r="J677" s="4">
        <v>678960</v>
      </c>
      <c r="K677" s="4">
        <v>615000</v>
      </c>
      <c r="L677" s="4">
        <v>63960</v>
      </c>
      <c r="M677" s="5">
        <v>41791</v>
      </c>
      <c r="N677" s="3">
        <v>6</v>
      </c>
      <c r="O677" s="3" t="s">
        <v>189</v>
      </c>
      <c r="P677" s="3">
        <v>2014</v>
      </c>
    </row>
    <row r="678" spans="1:16">
      <c r="A678" s="3" t="s">
        <v>151</v>
      </c>
      <c r="B678" s="3" t="s">
        <v>177</v>
      </c>
      <c r="C678" s="3" t="s">
        <v>179</v>
      </c>
      <c r="D678" s="3" t="s">
        <v>178</v>
      </c>
      <c r="E678" s="3">
        <v>2460</v>
      </c>
      <c r="F678" s="4">
        <v>120</v>
      </c>
      <c r="G678" s="4">
        <v>300</v>
      </c>
      <c r="H678" s="4">
        <v>738000</v>
      </c>
      <c r="I678" s="4">
        <v>103320</v>
      </c>
      <c r="J678" s="4">
        <v>634680</v>
      </c>
      <c r="K678" s="4">
        <v>615000</v>
      </c>
      <c r="L678" s="4">
        <v>19680</v>
      </c>
      <c r="M678" s="5">
        <v>41821</v>
      </c>
      <c r="N678" s="3">
        <v>7</v>
      </c>
      <c r="O678" s="3" t="s">
        <v>173</v>
      </c>
      <c r="P678" s="3">
        <v>2014</v>
      </c>
    </row>
    <row r="679" spans="1:16">
      <c r="A679" s="3" t="s">
        <v>151</v>
      </c>
      <c r="B679" s="3" t="s">
        <v>166</v>
      </c>
      <c r="C679" s="3" t="s">
        <v>167</v>
      </c>
      <c r="D679" s="3" t="s">
        <v>178</v>
      </c>
      <c r="E679" s="3">
        <v>2475</v>
      </c>
      <c r="F679" s="4">
        <v>260</v>
      </c>
      <c r="G679" s="4">
        <v>300</v>
      </c>
      <c r="H679" s="4">
        <v>742500</v>
      </c>
      <c r="I679" s="4">
        <v>111375</v>
      </c>
      <c r="J679" s="4">
        <v>631125</v>
      </c>
      <c r="K679" s="4">
        <v>618750</v>
      </c>
      <c r="L679" s="4">
        <v>12375</v>
      </c>
      <c r="M679" s="5">
        <v>41699</v>
      </c>
      <c r="N679" s="3">
        <v>3</v>
      </c>
      <c r="O679" s="3" t="s">
        <v>184</v>
      </c>
      <c r="P679" s="3">
        <v>2014</v>
      </c>
    </row>
    <row r="680" spans="1:16">
      <c r="A680" s="3" t="s">
        <v>151</v>
      </c>
      <c r="B680" s="3" t="s">
        <v>177</v>
      </c>
      <c r="C680" s="3" t="s">
        <v>186</v>
      </c>
      <c r="D680" s="3" t="s">
        <v>183</v>
      </c>
      <c r="E680" s="3">
        <v>2498</v>
      </c>
      <c r="F680" s="4">
        <v>5</v>
      </c>
      <c r="G680" s="4">
        <v>300</v>
      </c>
      <c r="H680" s="4">
        <v>749400</v>
      </c>
      <c r="I680" s="4">
        <v>7494</v>
      </c>
      <c r="J680" s="4">
        <v>741906</v>
      </c>
      <c r="K680" s="4">
        <v>624500</v>
      </c>
      <c r="L680" s="4">
        <v>117406</v>
      </c>
      <c r="M680" s="5">
        <v>41518</v>
      </c>
      <c r="N680" s="3">
        <v>9</v>
      </c>
      <c r="O680" s="3" t="s">
        <v>188</v>
      </c>
      <c r="P680" s="3">
        <v>2013</v>
      </c>
    </row>
    <row r="681" spans="1:16">
      <c r="A681" s="3" t="s">
        <v>149</v>
      </c>
      <c r="B681" s="3" t="s">
        <v>174</v>
      </c>
      <c r="C681" s="3" t="s">
        <v>171</v>
      </c>
      <c r="D681" s="3" t="s">
        <v>168</v>
      </c>
      <c r="E681" s="3">
        <v>2417</v>
      </c>
      <c r="F681" s="4">
        <v>10</v>
      </c>
      <c r="G681" s="4">
        <v>350</v>
      </c>
      <c r="H681" s="4">
        <v>845950</v>
      </c>
      <c r="I681" s="4">
        <v>76135.5</v>
      </c>
      <c r="J681" s="4">
        <v>769814.5</v>
      </c>
      <c r="K681" s="4">
        <v>628420</v>
      </c>
      <c r="L681" s="4">
        <v>141394.5</v>
      </c>
      <c r="M681" s="5">
        <v>41640</v>
      </c>
      <c r="N681" s="3">
        <v>1</v>
      </c>
      <c r="O681" s="3" t="s">
        <v>193</v>
      </c>
      <c r="P681" s="3">
        <v>2014</v>
      </c>
    </row>
    <row r="682" spans="1:16">
      <c r="A682" s="3" t="s">
        <v>151</v>
      </c>
      <c r="B682" s="3" t="s">
        <v>170</v>
      </c>
      <c r="C682" s="3" t="s">
        <v>179</v>
      </c>
      <c r="D682" s="3" t="s">
        <v>178</v>
      </c>
      <c r="E682" s="3">
        <v>2536</v>
      </c>
      <c r="F682" s="4">
        <v>120</v>
      </c>
      <c r="G682" s="4">
        <v>300</v>
      </c>
      <c r="H682" s="4">
        <v>760800</v>
      </c>
      <c r="I682" s="4">
        <v>106512</v>
      </c>
      <c r="J682" s="4">
        <v>654288</v>
      </c>
      <c r="K682" s="4">
        <v>634000</v>
      </c>
      <c r="L682" s="4">
        <v>20288</v>
      </c>
      <c r="M682" s="5">
        <v>41579</v>
      </c>
      <c r="N682" s="3">
        <v>11</v>
      </c>
      <c r="O682" s="3" t="s">
        <v>185</v>
      </c>
      <c r="P682" s="3">
        <v>2013</v>
      </c>
    </row>
    <row r="683" spans="1:16">
      <c r="A683" s="3" t="s">
        <v>151</v>
      </c>
      <c r="B683" s="3" t="s">
        <v>177</v>
      </c>
      <c r="C683" s="3" t="s">
        <v>182</v>
      </c>
      <c r="D683" s="3" t="s">
        <v>178</v>
      </c>
      <c r="E683" s="3">
        <v>2541</v>
      </c>
      <c r="F683" s="4">
        <v>250</v>
      </c>
      <c r="G683" s="4">
        <v>300</v>
      </c>
      <c r="H683" s="4">
        <v>762300</v>
      </c>
      <c r="I683" s="4">
        <v>106722</v>
      </c>
      <c r="J683" s="4">
        <v>655578</v>
      </c>
      <c r="K683" s="4">
        <v>635250</v>
      </c>
      <c r="L683" s="4">
        <v>20328</v>
      </c>
      <c r="M683" s="5">
        <v>41852</v>
      </c>
      <c r="N683" s="3">
        <v>8</v>
      </c>
      <c r="O683" s="3" t="s">
        <v>191</v>
      </c>
      <c r="P683" s="3">
        <v>2014</v>
      </c>
    </row>
    <row r="684" spans="1:16">
      <c r="A684" s="3" t="s">
        <v>151</v>
      </c>
      <c r="B684" s="3" t="s">
        <v>174</v>
      </c>
      <c r="C684" s="3" t="s">
        <v>171</v>
      </c>
      <c r="D684" s="3" t="s">
        <v>168</v>
      </c>
      <c r="E684" s="3">
        <v>2565</v>
      </c>
      <c r="F684" s="4">
        <v>10</v>
      </c>
      <c r="G684" s="4">
        <v>300</v>
      </c>
      <c r="H684" s="4">
        <v>769500</v>
      </c>
      <c r="I684" s="4">
        <v>69255</v>
      </c>
      <c r="J684" s="4">
        <v>700245</v>
      </c>
      <c r="K684" s="4">
        <v>641250</v>
      </c>
      <c r="L684" s="4">
        <v>58995</v>
      </c>
      <c r="M684" s="5">
        <v>41640</v>
      </c>
      <c r="N684" s="3">
        <v>1</v>
      </c>
      <c r="O684" s="3" t="s">
        <v>193</v>
      </c>
      <c r="P684" s="3">
        <v>2014</v>
      </c>
    </row>
    <row r="685" spans="1:16">
      <c r="A685" s="3" t="s">
        <v>151</v>
      </c>
      <c r="B685" s="3" t="s">
        <v>177</v>
      </c>
      <c r="C685" s="3" t="s">
        <v>179</v>
      </c>
      <c r="D685" s="3" t="s">
        <v>178</v>
      </c>
      <c r="E685" s="3">
        <v>2574</v>
      </c>
      <c r="F685" s="4">
        <v>120</v>
      </c>
      <c r="G685" s="4">
        <v>300</v>
      </c>
      <c r="H685" s="4">
        <v>772200</v>
      </c>
      <c r="I685" s="4">
        <v>115830</v>
      </c>
      <c r="J685" s="4">
        <v>656370</v>
      </c>
      <c r="K685" s="4">
        <v>643500</v>
      </c>
      <c r="L685" s="4">
        <v>12870</v>
      </c>
      <c r="M685" s="5">
        <v>41579</v>
      </c>
      <c r="N685" s="3">
        <v>11</v>
      </c>
      <c r="O685" s="3" t="s">
        <v>185</v>
      </c>
      <c r="P685" s="3">
        <v>2013</v>
      </c>
    </row>
    <row r="686" spans="1:16">
      <c r="A686" s="3" t="s">
        <v>151</v>
      </c>
      <c r="B686" s="3" t="s">
        <v>174</v>
      </c>
      <c r="C686" s="3" t="s">
        <v>179</v>
      </c>
      <c r="D686" s="3" t="s">
        <v>178</v>
      </c>
      <c r="E686" s="3">
        <v>2605</v>
      </c>
      <c r="F686" s="4">
        <v>120</v>
      </c>
      <c r="G686" s="4">
        <v>300</v>
      </c>
      <c r="H686" s="4">
        <v>781500</v>
      </c>
      <c r="I686" s="4">
        <v>101595</v>
      </c>
      <c r="J686" s="4">
        <v>679905</v>
      </c>
      <c r="K686" s="4">
        <v>651250</v>
      </c>
      <c r="L686" s="4">
        <v>28655</v>
      </c>
      <c r="M686" s="5">
        <v>41579</v>
      </c>
      <c r="N686" s="3">
        <v>11</v>
      </c>
      <c r="O686" s="3" t="s">
        <v>185</v>
      </c>
      <c r="P686" s="3">
        <v>2013</v>
      </c>
    </row>
    <row r="687" spans="1:16">
      <c r="A687" s="3" t="s">
        <v>151</v>
      </c>
      <c r="B687" s="3" t="s">
        <v>170</v>
      </c>
      <c r="C687" s="3" t="s">
        <v>182</v>
      </c>
      <c r="D687" s="3" t="s">
        <v>168</v>
      </c>
      <c r="E687" s="3">
        <v>2659</v>
      </c>
      <c r="F687" s="4">
        <v>250</v>
      </c>
      <c r="G687" s="4">
        <v>300</v>
      </c>
      <c r="H687" s="4">
        <v>797700</v>
      </c>
      <c r="I687" s="4">
        <v>71793</v>
      </c>
      <c r="J687" s="4">
        <v>725907</v>
      </c>
      <c r="K687" s="4">
        <v>664750</v>
      </c>
      <c r="L687" s="4">
        <v>61157</v>
      </c>
      <c r="M687" s="5">
        <v>41671</v>
      </c>
      <c r="N687" s="3">
        <v>2</v>
      </c>
      <c r="O687" s="3" t="s">
        <v>187</v>
      </c>
      <c r="P687" s="3">
        <v>2014</v>
      </c>
    </row>
    <row r="688" spans="1:16">
      <c r="A688" s="3" t="s">
        <v>149</v>
      </c>
      <c r="B688" s="3" t="s">
        <v>180</v>
      </c>
      <c r="C688" s="3" t="s">
        <v>171</v>
      </c>
      <c r="D688" s="3" t="s">
        <v>178</v>
      </c>
      <c r="E688" s="3">
        <v>2632</v>
      </c>
      <c r="F688" s="4">
        <v>10</v>
      </c>
      <c r="G688" s="4">
        <v>350</v>
      </c>
      <c r="H688" s="4">
        <v>921200</v>
      </c>
      <c r="I688" s="4">
        <v>119756</v>
      </c>
      <c r="J688" s="4">
        <v>801444</v>
      </c>
      <c r="K688" s="4">
        <v>684320</v>
      </c>
      <c r="L688" s="4">
        <v>117124</v>
      </c>
      <c r="M688" s="5">
        <v>41791</v>
      </c>
      <c r="N688" s="3">
        <v>6</v>
      </c>
      <c r="O688" s="3" t="s">
        <v>189</v>
      </c>
      <c r="P688" s="3">
        <v>2014</v>
      </c>
    </row>
    <row r="689" spans="1:16">
      <c r="A689" s="3" t="s">
        <v>149</v>
      </c>
      <c r="B689" s="3" t="s">
        <v>180</v>
      </c>
      <c r="C689" s="3" t="s">
        <v>179</v>
      </c>
      <c r="D689" s="3" t="s">
        <v>178</v>
      </c>
      <c r="E689" s="3">
        <v>2632</v>
      </c>
      <c r="F689" s="4">
        <v>120</v>
      </c>
      <c r="G689" s="4">
        <v>350</v>
      </c>
      <c r="H689" s="4">
        <v>921200</v>
      </c>
      <c r="I689" s="4">
        <v>119756</v>
      </c>
      <c r="J689" s="4">
        <v>801444</v>
      </c>
      <c r="K689" s="4">
        <v>684320</v>
      </c>
      <c r="L689" s="4">
        <v>117124</v>
      </c>
      <c r="M689" s="5">
        <v>41791</v>
      </c>
      <c r="N689" s="3">
        <v>6</v>
      </c>
      <c r="O689" s="3" t="s">
        <v>189</v>
      </c>
      <c r="P689" s="3">
        <v>2014</v>
      </c>
    </row>
    <row r="690" spans="1:16">
      <c r="A690" s="3" t="s">
        <v>151</v>
      </c>
      <c r="B690" s="3" t="s">
        <v>174</v>
      </c>
      <c r="C690" s="3" t="s">
        <v>182</v>
      </c>
      <c r="D690" s="3" t="s">
        <v>168</v>
      </c>
      <c r="E690" s="3">
        <v>2747</v>
      </c>
      <c r="F690" s="4">
        <v>250</v>
      </c>
      <c r="G690" s="4">
        <v>300</v>
      </c>
      <c r="H690" s="4">
        <v>824100</v>
      </c>
      <c r="I690" s="4">
        <v>57687</v>
      </c>
      <c r="J690" s="4">
        <v>766413</v>
      </c>
      <c r="K690" s="4">
        <v>686750</v>
      </c>
      <c r="L690" s="4">
        <v>79663</v>
      </c>
      <c r="M690" s="5">
        <v>41671</v>
      </c>
      <c r="N690" s="3">
        <v>2</v>
      </c>
      <c r="O690" s="3" t="s">
        <v>187</v>
      </c>
      <c r="P690" s="3">
        <v>2014</v>
      </c>
    </row>
    <row r="691" spans="1:16">
      <c r="A691" s="3" t="s">
        <v>151</v>
      </c>
      <c r="B691" s="3" t="s">
        <v>170</v>
      </c>
      <c r="C691" s="3" t="s">
        <v>175</v>
      </c>
      <c r="D691" s="3" t="s">
        <v>178</v>
      </c>
      <c r="E691" s="3">
        <v>2811</v>
      </c>
      <c r="F691" s="4">
        <v>3</v>
      </c>
      <c r="G691" s="4">
        <v>300</v>
      </c>
      <c r="H691" s="4">
        <v>843300</v>
      </c>
      <c r="I691" s="4">
        <v>92763</v>
      </c>
      <c r="J691" s="4">
        <v>750537</v>
      </c>
      <c r="K691" s="4">
        <v>702750</v>
      </c>
      <c r="L691" s="4">
        <v>47787</v>
      </c>
      <c r="M691" s="5">
        <v>41821</v>
      </c>
      <c r="N691" s="3">
        <v>7</v>
      </c>
      <c r="O691" s="3" t="s">
        <v>173</v>
      </c>
      <c r="P691" s="3">
        <v>2014</v>
      </c>
    </row>
    <row r="692" spans="1:16">
      <c r="A692" s="3" t="s">
        <v>151</v>
      </c>
      <c r="B692" s="3" t="s">
        <v>177</v>
      </c>
      <c r="C692" s="3" t="s">
        <v>182</v>
      </c>
      <c r="D692" s="3" t="s">
        <v>183</v>
      </c>
      <c r="E692" s="3">
        <v>2844</v>
      </c>
      <c r="F692" s="4">
        <v>250</v>
      </c>
      <c r="G692" s="4">
        <v>300</v>
      </c>
      <c r="H692" s="4">
        <v>853200</v>
      </c>
      <c r="I692" s="4">
        <v>25596</v>
      </c>
      <c r="J692" s="4">
        <v>827604</v>
      </c>
      <c r="K692" s="4">
        <v>711000</v>
      </c>
      <c r="L692" s="4">
        <v>116604</v>
      </c>
      <c r="M692" s="5">
        <v>41671</v>
      </c>
      <c r="N692" s="3">
        <v>2</v>
      </c>
      <c r="O692" s="3" t="s">
        <v>187</v>
      </c>
      <c r="P692" s="3">
        <v>2014</v>
      </c>
    </row>
    <row r="693" spans="1:16">
      <c r="A693" s="3" t="s">
        <v>149</v>
      </c>
      <c r="B693" s="3" t="s">
        <v>166</v>
      </c>
      <c r="C693" s="3" t="s">
        <v>167</v>
      </c>
      <c r="D693" s="3" t="s">
        <v>172</v>
      </c>
      <c r="E693" s="3">
        <v>2750</v>
      </c>
      <c r="F693" s="4">
        <v>260</v>
      </c>
      <c r="G693" s="4">
        <v>350</v>
      </c>
      <c r="H693" s="4">
        <v>962500</v>
      </c>
      <c r="I693" s="3" t="s">
        <v>190</v>
      </c>
      <c r="J693" s="4">
        <v>962500</v>
      </c>
      <c r="K693" s="4">
        <v>715000</v>
      </c>
      <c r="L693" s="4">
        <v>247500</v>
      </c>
      <c r="M693" s="5">
        <v>41671</v>
      </c>
      <c r="N693" s="3">
        <v>2</v>
      </c>
      <c r="O693" s="3" t="s">
        <v>187</v>
      </c>
      <c r="P693" s="3">
        <v>2014</v>
      </c>
    </row>
    <row r="694" spans="1:16">
      <c r="A694" s="3" t="s">
        <v>151</v>
      </c>
      <c r="B694" s="3" t="s">
        <v>177</v>
      </c>
      <c r="C694" s="3" t="s">
        <v>171</v>
      </c>
      <c r="D694" s="3" t="s">
        <v>183</v>
      </c>
      <c r="E694" s="3">
        <v>2905</v>
      </c>
      <c r="F694" s="4">
        <v>10</v>
      </c>
      <c r="G694" s="4">
        <v>300</v>
      </c>
      <c r="H694" s="4">
        <v>871500</v>
      </c>
      <c r="I694" s="4">
        <v>8715</v>
      </c>
      <c r="J694" s="4">
        <v>862785</v>
      </c>
      <c r="K694" s="4">
        <v>726250</v>
      </c>
      <c r="L694" s="4">
        <v>136535</v>
      </c>
      <c r="M694" s="5">
        <v>41944</v>
      </c>
      <c r="N694" s="3">
        <v>11</v>
      </c>
      <c r="O694" s="3" t="s">
        <v>185</v>
      </c>
      <c r="P694" s="3">
        <v>2014</v>
      </c>
    </row>
    <row r="695" spans="1:16">
      <c r="A695" s="3" t="s">
        <v>151</v>
      </c>
      <c r="B695" s="3" t="s">
        <v>177</v>
      </c>
      <c r="C695" s="3" t="s">
        <v>171</v>
      </c>
      <c r="D695" s="3" t="s">
        <v>183</v>
      </c>
      <c r="E695" s="3">
        <v>2918</v>
      </c>
      <c r="F695" s="4">
        <v>10</v>
      </c>
      <c r="G695" s="4">
        <v>300</v>
      </c>
      <c r="H695" s="4">
        <v>875400</v>
      </c>
      <c r="I695" s="4">
        <v>35016</v>
      </c>
      <c r="J695" s="4">
        <v>840384</v>
      </c>
      <c r="K695" s="4">
        <v>729500</v>
      </c>
      <c r="L695" s="4">
        <v>110884</v>
      </c>
      <c r="M695" s="5">
        <v>41760</v>
      </c>
      <c r="N695" s="3">
        <v>5</v>
      </c>
      <c r="O695" s="3" t="s">
        <v>181</v>
      </c>
      <c r="P695" s="3">
        <v>2014</v>
      </c>
    </row>
    <row r="696" spans="1:16">
      <c r="A696" s="3" t="s">
        <v>149</v>
      </c>
      <c r="B696" s="3" t="s">
        <v>177</v>
      </c>
      <c r="C696" s="3" t="s">
        <v>182</v>
      </c>
      <c r="D696" s="3" t="s">
        <v>178</v>
      </c>
      <c r="E696" s="3">
        <v>2807</v>
      </c>
      <c r="F696" s="4">
        <v>250</v>
      </c>
      <c r="G696" s="4">
        <v>350</v>
      </c>
      <c r="H696" s="4">
        <v>982450</v>
      </c>
      <c r="I696" s="4">
        <v>98245</v>
      </c>
      <c r="J696" s="4">
        <v>884205</v>
      </c>
      <c r="K696" s="4">
        <v>729820</v>
      </c>
      <c r="L696" s="4">
        <v>154385</v>
      </c>
      <c r="M696" s="5">
        <v>41852</v>
      </c>
      <c r="N696" s="3">
        <v>8</v>
      </c>
      <c r="O696" s="3" t="s">
        <v>191</v>
      </c>
      <c r="P696" s="3">
        <v>2014</v>
      </c>
    </row>
    <row r="697" spans="1:16">
      <c r="A697" s="3" t="s">
        <v>149</v>
      </c>
      <c r="B697" s="3" t="s">
        <v>174</v>
      </c>
      <c r="C697" s="3" t="s">
        <v>171</v>
      </c>
      <c r="D697" s="3" t="s">
        <v>178</v>
      </c>
      <c r="E697" s="3">
        <v>2851</v>
      </c>
      <c r="F697" s="4">
        <v>10</v>
      </c>
      <c r="G697" s="4">
        <v>350</v>
      </c>
      <c r="H697" s="4">
        <v>997850</v>
      </c>
      <c r="I697" s="4">
        <v>149677.5</v>
      </c>
      <c r="J697" s="4">
        <v>848172.5</v>
      </c>
      <c r="K697" s="4">
        <v>741260</v>
      </c>
      <c r="L697" s="4">
        <v>106912.5</v>
      </c>
      <c r="M697" s="5">
        <v>41760</v>
      </c>
      <c r="N697" s="3">
        <v>5</v>
      </c>
      <c r="O697" s="3" t="s">
        <v>181</v>
      </c>
      <c r="P697" s="3">
        <v>2014</v>
      </c>
    </row>
    <row r="698" spans="1:16">
      <c r="A698" s="3" t="s">
        <v>149</v>
      </c>
      <c r="B698" s="3" t="s">
        <v>180</v>
      </c>
      <c r="C698" s="3" t="s">
        <v>175</v>
      </c>
      <c r="D698" s="3" t="s">
        <v>183</v>
      </c>
      <c r="E698" s="3">
        <v>2852</v>
      </c>
      <c r="F698" s="4">
        <v>3</v>
      </c>
      <c r="G698" s="4">
        <v>350</v>
      </c>
      <c r="H698" s="4">
        <v>998200</v>
      </c>
      <c r="I698" s="4">
        <v>19964</v>
      </c>
      <c r="J698" s="4">
        <v>978236</v>
      </c>
      <c r="K698" s="4">
        <v>741520</v>
      </c>
      <c r="L698" s="4">
        <v>236716</v>
      </c>
      <c r="M698" s="5">
        <v>41974</v>
      </c>
      <c r="N698" s="3">
        <v>12</v>
      </c>
      <c r="O698" s="3" t="s">
        <v>169</v>
      </c>
      <c r="P698" s="3">
        <v>2014</v>
      </c>
    </row>
    <row r="699" spans="1:16">
      <c r="A699" s="3" t="s">
        <v>149</v>
      </c>
      <c r="B699" s="3" t="s">
        <v>180</v>
      </c>
      <c r="C699" s="3" t="s">
        <v>171</v>
      </c>
      <c r="D699" s="3" t="s">
        <v>183</v>
      </c>
      <c r="E699" s="3">
        <v>2852</v>
      </c>
      <c r="F699" s="4">
        <v>10</v>
      </c>
      <c r="G699" s="4">
        <v>350</v>
      </c>
      <c r="H699" s="4">
        <v>998200</v>
      </c>
      <c r="I699" s="4">
        <v>19964</v>
      </c>
      <c r="J699" s="4">
        <v>978236</v>
      </c>
      <c r="K699" s="4">
        <v>741520</v>
      </c>
      <c r="L699" s="4">
        <v>236716</v>
      </c>
      <c r="M699" s="5">
        <v>41974</v>
      </c>
      <c r="N699" s="3">
        <v>12</v>
      </c>
      <c r="O699" s="3" t="s">
        <v>169</v>
      </c>
      <c r="P699" s="3">
        <v>2014</v>
      </c>
    </row>
    <row r="700" spans="1:16">
      <c r="A700" s="3" t="s">
        <v>149</v>
      </c>
      <c r="B700" s="3" t="s">
        <v>166</v>
      </c>
      <c r="C700" s="3" t="s">
        <v>167</v>
      </c>
      <c r="D700" s="3" t="s">
        <v>168</v>
      </c>
      <c r="E700" s="3">
        <v>2876</v>
      </c>
      <c r="F700" s="4">
        <v>260</v>
      </c>
      <c r="G700" s="4">
        <v>350</v>
      </c>
      <c r="H700" s="4">
        <v>1006600</v>
      </c>
      <c r="I700" s="4">
        <v>70462</v>
      </c>
      <c r="J700" s="4">
        <v>936138</v>
      </c>
      <c r="K700" s="4">
        <v>747760</v>
      </c>
      <c r="L700" s="4">
        <v>188378</v>
      </c>
      <c r="M700" s="5">
        <v>41883</v>
      </c>
      <c r="N700" s="3">
        <v>9</v>
      </c>
      <c r="O700" s="3" t="s">
        <v>188</v>
      </c>
      <c r="P700" s="3">
        <v>2014</v>
      </c>
    </row>
    <row r="701" spans="1:16">
      <c r="A701" s="3" t="s">
        <v>149</v>
      </c>
      <c r="B701" s="3" t="s">
        <v>170</v>
      </c>
      <c r="C701" s="3" t="s">
        <v>179</v>
      </c>
      <c r="D701" s="3" t="s">
        <v>183</v>
      </c>
      <c r="E701" s="3">
        <v>2877</v>
      </c>
      <c r="F701" s="4">
        <v>120</v>
      </c>
      <c r="G701" s="4">
        <v>350</v>
      </c>
      <c r="H701" s="4">
        <v>1006950</v>
      </c>
      <c r="I701" s="4">
        <v>20139</v>
      </c>
      <c r="J701" s="4">
        <v>986811</v>
      </c>
      <c r="K701" s="4">
        <v>748020</v>
      </c>
      <c r="L701" s="4">
        <v>238791</v>
      </c>
      <c r="M701" s="5">
        <v>41913</v>
      </c>
      <c r="N701" s="3">
        <v>10</v>
      </c>
      <c r="O701" s="3" t="s">
        <v>176</v>
      </c>
      <c r="P701" s="3">
        <v>2014</v>
      </c>
    </row>
    <row r="702" spans="1:16">
      <c r="A702" s="3" t="s">
        <v>149</v>
      </c>
      <c r="B702" s="3" t="s">
        <v>170</v>
      </c>
      <c r="C702" s="3" t="s">
        <v>182</v>
      </c>
      <c r="D702" s="3" t="s">
        <v>183</v>
      </c>
      <c r="E702" s="3">
        <v>2877</v>
      </c>
      <c r="F702" s="4">
        <v>250</v>
      </c>
      <c r="G702" s="4">
        <v>350</v>
      </c>
      <c r="H702" s="4">
        <v>1006950</v>
      </c>
      <c r="I702" s="4">
        <v>20139</v>
      </c>
      <c r="J702" s="4">
        <v>986811</v>
      </c>
      <c r="K702" s="4">
        <v>748020</v>
      </c>
      <c r="L702" s="4">
        <v>238791</v>
      </c>
      <c r="M702" s="5">
        <v>41913</v>
      </c>
      <c r="N702" s="3">
        <v>10</v>
      </c>
      <c r="O702" s="3" t="s">
        <v>176</v>
      </c>
      <c r="P702" s="3">
        <v>2014</v>
      </c>
    </row>
    <row r="703" spans="1:16">
      <c r="A703" s="3" t="s">
        <v>151</v>
      </c>
      <c r="B703" s="3" t="s">
        <v>177</v>
      </c>
      <c r="C703" s="3" t="s">
        <v>167</v>
      </c>
      <c r="D703" s="3" t="s">
        <v>178</v>
      </c>
      <c r="E703" s="3">
        <v>2993</v>
      </c>
      <c r="F703" s="4">
        <v>260</v>
      </c>
      <c r="G703" s="4">
        <v>300</v>
      </c>
      <c r="H703" s="4">
        <v>897900</v>
      </c>
      <c r="I703" s="4">
        <v>89790</v>
      </c>
      <c r="J703" s="4">
        <v>808110</v>
      </c>
      <c r="K703" s="4">
        <v>748250</v>
      </c>
      <c r="L703" s="4">
        <v>59860</v>
      </c>
      <c r="M703" s="5">
        <v>41699</v>
      </c>
      <c r="N703" s="3">
        <v>3</v>
      </c>
      <c r="O703" s="3" t="s">
        <v>184</v>
      </c>
      <c r="P703" s="3">
        <v>2014</v>
      </c>
    </row>
    <row r="704" spans="1:16">
      <c r="A704" s="3" t="s">
        <v>149</v>
      </c>
      <c r="B704" s="3" t="s">
        <v>170</v>
      </c>
      <c r="C704" s="3" t="s">
        <v>179</v>
      </c>
      <c r="D704" s="3" t="s">
        <v>183</v>
      </c>
      <c r="E704" s="3">
        <v>2966</v>
      </c>
      <c r="F704" s="4">
        <v>120</v>
      </c>
      <c r="G704" s="4">
        <v>350</v>
      </c>
      <c r="H704" s="4">
        <v>1038100</v>
      </c>
      <c r="I704" s="4">
        <v>20762</v>
      </c>
      <c r="J704" s="4">
        <v>1017338</v>
      </c>
      <c r="K704" s="4">
        <v>771160</v>
      </c>
      <c r="L704" s="4">
        <v>246178</v>
      </c>
      <c r="M704" s="5">
        <v>41548</v>
      </c>
      <c r="N704" s="3">
        <v>10</v>
      </c>
      <c r="O704" s="3" t="s">
        <v>176</v>
      </c>
      <c r="P704" s="3">
        <v>2013</v>
      </c>
    </row>
    <row r="705" spans="1:16">
      <c r="A705" s="3" t="s">
        <v>149</v>
      </c>
      <c r="B705" s="3" t="s">
        <v>170</v>
      </c>
      <c r="C705" s="3" t="s">
        <v>167</v>
      </c>
      <c r="D705" s="3" t="s">
        <v>183</v>
      </c>
      <c r="E705" s="3">
        <v>2966</v>
      </c>
      <c r="F705" s="4">
        <v>260</v>
      </c>
      <c r="G705" s="4">
        <v>350</v>
      </c>
      <c r="H705" s="4">
        <v>1038100</v>
      </c>
      <c r="I705" s="4">
        <v>20762</v>
      </c>
      <c r="J705" s="4">
        <v>1017338</v>
      </c>
      <c r="K705" s="4">
        <v>771160</v>
      </c>
      <c r="L705" s="4">
        <v>246178</v>
      </c>
      <c r="M705" s="5">
        <v>41548</v>
      </c>
      <c r="N705" s="3">
        <v>10</v>
      </c>
      <c r="O705" s="3" t="s">
        <v>176</v>
      </c>
      <c r="P705" s="3">
        <v>2013</v>
      </c>
    </row>
    <row r="706" spans="1:16">
      <c r="A706" s="3" t="s">
        <v>151</v>
      </c>
      <c r="B706" s="3" t="s">
        <v>177</v>
      </c>
      <c r="C706" s="3" t="s">
        <v>171</v>
      </c>
      <c r="D706" s="3" t="s">
        <v>178</v>
      </c>
      <c r="E706" s="3">
        <v>3495</v>
      </c>
      <c r="F706" s="4">
        <v>10</v>
      </c>
      <c r="G706" s="4">
        <v>300</v>
      </c>
      <c r="H706" s="4">
        <v>1048500</v>
      </c>
      <c r="I706" s="4">
        <v>125820</v>
      </c>
      <c r="J706" s="4">
        <v>922680</v>
      </c>
      <c r="K706" s="4">
        <v>873750</v>
      </c>
      <c r="L706" s="4">
        <v>48930</v>
      </c>
      <c r="M706" s="5">
        <v>41640</v>
      </c>
      <c r="N706" s="3">
        <v>1</v>
      </c>
      <c r="O706" s="3" t="s">
        <v>193</v>
      </c>
      <c r="P706" s="3">
        <v>2014</v>
      </c>
    </row>
    <row r="707" spans="1:16">
      <c r="A707" s="3" t="s">
        <v>149</v>
      </c>
      <c r="B707" s="3" t="s">
        <v>177</v>
      </c>
      <c r="C707" s="3" t="s">
        <v>171</v>
      </c>
      <c r="D707" s="3" t="s">
        <v>183</v>
      </c>
      <c r="E707" s="3">
        <v>3450</v>
      </c>
      <c r="F707" s="4">
        <v>10</v>
      </c>
      <c r="G707" s="4">
        <v>350</v>
      </c>
      <c r="H707" s="4">
        <v>1207500</v>
      </c>
      <c r="I707" s="4">
        <v>48300</v>
      </c>
      <c r="J707" s="4">
        <v>1159200</v>
      </c>
      <c r="K707" s="4">
        <v>897000</v>
      </c>
      <c r="L707" s="4">
        <v>262200</v>
      </c>
      <c r="M707" s="5">
        <v>41821</v>
      </c>
      <c r="N707" s="3">
        <v>7</v>
      </c>
      <c r="O707" s="3" t="s">
        <v>173</v>
      </c>
      <c r="P707" s="3">
        <v>2014</v>
      </c>
    </row>
    <row r="708" spans="1:16">
      <c r="A708" s="3" t="s">
        <v>151</v>
      </c>
      <c r="B708" s="3" t="s">
        <v>180</v>
      </c>
      <c r="C708" s="3" t="s">
        <v>179</v>
      </c>
      <c r="D708" s="3" t="s">
        <v>168</v>
      </c>
      <c r="E708" s="3">
        <v>3793.5</v>
      </c>
      <c r="F708" s="4">
        <v>120</v>
      </c>
      <c r="G708" s="4">
        <v>300</v>
      </c>
      <c r="H708" s="4">
        <v>1138050</v>
      </c>
      <c r="I708" s="4">
        <v>102424.5</v>
      </c>
      <c r="J708" s="4">
        <v>1035625.5</v>
      </c>
      <c r="K708" s="4">
        <v>948375</v>
      </c>
      <c r="L708" s="4">
        <v>87250.5</v>
      </c>
      <c r="M708" s="5">
        <v>41821</v>
      </c>
      <c r="N708" s="3">
        <v>7</v>
      </c>
      <c r="O708" s="3" t="s">
        <v>173</v>
      </c>
      <c r="P708" s="3">
        <v>2014</v>
      </c>
    </row>
    <row r="709" spans="1:16">
      <c r="A709" s="3" t="s">
        <v>151</v>
      </c>
      <c r="B709" s="3" t="s">
        <v>180</v>
      </c>
      <c r="C709" s="3" t="s">
        <v>186</v>
      </c>
      <c r="D709" s="3" t="s">
        <v>168</v>
      </c>
      <c r="E709" s="3">
        <v>3802.5</v>
      </c>
      <c r="F709" s="4">
        <v>5</v>
      </c>
      <c r="G709" s="4">
        <v>300</v>
      </c>
      <c r="H709" s="4">
        <v>1140750</v>
      </c>
      <c r="I709" s="4">
        <v>102667.5</v>
      </c>
      <c r="J709" s="4">
        <v>1038082.5</v>
      </c>
      <c r="K709" s="4">
        <v>950625</v>
      </c>
      <c r="L709" s="4">
        <v>87457.5</v>
      </c>
      <c r="M709" s="5">
        <v>41730</v>
      </c>
      <c r="N709" s="3">
        <v>4</v>
      </c>
      <c r="O709" s="3" t="s">
        <v>192</v>
      </c>
      <c r="P709" s="3">
        <v>2014</v>
      </c>
    </row>
  </sheetData>
  <mergeCells count="1">
    <mergeCell ref="A1:P1"/>
  </mergeCells>
  <dataValidations count="1">
    <dataValidation type="list" allowBlank="1" showInputMessage="1" showErrorMessage="1" sqref="A11:P709" xr:uid="{00000000-0002-0000-0400-000000000000}">
      <formula1>$K$11:$K$709</formula1>
    </dataValidation>
  </dataValidations>
  <pageMargins left="0.7" right="0.7" top="0.75" bottom="0.75" header="0.3" footer="0.3"/>
  <ignoredErrors>
    <ignoredError sqref="J12" listDataValidatio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Y 0 t 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f Y 0 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N L V c o i k e 4 D g A A A B E A A A A T A B w A R m 9 y b X V s Y X M v U 2 V j d G l v b j E u b S C i G A A o o B Q A A A A A A A A A A A A A A A A A A A A A A A A A A A A r T k 0 u y c z P U w i G 0 I b W A F B L A Q I t A B Q A A g A I A H 2 N L V c g O B 9 n p A A A A P U A A A A S A A A A A A A A A A A A A A A A A A A A A A B D b 2 5 m a W c v U G F j a 2 F n Z S 5 4 b W x Q S w E C L Q A U A A I A C A B 9 j S 1 X D 8 r p q 6 Q A A A D p A A A A E w A A A A A A A A A A A A A A A A D w A A A A W 0 N v b n R l b n R f V H l w Z X N d L n h t b F B L A Q I t A B Q A A g A I A H 2 N L 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n C z H r H W v G T p + V I g Z g o s 5 c A A A A A A I A A A A A A B B m A A A A A Q A A I A A A A F G F s E 7 E t Y c G X v G W X p G n f Y 5 b K Y E E l b e r 6 E K p T t 8 E j 9 V F A A A A A A 6 A A A A A A g A A I A A A A L N J k 8 h j 0 b f d y K f i 0 o k K L W n x + C m q 2 W a Z k 6 1 X 5 m U u h x r o U A A A A O X z l 7 l G f 3 7 i f C M 9 d 2 h O c V E V j E G U x V / g z S K K E A x w j q 7 S o 9 x h F P V N T 8 Z 7 h 8 F 2 U L 0 5 Q 5 V a y 0 p + A t 4 8 1 q X x a 8 + 1 H W M 5 M u s s z 9 0 V 1 f l m 7 6 u t i 2 b H Q A A A A C x + l r U H T 0 D / M 2 T e l a + d H Z y N W W g m g + A C k W M S h L 1 C U J M A V K O c l q N T v A J U F O B n V l 9 + M K G L f m 2 6 + S F t o b L q B W e 0 a I U = < / D a t a M a s h u p > 
</file>

<file path=customXml/itemProps1.xml><?xml version="1.0" encoding="utf-8"?>
<ds:datastoreItem xmlns:ds="http://schemas.openxmlformats.org/officeDocument/2006/customXml" ds:itemID="{DA385884-9EE1-4089-BDD2-28721C62D5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ans</vt:lpstr>
      <vt:lpstr>Sheet1</vt:lpstr>
      <vt:lpstr>tracker</vt:lpstr>
      <vt:lpstr>Sheet2</vt:lpstr>
      <vt:lpstr>financial-excel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Dimpal Karena</cp:lastModifiedBy>
  <dcterms:created xsi:type="dcterms:W3CDTF">2023-09-05T04:13:00Z</dcterms:created>
  <dcterms:modified xsi:type="dcterms:W3CDTF">2023-11-05T10:19:13Z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EC43A140FC64479FABDA8C712CFED0EC_12</vt:lpwstr>
  </property>
  <property fmtid="{D5CDD505-2E9C-101B-9397-08002B2CF9AE}" pid="3" name="KSOProductBuildVer">
    <vt:lpwstr>1033-12.2.0.13215</vt:lpwstr>
  </property>
</Properties>
</file>