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BE173336-B1F9-4AC9-9E89-037DAFA4910D}" xr6:coauthVersionLast="47" xr6:coauthVersionMax="47" xr10:uidLastSave="{00000000-0000-0000-0000-000000000000}"/>
  <bookViews>
    <workbookView xWindow="-108" yWindow="-108" windowWidth="23256" windowHeight="12456" activeTab="2" xr2:uid="{00000000-000D-0000-FFFF-FFFF00000000}"/>
  </bookViews>
  <sheets>
    <sheet name="Expense" sheetId="1" r:id="rId1"/>
    <sheet name="Tasks" sheetId="2" r:id="rId2"/>
    <sheet name="Sheet1" sheetId="3" r:id="rId3"/>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3" l="1"/>
  <c r="L13" i="3"/>
  <c r="L12" i="3"/>
  <c r="L11" i="3"/>
  <c r="L9" i="3"/>
  <c r="L8" i="3"/>
  <c r="L7" i="3"/>
  <c r="L6" i="3"/>
  <c r="L5" i="3"/>
  <c r="C52" i="3"/>
  <c r="H6" i="3"/>
  <c r="H7" i="3"/>
  <c r="H5"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2" i="3"/>
  <c r="C52" i="1"/>
</calcChain>
</file>

<file path=xl/sharedStrings.xml><?xml version="1.0" encoding="utf-8"?>
<sst xmlns="http://schemas.openxmlformats.org/spreadsheetml/2006/main" count="185" uniqueCount="39">
  <si>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</si>
  <si>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</si>
  <si>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</si>
  <si>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</si>
  <si>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</si>
  <si>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</si>
  <si>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</si>
  <si>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</si>
  <si>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</si>
  <si>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</si>
  <si>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</si>
  <si>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</si>
  <si>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</si>
  <si>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</si>
  <si>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</si>
  <si>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</si>
  <si>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</si>
  <si>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</si>
  <si>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</si>
  <si>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</si>
  <si>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</si>
  <si>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</si>
  <si>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</si>
  <si>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</si>
  <si>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CATEGORY</t>
  </si>
  <si>
    <t>COST TYPE</t>
  </si>
  <si>
    <t>EXPENSE</t>
  </si>
  <si>
    <t>"ESSENTIAL"</t>
  </si>
  <si>
    <t>"NON ESSENTIAL"</t>
  </si>
  <si>
    <t>Transaction Counts</t>
  </si>
  <si>
    <t>Item</t>
  </si>
  <si>
    <t>Count</t>
  </si>
  <si>
    <t xml:space="preserve">Ordering food </t>
  </si>
  <si>
    <t xml:space="preserve">Ordering Food </t>
  </si>
  <si>
    <t>Total Expense</t>
  </si>
  <si>
    <t>Veg &amp; Fruit</t>
  </si>
  <si>
    <t>Mobile Bill Pay</t>
  </si>
  <si>
    <t>Cab to Office</t>
  </si>
  <si>
    <t>Movie with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</si>
</sst>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2"/>
      <color theme="1"/>
      <name val="Calibri"/>
      <family val="2"/>
      <scheme val="minor"/>
    </font>
    <font>
      <b/>
      <sz val="12"/>
      <color theme="8" tint="-0.249977111117893"/>
      <name val="Verdana"/>
      <family val="2"/>
    </font>
    <font>
      <b/>
      <sz val="11"/>
      <color theme="8" tint="-0.249977111117893"/>
      <name val="Verdana"/>
      <family val="2"/>
    </font>
    <font>
      <b/>
      <sz val="11"/>
      <color theme="8" tint="-0.499984740745262"/>
      <name val="Calibri"/>
      <family val="2"/>
      <scheme val="minor"/>
    </font>
    <font>
      <sz val="12"/>
      <color theme="8" tint="-0.249977111117893"/>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0" xfId="0" applyFont="1"/>
    <xf numFmtId="0" fontId="5" fillId="0" borderId="1" xfId="0" applyFont="1" applyFill="1" applyBorder="1"/>
    <xf numFmtId="0" fontId="0" fillId="0" borderId="1" xfId="0" applyBorder="1"/>
    <xf numFmtId="0" fontId="2" fillId="7" borderId="1" xfId="0" applyFont="1" applyFill="1" applyBorder="1" applyAlignment="1">
      <alignment horizontal="center" vertical="center" wrapText="1"/>
    </xf>
    <xf numFmtId="0" fontId="7" fillId="7" borderId="1" xfId="0" applyFont="1" applyFill="1" applyBorder="1"/>
    <xf numFmtId="0" fontId="8" fillId="7" borderId="1" xfId="0" applyFont="1" applyFill="1" applyBorder="1"/>
    <xf numFmtId="0" fontId="10" fillId="6" borderId="1" xfId="0" applyFont="1" applyFill="1" applyBorder="1" applyAlignment="1">
      <alignment horizontal="center"/>
    </xf>
    <xf numFmtId="0" fontId="9" fillId="8"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Sheet1!$L$3:$L$4</c:f>
              <c:strCache>
                <c:ptCount val="2"/>
                <c:pt idx="0">
                  <c:v>Total Expense</c:v>
                </c:pt>
                <c:pt idx="1">
                  <c:v>Expense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Sheet1!$K$5:$K$13</c:f>
              <c:strCache>
                <c:ptCount val="9"/>
                <c:pt idx="0">
                  <c:v>Medicine</c:v>
                </c:pt>
                <c:pt idx="1">
                  <c:v>Online Shopping</c:v>
                </c:pt>
                <c:pt idx="2">
                  <c:v>Veg &amp; Fruit</c:v>
                </c:pt>
                <c:pt idx="3">
                  <c:v>Fish &amp; Chicken</c:v>
                </c:pt>
                <c:pt idx="4">
                  <c:v>Mobile Bill Pay</c:v>
                </c:pt>
                <c:pt idx="5">
                  <c:v>Cab to Office</c:v>
                </c:pt>
                <c:pt idx="6">
                  <c:v>Movie with Friends</c:v>
                </c:pt>
                <c:pt idx="7">
                  <c:v>Ordering Food </c:v>
                </c:pt>
                <c:pt idx="8">
                  <c:v>Trip</c:v>
                </c:pt>
              </c:strCache>
            </c:strRef>
          </c:cat>
          <c:val>
            <c:numRef>
              <c:f>Sheet1!$L$5:$L$13</c:f>
              <c:numCache>
                <c:formatCode>General</c:formatCode>
                <c:ptCount val="9"/>
                <c:pt idx="0">
                  <c:v>7775</c:v>
                </c:pt>
                <c:pt idx="1">
                  <c:v>7464</c:v>
                </c:pt>
                <c:pt idx="2">
                  <c:v>3217</c:v>
                </c:pt>
                <c:pt idx="3">
                  <c:v>3342</c:v>
                </c:pt>
                <c:pt idx="4">
                  <c:v>1411.26</c:v>
                </c:pt>
                <c:pt idx="5">
                  <c:v>1510.9099999999999</c:v>
                </c:pt>
                <c:pt idx="6">
                  <c:v>2586</c:v>
                </c:pt>
                <c:pt idx="7">
                  <c:v>1857</c:v>
                </c:pt>
                <c:pt idx="8">
                  <c:v>12000</c:v>
                </c:pt>
              </c:numCache>
            </c:numRef>
          </c:val>
          <c:extLst>
            <c:ext xmlns:c16="http://schemas.microsoft.com/office/drawing/2014/chart" uri="{C3380CC4-5D6E-409C-BE32-E72D297353CC}">
              <c16:uniqueId val="{00000000-1076-46B3-92EB-B7760C84AD6F}"/>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228600</xdr:colOff>
      <xdr:row>13</xdr:row>
      <xdr:rowOff>171450</xdr:rowOff>
    </xdr:from>
    <xdr:to>
      <xdr:col>11</xdr:col>
      <xdr:colOff>510540</xdr:colOff>
      <xdr:row>28</xdr:row>
      <xdr:rowOff>171450</xdr:rowOff>
    </xdr:to>
    <xdr:graphicFrame macro="">
      <xdr:nvGraphicFramePr>
        <xdr:cNvPr id="2" name="Chart 1">
          <a:extLst>
            <a:ext uri="{FF2B5EF4-FFF2-40B4-BE49-F238E27FC236}">
              <a16:creationId xmlns:a16="http://schemas.microsoft.com/office/drawing/2014/main" id="{39FC4B64-F773-B45A-69A4-60AD21B44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sqref="A1:C51"/>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F5" sqref="F5"/>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A802-CEA8-4F48-BDF8-AF9117C75497}">
  <dimension ref="A1:L52"/>
  <sheetViews>
    <sheetView tabSelected="1" workbookViewId="0">
      <selection activeCell="G3" sqref="G3:H3"/>
    </sheetView>
  </sheetViews>
  <sheetFormatPr defaultRowHeight="15.6" x14ac:dyDescent="0.3"/>
  <cols>
    <col min="1" max="1" width="12.5546875" bestFit="1" customWidth="1"/>
    <col min="2" max="2" width="24.21875" customWidth="1"/>
    <col min="3" max="3" width="14.77734375" customWidth="1"/>
    <col min="4" max="4" width="16.33203125" style="14" bestFit="1" customWidth="1"/>
    <col min="5" max="5" width="13.44140625" bestFit="1" customWidth="1"/>
    <col min="7" max="7" width="13.77734375" bestFit="1" customWidth="1"/>
    <col min="11" max="11" width="16.44140625" bestFit="1" customWidth="1"/>
  </cols>
  <sheetData>
    <row r="1" spans="1:12" ht="16.2" x14ac:dyDescent="0.3">
      <c r="A1" s="17" t="s">
        <v>0</v>
      </c>
      <c r="B1" s="17" t="s">
        <v>14</v>
      </c>
      <c r="C1" s="17" t="s">
        <v>26</v>
      </c>
      <c r="D1" s="18" t="s">
        <v>24</v>
      </c>
      <c r="E1" s="19" t="s">
        <v>25</v>
      </c>
    </row>
    <row r="2" spans="1:12" ht="14.4" x14ac:dyDescent="0.3">
      <c r="A2" s="4">
        <v>44470</v>
      </c>
      <c r="B2" s="5" t="s">
        <v>2</v>
      </c>
      <c r="C2" s="9">
        <v>2300</v>
      </c>
      <c r="D2" s="15" t="s">
        <v>27</v>
      </c>
      <c r="E2" s="16" t="str">
        <f>IF(C2&gt;2000," over budget","Within budget")</f>
        <v xml:space="preserve"> over budget</v>
      </c>
    </row>
    <row r="3" spans="1:12" x14ac:dyDescent="0.3">
      <c r="A3" s="6">
        <v>44470</v>
      </c>
      <c r="B3" s="7" t="s">
        <v>3</v>
      </c>
      <c r="C3" s="9">
        <v>767</v>
      </c>
      <c r="D3" s="15" t="s">
        <v>28</v>
      </c>
      <c r="E3" s="16" t="str">
        <f t="shared" ref="E3:E51" si="0">IF(C3&gt;2000," over budget","Within budget")</f>
        <v>Within budget</v>
      </c>
      <c r="G3" s="21" t="s">
        <v>29</v>
      </c>
      <c r="H3" s="21"/>
      <c r="K3" s="20" t="s">
        <v>34</v>
      </c>
      <c r="L3" s="20"/>
    </row>
    <row r="4" spans="1:12" ht="14.4" x14ac:dyDescent="0.3">
      <c r="A4" s="6">
        <v>44470</v>
      </c>
      <c r="B4" s="7" t="s">
        <v>4</v>
      </c>
      <c r="C4" s="10">
        <v>2500</v>
      </c>
      <c r="D4" s="15" t="s">
        <v>27</v>
      </c>
      <c r="E4" s="16" t="str">
        <f t="shared" si="0"/>
        <v xml:space="preserve"> over budget</v>
      </c>
      <c r="G4" s="16" t="s">
        <v>30</v>
      </c>
      <c r="H4" s="16" t="s">
        <v>31</v>
      </c>
      <c r="K4" s="16" t="s">
        <v>30</v>
      </c>
      <c r="L4" s="16" t="s">
        <v>1</v>
      </c>
    </row>
    <row r="5" spans="1:12" ht="14.4" x14ac:dyDescent="0.3">
      <c r="A5" s="6">
        <v>44473</v>
      </c>
      <c r="B5" s="7" t="s">
        <v>5</v>
      </c>
      <c r="C5" s="9">
        <v>710</v>
      </c>
      <c r="D5" s="15" t="s">
        <v>27</v>
      </c>
      <c r="E5" s="16" t="str">
        <f t="shared" si="0"/>
        <v>Within budget</v>
      </c>
      <c r="G5" s="16" t="s">
        <v>13</v>
      </c>
      <c r="H5" s="16">
        <f>COUNTIF(B2:C51,G5)</f>
        <v>6</v>
      </c>
      <c r="K5" s="16" t="s">
        <v>2</v>
      </c>
      <c r="L5" s="16">
        <f>SUMIF(B2:B51,"Medicine",C2:C51)</f>
        <v>7775</v>
      </c>
    </row>
    <row r="6" spans="1:12" ht="14.4" x14ac:dyDescent="0.3">
      <c r="A6" s="4">
        <v>44473</v>
      </c>
      <c r="B6" s="5" t="s">
        <v>6</v>
      </c>
      <c r="C6" s="9">
        <v>760</v>
      </c>
      <c r="D6" s="15" t="s">
        <v>27</v>
      </c>
      <c r="E6" s="16" t="str">
        <f t="shared" si="0"/>
        <v>Within budget</v>
      </c>
      <c r="G6" s="16" t="s">
        <v>32</v>
      </c>
      <c r="H6" s="16">
        <f>COUNTIF(B2:C51,G6)</f>
        <v>0</v>
      </c>
      <c r="K6" s="16" t="s">
        <v>13</v>
      </c>
      <c r="L6" s="16">
        <f>SUMIF(B2:B51,"Online shopping",C2:C51)</f>
        <v>7464</v>
      </c>
    </row>
    <row r="7" spans="1:12" ht="14.4" x14ac:dyDescent="0.3">
      <c r="A7" s="6">
        <v>44476</v>
      </c>
      <c r="B7" s="7" t="s">
        <v>10</v>
      </c>
      <c r="C7" s="10">
        <v>1900</v>
      </c>
      <c r="D7" s="15" t="s">
        <v>28</v>
      </c>
      <c r="E7" s="16" t="str">
        <f t="shared" si="0"/>
        <v>Within budget</v>
      </c>
      <c r="G7" s="16" t="s">
        <v>10</v>
      </c>
      <c r="H7" s="16">
        <f>COUNTIF(B2:C51,G7)</f>
        <v>4</v>
      </c>
      <c r="K7" s="16" t="s">
        <v>35</v>
      </c>
      <c r="L7" s="16">
        <f>SUMIF(B2:B51,"Vegetables &amp; Fruit",C2:C51)</f>
        <v>3217</v>
      </c>
    </row>
    <row r="8" spans="1:12" ht="14.4" x14ac:dyDescent="0.3">
      <c r="A8" s="4">
        <v>44477</v>
      </c>
      <c r="B8" s="5" t="s">
        <v>7</v>
      </c>
      <c r="C8" s="9">
        <v>450</v>
      </c>
      <c r="D8" s="15" t="s">
        <v>28</v>
      </c>
      <c r="E8" s="16" t="str">
        <f t="shared" si="0"/>
        <v>Within budget</v>
      </c>
      <c r="K8" s="16" t="s">
        <v>6</v>
      </c>
      <c r="L8" s="16">
        <f>SUMIF(B2:B51,"Fish &amp; Chicken",C2:C51)</f>
        <v>3342</v>
      </c>
    </row>
    <row r="9" spans="1:12" ht="14.4" x14ac:dyDescent="0.3">
      <c r="A9" s="6">
        <v>44484</v>
      </c>
      <c r="B9" s="7" t="s">
        <v>8</v>
      </c>
      <c r="C9" s="9">
        <v>620</v>
      </c>
      <c r="D9" s="15" t="s">
        <v>28</v>
      </c>
      <c r="E9" s="16" t="str">
        <f t="shared" si="0"/>
        <v>Within budget</v>
      </c>
      <c r="K9" s="16" t="s">
        <v>36</v>
      </c>
      <c r="L9" s="16">
        <f>SUMIF(B2:B51,"Mobile Bill Payment",C2:C51)</f>
        <v>1411.26</v>
      </c>
    </row>
    <row r="10" spans="1:12" ht="14.4" x14ac:dyDescent="0.3">
      <c r="A10" s="6">
        <v>44485</v>
      </c>
      <c r="B10" s="7" t="s">
        <v>11</v>
      </c>
      <c r="C10" s="9">
        <v>470</v>
      </c>
      <c r="D10" s="15" t="s">
        <v>27</v>
      </c>
      <c r="E10" s="16" t="str">
        <f t="shared" si="0"/>
        <v>Within budget</v>
      </c>
      <c r="K10" s="16" t="s">
        <v>37</v>
      </c>
      <c r="L10" s="16">
        <f>SUMIF(B2:B51,"Cab to office", C2:C51)</f>
        <v>1510.9099999999999</v>
      </c>
    </row>
    <row r="11" spans="1:12" ht="14.4" x14ac:dyDescent="0.3">
      <c r="A11" s="6">
        <v>44487</v>
      </c>
      <c r="B11" s="7" t="s">
        <v>3</v>
      </c>
      <c r="C11" s="9">
        <v>970</v>
      </c>
      <c r="D11" s="15" t="s">
        <v>28</v>
      </c>
      <c r="E11" s="16" t="str">
        <f t="shared" si="0"/>
        <v>Within budget</v>
      </c>
      <c r="K11" s="16" t="s">
        <v>38</v>
      </c>
      <c r="L11" s="16">
        <f>SUMIF(B2:B51,"movie with friends",C2:C51)</f>
        <v>2586</v>
      </c>
    </row>
    <row r="12" spans="1:12" ht="14.4" x14ac:dyDescent="0.3">
      <c r="A12" s="6">
        <v>44487</v>
      </c>
      <c r="B12" s="5" t="s">
        <v>2</v>
      </c>
      <c r="C12" s="10">
        <v>1075</v>
      </c>
      <c r="D12" s="15" t="s">
        <v>27</v>
      </c>
      <c r="E12" s="16" t="str">
        <f t="shared" si="0"/>
        <v>Within budget</v>
      </c>
      <c r="K12" s="16" t="s">
        <v>33</v>
      </c>
      <c r="L12" s="16">
        <f>SUMIF(B2:B51,"ordering food",C2:C51)</f>
        <v>1857</v>
      </c>
    </row>
    <row r="13" spans="1:12" ht="14.4" x14ac:dyDescent="0.3">
      <c r="A13" s="6">
        <v>44488</v>
      </c>
      <c r="B13" s="7" t="s">
        <v>7</v>
      </c>
      <c r="C13" s="9">
        <v>489</v>
      </c>
      <c r="D13" s="15" t="s">
        <v>28</v>
      </c>
      <c r="E13" s="16" t="str">
        <f t="shared" si="0"/>
        <v>Within budget</v>
      </c>
      <c r="K13" s="16" t="s">
        <v>12</v>
      </c>
      <c r="L13" s="16">
        <f>SUMIF(B2:B51,"trip",C2:C51)</f>
        <v>12000</v>
      </c>
    </row>
    <row r="14" spans="1:12" ht="14.4" x14ac:dyDescent="0.3">
      <c r="A14" s="6">
        <v>44491</v>
      </c>
      <c r="B14" s="7" t="s">
        <v>4</v>
      </c>
      <c r="C14" s="10">
        <v>1574.1</v>
      </c>
      <c r="D14" s="15" t="s">
        <v>27</v>
      </c>
      <c r="E14" s="16" t="str">
        <f t="shared" si="0"/>
        <v>Within budget</v>
      </c>
    </row>
    <row r="15" spans="1:12" ht="14.4" x14ac:dyDescent="0.3">
      <c r="A15" s="6">
        <v>44491</v>
      </c>
      <c r="B15" s="7" t="s">
        <v>6</v>
      </c>
      <c r="C15" s="9">
        <v>550</v>
      </c>
      <c r="D15" s="15" t="s">
        <v>27</v>
      </c>
      <c r="E15" s="16" t="str">
        <f t="shared" si="0"/>
        <v>Within budget</v>
      </c>
    </row>
    <row r="16" spans="1:12" ht="14.4" x14ac:dyDescent="0.3">
      <c r="A16" s="6">
        <v>44494</v>
      </c>
      <c r="B16" s="7" t="s">
        <v>9</v>
      </c>
      <c r="C16" s="9">
        <v>423</v>
      </c>
      <c r="D16" s="15" t="s">
        <v>27</v>
      </c>
      <c r="E16" s="16" t="str">
        <f t="shared" si="0"/>
        <v>Within budget</v>
      </c>
    </row>
    <row r="17" spans="1:5" ht="14.4" x14ac:dyDescent="0.3">
      <c r="A17" s="6">
        <v>44496</v>
      </c>
      <c r="B17" s="7" t="s">
        <v>9</v>
      </c>
      <c r="C17" s="9">
        <v>358.22</v>
      </c>
      <c r="D17" s="15" t="s">
        <v>27</v>
      </c>
      <c r="E17" s="16" t="str">
        <f t="shared" si="0"/>
        <v>Within budget</v>
      </c>
    </row>
    <row r="18" spans="1:5" ht="14.4" x14ac:dyDescent="0.3">
      <c r="A18" s="6">
        <v>44496</v>
      </c>
      <c r="B18" s="7" t="s">
        <v>8</v>
      </c>
      <c r="C18" s="9">
        <v>520</v>
      </c>
      <c r="D18" s="15" t="s">
        <v>28</v>
      </c>
      <c r="E18" s="16" t="str">
        <f t="shared" si="0"/>
        <v>Within budget</v>
      </c>
    </row>
    <row r="19" spans="1:5" ht="14.4" x14ac:dyDescent="0.3">
      <c r="A19" s="4">
        <v>44497</v>
      </c>
      <c r="B19" s="5" t="s">
        <v>5</v>
      </c>
      <c r="C19" s="9">
        <v>300</v>
      </c>
      <c r="D19" s="15" t="s">
        <v>27</v>
      </c>
      <c r="E19" s="16" t="str">
        <f t="shared" si="0"/>
        <v>Within budget</v>
      </c>
    </row>
    <row r="20" spans="1:5" ht="14.4" x14ac:dyDescent="0.3">
      <c r="A20" s="4">
        <v>44498</v>
      </c>
      <c r="B20" s="5" t="s">
        <v>9</v>
      </c>
      <c r="C20" s="9">
        <v>407.05</v>
      </c>
      <c r="D20" s="15" t="s">
        <v>27</v>
      </c>
      <c r="E20" s="16" t="str">
        <f t="shared" si="0"/>
        <v>Within budget</v>
      </c>
    </row>
    <row r="21" spans="1:5" ht="14.4" x14ac:dyDescent="0.3">
      <c r="A21" s="4">
        <v>44499</v>
      </c>
      <c r="B21" s="5" t="s">
        <v>4</v>
      </c>
      <c r="C21" s="9">
        <v>300</v>
      </c>
      <c r="D21" s="15" t="s">
        <v>27</v>
      </c>
      <c r="E21" s="16" t="str">
        <f t="shared" si="0"/>
        <v>Within budget</v>
      </c>
    </row>
    <row r="22" spans="1:5" ht="14.4" x14ac:dyDescent="0.3">
      <c r="A22" s="6">
        <v>44501</v>
      </c>
      <c r="B22" s="7" t="s">
        <v>3</v>
      </c>
      <c r="C22" s="10">
        <v>2327</v>
      </c>
      <c r="D22" s="15" t="s">
        <v>28</v>
      </c>
      <c r="E22" s="16" t="str">
        <f t="shared" si="0"/>
        <v xml:space="preserve"> over budget</v>
      </c>
    </row>
    <row r="23" spans="1:5" ht="14.4" x14ac:dyDescent="0.3">
      <c r="A23" s="6">
        <v>44502</v>
      </c>
      <c r="B23" s="7" t="s">
        <v>10</v>
      </c>
      <c r="C23" s="9">
        <v>1150</v>
      </c>
      <c r="D23" s="15" t="s">
        <v>28</v>
      </c>
      <c r="E23" s="16" t="str">
        <f t="shared" si="0"/>
        <v>Within budget</v>
      </c>
    </row>
    <row r="24" spans="1:5" ht="14.4" x14ac:dyDescent="0.3">
      <c r="A24" s="6">
        <v>44504</v>
      </c>
      <c r="B24" s="7" t="s">
        <v>10</v>
      </c>
      <c r="C24" s="10">
        <v>1138</v>
      </c>
      <c r="D24" s="15" t="s">
        <v>28</v>
      </c>
      <c r="E24" s="16" t="str">
        <f t="shared" si="0"/>
        <v>Within budget</v>
      </c>
    </row>
    <row r="25" spans="1:5" ht="14.4" x14ac:dyDescent="0.3">
      <c r="A25" s="4">
        <v>44505</v>
      </c>
      <c r="B25" s="5" t="s">
        <v>13</v>
      </c>
      <c r="C25" s="9">
        <v>500</v>
      </c>
      <c r="D25" s="15" t="s">
        <v>28</v>
      </c>
      <c r="E25" s="16" t="str">
        <f t="shared" si="0"/>
        <v>Within budget</v>
      </c>
    </row>
    <row r="26" spans="1:5" ht="14.4" x14ac:dyDescent="0.3">
      <c r="A26" s="4">
        <v>44508</v>
      </c>
      <c r="B26" s="5" t="s">
        <v>6</v>
      </c>
      <c r="C26" s="9">
        <v>702</v>
      </c>
      <c r="D26" s="15" t="s">
        <v>27</v>
      </c>
      <c r="E26" s="16" t="str">
        <f t="shared" si="0"/>
        <v>Within budget</v>
      </c>
    </row>
    <row r="27" spans="1:5" ht="14.4" x14ac:dyDescent="0.3">
      <c r="A27" s="6">
        <v>44509</v>
      </c>
      <c r="B27" s="7" t="s">
        <v>4</v>
      </c>
      <c r="C27" s="10">
        <v>1600</v>
      </c>
      <c r="D27" s="15" t="s">
        <v>27</v>
      </c>
      <c r="E27" s="16" t="str">
        <f t="shared" si="0"/>
        <v>Within budget</v>
      </c>
    </row>
    <row r="28" spans="1:5" ht="14.4" x14ac:dyDescent="0.3">
      <c r="A28" s="6">
        <v>44512</v>
      </c>
      <c r="B28" s="7" t="s">
        <v>5</v>
      </c>
      <c r="C28" s="9">
        <v>600</v>
      </c>
      <c r="D28" s="15" t="s">
        <v>27</v>
      </c>
      <c r="E28" s="16" t="str">
        <f t="shared" si="0"/>
        <v>Within budget</v>
      </c>
    </row>
    <row r="29" spans="1:5" ht="14.4" x14ac:dyDescent="0.3">
      <c r="A29" s="4">
        <v>44515</v>
      </c>
      <c r="B29" s="5" t="s">
        <v>13</v>
      </c>
      <c r="C29" s="9">
        <v>900</v>
      </c>
      <c r="D29" s="15" t="s">
        <v>28</v>
      </c>
      <c r="E29" s="16" t="str">
        <f t="shared" si="0"/>
        <v>Within budget</v>
      </c>
    </row>
    <row r="30" spans="1:5" ht="14.4" x14ac:dyDescent="0.3">
      <c r="A30" s="6">
        <v>44515</v>
      </c>
      <c r="B30" s="5" t="s">
        <v>6</v>
      </c>
      <c r="C30" s="9">
        <v>150</v>
      </c>
      <c r="D30" s="15" t="s">
        <v>27</v>
      </c>
      <c r="E30" s="16" t="str">
        <f t="shared" si="0"/>
        <v>Within budget</v>
      </c>
    </row>
    <row r="31" spans="1:5" ht="14.4" x14ac:dyDescent="0.3">
      <c r="A31" s="4">
        <v>44515</v>
      </c>
      <c r="B31" s="5" t="s">
        <v>2</v>
      </c>
      <c r="C31" s="9">
        <v>2100</v>
      </c>
      <c r="D31" s="15" t="s">
        <v>27</v>
      </c>
      <c r="E31" s="16" t="str">
        <f t="shared" si="0"/>
        <v xml:space="preserve"> over budget</v>
      </c>
    </row>
    <row r="32" spans="1:5" ht="14.4" x14ac:dyDescent="0.3">
      <c r="A32" s="4">
        <v>44517</v>
      </c>
      <c r="B32" s="5" t="s">
        <v>11</v>
      </c>
      <c r="C32" s="9">
        <v>470.63</v>
      </c>
      <c r="D32" s="15" t="s">
        <v>27</v>
      </c>
      <c r="E32" s="16" t="str">
        <f t="shared" si="0"/>
        <v>Within budget</v>
      </c>
    </row>
    <row r="33" spans="1:5" ht="14.4" x14ac:dyDescent="0.3">
      <c r="A33" s="4">
        <v>44517</v>
      </c>
      <c r="B33" s="5" t="s">
        <v>9</v>
      </c>
      <c r="C33" s="9">
        <v>322.64</v>
      </c>
      <c r="D33" s="15" t="s">
        <v>27</v>
      </c>
      <c r="E33" s="16" t="str">
        <f t="shared" si="0"/>
        <v>Within budget</v>
      </c>
    </row>
    <row r="34" spans="1:5" ht="14.4" x14ac:dyDescent="0.3">
      <c r="A34" s="4">
        <v>44518</v>
      </c>
      <c r="B34" s="7" t="s">
        <v>8</v>
      </c>
      <c r="C34" s="9">
        <v>428</v>
      </c>
      <c r="D34" s="15" t="s">
        <v>28</v>
      </c>
      <c r="E34" s="16" t="str">
        <f t="shared" si="0"/>
        <v>Within budget</v>
      </c>
    </row>
    <row r="35" spans="1:5" ht="14.4" x14ac:dyDescent="0.3">
      <c r="A35" s="4">
        <v>44519</v>
      </c>
      <c r="B35" s="5" t="s">
        <v>5</v>
      </c>
      <c r="C35" s="9">
        <v>447</v>
      </c>
      <c r="D35" s="15" t="s">
        <v>27</v>
      </c>
      <c r="E35" s="16" t="str">
        <f t="shared" si="0"/>
        <v>Within budget</v>
      </c>
    </row>
    <row r="36" spans="1:5" ht="14.4" x14ac:dyDescent="0.3">
      <c r="A36" s="4">
        <v>44522</v>
      </c>
      <c r="B36" s="5" t="s">
        <v>4</v>
      </c>
      <c r="C36" s="10">
        <v>1720</v>
      </c>
      <c r="D36" s="15" t="s">
        <v>27</v>
      </c>
      <c r="E36" s="16" t="str">
        <f t="shared" si="0"/>
        <v>Within budget</v>
      </c>
    </row>
    <row r="37" spans="1:5" ht="14.4" x14ac:dyDescent="0.3">
      <c r="A37" s="6">
        <v>44524</v>
      </c>
      <c r="B37" s="7" t="s">
        <v>6</v>
      </c>
      <c r="C37" s="9">
        <v>540</v>
      </c>
      <c r="D37" s="15" t="s">
        <v>27</v>
      </c>
      <c r="E37" s="16" t="str">
        <f t="shared" si="0"/>
        <v>Within budget</v>
      </c>
    </row>
    <row r="38" spans="1:5" ht="14.4" x14ac:dyDescent="0.3">
      <c r="A38" s="4">
        <v>44525</v>
      </c>
      <c r="B38" s="5" t="s">
        <v>7</v>
      </c>
      <c r="C38" s="9">
        <v>314</v>
      </c>
      <c r="D38" s="15" t="s">
        <v>28</v>
      </c>
      <c r="E38" s="16" t="str">
        <f t="shared" si="0"/>
        <v>Within budget</v>
      </c>
    </row>
    <row r="39" spans="1:5" ht="14.4" x14ac:dyDescent="0.3">
      <c r="A39" s="4">
        <v>44526</v>
      </c>
      <c r="B39" s="5" t="s">
        <v>8</v>
      </c>
      <c r="C39" s="9">
        <v>518</v>
      </c>
      <c r="D39" s="15" t="s">
        <v>28</v>
      </c>
      <c r="E39" s="16" t="str">
        <f t="shared" si="0"/>
        <v>Within budget</v>
      </c>
    </row>
    <row r="40" spans="1:5" ht="14.4" x14ac:dyDescent="0.3">
      <c r="A40" s="4">
        <v>44526</v>
      </c>
      <c r="B40" s="7" t="s">
        <v>3</v>
      </c>
      <c r="C40" s="10">
        <v>2000</v>
      </c>
      <c r="D40" s="15" t="s">
        <v>28</v>
      </c>
      <c r="E40" s="16" t="str">
        <f t="shared" si="0"/>
        <v>Within budget</v>
      </c>
    </row>
    <row r="41" spans="1:5" ht="14.4" x14ac:dyDescent="0.3">
      <c r="A41" s="6">
        <v>44529</v>
      </c>
      <c r="B41" s="7" t="s">
        <v>7</v>
      </c>
      <c r="C41" s="9">
        <v>337</v>
      </c>
      <c r="D41" s="15" t="s">
        <v>28</v>
      </c>
      <c r="E41" s="16" t="str">
        <f t="shared" si="0"/>
        <v>Within budget</v>
      </c>
    </row>
    <row r="42" spans="1:5" ht="14.4" x14ac:dyDescent="0.3">
      <c r="A42" s="4">
        <v>44530</v>
      </c>
      <c r="B42" s="5" t="s">
        <v>8</v>
      </c>
      <c r="C42" s="9">
        <v>500</v>
      </c>
      <c r="D42" s="15" t="s">
        <v>28</v>
      </c>
      <c r="E42" s="16" t="str">
        <f t="shared" si="0"/>
        <v>Within budget</v>
      </c>
    </row>
    <row r="43" spans="1:5" ht="14.4" x14ac:dyDescent="0.3">
      <c r="A43" s="4">
        <v>44531</v>
      </c>
      <c r="B43" s="5" t="s">
        <v>4</v>
      </c>
      <c r="C43" s="10">
        <v>2500</v>
      </c>
      <c r="D43" s="15" t="s">
        <v>27</v>
      </c>
      <c r="E43" s="16" t="str">
        <f t="shared" si="0"/>
        <v xml:space="preserve"> over budget</v>
      </c>
    </row>
    <row r="44" spans="1:5" ht="14.4" x14ac:dyDescent="0.3">
      <c r="A44" s="6">
        <v>44534</v>
      </c>
      <c r="B44" s="7" t="s">
        <v>5</v>
      </c>
      <c r="C44" s="9">
        <v>710</v>
      </c>
      <c r="D44" s="15" t="s">
        <v>27</v>
      </c>
      <c r="E44" s="16" t="str">
        <f t="shared" si="0"/>
        <v>Within budget</v>
      </c>
    </row>
    <row r="45" spans="1:5" ht="14.4" x14ac:dyDescent="0.3">
      <c r="A45" s="4">
        <v>44537</v>
      </c>
      <c r="B45" s="5" t="s">
        <v>2</v>
      </c>
      <c r="C45" s="9">
        <v>2300</v>
      </c>
      <c r="D45" s="15" t="s">
        <v>27</v>
      </c>
      <c r="E45" s="16" t="str">
        <f t="shared" si="0"/>
        <v xml:space="preserve"> over budget</v>
      </c>
    </row>
    <row r="46" spans="1:5" ht="14.4" x14ac:dyDescent="0.3">
      <c r="A46" s="4">
        <v>44539</v>
      </c>
      <c r="B46" s="5" t="s">
        <v>12</v>
      </c>
      <c r="C46" s="9">
        <v>12000</v>
      </c>
      <c r="D46" s="15" t="s">
        <v>28</v>
      </c>
      <c r="E46" s="16" t="str">
        <f t="shared" si="0"/>
        <v xml:space="preserve"> over budget</v>
      </c>
    </row>
    <row r="47" spans="1:5" ht="14.4" x14ac:dyDescent="0.3">
      <c r="A47" s="4">
        <v>44545</v>
      </c>
      <c r="B47" s="7" t="s">
        <v>10</v>
      </c>
      <c r="C47" s="9">
        <v>1500</v>
      </c>
      <c r="D47" s="15" t="s">
        <v>28</v>
      </c>
      <c r="E47" s="16" t="str">
        <f t="shared" si="0"/>
        <v>Within budget</v>
      </c>
    </row>
    <row r="48" spans="1:5" ht="14.4" x14ac:dyDescent="0.3">
      <c r="A48" s="4">
        <v>44547</v>
      </c>
      <c r="B48" s="5" t="s">
        <v>11</v>
      </c>
      <c r="C48" s="9">
        <v>470.63</v>
      </c>
      <c r="D48" s="15" t="s">
        <v>27</v>
      </c>
      <c r="E48" s="16" t="str">
        <f t="shared" si="0"/>
        <v>Within budget</v>
      </c>
    </row>
    <row r="49" spans="1:5" ht="14.4" x14ac:dyDescent="0.3">
      <c r="A49" s="4">
        <v>44550</v>
      </c>
      <c r="B49" s="5" t="s">
        <v>7</v>
      </c>
      <c r="C49" s="9">
        <v>267</v>
      </c>
      <c r="D49" s="15" t="s">
        <v>28</v>
      </c>
      <c r="E49" s="16" t="str">
        <f t="shared" si="0"/>
        <v>Within budget</v>
      </c>
    </row>
    <row r="50" spans="1:5" ht="14.4" x14ac:dyDescent="0.3">
      <c r="A50" s="4">
        <v>44553</v>
      </c>
      <c r="B50" s="5" t="s">
        <v>6</v>
      </c>
      <c r="C50" s="9">
        <v>640</v>
      </c>
      <c r="D50" s="15" t="s">
        <v>27</v>
      </c>
      <c r="E50" s="16" t="str">
        <f t="shared" si="0"/>
        <v>Within budget</v>
      </c>
    </row>
    <row r="51" spans="1:5" ht="14.4" x14ac:dyDescent="0.3">
      <c r="A51" s="4">
        <v>44553</v>
      </c>
      <c r="B51" s="5" t="s">
        <v>5</v>
      </c>
      <c r="C51" s="9">
        <v>450</v>
      </c>
      <c r="D51" s="15" t="s">
        <v>27</v>
      </c>
      <c r="E51" s="16" t="str">
        <f t="shared" si="0"/>
        <v>Within budget</v>
      </c>
    </row>
    <row r="52" spans="1:5" x14ac:dyDescent="0.3">
      <c r="C52">
        <f>SUM(C2:C51)</f>
        <v>57045.27</v>
      </c>
    </row>
  </sheetData>
  <mergeCells count="2">
    <mergeCell ref="G3:H3"/>
    <mergeCell ref="K3:L3"/>
  </mergeCells>
  <dataValidations count="1">
    <dataValidation type="list" allowBlank="1" showInputMessage="1" showErrorMessage="1" sqref="D2:D51" xr:uid="{876D72B5-2F3C-4F6C-82D5-1A20EB5E08A4}">
      <formula1>"""ESSENTIAL"",""NON ESSENTIAL"""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vt:lpstr>
      <vt:lpstr>Tasks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Aarushi bathria</cp:lastModifiedBy>
  <dcterms:created xsi:type="dcterms:W3CDTF">2015-06-05T18:17:20Z</dcterms:created>
  <dcterms:modified xsi:type="dcterms:W3CDTF">2025-03-01T19:44:07Z</dcterms:modified>
</cp:coreProperties>
</file>