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ya\OneDrive\Desktop\SEM-VI\Mathematical Modelling and Simulation (Lab)\EXP 3\"/>
    </mc:Choice>
  </mc:AlternateContent>
  <xr:revisionPtr revIDLastSave="0" documentId="13_ncr:1_{8856CFF4-B98C-474B-AF2E-65B2ED833F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1" l="1"/>
  <c r="N28" i="1"/>
  <c r="F3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14" i="1"/>
  <c r="I17" i="1"/>
  <c r="H18" i="1" s="1"/>
  <c r="I4" i="1"/>
  <c r="H5" i="1" s="1"/>
  <c r="G5" i="1"/>
  <c r="I5" i="1" s="1"/>
  <c r="H6" i="1" s="1"/>
  <c r="G18" i="1"/>
  <c r="G19" i="1" s="1"/>
  <c r="G20" i="1" s="1"/>
  <c r="G21" i="1" s="1"/>
  <c r="G22" i="1" s="1"/>
  <c r="I22" i="1" s="1"/>
  <c r="I18" i="1" l="1"/>
  <c r="H19" i="1" s="1"/>
  <c r="J35" i="1" s="1"/>
  <c r="I19" i="1"/>
  <c r="H20" i="1" s="1"/>
  <c r="I21" i="1"/>
  <c r="H22" i="1" s="1"/>
  <c r="I20" i="1"/>
  <c r="H21" i="1" s="1"/>
  <c r="G6" i="1"/>
  <c r="J46" i="1" l="1"/>
  <c r="J34" i="1"/>
  <c r="J30" i="1"/>
  <c r="J44" i="1"/>
  <c r="J31" i="1"/>
  <c r="J45" i="1"/>
  <c r="J47" i="1"/>
  <c r="J33" i="1"/>
  <c r="J28" i="1"/>
  <c r="L28" i="1" s="1"/>
  <c r="M28" i="1" s="1"/>
  <c r="J36" i="1"/>
  <c r="J37" i="1"/>
  <c r="J38" i="1"/>
  <c r="J39" i="1"/>
  <c r="J40" i="1"/>
  <c r="J42" i="1"/>
  <c r="J43" i="1"/>
  <c r="J29" i="1"/>
  <c r="J41" i="1"/>
  <c r="J32" i="1"/>
  <c r="G7" i="1"/>
  <c r="I6" i="1"/>
  <c r="H7" i="1" s="1"/>
  <c r="G8" i="1" l="1"/>
  <c r="I7" i="1"/>
  <c r="H8" i="1" s="1"/>
  <c r="G38" i="1" l="1"/>
  <c r="G41" i="1"/>
  <c r="G9" i="1"/>
  <c r="I8" i="1"/>
  <c r="H9" i="1" s="1"/>
  <c r="G10" i="1" l="1"/>
  <c r="I9" i="1"/>
  <c r="H10" i="1" s="1"/>
  <c r="G11" i="1" l="1"/>
  <c r="I10" i="1"/>
  <c r="H11" i="1" s="1"/>
  <c r="G32" i="1" l="1"/>
  <c r="G35" i="1"/>
  <c r="G45" i="1"/>
  <c r="G42" i="1"/>
  <c r="G40" i="1"/>
  <c r="G47" i="1"/>
  <c r="G46" i="1"/>
  <c r="G30" i="1"/>
  <c r="G12" i="1"/>
  <c r="I11" i="1"/>
  <c r="H12" i="1" s="1"/>
  <c r="G31" i="1" l="1"/>
  <c r="G34" i="1"/>
  <c r="G39" i="1"/>
  <c r="G33" i="1"/>
  <c r="G43" i="1"/>
  <c r="G37" i="1"/>
  <c r="G13" i="1"/>
  <c r="I13" i="1" s="1"/>
  <c r="I12" i="1"/>
  <c r="H13" i="1" s="1"/>
  <c r="G36" i="1" s="1"/>
  <c r="G44" i="1" l="1"/>
  <c r="G29" i="1"/>
  <c r="H29" i="1" s="1"/>
  <c r="O28" i="1" l="1"/>
  <c r="K29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L29" i="1" l="1"/>
  <c r="N29" i="1"/>
  <c r="K30" i="1" l="1"/>
  <c r="M29" i="1"/>
  <c r="O29" i="1"/>
  <c r="L30" i="1" l="1"/>
  <c r="N30" i="1"/>
  <c r="O30" i="1" l="1"/>
  <c r="K31" i="1"/>
  <c r="M30" i="1"/>
  <c r="L31" i="1" l="1"/>
  <c r="N31" i="1"/>
  <c r="O31" i="1" l="1"/>
  <c r="K32" i="1"/>
  <c r="M31" i="1"/>
  <c r="N32" i="1" l="1"/>
  <c r="L32" i="1"/>
  <c r="O32" i="1" l="1"/>
  <c r="M32" i="1"/>
  <c r="K33" i="1"/>
  <c r="N33" i="1" l="1"/>
  <c r="L33" i="1"/>
  <c r="O33" i="1" l="1"/>
  <c r="M33" i="1"/>
  <c r="K34" i="1"/>
  <c r="L34" i="1" l="1"/>
  <c r="N34" i="1"/>
  <c r="O34" i="1" l="1"/>
  <c r="K35" i="1"/>
  <c r="M34" i="1"/>
  <c r="N35" i="1" l="1"/>
  <c r="L35" i="1"/>
  <c r="O35" i="1" l="1"/>
  <c r="K36" i="1"/>
  <c r="M35" i="1"/>
  <c r="N36" i="1" l="1"/>
  <c r="L36" i="1"/>
  <c r="O36" i="1" l="1"/>
  <c r="K37" i="1"/>
  <c r="M36" i="1"/>
  <c r="L37" i="1" l="1"/>
  <c r="N37" i="1"/>
  <c r="O37" i="1" l="1"/>
  <c r="K38" i="1"/>
  <c r="M37" i="1"/>
  <c r="L38" i="1" l="1"/>
  <c r="N38" i="1"/>
  <c r="O38" i="1" l="1"/>
  <c r="K39" i="1"/>
  <c r="M38" i="1"/>
  <c r="N39" i="1" l="1"/>
  <c r="L39" i="1"/>
  <c r="O39" i="1" l="1"/>
  <c r="K40" i="1"/>
  <c r="M39" i="1"/>
  <c r="L40" i="1" l="1"/>
  <c r="N40" i="1"/>
  <c r="O40" i="1" l="1"/>
  <c r="K41" i="1"/>
  <c r="M40" i="1"/>
  <c r="L41" i="1" l="1"/>
  <c r="N41" i="1"/>
  <c r="O41" i="1" l="1"/>
  <c r="M41" i="1"/>
  <c r="K42" i="1"/>
  <c r="N42" i="1" l="1"/>
  <c r="L42" i="1"/>
  <c r="O42" i="1" l="1"/>
  <c r="K43" i="1"/>
  <c r="M42" i="1"/>
  <c r="L43" i="1" l="1"/>
  <c r="N43" i="1"/>
  <c r="O43" i="1" l="1"/>
  <c r="K44" i="1"/>
  <c r="M43" i="1"/>
  <c r="L44" i="1" l="1"/>
  <c r="N44" i="1"/>
  <c r="O44" i="1" l="1"/>
  <c r="M44" i="1"/>
  <c r="K45" i="1"/>
  <c r="L45" i="1" l="1"/>
  <c r="N45" i="1"/>
  <c r="O45" i="1" l="1"/>
  <c r="K46" i="1"/>
  <c r="M45" i="1"/>
  <c r="L46" i="1" l="1"/>
  <c r="N46" i="1"/>
  <c r="O46" i="1" l="1"/>
  <c r="O48" i="1" s="1"/>
  <c r="U35" i="1" s="1"/>
  <c r="K47" i="1"/>
  <c r="M46" i="1"/>
  <c r="N47" i="1" l="1"/>
  <c r="L47" i="1"/>
  <c r="M47" i="1" s="1"/>
  <c r="U39" i="1" s="1"/>
  <c r="M48" i="1" l="1"/>
  <c r="U33" i="1" s="1"/>
  <c r="U29" i="1"/>
  <c r="N48" i="1"/>
</calcChain>
</file>

<file path=xl/sharedStrings.xml><?xml version="1.0" encoding="utf-8"?>
<sst xmlns="http://schemas.openxmlformats.org/spreadsheetml/2006/main" count="27" uniqueCount="22">
  <si>
    <t>Service Time</t>
  </si>
  <si>
    <t>Probability</t>
  </si>
  <si>
    <t>Cumulative Probability</t>
  </si>
  <si>
    <t>Max</t>
  </si>
  <si>
    <t>Min</t>
  </si>
  <si>
    <t>Inter-Arrival Time</t>
  </si>
  <si>
    <t>Arrival Time</t>
  </si>
  <si>
    <t>Time Interval</t>
  </si>
  <si>
    <t>Customer</t>
  </si>
  <si>
    <t>Random Number for Inter</t>
  </si>
  <si>
    <t>Random Number for Service Time</t>
  </si>
  <si>
    <t>Time Begins</t>
  </si>
  <si>
    <t>Time Ends</t>
  </si>
  <si>
    <t>Time Spent</t>
  </si>
  <si>
    <t>Idle Time</t>
  </si>
  <si>
    <t>Wait Time</t>
  </si>
  <si>
    <t>Avg Waiting Time</t>
  </si>
  <si>
    <t>Probability of Customers Waiting</t>
  </si>
  <si>
    <t xml:space="preserve">Probability. Of Idle Server </t>
  </si>
  <si>
    <t xml:space="preserve">Average Time between Arrival </t>
  </si>
  <si>
    <t xml:space="preserve">Average Waiting Time of Those Who Wait </t>
  </si>
  <si>
    <t xml:space="preserve">Average Time Customers Spends In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</si>
</sst>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Wait Time and Idle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Sheet1!$E$28:$E$47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Sheet1!$N$28:$N$47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A-481A-B7A2-2384FFEE6BF2}"/>
            </c:ext>
          </c:extLst>
        </c:ser>
        <c:ser>
          <c:idx val="1"/>
          <c:order val="1"/>
          <c:tx>
            <c:strRef>
              <c:f>Sheet1!$O$27</c:f>
              <c:strCache>
                <c:ptCount val="1"/>
                <c:pt idx="0">
                  <c:v>Idle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Sheet1!$E$28:$E$47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Sheet1!$O$28:$O$47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A-481A-B7A2-2384FFEE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383792"/>
        <c:axId val="1360570416"/>
      </c:barChart>
      <c:catAx>
        <c:axId val="12883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70416"/>
        <c:crosses val="autoZero"/>
        <c:auto val="1"/>
        <c:lblAlgn val="ctr"/>
        <c:lblOffset val="100"/>
        <c:noMultiLvlLbl val="0"/>
      </c:catAx>
      <c:valAx>
        <c:axId val="13605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810491</xdr:colOff>
      <xdr:row>7</xdr:row>
      <xdr:rowOff>152399</xdr:rowOff>
    </xdr:from>
    <xdr:to>
      <xdr:col>14</xdr:col>
      <xdr:colOff>131618</xdr:colOff>
      <xdr:row>23</xdr:row>
      <xdr:rowOff>13854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ECCFD-D44D-4B7A-740D-4E79EDA0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U48"/>
  <sheetViews>
    <sheetView tabSelected="1" topLeftCell="D1" zoomScale="55" zoomScaleNormal="55" workbookViewId="0">
      <selection activeCell="R43" sqref="R43"/>
    </sheetView>
  </sheetViews>
  <sheetFormatPr defaultRowHeight="14.4" x14ac:dyDescent="0.3"/>
  <cols>
    <col min="2" max="2" width="14" customWidth="1"/>
    <col min="3" max="3" width="13.6640625" customWidth="1"/>
    <col min="4" max="4" width="38.109375" customWidth="1"/>
    <col min="5" max="5" width="18.33203125" customWidth="1"/>
    <col min="6" max="6" width="25.109375" customWidth="1"/>
    <col min="7" max="7" width="21.88671875" customWidth="1"/>
    <col min="8" max="8" width="19.5546875" customWidth="1"/>
    <col min="9" max="9" width="31.88671875" customWidth="1"/>
    <col min="10" max="10" width="21" customWidth="1"/>
    <col min="11" max="11" width="21.109375" customWidth="1"/>
    <col min="12" max="12" width="19.6640625" customWidth="1"/>
    <col min="13" max="13" width="17.33203125" customWidth="1"/>
    <col min="14" max="14" width="18.44140625" customWidth="1"/>
    <col min="15" max="15" width="15.5546875" customWidth="1"/>
    <col min="20" max="20" width="42.21875" customWidth="1"/>
    <col min="21" max="21" width="11.88671875" customWidth="1"/>
  </cols>
  <sheetData>
    <row r="2" spans="5:12" x14ac:dyDescent="0.3">
      <c r="K2" s="1"/>
      <c r="L2" s="1"/>
    </row>
    <row r="3" spans="5:12" x14ac:dyDescent="0.3">
      <c r="E3" t="s">
        <v>7</v>
      </c>
      <c r="F3" t="s">
        <v>1</v>
      </c>
      <c r="G3" t="s">
        <v>2</v>
      </c>
      <c r="H3" t="s">
        <v>4</v>
      </c>
      <c r="I3" t="s">
        <v>3</v>
      </c>
    </row>
    <row r="4" spans="5:12" x14ac:dyDescent="0.3">
      <c r="E4">
        <v>1</v>
      </c>
      <c r="F4">
        <v>0.1</v>
      </c>
      <c r="G4">
        <v>0.1</v>
      </c>
      <c r="H4">
        <v>1</v>
      </c>
      <c r="I4">
        <f t="shared" ref="I4:I13" si="0">PRODUCT(G4,100)</f>
        <v>10</v>
      </c>
    </row>
    <row r="5" spans="5:12" x14ac:dyDescent="0.3">
      <c r="E5">
        <v>2</v>
      </c>
      <c r="F5">
        <v>0.1</v>
      </c>
      <c r="G5">
        <f t="shared" ref="G5:G13" si="1">SUM(G4,F5)</f>
        <v>0.2</v>
      </c>
      <c r="H5">
        <f>SUM(I4,1)</f>
        <v>11</v>
      </c>
      <c r="I5">
        <f t="shared" si="0"/>
        <v>20</v>
      </c>
    </row>
    <row r="6" spans="5:12" x14ac:dyDescent="0.3">
      <c r="E6">
        <v>3</v>
      </c>
      <c r="F6">
        <v>0.1</v>
      </c>
      <c r="G6">
        <f t="shared" si="1"/>
        <v>0.30000000000000004</v>
      </c>
      <c r="H6">
        <f t="shared" ref="H6:H13" si="2">SUM(I5,1)</f>
        <v>21</v>
      </c>
      <c r="I6">
        <f t="shared" si="0"/>
        <v>30.000000000000004</v>
      </c>
    </row>
    <row r="7" spans="5:12" x14ac:dyDescent="0.3">
      <c r="E7">
        <v>4</v>
      </c>
      <c r="F7">
        <v>0.1</v>
      </c>
      <c r="G7">
        <f t="shared" si="1"/>
        <v>0.4</v>
      </c>
      <c r="H7">
        <f t="shared" si="2"/>
        <v>31.000000000000004</v>
      </c>
      <c r="I7">
        <f t="shared" si="0"/>
        <v>40</v>
      </c>
    </row>
    <row r="8" spans="5:12" x14ac:dyDescent="0.3">
      <c r="E8">
        <v>5</v>
      </c>
      <c r="F8">
        <v>0.1</v>
      </c>
      <c r="G8">
        <f t="shared" si="1"/>
        <v>0.5</v>
      </c>
      <c r="H8">
        <f t="shared" si="2"/>
        <v>41</v>
      </c>
      <c r="I8">
        <f t="shared" si="0"/>
        <v>50</v>
      </c>
    </row>
    <row r="9" spans="5:12" x14ac:dyDescent="0.3">
      <c r="E9">
        <v>6</v>
      </c>
      <c r="F9">
        <v>0.1</v>
      </c>
      <c r="G9">
        <f t="shared" si="1"/>
        <v>0.6</v>
      </c>
      <c r="H9">
        <f t="shared" si="2"/>
        <v>51</v>
      </c>
      <c r="I9">
        <f t="shared" si="0"/>
        <v>60</v>
      </c>
    </row>
    <row r="10" spans="5:12" x14ac:dyDescent="0.3">
      <c r="E10">
        <v>7</v>
      </c>
      <c r="F10">
        <v>0.1</v>
      </c>
      <c r="G10">
        <f t="shared" si="1"/>
        <v>0.7</v>
      </c>
      <c r="H10">
        <f t="shared" si="2"/>
        <v>61</v>
      </c>
      <c r="I10">
        <f t="shared" si="0"/>
        <v>70</v>
      </c>
    </row>
    <row r="11" spans="5:12" x14ac:dyDescent="0.3">
      <c r="E11">
        <v>8</v>
      </c>
      <c r="F11">
        <v>0.1</v>
      </c>
      <c r="G11">
        <f t="shared" si="1"/>
        <v>0.79999999999999993</v>
      </c>
      <c r="H11">
        <f t="shared" si="2"/>
        <v>71</v>
      </c>
      <c r="I11">
        <f t="shared" si="0"/>
        <v>80</v>
      </c>
    </row>
    <row r="12" spans="5:12" x14ac:dyDescent="0.3">
      <c r="E12">
        <v>9</v>
      </c>
      <c r="F12">
        <v>0.1</v>
      </c>
      <c r="G12">
        <f t="shared" si="1"/>
        <v>0.89999999999999991</v>
      </c>
      <c r="H12">
        <f t="shared" si="2"/>
        <v>81</v>
      </c>
      <c r="I12">
        <f t="shared" si="0"/>
        <v>89.999999999999986</v>
      </c>
    </row>
    <row r="13" spans="5:12" x14ac:dyDescent="0.3">
      <c r="E13">
        <v>10</v>
      </c>
      <c r="F13">
        <v>0.1</v>
      </c>
      <c r="G13">
        <f t="shared" si="1"/>
        <v>0.99999999999999989</v>
      </c>
      <c r="H13">
        <f t="shared" si="2"/>
        <v>90.999999999999986</v>
      </c>
      <c r="I13">
        <f t="shared" si="0"/>
        <v>99.999999999999986</v>
      </c>
    </row>
    <row r="14" spans="5:12" x14ac:dyDescent="0.3">
      <c r="F14">
        <f>SUM(F4:F13)</f>
        <v>0.99999999999999989</v>
      </c>
    </row>
    <row r="16" spans="5:12" x14ac:dyDescent="0.3">
      <c r="E16" t="s">
        <v>0</v>
      </c>
      <c r="F16" t="s">
        <v>1</v>
      </c>
      <c r="G16" t="s">
        <v>2</v>
      </c>
      <c r="H16" t="s">
        <v>4</v>
      </c>
      <c r="I16" t="s">
        <v>3</v>
      </c>
    </row>
    <row r="17" spans="5:21" x14ac:dyDescent="0.3">
      <c r="E17">
        <v>1</v>
      </c>
      <c r="F17">
        <v>0.05</v>
      </c>
      <c r="G17">
        <v>0.05</v>
      </c>
      <c r="H17">
        <v>1</v>
      </c>
      <c r="I17">
        <f>PRODUCT(G17,100)</f>
        <v>5</v>
      </c>
    </row>
    <row r="18" spans="5:21" x14ac:dyDescent="0.3">
      <c r="E18">
        <v>2</v>
      </c>
      <c r="F18">
        <v>0.1</v>
      </c>
      <c r="G18">
        <f>SUM(G17,F18)</f>
        <v>0.15000000000000002</v>
      </c>
      <c r="H18">
        <f>SUM(I17,1)</f>
        <v>6</v>
      </c>
      <c r="I18">
        <f>PRODUCT(G18,100)</f>
        <v>15.000000000000002</v>
      </c>
    </row>
    <row r="19" spans="5:21" x14ac:dyDescent="0.3">
      <c r="E19">
        <v>3</v>
      </c>
      <c r="F19">
        <v>0.2</v>
      </c>
      <c r="G19">
        <f>SUM(G18,F19)</f>
        <v>0.35000000000000003</v>
      </c>
      <c r="H19">
        <f t="shared" ref="H19:H22" si="3">SUM(I18,1)</f>
        <v>16</v>
      </c>
      <c r="I19">
        <f t="shared" ref="I19:I22" si="4">PRODUCT(G19,100)</f>
        <v>35</v>
      </c>
    </row>
    <row r="20" spans="5:21" x14ac:dyDescent="0.3">
      <c r="E20">
        <v>4</v>
      </c>
      <c r="F20">
        <v>0.3</v>
      </c>
      <c r="G20">
        <f>SUM(G19,F20)</f>
        <v>0.65</v>
      </c>
      <c r="H20">
        <f t="shared" si="3"/>
        <v>36</v>
      </c>
      <c r="I20">
        <f t="shared" si="4"/>
        <v>65</v>
      </c>
    </row>
    <row r="21" spans="5:21" x14ac:dyDescent="0.3">
      <c r="E21">
        <v>5</v>
      </c>
      <c r="F21">
        <v>0.25</v>
      </c>
      <c r="G21">
        <f>SUM(G20,F21)</f>
        <v>0.9</v>
      </c>
      <c r="H21">
        <f t="shared" si="3"/>
        <v>66</v>
      </c>
      <c r="I21">
        <f t="shared" si="4"/>
        <v>90</v>
      </c>
    </row>
    <row r="22" spans="5:21" x14ac:dyDescent="0.3">
      <c r="E22">
        <v>6</v>
      </c>
      <c r="F22">
        <v>0.1</v>
      </c>
      <c r="G22">
        <f>SUM(G21,F22)</f>
        <v>1</v>
      </c>
      <c r="H22">
        <f t="shared" si="3"/>
        <v>91</v>
      </c>
      <c r="I22">
        <f t="shared" si="4"/>
        <v>100</v>
      </c>
    </row>
    <row r="27" spans="5:21" x14ac:dyDescent="0.3">
      <c r="E27" t="s">
        <v>8</v>
      </c>
      <c r="F27" t="s">
        <v>9</v>
      </c>
      <c r="G27" t="s">
        <v>5</v>
      </c>
      <c r="H27" t="s">
        <v>6</v>
      </c>
      <c r="I27" t="s">
        <v>10</v>
      </c>
      <c r="J27" t="s">
        <v>0</v>
      </c>
      <c r="K27" t="s">
        <v>11</v>
      </c>
      <c r="L27" t="s">
        <v>12</v>
      </c>
      <c r="M27" t="s">
        <v>13</v>
      </c>
      <c r="N27" t="s">
        <v>15</v>
      </c>
      <c r="O27" t="s">
        <v>14</v>
      </c>
    </row>
    <row r="28" spans="5:21" x14ac:dyDescent="0.3">
      <c r="E28">
        <v>1</v>
      </c>
      <c r="F28">
        <v>0</v>
      </c>
      <c r="G28">
        <v>0</v>
      </c>
      <c r="H28">
        <v>0</v>
      </c>
      <c r="I28">
        <f ca="1">RANDBETWEEN(1,100)</f>
        <v>36</v>
      </c>
      <c r="J28">
        <f ca="1">LOOKUP(I28,$H$17:$I$22,$E$17:$E$22)</f>
        <v>4</v>
      </c>
      <c r="K28">
        <v>0</v>
      </c>
      <c r="L28">
        <f ca="1">J28</f>
        <v>4</v>
      </c>
      <c r="M28">
        <f ca="1">L28-H28</f>
        <v>4</v>
      </c>
      <c r="N28">
        <f>K28-H28</f>
        <v>0</v>
      </c>
      <c r="O28">
        <f ca="1">ABS(L28-H29)</f>
        <v>3</v>
      </c>
    </row>
    <row r="29" spans="5:21" x14ac:dyDescent="0.3">
      <c r="E29">
        <v>2</v>
      </c>
      <c r="F29">
        <f t="shared" ref="F29:F47" ca="1" si="5">RANDBETWEEN(1,100)</f>
        <v>66</v>
      </c>
      <c r="G29">
        <f ca="1">LOOKUP(F29,$H$4:$I$13,$E$4:$E$13)</f>
        <v>7</v>
      </c>
      <c r="H29">
        <f ca="1">SUM(H28,G29)</f>
        <v>7</v>
      </c>
      <c r="I29">
        <f t="shared" ref="I29:I47" ca="1" si="6">RANDBETWEEN(1,100)</f>
        <v>51</v>
      </c>
      <c r="J29">
        <f t="shared" ref="J29:J47" ca="1" si="7">LOOKUP(I29,$H$17:$I$22,$E$17:$E$22)</f>
        <v>4</v>
      </c>
      <c r="K29">
        <f ca="1">IF(L28&gt;H29,L28,H29)</f>
        <v>7</v>
      </c>
      <c r="L29">
        <f ca="1">SUM(J29,K29)</f>
        <v>11</v>
      </c>
      <c r="M29">
        <f ca="1">L29-H29</f>
        <v>4</v>
      </c>
      <c r="N29">
        <f ca="1">K29-H29</f>
        <v>0</v>
      </c>
      <c r="O29">
        <f ca="1">ABS(L29-H30)</f>
        <v>1</v>
      </c>
      <c r="T29" t="s">
        <v>16</v>
      </c>
      <c r="U29">
        <f ca="1">AVERAGE(N28:N47)</f>
        <v>0.95</v>
      </c>
    </row>
    <row r="30" spans="5:21" x14ac:dyDescent="0.3">
      <c r="E30">
        <v>3</v>
      </c>
      <c r="F30">
        <f t="shared" ca="1" si="5"/>
        <v>27</v>
      </c>
      <c r="G30">
        <f ca="1">LOOKUP(F30,$H$4:$I$13,$E$4:$E$13)</f>
        <v>3</v>
      </c>
      <c r="H30">
        <f t="shared" ref="H30:H38" ca="1" si="8">SUM(H29,G30)</f>
        <v>10</v>
      </c>
      <c r="I30">
        <f t="shared" ca="1" si="6"/>
        <v>39</v>
      </c>
      <c r="J30">
        <f t="shared" ca="1" si="7"/>
        <v>4</v>
      </c>
      <c r="K30">
        <f t="shared" ref="K30:K47" ca="1" si="9">IF(L29&gt;H30,L29,H30)</f>
        <v>11</v>
      </c>
      <c r="L30">
        <f t="shared" ref="L30:L47" ca="1" si="10">SUM(J30,K30)</f>
        <v>15</v>
      </c>
      <c r="M30">
        <f t="shared" ref="M30:M47" ca="1" si="11">L30-H30</f>
        <v>5</v>
      </c>
      <c r="N30">
        <f ca="1">K30-H30</f>
        <v>1</v>
      </c>
      <c r="O30">
        <f t="shared" ref="O30:O46" ca="1" si="12">ABS(L30-H31)</f>
        <v>4</v>
      </c>
    </row>
    <row r="31" spans="5:21" x14ac:dyDescent="0.3">
      <c r="E31">
        <v>4</v>
      </c>
      <c r="F31">
        <f t="shared" ca="1" si="5"/>
        <v>88</v>
      </c>
      <c r="G31">
        <f ca="1">LOOKUP(F31,$H$4:$I$13,$E$4:$E$13)</f>
        <v>9</v>
      </c>
      <c r="H31">
        <f t="shared" ca="1" si="8"/>
        <v>19</v>
      </c>
      <c r="I31">
        <f t="shared" ca="1" si="6"/>
        <v>23</v>
      </c>
      <c r="J31">
        <f t="shared" ca="1" si="7"/>
        <v>3</v>
      </c>
      <c r="K31">
        <f t="shared" ca="1" si="9"/>
        <v>19</v>
      </c>
      <c r="L31">
        <f t="shared" ca="1" si="10"/>
        <v>22</v>
      </c>
      <c r="M31">
        <f t="shared" ca="1" si="11"/>
        <v>3</v>
      </c>
      <c r="N31">
        <f t="shared" ref="N31:N47" ca="1" si="13">K31-H31</f>
        <v>0</v>
      </c>
      <c r="O31">
        <f t="shared" ca="1" si="12"/>
        <v>2</v>
      </c>
      <c r="T31" t="s">
        <v>17</v>
      </c>
      <c r="U31">
        <f>6/20</f>
        <v>0.3</v>
      </c>
    </row>
    <row r="32" spans="5:21" x14ac:dyDescent="0.3">
      <c r="E32">
        <v>5</v>
      </c>
      <c r="F32">
        <f t="shared" ca="1" si="5"/>
        <v>47</v>
      </c>
      <c r="G32">
        <f t="shared" ref="G32:G47" ca="1" si="14">LOOKUP(F32,$H$4:$I$13,$E$4:$E$13)</f>
        <v>5</v>
      </c>
      <c r="H32">
        <f t="shared" ca="1" si="8"/>
        <v>24</v>
      </c>
      <c r="I32">
        <f t="shared" ca="1" si="6"/>
        <v>94</v>
      </c>
      <c r="J32">
        <f t="shared" ca="1" si="7"/>
        <v>6</v>
      </c>
      <c r="K32">
        <f t="shared" ca="1" si="9"/>
        <v>24</v>
      </c>
      <c r="L32">
        <f t="shared" ca="1" si="10"/>
        <v>30</v>
      </c>
      <c r="M32">
        <f t="shared" ca="1" si="11"/>
        <v>6</v>
      </c>
      <c r="N32">
        <f t="shared" ca="1" si="13"/>
        <v>0</v>
      </c>
      <c r="O32">
        <f t="shared" ca="1" si="12"/>
        <v>5</v>
      </c>
    </row>
    <row r="33" spans="5:21" x14ac:dyDescent="0.3">
      <c r="E33">
        <v>6</v>
      </c>
      <c r="F33">
        <f t="shared" ca="1" si="5"/>
        <v>10</v>
      </c>
      <c r="G33">
        <f t="shared" ca="1" si="14"/>
        <v>1</v>
      </c>
      <c r="H33">
        <f t="shared" ca="1" si="8"/>
        <v>25</v>
      </c>
      <c r="I33">
        <f t="shared" ca="1" si="6"/>
        <v>78</v>
      </c>
      <c r="J33">
        <f t="shared" ca="1" si="7"/>
        <v>5</v>
      </c>
      <c r="K33">
        <f t="shared" ca="1" si="9"/>
        <v>30</v>
      </c>
      <c r="L33">
        <f t="shared" ca="1" si="10"/>
        <v>35</v>
      </c>
      <c r="M33">
        <f t="shared" ca="1" si="11"/>
        <v>10</v>
      </c>
      <c r="N33">
        <f t="shared" ca="1" si="13"/>
        <v>5</v>
      </c>
      <c r="O33">
        <f t="shared" ca="1" si="12"/>
        <v>0</v>
      </c>
      <c r="T33" t="s">
        <v>18</v>
      </c>
      <c r="U33">
        <f ca="1">O48/M48</f>
        <v>0.40594059405940597</v>
      </c>
    </row>
    <row r="34" spans="5:21" x14ac:dyDescent="0.3">
      <c r="E34">
        <v>7</v>
      </c>
      <c r="F34">
        <f t="shared" ca="1" si="5"/>
        <v>91</v>
      </c>
      <c r="G34">
        <f t="shared" ca="1" si="14"/>
        <v>10</v>
      </c>
      <c r="H34">
        <f t="shared" ca="1" si="8"/>
        <v>35</v>
      </c>
      <c r="I34">
        <f t="shared" ca="1" si="6"/>
        <v>63</v>
      </c>
      <c r="J34">
        <f t="shared" ca="1" si="7"/>
        <v>4</v>
      </c>
      <c r="K34">
        <f t="shared" ca="1" si="9"/>
        <v>35</v>
      </c>
      <c r="L34">
        <f t="shared" ca="1" si="10"/>
        <v>39</v>
      </c>
      <c r="M34">
        <f t="shared" ca="1" si="11"/>
        <v>4</v>
      </c>
      <c r="N34">
        <f t="shared" ca="1" si="13"/>
        <v>0</v>
      </c>
      <c r="O34">
        <f t="shared" ca="1" si="12"/>
        <v>0</v>
      </c>
    </row>
    <row r="35" spans="5:21" x14ac:dyDescent="0.3">
      <c r="E35">
        <v>8</v>
      </c>
      <c r="F35">
        <f ca="1">RANDBETWEEN(1,100)</f>
        <v>33</v>
      </c>
      <c r="G35">
        <f t="shared" ca="1" si="14"/>
        <v>4</v>
      </c>
      <c r="H35">
        <f t="shared" ca="1" si="8"/>
        <v>39</v>
      </c>
      <c r="I35">
        <f t="shared" ca="1" si="6"/>
        <v>13</v>
      </c>
      <c r="J35">
        <f t="shared" ca="1" si="7"/>
        <v>2</v>
      </c>
      <c r="K35">
        <f t="shared" ca="1" si="9"/>
        <v>39</v>
      </c>
      <c r="L35">
        <f t="shared" ca="1" si="10"/>
        <v>41</v>
      </c>
      <c r="M35">
        <f t="shared" ca="1" si="11"/>
        <v>2</v>
      </c>
      <c r="N35">
        <f t="shared" ca="1" si="13"/>
        <v>0</v>
      </c>
      <c r="O35">
        <f t="shared" ca="1" si="12"/>
        <v>1</v>
      </c>
      <c r="T35" t="s">
        <v>19</v>
      </c>
      <c r="U35">
        <f ca="1">O48/20</f>
        <v>2.0499999999999998</v>
      </c>
    </row>
    <row r="36" spans="5:21" x14ac:dyDescent="0.3">
      <c r="E36">
        <v>9</v>
      </c>
      <c r="F36">
        <f t="shared" ca="1" si="5"/>
        <v>29</v>
      </c>
      <c r="G36">
        <f t="shared" ca="1" si="14"/>
        <v>3</v>
      </c>
      <c r="H36">
        <f t="shared" ca="1" si="8"/>
        <v>42</v>
      </c>
      <c r="I36">
        <f t="shared" ca="1" si="6"/>
        <v>90</v>
      </c>
      <c r="J36">
        <f t="shared" ca="1" si="7"/>
        <v>5</v>
      </c>
      <c r="K36">
        <f t="shared" ca="1" si="9"/>
        <v>42</v>
      </c>
      <c r="L36">
        <f t="shared" ca="1" si="10"/>
        <v>47</v>
      </c>
      <c r="M36">
        <f t="shared" ca="1" si="11"/>
        <v>5</v>
      </c>
      <c r="N36">
        <f t="shared" ca="1" si="13"/>
        <v>0</v>
      </c>
      <c r="O36">
        <f t="shared" ca="1" si="12"/>
        <v>2</v>
      </c>
    </row>
    <row r="37" spans="5:21" x14ac:dyDescent="0.3">
      <c r="E37">
        <v>10</v>
      </c>
      <c r="F37">
        <f t="shared" ca="1" si="5"/>
        <v>28</v>
      </c>
      <c r="G37">
        <f t="shared" ca="1" si="14"/>
        <v>3</v>
      </c>
      <c r="H37">
        <f t="shared" ca="1" si="8"/>
        <v>45</v>
      </c>
      <c r="I37">
        <f t="shared" ca="1" si="6"/>
        <v>69</v>
      </c>
      <c r="J37">
        <f t="shared" ca="1" si="7"/>
        <v>5</v>
      </c>
      <c r="K37">
        <f t="shared" ca="1" si="9"/>
        <v>47</v>
      </c>
      <c r="L37">
        <f t="shared" ca="1" si="10"/>
        <v>52</v>
      </c>
      <c r="M37">
        <f t="shared" ca="1" si="11"/>
        <v>7</v>
      </c>
      <c r="N37">
        <f t="shared" ca="1" si="13"/>
        <v>2</v>
      </c>
      <c r="O37">
        <f t="shared" ca="1" si="12"/>
        <v>3</v>
      </c>
      <c r="T37" t="s">
        <v>20</v>
      </c>
      <c r="U37">
        <v>2.2999999999999998</v>
      </c>
    </row>
    <row r="38" spans="5:21" x14ac:dyDescent="0.3">
      <c r="E38">
        <v>11</v>
      </c>
      <c r="F38">
        <f t="shared" ca="1" si="5"/>
        <v>34</v>
      </c>
      <c r="G38">
        <f t="shared" ca="1" si="14"/>
        <v>4</v>
      </c>
      <c r="H38">
        <f t="shared" ca="1" si="8"/>
        <v>49</v>
      </c>
      <c r="I38">
        <f t="shared" ca="1" si="6"/>
        <v>78</v>
      </c>
      <c r="J38">
        <f t="shared" ca="1" si="7"/>
        <v>5</v>
      </c>
      <c r="K38">
        <f t="shared" ca="1" si="9"/>
        <v>52</v>
      </c>
      <c r="L38">
        <f t="shared" ca="1" si="10"/>
        <v>57</v>
      </c>
      <c r="M38">
        <f t="shared" ca="1" si="11"/>
        <v>8</v>
      </c>
      <c r="N38">
        <f t="shared" ca="1" si="13"/>
        <v>3</v>
      </c>
      <c r="O38">
        <f t="shared" ca="1" si="12"/>
        <v>0</v>
      </c>
    </row>
    <row r="39" spans="5:21" x14ac:dyDescent="0.3">
      <c r="E39">
        <v>12</v>
      </c>
      <c r="F39">
        <f t="shared" ca="1" si="5"/>
        <v>73</v>
      </c>
      <c r="G39">
        <f t="shared" ca="1" si="14"/>
        <v>8</v>
      </c>
      <c r="H39">
        <f ca="1">SUM(H38,G39)</f>
        <v>57</v>
      </c>
      <c r="I39">
        <f t="shared" ca="1" si="6"/>
        <v>25</v>
      </c>
      <c r="J39">
        <f t="shared" ca="1" si="7"/>
        <v>3</v>
      </c>
      <c r="K39">
        <f t="shared" ca="1" si="9"/>
        <v>57</v>
      </c>
      <c r="L39">
        <f t="shared" ca="1" si="10"/>
        <v>60</v>
      </c>
      <c r="M39">
        <f t="shared" ca="1" si="11"/>
        <v>3</v>
      </c>
      <c r="N39">
        <f t="shared" ca="1" si="13"/>
        <v>0</v>
      </c>
      <c r="O39">
        <f t="shared" ca="1" si="12"/>
        <v>3</v>
      </c>
      <c r="T39" t="s">
        <v>21</v>
      </c>
      <c r="U39">
        <f ca="1">AVERAGE(M28:M47)</f>
        <v>5.05</v>
      </c>
    </row>
    <row r="40" spans="5:21" x14ac:dyDescent="0.3">
      <c r="E40">
        <v>13</v>
      </c>
      <c r="F40">
        <f t="shared" ca="1" si="5"/>
        <v>59</v>
      </c>
      <c r="G40">
        <f t="shared" ca="1" si="14"/>
        <v>6</v>
      </c>
      <c r="H40">
        <f t="shared" ref="H40:H47" ca="1" si="15">SUM(H39,G40)</f>
        <v>63</v>
      </c>
      <c r="I40">
        <f t="shared" ca="1" si="6"/>
        <v>39</v>
      </c>
      <c r="J40">
        <f t="shared" ca="1" si="7"/>
        <v>4</v>
      </c>
      <c r="K40">
        <f t="shared" ca="1" si="9"/>
        <v>63</v>
      </c>
      <c r="L40">
        <f t="shared" ca="1" si="10"/>
        <v>67</v>
      </c>
      <c r="M40">
        <f t="shared" ca="1" si="11"/>
        <v>4</v>
      </c>
      <c r="N40">
        <f t="shared" ca="1" si="13"/>
        <v>0</v>
      </c>
      <c r="O40">
        <f t="shared" ca="1" si="12"/>
        <v>2</v>
      </c>
    </row>
    <row r="41" spans="5:21" x14ac:dyDescent="0.3">
      <c r="E41">
        <v>14</v>
      </c>
      <c r="F41">
        <f t="shared" ca="1" si="5"/>
        <v>51</v>
      </c>
      <c r="G41">
        <f t="shared" ca="1" si="14"/>
        <v>6</v>
      </c>
      <c r="H41">
        <f t="shared" ca="1" si="15"/>
        <v>69</v>
      </c>
      <c r="I41">
        <f t="shared" ca="1" si="6"/>
        <v>36</v>
      </c>
      <c r="J41">
        <f t="shared" ca="1" si="7"/>
        <v>4</v>
      </c>
      <c r="K41">
        <f t="shared" ca="1" si="9"/>
        <v>69</v>
      </c>
      <c r="L41">
        <f t="shared" ca="1" si="10"/>
        <v>73</v>
      </c>
      <c r="M41">
        <f t="shared" ca="1" si="11"/>
        <v>4</v>
      </c>
      <c r="N41">
        <f t="shared" ca="1" si="13"/>
        <v>0</v>
      </c>
      <c r="O41">
        <f t="shared" ca="1" si="12"/>
        <v>0</v>
      </c>
    </row>
    <row r="42" spans="5:21" x14ac:dyDescent="0.3">
      <c r="E42">
        <v>15</v>
      </c>
      <c r="F42">
        <f t="shared" ca="1" si="5"/>
        <v>36</v>
      </c>
      <c r="G42">
        <f t="shared" ca="1" si="14"/>
        <v>4</v>
      </c>
      <c r="H42">
        <f t="shared" ca="1" si="15"/>
        <v>73</v>
      </c>
      <c r="I42">
        <f t="shared" ca="1" si="6"/>
        <v>4</v>
      </c>
      <c r="J42">
        <f t="shared" ca="1" si="7"/>
        <v>1</v>
      </c>
      <c r="K42">
        <f t="shared" ca="1" si="9"/>
        <v>73</v>
      </c>
      <c r="L42">
        <f t="shared" ca="1" si="10"/>
        <v>74</v>
      </c>
      <c r="M42">
        <f t="shared" ca="1" si="11"/>
        <v>1</v>
      </c>
      <c r="N42">
        <f t="shared" ca="1" si="13"/>
        <v>0</v>
      </c>
      <c r="O42">
        <f t="shared" ca="1" si="12"/>
        <v>4</v>
      </c>
    </row>
    <row r="43" spans="5:21" x14ac:dyDescent="0.3">
      <c r="E43">
        <v>16</v>
      </c>
      <c r="F43">
        <f t="shared" ca="1" si="5"/>
        <v>42</v>
      </c>
      <c r="G43">
        <f t="shared" ca="1" si="14"/>
        <v>5</v>
      </c>
      <c r="H43">
        <f t="shared" ca="1" si="15"/>
        <v>78</v>
      </c>
      <c r="I43">
        <f t="shared" ca="1" si="6"/>
        <v>67</v>
      </c>
      <c r="J43">
        <f t="shared" ca="1" si="7"/>
        <v>5</v>
      </c>
      <c r="K43">
        <f t="shared" ca="1" si="9"/>
        <v>78</v>
      </c>
      <c r="L43">
        <f t="shared" ca="1" si="10"/>
        <v>83</v>
      </c>
      <c r="M43">
        <f t="shared" ca="1" si="11"/>
        <v>5</v>
      </c>
      <c r="N43">
        <f t="shared" ca="1" si="13"/>
        <v>0</v>
      </c>
      <c r="O43">
        <f t="shared" ca="1" si="12"/>
        <v>3</v>
      </c>
    </row>
    <row r="44" spans="5:21" x14ac:dyDescent="0.3">
      <c r="E44">
        <v>17</v>
      </c>
      <c r="F44">
        <f t="shared" ca="1" si="5"/>
        <v>76</v>
      </c>
      <c r="G44">
        <f t="shared" ca="1" si="14"/>
        <v>8</v>
      </c>
      <c r="H44">
        <f t="shared" ca="1" si="15"/>
        <v>86</v>
      </c>
      <c r="I44">
        <f t="shared" ca="1" si="6"/>
        <v>92</v>
      </c>
      <c r="J44">
        <f t="shared" ca="1" si="7"/>
        <v>6</v>
      </c>
      <c r="K44">
        <f t="shared" ca="1" si="9"/>
        <v>86</v>
      </c>
      <c r="L44">
        <f t="shared" ca="1" si="10"/>
        <v>92</v>
      </c>
      <c r="M44">
        <f t="shared" ca="1" si="11"/>
        <v>6</v>
      </c>
      <c r="N44">
        <f t="shared" ca="1" si="13"/>
        <v>0</v>
      </c>
      <c r="O44">
        <f t="shared" ca="1" si="12"/>
        <v>3</v>
      </c>
    </row>
    <row r="45" spans="5:21" x14ac:dyDescent="0.3">
      <c r="E45">
        <v>18</v>
      </c>
      <c r="F45">
        <f t="shared" ca="1" si="5"/>
        <v>27</v>
      </c>
      <c r="G45">
        <f t="shared" ca="1" si="14"/>
        <v>3</v>
      </c>
      <c r="H45">
        <f t="shared" ca="1" si="15"/>
        <v>89</v>
      </c>
      <c r="I45">
        <f t="shared" ca="1" si="6"/>
        <v>28</v>
      </c>
      <c r="J45">
        <f t="shared" ca="1" si="7"/>
        <v>3</v>
      </c>
      <c r="K45">
        <f t="shared" ca="1" si="9"/>
        <v>92</v>
      </c>
      <c r="L45">
        <f t="shared" ca="1" si="10"/>
        <v>95</v>
      </c>
      <c r="M45">
        <f t="shared" ca="1" si="11"/>
        <v>6</v>
      </c>
      <c r="N45">
        <f t="shared" ca="1" si="13"/>
        <v>3</v>
      </c>
      <c r="O45">
        <f t="shared" ca="1" si="12"/>
        <v>3</v>
      </c>
    </row>
    <row r="46" spans="5:21" x14ac:dyDescent="0.3">
      <c r="E46">
        <v>19</v>
      </c>
      <c r="F46">
        <f t="shared" ca="1" si="5"/>
        <v>26</v>
      </c>
      <c r="G46">
        <f t="shared" ca="1" si="14"/>
        <v>3</v>
      </c>
      <c r="H46">
        <f t="shared" ca="1" si="15"/>
        <v>92</v>
      </c>
      <c r="I46">
        <f t="shared" ca="1" si="6"/>
        <v>79</v>
      </c>
      <c r="J46">
        <f t="shared" ca="1" si="7"/>
        <v>5</v>
      </c>
      <c r="K46">
        <f t="shared" ca="1" si="9"/>
        <v>95</v>
      </c>
      <c r="L46">
        <f t="shared" ca="1" si="10"/>
        <v>100</v>
      </c>
      <c r="M46">
        <f t="shared" ca="1" si="11"/>
        <v>8</v>
      </c>
      <c r="N46">
        <f t="shared" ca="1" si="13"/>
        <v>3</v>
      </c>
      <c r="O46">
        <f t="shared" ca="1" si="12"/>
        <v>2</v>
      </c>
    </row>
    <row r="47" spans="5:21" x14ac:dyDescent="0.3">
      <c r="E47">
        <v>20</v>
      </c>
      <c r="F47">
        <f t="shared" ca="1" si="5"/>
        <v>51</v>
      </c>
      <c r="G47">
        <f t="shared" ca="1" si="14"/>
        <v>6</v>
      </c>
      <c r="H47">
        <f t="shared" ca="1" si="15"/>
        <v>98</v>
      </c>
      <c r="I47">
        <f t="shared" ca="1" si="6"/>
        <v>60</v>
      </c>
      <c r="J47">
        <f t="shared" ca="1" si="7"/>
        <v>4</v>
      </c>
      <c r="K47">
        <f t="shared" ca="1" si="9"/>
        <v>100</v>
      </c>
      <c r="L47">
        <f t="shared" ca="1" si="10"/>
        <v>104</v>
      </c>
      <c r="M47">
        <f t="shared" ca="1" si="11"/>
        <v>6</v>
      </c>
      <c r="N47">
        <f t="shared" ca="1" si="13"/>
        <v>2</v>
      </c>
      <c r="O47">
        <v>0</v>
      </c>
    </row>
    <row r="48" spans="5:21" x14ac:dyDescent="0.3">
      <c r="M48">
        <f ca="1">SUM(M28:M47)</f>
        <v>101</v>
      </c>
      <c r="N48">
        <f ca="1">SUM(N28:N47)</f>
        <v>19</v>
      </c>
      <c r="O48">
        <f ca="1">SUM(O28:O46)</f>
        <v>41</v>
      </c>
    </row>
  </sheetData>
  <mergeCells count="1"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Aarya Marve</cp:lastModifiedBy>
  <dcterms:created xsi:type="dcterms:W3CDTF">2024-01-30T08:49:23Z</dcterms:created>
  <dcterms:modified xsi:type="dcterms:W3CDTF">2024-02-06T06:13:40Z</dcterms:modified>
</cp:coreProperties>
</file>