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shaiavadhani/Desktop/"/>
    </mc:Choice>
  </mc:AlternateContent>
  <xr:revisionPtr revIDLastSave="0" documentId="13_ncr:1_{779ADC26-8DE6-404B-88A6-315930D4D7C7}" xr6:coauthVersionLast="47" xr6:coauthVersionMax="47" xr10:uidLastSave="{00000000-0000-0000-0000-000000000000}"/>
  <bookViews>
    <workbookView xWindow="0" yWindow="760" windowWidth="30240" windowHeight="17820" xr2:uid="{794EDA56-ED06-364E-A1FA-F8C7674864D7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H7" i="1"/>
  <c r="H8" i="1" s="1"/>
  <c r="C7" i="1"/>
  <c r="C8" i="1" s="1"/>
  <c r="M11" i="1"/>
  <c r="R5" i="1"/>
  <c r="Q5" i="1"/>
  <c r="R4" i="1"/>
  <c r="L4" i="1" s="1"/>
  <c r="M8" i="1" s="1"/>
  <c r="G4" i="1" s="1"/>
  <c r="G7" i="1" s="1"/>
  <c r="G8" i="1" s="1"/>
  <c r="Q4" i="1"/>
  <c r="Q3" i="1"/>
  <c r="M3" i="1" s="1"/>
  <c r="R3" i="1"/>
  <c r="B7" i="1"/>
  <c r="B8" i="1" s="1"/>
  <c r="M7" i="1" l="1"/>
  <c r="F4" i="1" s="1"/>
  <c r="F7" i="1" s="1"/>
  <c r="F8" i="1" s="1"/>
  <c r="L5" i="1"/>
  <c r="L6" i="1" s="1"/>
  <c r="E4" i="1" s="1"/>
  <c r="E7" i="1" s="1"/>
  <c r="E8" i="1" s="1"/>
  <c r="M4" i="1"/>
  <c r="M6" i="1" l="1"/>
  <c r="M13" i="1" s="1"/>
  <c r="M5" i="1"/>
</calcChain>
</file>

<file path=xl/sharedStrings.xml><?xml version="1.0" encoding="utf-8"?>
<sst xmlns="http://schemas.openxmlformats.org/spreadsheetml/2006/main" count="61" uniqueCount="51">
  <si>
    <t>Adobe</t>
  </si>
  <si>
    <t>Hyperbound</t>
  </si>
  <si>
    <t>Base Salary</t>
  </si>
  <si>
    <t>Valuation</t>
  </si>
  <si>
    <t>Bonus</t>
  </si>
  <si>
    <t>Equity/Stock</t>
  </si>
  <si>
    <t>espp</t>
  </si>
  <si>
    <t>Total:</t>
  </si>
  <si>
    <t>Equity Scenarios</t>
  </si>
  <si>
    <t>Funding Round</t>
  </si>
  <si>
    <t>Seed</t>
  </si>
  <si>
    <t>Series A</t>
  </si>
  <si>
    <t>Series B</t>
  </si>
  <si>
    <t>Series C</t>
  </si>
  <si>
    <t>Pre Money</t>
  </si>
  <si>
    <t>Post Money</t>
  </si>
  <si>
    <t>Raised</t>
  </si>
  <si>
    <t>4 Year Comp:</t>
  </si>
  <si>
    <t>Dilution</t>
  </si>
  <si>
    <t>Aashai's Stake 4 year</t>
  </si>
  <si>
    <t>Salary</t>
  </si>
  <si>
    <t xml:space="preserve">Per Year </t>
  </si>
  <si>
    <t>Number of Years</t>
  </si>
  <si>
    <t>Total Salary</t>
  </si>
  <si>
    <t>Total Compensation</t>
  </si>
  <si>
    <t>Doordash</t>
  </si>
  <si>
    <t>Qualitative Benefits</t>
  </si>
  <si>
    <t>Work Life Balance</t>
  </si>
  <si>
    <t>Easy work</t>
  </si>
  <si>
    <t>Disadvantages</t>
  </si>
  <si>
    <t>GenAI wave missed</t>
  </si>
  <si>
    <t>Not working on GenAI</t>
  </si>
  <si>
    <t>Stagnate</t>
  </si>
  <si>
    <t>Politics</t>
  </si>
  <si>
    <t>Good Company</t>
  </si>
  <si>
    <t>Higher Compensation</t>
  </si>
  <si>
    <t>Miss out on GenAI startups</t>
  </si>
  <si>
    <t>Learning at a fast rate</t>
  </si>
  <si>
    <t>easy work</t>
  </si>
  <si>
    <t>Trained for startup world</t>
  </si>
  <si>
    <t>No work life</t>
  </si>
  <si>
    <t>Learn ALOT from the company</t>
  </si>
  <si>
    <t xml:space="preserve">Not a great deal </t>
  </si>
  <si>
    <t>Best Casenario</t>
  </si>
  <si>
    <t>Medium</t>
  </si>
  <si>
    <t>Worst Casenario</t>
  </si>
  <si>
    <t>Best Case Exit:</t>
  </si>
  <si>
    <t>Worst Case:</t>
  </si>
  <si>
    <t>Medium Exit:</t>
  </si>
  <si>
    <t>Bad Casenario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</si>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</sst>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166" fontId="0" fillId="0" borderId="0" xfId="1" applyNumberFormat="1" applyFont="1"/>
    <xf numFmtId="0" fontId="3" fillId="0" borderId="0" xfId="0" applyFont="1" applyAlignment="1">
      <alignment horizontal="right"/>
    </xf>
    <xf numFmtId="166" fontId="0" fillId="0" borderId="0" xfId="0" applyNumberFormat="1"/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070B-3EDD-094F-BD4D-2AA8A0E79E44}">
  <dimension ref="A1:R20"/>
  <sheetViews>
    <sheetView tabSelected="1" zoomScale="177" workbookViewId="0">
      <selection activeCell="D8" sqref="D8"/>
    </sheetView>
  </sheetViews>
  <sheetFormatPr baseColWidth="10" defaultRowHeight="16" x14ac:dyDescent="0.2"/>
  <cols>
    <col min="1" max="1" width="16.5" customWidth="1"/>
    <col min="2" max="2" width="19.83203125" customWidth="1"/>
    <col min="3" max="8" width="15" customWidth="1"/>
    <col min="9" max="9" width="12.6640625" customWidth="1"/>
    <col min="11" max="11" width="16.33203125" customWidth="1"/>
    <col min="12" max="12" width="21.6640625" customWidth="1"/>
    <col min="13" max="13" width="18.83203125" customWidth="1"/>
    <col min="14" max="14" width="12.83203125" customWidth="1"/>
    <col min="15" max="15" width="12.1640625" customWidth="1"/>
    <col min="17" max="17" width="12" customWidth="1"/>
  </cols>
  <sheetData>
    <row r="1" spans="1:18" x14ac:dyDescent="0.2">
      <c r="B1" s="1" t="s">
        <v>0</v>
      </c>
      <c r="C1" s="1" t="s">
        <v>25</v>
      </c>
      <c r="D1" s="1" t="s">
        <v>50</v>
      </c>
      <c r="E1" s="1" t="s">
        <v>1</v>
      </c>
      <c r="F1" s="1" t="s">
        <v>1</v>
      </c>
      <c r="G1" s="1" t="s">
        <v>1</v>
      </c>
      <c r="H1" s="1" t="s">
        <v>1</v>
      </c>
      <c r="I1" s="1"/>
      <c r="K1" s="1" t="s">
        <v>9</v>
      </c>
      <c r="L1" s="1" t="s">
        <v>8</v>
      </c>
      <c r="M1" s="1" t="s">
        <v>19</v>
      </c>
      <c r="N1" s="1" t="s">
        <v>3</v>
      </c>
      <c r="O1" s="1" t="s">
        <v>14</v>
      </c>
      <c r="P1" s="1" t="s">
        <v>16</v>
      </c>
      <c r="Q1" s="1" t="s">
        <v>15</v>
      </c>
      <c r="R1" s="1" t="s">
        <v>18</v>
      </c>
    </row>
    <row r="2" spans="1:18" x14ac:dyDescent="0.2">
      <c r="B2" s="1"/>
      <c r="C2" s="1"/>
      <c r="D2" s="1"/>
      <c r="E2" s="1" t="s">
        <v>43</v>
      </c>
      <c r="F2" s="1" t="s">
        <v>44</v>
      </c>
      <c r="G2" s="1" t="s">
        <v>49</v>
      </c>
      <c r="H2" s="1" t="s">
        <v>45</v>
      </c>
      <c r="I2" s="1"/>
      <c r="K2" s="1"/>
      <c r="L2" s="1"/>
      <c r="N2" s="1"/>
      <c r="O2" s="1"/>
      <c r="P2" s="1"/>
      <c r="Q2" s="1"/>
    </row>
    <row r="3" spans="1:18" x14ac:dyDescent="0.2">
      <c r="A3" s="1" t="s">
        <v>2</v>
      </c>
      <c r="B3" s="2">
        <v>137000</v>
      </c>
      <c r="C3" s="2">
        <v>190000</v>
      </c>
      <c r="D3" s="2">
        <v>211000</v>
      </c>
      <c r="E3" s="9">
        <v>120000</v>
      </c>
      <c r="F3" s="9">
        <v>120000</v>
      </c>
      <c r="G3" s="9">
        <v>120000</v>
      </c>
      <c r="H3" s="9">
        <v>120000</v>
      </c>
      <c r="K3" t="s">
        <v>10</v>
      </c>
      <c r="L3" s="4">
        <v>0.01</v>
      </c>
      <c r="M3" s="9">
        <f xml:space="preserve"> Q3 * L3</f>
        <v>150000</v>
      </c>
      <c r="N3" t="s">
        <v>10</v>
      </c>
      <c r="O3" s="2">
        <v>12700000</v>
      </c>
      <c r="P3" s="2">
        <v>2300000</v>
      </c>
      <c r="Q3" s="2">
        <f xml:space="preserve"> SUM(O3:P3)</f>
        <v>15000000</v>
      </c>
      <c r="R3" s="5">
        <f xml:space="preserve"> P3/O3</f>
        <v>0.18110236220472442</v>
      </c>
    </row>
    <row r="4" spans="1:18" x14ac:dyDescent="0.2">
      <c r="A4" t="s">
        <v>5</v>
      </c>
      <c r="B4" s="2">
        <v>44000</v>
      </c>
      <c r="C4" s="2">
        <v>70000</v>
      </c>
      <c r="D4" s="2">
        <v>150000</v>
      </c>
      <c r="E4" s="7">
        <f xml:space="preserve"> (Q6 * L6)/4</f>
        <v>617926.95473251049</v>
      </c>
      <c r="F4" s="7">
        <f xml:space="preserve"> M7/4</f>
        <v>166666.66666666669</v>
      </c>
      <c r="G4" s="7">
        <f xml:space="preserve"> M8/4</f>
        <v>100000.00000000001</v>
      </c>
      <c r="H4" s="7">
        <v>0</v>
      </c>
      <c r="K4" t="s">
        <v>11</v>
      </c>
      <c r="L4" s="6">
        <f xml:space="preserve"> L3 * (1-R4)</f>
        <v>6.666666666666668E-3</v>
      </c>
      <c r="M4" s="9">
        <f t="shared" ref="M4:M6" si="0" xml:space="preserve"> Q4 * L4</f>
        <v>400000.00000000006</v>
      </c>
      <c r="N4" t="s">
        <v>11</v>
      </c>
      <c r="O4" s="2">
        <v>45000000</v>
      </c>
      <c r="P4" s="2">
        <v>15000000</v>
      </c>
      <c r="Q4" s="2">
        <f xml:space="preserve"> SUM(O4:P4)</f>
        <v>60000000</v>
      </c>
      <c r="R4" s="5">
        <f xml:space="preserve"> P4/O4</f>
        <v>0.33333333333333331</v>
      </c>
    </row>
    <row r="5" spans="1:18" x14ac:dyDescent="0.2">
      <c r="A5" t="s">
        <v>4</v>
      </c>
      <c r="B5" s="2">
        <v>14500</v>
      </c>
      <c r="C5" s="2">
        <v>28500</v>
      </c>
      <c r="D5" s="2">
        <v>40000</v>
      </c>
      <c r="E5" s="2">
        <v>10000</v>
      </c>
      <c r="F5" s="2">
        <v>10000</v>
      </c>
      <c r="G5" s="2">
        <v>10000</v>
      </c>
      <c r="H5" s="2">
        <v>10000</v>
      </c>
      <c r="K5" t="s">
        <v>12</v>
      </c>
      <c r="L5" s="6">
        <f xml:space="preserve"> L4 * (1-R5)</f>
        <v>5.7407407407407424E-3</v>
      </c>
      <c r="M5" s="9">
        <f t="shared" si="0"/>
        <v>1176851.8518518521</v>
      </c>
      <c r="N5" t="s">
        <v>12</v>
      </c>
      <c r="O5" s="2">
        <v>180000000</v>
      </c>
      <c r="P5" s="2">
        <v>25000000</v>
      </c>
      <c r="Q5" s="2">
        <f xml:space="preserve"> SUM(O5:P5)</f>
        <v>205000000</v>
      </c>
      <c r="R5" s="5">
        <f xml:space="preserve"> P5/O5</f>
        <v>0.1388888888888889</v>
      </c>
    </row>
    <row r="6" spans="1:18" x14ac:dyDescent="0.2">
      <c r="A6" t="s">
        <v>6</v>
      </c>
      <c r="B6" s="2">
        <v>19320</v>
      </c>
      <c r="C6" s="2">
        <v>20000</v>
      </c>
      <c r="D6" s="2">
        <v>30000</v>
      </c>
      <c r="E6">
        <v>0</v>
      </c>
      <c r="F6">
        <v>0</v>
      </c>
      <c r="G6">
        <v>0</v>
      </c>
      <c r="H6">
        <v>0</v>
      </c>
      <c r="K6" t="s">
        <v>13</v>
      </c>
      <c r="L6" s="6">
        <f xml:space="preserve"> L5 * (1-R5)</f>
        <v>4.9434156378600838E-3</v>
      </c>
      <c r="M6" s="9">
        <f t="shared" si="0"/>
        <v>2471707.818930042</v>
      </c>
      <c r="N6" s="1" t="s">
        <v>46</v>
      </c>
      <c r="Q6" s="2">
        <v>500000000</v>
      </c>
      <c r="R6" s="6"/>
    </row>
    <row r="7" spans="1:18" x14ac:dyDescent="0.2">
      <c r="A7" s="1" t="s">
        <v>7</v>
      </c>
      <c r="B7" s="3">
        <f xml:space="preserve"> SUM(B3:B6)</f>
        <v>214820</v>
      </c>
      <c r="C7" s="3">
        <f xml:space="preserve"> SUM(C3:C6)</f>
        <v>308500</v>
      </c>
      <c r="D7" s="3">
        <f xml:space="preserve"> SUM(D3:D6)</f>
        <v>431000</v>
      </c>
      <c r="E7" s="7">
        <f xml:space="preserve"> SUM(E3:E5)</f>
        <v>747926.95473251049</v>
      </c>
      <c r="F7" s="7">
        <f xml:space="preserve"> SUM(F3:F5)</f>
        <v>296666.66666666669</v>
      </c>
      <c r="G7" s="7">
        <f xml:space="preserve"> SUM(G3:G5)</f>
        <v>230000</v>
      </c>
      <c r="H7" s="7">
        <f xml:space="preserve"> SUM(H3:H5)</f>
        <v>130000</v>
      </c>
      <c r="M7" s="9">
        <f xml:space="preserve"> Q7 * L4</f>
        <v>666666.66666666674</v>
      </c>
      <c r="N7" s="1" t="s">
        <v>48</v>
      </c>
      <c r="Q7" s="2">
        <v>100000000</v>
      </c>
    </row>
    <row r="8" spans="1:18" x14ac:dyDescent="0.2">
      <c r="A8" t="s">
        <v>17</v>
      </c>
      <c r="B8" s="9">
        <f xml:space="preserve"> B7 * 4</f>
        <v>859280</v>
      </c>
      <c r="C8" s="7">
        <f xml:space="preserve"> C7 * 4</f>
        <v>1234000</v>
      </c>
      <c r="D8" s="7">
        <f xml:space="preserve"> D7 * 4</f>
        <v>1724000</v>
      </c>
      <c r="E8" s="8">
        <f xml:space="preserve"> E7 * 4</f>
        <v>2991707.818930042</v>
      </c>
      <c r="F8" s="8">
        <f xml:space="preserve"> F7 * 4</f>
        <v>1186666.6666666667</v>
      </c>
      <c r="G8" s="8">
        <f xml:space="preserve"> G7 * 4</f>
        <v>920000</v>
      </c>
      <c r="H8" s="8">
        <f xml:space="preserve"> H7 * 4</f>
        <v>520000</v>
      </c>
      <c r="K8" s="1" t="s">
        <v>20</v>
      </c>
      <c r="L8" s="2"/>
      <c r="M8" s="9">
        <f xml:space="preserve"> Q8 * L4</f>
        <v>400000.00000000006</v>
      </c>
      <c r="N8" s="1" t="s">
        <v>47</v>
      </c>
      <c r="Q8" s="2">
        <v>60000000</v>
      </c>
    </row>
    <row r="9" spans="1:18" x14ac:dyDescent="0.2">
      <c r="K9" s="10" t="s">
        <v>21</v>
      </c>
      <c r="L9" s="2"/>
      <c r="M9" s="2">
        <v>120000</v>
      </c>
    </row>
    <row r="10" spans="1:18" x14ac:dyDescent="0.2">
      <c r="A10" s="1" t="s">
        <v>26</v>
      </c>
      <c r="K10" s="10" t="s">
        <v>22</v>
      </c>
      <c r="M10">
        <v>4</v>
      </c>
    </row>
    <row r="11" spans="1:18" ht="34" x14ac:dyDescent="0.2">
      <c r="B11" t="s">
        <v>27</v>
      </c>
      <c r="C11" s="12" t="s">
        <v>27</v>
      </c>
      <c r="D11" s="12"/>
      <c r="E11" s="12" t="s">
        <v>39</v>
      </c>
      <c r="F11" s="12"/>
      <c r="G11" s="12"/>
      <c r="H11" s="12"/>
      <c r="K11" s="1" t="s">
        <v>23</v>
      </c>
      <c r="M11">
        <f xml:space="preserve"> M9 * M10</f>
        <v>480000</v>
      </c>
    </row>
    <row r="12" spans="1:18" ht="34" x14ac:dyDescent="0.2">
      <c r="B12" t="s">
        <v>28</v>
      </c>
      <c r="C12" s="12" t="s">
        <v>28</v>
      </c>
      <c r="D12" s="12"/>
      <c r="E12" s="12" t="s">
        <v>41</v>
      </c>
      <c r="F12" s="12"/>
      <c r="G12" s="12"/>
      <c r="H12" s="12"/>
    </row>
    <row r="13" spans="1:18" ht="17" x14ac:dyDescent="0.2">
      <c r="B13" t="s">
        <v>34</v>
      </c>
      <c r="C13" s="12" t="s">
        <v>34</v>
      </c>
      <c r="D13" s="12"/>
      <c r="E13" s="12"/>
      <c r="F13" s="12"/>
      <c r="G13" s="12"/>
      <c r="H13" s="12"/>
      <c r="K13" t="s">
        <v>24</v>
      </c>
      <c r="M13" s="11">
        <f>M6+M11</f>
        <v>2951707.818930042</v>
      </c>
    </row>
    <row r="14" spans="1:18" ht="34" x14ac:dyDescent="0.2">
      <c r="C14" s="12" t="s">
        <v>35</v>
      </c>
      <c r="D14" s="12"/>
      <c r="E14" s="12"/>
      <c r="F14" s="12"/>
      <c r="G14" s="12"/>
      <c r="H14" s="12"/>
    </row>
    <row r="15" spans="1:18" x14ac:dyDescent="0.2">
      <c r="A15" s="1" t="s">
        <v>29</v>
      </c>
      <c r="E15" s="12"/>
      <c r="F15" s="12"/>
      <c r="G15" s="12"/>
      <c r="H15" s="12"/>
    </row>
    <row r="16" spans="1:18" ht="34" x14ac:dyDescent="0.2">
      <c r="B16" s="12" t="s">
        <v>30</v>
      </c>
      <c r="C16" s="12" t="s">
        <v>36</v>
      </c>
      <c r="D16" s="12"/>
      <c r="E16" s="12" t="s">
        <v>40</v>
      </c>
      <c r="F16" s="12"/>
      <c r="G16" s="12"/>
      <c r="H16" s="12"/>
    </row>
    <row r="17" spans="2:5" ht="34" x14ac:dyDescent="0.2">
      <c r="B17" s="12" t="s">
        <v>31</v>
      </c>
      <c r="C17" s="12" t="s">
        <v>37</v>
      </c>
      <c r="D17" s="12"/>
      <c r="E17" t="s">
        <v>42</v>
      </c>
    </row>
    <row r="18" spans="2:5" ht="17" x14ac:dyDescent="0.2">
      <c r="B18" s="12" t="s">
        <v>32</v>
      </c>
      <c r="C18" s="12" t="s">
        <v>33</v>
      </c>
      <c r="D18" s="12"/>
    </row>
    <row r="19" spans="2:5" ht="17" x14ac:dyDescent="0.2">
      <c r="B19" s="12" t="s">
        <v>33</v>
      </c>
      <c r="C19" s="12" t="s">
        <v>38</v>
      </c>
      <c r="D19" s="12"/>
    </row>
    <row r="20" spans="2:5" x14ac:dyDescent="0.2">
      <c r="B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Aashai Avadhani</dc:creator>
  <cp:lastModifiedBy>Aashai Avadhani</cp:lastModifiedBy>
  <dcterms:created xsi:type="dcterms:W3CDTF">2024-06-21T16:09:49Z</dcterms:created>
  <dcterms:modified xsi:type="dcterms:W3CDTF">2024-06-26T04:17:50Z</dcterms:modified>
</cp:coreProperties>
</file>