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7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" i="1" l="1"/>
  <c r="G2" i="1"/>
  <c r="P11" i="1" l="1"/>
  <c r="P21" i="1" l="1"/>
  <c r="P4" i="1" l="1"/>
  <c r="P5" i="1"/>
  <c r="P6" i="1"/>
  <c r="P7" i="1"/>
  <c r="P8" i="1"/>
  <c r="P9" i="1"/>
  <c r="P10" i="1"/>
  <c r="P12" i="1"/>
  <c r="P13" i="1"/>
  <c r="P14" i="1"/>
  <c r="P15" i="1"/>
  <c r="P16" i="1"/>
  <c r="P17" i="1"/>
  <c r="P18" i="1"/>
  <c r="P19" i="1"/>
  <c r="P20" i="1"/>
  <c r="P3" i="1"/>
  <c r="P2" i="1"/>
  <c r="D6" i="1" l="1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F6" i="1" s="1"/>
  <c r="D5" i="1"/>
  <c r="D4" i="1"/>
  <c r="D3" i="1"/>
  <c r="D2" i="1"/>
  <c r="F10" i="1" l="1"/>
  <c r="E10" i="1"/>
  <c r="F14" i="1"/>
  <c r="E14" i="1"/>
  <c r="E18" i="1"/>
  <c r="F18" i="1"/>
  <c r="E6" i="1"/>
  <c r="E2" i="1"/>
  <c r="F2" i="1"/>
  <c r="G14" i="1" l="1"/>
  <c r="G18" i="1"/>
  <c r="G10" i="1"/>
  <c r="G22" i="1" l="1"/>
  <c r="H6" i="1" l="1"/>
  <c r="H14" i="1"/>
  <c r="H2" i="1"/>
  <c r="H10" i="1"/>
  <c r="H18" i="1"/>
</calcChain>
</file>

<file path=xl/sharedStrings.xml><?xml version="1.0" encoding="utf-8"?>
<sst xmlns="http://schemas.openxmlformats.org/spreadsheetml/2006/main" count="45" uniqueCount="40">
  <si>
    <t>Variable</t>
  </si>
  <si>
    <t>Levels</t>
  </si>
  <si>
    <t>Beta Coff</t>
  </si>
  <si>
    <t>Utility</t>
  </si>
  <si>
    <t>Minimum</t>
  </si>
  <si>
    <t>Maximum</t>
  </si>
  <si>
    <t>Range</t>
  </si>
  <si>
    <t>Importance</t>
  </si>
  <si>
    <t>Brand</t>
  </si>
  <si>
    <t>Amul</t>
  </si>
  <si>
    <t>Cadbury</t>
  </si>
  <si>
    <t>Hershey's</t>
  </si>
  <si>
    <t>Nestle</t>
  </si>
  <si>
    <t>Flavour</t>
  </si>
  <si>
    <t>Milk</t>
  </si>
  <si>
    <t>Dark</t>
  </si>
  <si>
    <t>Nuts</t>
  </si>
  <si>
    <t>White</t>
  </si>
  <si>
    <t>Shape</t>
  </si>
  <si>
    <t>Bar</t>
  </si>
  <si>
    <t>Thin Bar</t>
  </si>
  <si>
    <t>Round</t>
  </si>
  <si>
    <t>Cube</t>
  </si>
  <si>
    <t>Price</t>
  </si>
  <si>
    <t>Rs.50</t>
  </si>
  <si>
    <t>Rs.80</t>
  </si>
  <si>
    <t>Rs.200</t>
  </si>
  <si>
    <t>Rs.450</t>
  </si>
  <si>
    <t>Size</t>
  </si>
  <si>
    <t>25gm</t>
  </si>
  <si>
    <t>40gm</t>
  </si>
  <si>
    <t>150gm</t>
  </si>
  <si>
    <t>300gm</t>
  </si>
  <si>
    <t>Total Utility</t>
  </si>
  <si>
    <t>% Importance</t>
  </si>
  <si>
    <t xml:space="preserve"> </t>
  </si>
  <si>
    <t>The two combination which consumers prefer is:</t>
  </si>
  <si>
    <t>1) Amul-Dark-Round-Rs.80-25gm</t>
  </si>
  <si>
    <t>2)Hershey’s-Dark-Bar-Rs.50-150gm</t>
  </si>
  <si>
    <t>This table shows price get more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</si>
</sst>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60">
    <xf numFmtId="0" fontId="0" fillId="0" borderId="0" xfId="0"/>
    <xf numFmtId="0" fontId="19" fillId="0" borderId="0" xfId="0" applyFont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34" borderId="2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3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34" borderId="28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35" borderId="14" xfId="0" applyNumberFormat="1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9" fontId="0" fillId="33" borderId="14" xfId="0" applyNumberFormat="1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/>
    <xf numFmtId="0" fontId="0" fillId="0" borderId="25" xfId="0" applyNumberFormat="1" applyBorder="1"/>
    <xf numFmtId="0" fontId="15" fillId="34" borderId="37" xfId="0" applyFont="1" applyFill="1" applyBorder="1" applyAlignment="1">
      <alignment horizontal="center" vertical="center"/>
    </xf>
    <xf numFmtId="0" fontId="15" fillId="34" borderId="25" xfId="0" applyFont="1" applyFill="1" applyBorder="1" applyAlignment="1">
      <alignment horizontal="center" vertic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J23" sqref="J23"/>
    </sheetView>
  </sheetViews>
  <sheetFormatPr defaultColWidth="12.36328125" defaultRowHeight="19.5" customHeight="1" x14ac:dyDescent="0.35"/>
  <cols>
    <col min="1" max="8" width="12.36328125" style="12"/>
    <col min="9" max="9" width="14.453125" style="12" customWidth="1"/>
    <col min="10" max="16384" width="12.36328125" style="12"/>
  </cols>
  <sheetData>
    <row r="1" spans="1:16" ht="16" thickBot="1" x14ac:dyDescent="0.4">
      <c r="A1" s="2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4" t="s">
        <v>7</v>
      </c>
      <c r="I1" s="25" t="s">
        <v>34</v>
      </c>
      <c r="J1" s="1"/>
      <c r="K1" s="59" t="s">
        <v>8</v>
      </c>
      <c r="L1" s="59" t="s">
        <v>13</v>
      </c>
      <c r="M1" s="59" t="s">
        <v>18</v>
      </c>
      <c r="N1" s="59" t="s">
        <v>23</v>
      </c>
      <c r="O1" s="58" t="s">
        <v>28</v>
      </c>
      <c r="P1" s="11" t="s">
        <v>33</v>
      </c>
    </row>
    <row r="2" spans="1:16" ht="14.5" x14ac:dyDescent="0.35">
      <c r="A2" s="39" t="s">
        <v>8</v>
      </c>
      <c r="B2" s="13" t="s">
        <v>9</v>
      </c>
      <c r="C2" s="6">
        <v>0</v>
      </c>
      <c r="D2" s="6">
        <f>C2-AVERAGE(C2:C5)</f>
        <v>0.73302500000000004</v>
      </c>
      <c r="E2" s="36">
        <f>MIN(D2:D5)</f>
        <v>-0.73547499999999988</v>
      </c>
      <c r="F2" s="36">
        <f>MAX(D2:D5)</f>
        <v>0.73302500000000004</v>
      </c>
      <c r="G2" s="36">
        <f>F2-E2</f>
        <v>1.4684999999999999</v>
      </c>
      <c r="H2" s="35">
        <f>G2/G22</f>
        <v>0.14031416614114545</v>
      </c>
      <c r="I2" s="45">
        <v>0.14000000000000001</v>
      </c>
      <c r="J2" s="9"/>
      <c r="K2" s="56">
        <v>0.73302500000000004</v>
      </c>
      <c r="L2" s="56">
        <v>-0.95565</v>
      </c>
      <c r="M2" s="56">
        <v>-0.1802</v>
      </c>
      <c r="N2" s="56">
        <v>-0.44572499999999998</v>
      </c>
      <c r="O2" s="56">
        <v>0.77162500000000001</v>
      </c>
      <c r="P2" s="52">
        <f>SUM(K2:O2)</f>
        <v>-7.692499999999991E-2</v>
      </c>
    </row>
    <row r="3" spans="1:16" ht="14.5" x14ac:dyDescent="0.35">
      <c r="A3" s="40"/>
      <c r="B3" s="14" t="s">
        <v>10</v>
      </c>
      <c r="C3" s="4">
        <v>-1.0782</v>
      </c>
      <c r="D3" s="4">
        <f>C3-AVERAGE(C2:C5)</f>
        <v>-0.34517500000000001</v>
      </c>
      <c r="E3" s="37"/>
      <c r="F3" s="37"/>
      <c r="G3" s="37"/>
      <c r="H3" s="30"/>
      <c r="I3" s="40"/>
      <c r="J3" s="9"/>
      <c r="K3" s="56">
        <v>-0.34517500000000001</v>
      </c>
      <c r="L3" s="56">
        <v>0.63785000000000003</v>
      </c>
      <c r="M3" s="56">
        <v>0.53900000000000003</v>
      </c>
      <c r="N3" s="57">
        <v>1.4937750000000001</v>
      </c>
      <c r="O3" s="56">
        <v>-1.477975</v>
      </c>
      <c r="P3" s="53">
        <f>SUM(K3:O3)</f>
        <v>0.84747499999999998</v>
      </c>
    </row>
    <row r="4" spans="1:16" ht="14.5" x14ac:dyDescent="0.35">
      <c r="A4" s="40"/>
      <c r="B4" s="14" t="s">
        <v>11</v>
      </c>
      <c r="C4" s="4">
        <v>-0.38540000000000002</v>
      </c>
      <c r="D4" s="4">
        <f>C4-AVERAGE(C2:C5)</f>
        <v>0.34762500000000002</v>
      </c>
      <c r="E4" s="37"/>
      <c r="F4" s="37"/>
      <c r="G4" s="37"/>
      <c r="H4" s="30"/>
      <c r="I4" s="40"/>
      <c r="J4" s="9"/>
      <c r="K4" s="56">
        <v>0.34762500000000002</v>
      </c>
      <c r="L4" s="56">
        <v>0.33474999999999999</v>
      </c>
      <c r="M4" s="56">
        <v>-1.0021</v>
      </c>
      <c r="N4" s="57">
        <v>-1.447325</v>
      </c>
      <c r="O4" s="56">
        <v>1.3393250000000001</v>
      </c>
      <c r="P4" s="53">
        <f t="shared" ref="P4:P20" si="0">SUM(K4:O4)</f>
        <v>-0.42772499999999991</v>
      </c>
    </row>
    <row r="5" spans="1:16" ht="15" thickBot="1" x14ac:dyDescent="0.4">
      <c r="A5" s="41"/>
      <c r="B5" s="15" t="s">
        <v>12</v>
      </c>
      <c r="C5" s="5">
        <v>-1.4684999999999999</v>
      </c>
      <c r="D5" s="5">
        <f>C5-AVERAGE(C2:C5)</f>
        <v>-0.73547499999999988</v>
      </c>
      <c r="E5" s="38"/>
      <c r="F5" s="38"/>
      <c r="G5" s="38"/>
      <c r="H5" s="33"/>
      <c r="I5" s="41"/>
      <c r="J5" s="9"/>
      <c r="K5" s="56">
        <v>-0.73547499999999999</v>
      </c>
      <c r="L5" s="56">
        <v>-1.695E-2</v>
      </c>
      <c r="M5" s="56">
        <v>0.64329999999999998</v>
      </c>
      <c r="N5" s="57">
        <v>0.39927499999999999</v>
      </c>
      <c r="O5" s="56">
        <v>-0.63297499999999995</v>
      </c>
      <c r="P5" s="53">
        <f t="shared" si="0"/>
        <v>-0.34282499999999999</v>
      </c>
    </row>
    <row r="6" spans="1:16" ht="15" thickBot="1" x14ac:dyDescent="0.4">
      <c r="A6" s="39" t="s">
        <v>13</v>
      </c>
      <c r="B6" s="13" t="s">
        <v>14</v>
      </c>
      <c r="C6" s="6">
        <v>0</v>
      </c>
      <c r="D6" s="16">
        <f>C6-AVERAGE(C6:C9)</f>
        <v>-0.95564999999999989</v>
      </c>
      <c r="E6" s="36">
        <f>MIN(D6:D9)</f>
        <v>-0.95564999999999989</v>
      </c>
      <c r="F6" s="36">
        <f>MAX(D6:D9)</f>
        <v>0.63785000000000003</v>
      </c>
      <c r="G6" s="36">
        <f>F6-E6</f>
        <v>1.5934999999999999</v>
      </c>
      <c r="H6" s="35">
        <f>G6/G22</f>
        <v>0.15225783026620038</v>
      </c>
      <c r="I6" s="45">
        <v>0.15</v>
      </c>
      <c r="J6" s="9"/>
      <c r="K6" s="56">
        <v>0.34762500000000002</v>
      </c>
      <c r="L6" s="56">
        <v>-0.95565</v>
      </c>
      <c r="M6" s="56">
        <v>0.53900000000000003</v>
      </c>
      <c r="N6" s="57">
        <v>-0.44572499999999998</v>
      </c>
      <c r="O6" s="56">
        <v>1.3393250000000001</v>
      </c>
      <c r="P6" s="54">
        <f t="shared" si="0"/>
        <v>0.82457500000000006</v>
      </c>
    </row>
    <row r="7" spans="1:16" ht="15" thickBot="1" x14ac:dyDescent="0.4">
      <c r="A7" s="40"/>
      <c r="B7" s="14" t="s">
        <v>15</v>
      </c>
      <c r="C7" s="4">
        <v>1.5934999999999999</v>
      </c>
      <c r="D7" s="17">
        <f>C7-AVERAGE(C6:C9)</f>
        <v>0.63785000000000003</v>
      </c>
      <c r="E7" s="37"/>
      <c r="F7" s="37"/>
      <c r="G7" s="37"/>
      <c r="H7" s="30"/>
      <c r="I7" s="40"/>
      <c r="J7" s="9"/>
      <c r="K7" s="56">
        <v>0.73302500000000004</v>
      </c>
      <c r="L7" s="56">
        <v>0.63785000000000003</v>
      </c>
      <c r="M7" s="56">
        <v>-1.0021</v>
      </c>
      <c r="N7" s="57">
        <v>1.4937750000000001</v>
      </c>
      <c r="O7" s="56">
        <v>0.77162500000000001</v>
      </c>
      <c r="P7" s="23">
        <f t="shared" si="0"/>
        <v>2.6341749999999999</v>
      </c>
    </row>
    <row r="8" spans="1:16" ht="14.5" x14ac:dyDescent="0.35">
      <c r="A8" s="40"/>
      <c r="B8" s="14" t="s">
        <v>16</v>
      </c>
      <c r="C8" s="4">
        <v>1.2904</v>
      </c>
      <c r="D8" s="17">
        <f>C8-AVERAGE(C6:C9)</f>
        <v>0.3347500000000001</v>
      </c>
      <c r="E8" s="37"/>
      <c r="F8" s="37"/>
      <c r="G8" s="37"/>
      <c r="H8" s="30"/>
      <c r="I8" s="40"/>
      <c r="J8" s="9"/>
      <c r="K8" s="56">
        <v>-0.34517500000000001</v>
      </c>
      <c r="L8" s="56">
        <v>-1.695E-2</v>
      </c>
      <c r="M8" s="56">
        <v>0.64329999999999998</v>
      </c>
      <c r="N8" s="57">
        <v>-1.447325</v>
      </c>
      <c r="O8" s="56">
        <v>1.3393250000000001</v>
      </c>
      <c r="P8" s="52">
        <f t="shared" si="0"/>
        <v>0.17317500000000008</v>
      </c>
    </row>
    <row r="9" spans="1:16" ht="15" thickBot="1" x14ac:dyDescent="0.4">
      <c r="A9" s="41"/>
      <c r="B9" s="15" t="s">
        <v>17</v>
      </c>
      <c r="C9" s="5">
        <v>0.93869999999999998</v>
      </c>
      <c r="D9" s="19">
        <f>C9-AVERAGE(C6:C9)</f>
        <v>-1.694999999999991E-2</v>
      </c>
      <c r="E9" s="38"/>
      <c r="F9" s="38"/>
      <c r="G9" s="38"/>
      <c r="H9" s="33"/>
      <c r="I9" s="41"/>
      <c r="J9" s="9"/>
      <c r="K9" s="56">
        <v>-0.73547499999999999</v>
      </c>
      <c r="L9" s="56">
        <v>0.33474999999999999</v>
      </c>
      <c r="M9" s="56">
        <v>-1.0021</v>
      </c>
      <c r="N9" s="57">
        <v>0.39927499999999999</v>
      </c>
      <c r="O9" s="56">
        <v>-0.63297499999999995</v>
      </c>
      <c r="P9" s="53">
        <f t="shared" si="0"/>
        <v>-1.6365249999999998</v>
      </c>
    </row>
    <row r="10" spans="1:16" ht="15" thickBot="1" x14ac:dyDescent="0.4">
      <c r="A10" s="39" t="s">
        <v>18</v>
      </c>
      <c r="B10" s="13" t="s">
        <v>19</v>
      </c>
      <c r="C10" s="6">
        <v>0.82350000000000001</v>
      </c>
      <c r="D10" s="6">
        <f>C10-AVERAGE(C10:C13)</f>
        <v>0.64329999999999998</v>
      </c>
      <c r="E10" s="36">
        <f>MIN(D10:D13)</f>
        <v>-1.0021</v>
      </c>
      <c r="F10" s="36">
        <f>MAX(D10:D13)</f>
        <v>0.64329999999999998</v>
      </c>
      <c r="G10" s="36">
        <f>F10-E10</f>
        <v>1.6454</v>
      </c>
      <c r="H10" s="35">
        <f>G10/G22</f>
        <v>0.1572168396109232</v>
      </c>
      <c r="I10" s="45">
        <v>0.15</v>
      </c>
      <c r="J10" s="9"/>
      <c r="K10" s="56">
        <v>0.73302500000000004</v>
      </c>
      <c r="L10" s="56">
        <v>-1.695E-2</v>
      </c>
      <c r="M10" s="56">
        <v>-0.1802</v>
      </c>
      <c r="N10" s="57">
        <v>1.4937750000000001</v>
      </c>
      <c r="O10" s="56">
        <v>-1.477975</v>
      </c>
      <c r="P10" s="54">
        <f t="shared" si="0"/>
        <v>0.55167500000000014</v>
      </c>
    </row>
    <row r="11" spans="1:16" ht="15" thickBot="1" x14ac:dyDescent="0.4">
      <c r="A11" s="40"/>
      <c r="B11" s="14" t="s">
        <v>20</v>
      </c>
      <c r="C11" s="4">
        <v>0.71919999999999995</v>
      </c>
      <c r="D11" s="4">
        <f>C11-AVERAGE(C10:C13)</f>
        <v>0.53899999999999992</v>
      </c>
      <c r="E11" s="37"/>
      <c r="F11" s="37"/>
      <c r="G11" s="37"/>
      <c r="H11" s="30"/>
      <c r="I11" s="40"/>
      <c r="J11" s="9"/>
      <c r="K11" s="56">
        <v>0.34762500000000002</v>
      </c>
      <c r="L11" s="56">
        <v>0.63785000000000003</v>
      </c>
      <c r="M11" s="56">
        <v>0.64329999999999998</v>
      </c>
      <c r="N11" s="57">
        <v>-0.44572499999999998</v>
      </c>
      <c r="O11" s="56">
        <v>1.3393250000000001</v>
      </c>
      <c r="P11" s="23">
        <f>SUM(K11:O11)</f>
        <v>2.5223750000000003</v>
      </c>
    </row>
    <row r="12" spans="1:16" ht="14.5" x14ac:dyDescent="0.35">
      <c r="A12" s="40"/>
      <c r="B12" s="14" t="s">
        <v>22</v>
      </c>
      <c r="C12" s="4">
        <v>0</v>
      </c>
      <c r="D12" s="4">
        <f>C12-AVERAGE(C10:C13)</f>
        <v>-0.1802</v>
      </c>
      <c r="E12" s="37"/>
      <c r="F12" s="37"/>
      <c r="G12" s="37"/>
      <c r="H12" s="30"/>
      <c r="I12" s="40"/>
      <c r="J12" s="9"/>
      <c r="K12" s="56">
        <v>-0.34517500000000001</v>
      </c>
      <c r="L12" s="56">
        <v>0.33474999999999999</v>
      </c>
      <c r="M12" s="56">
        <v>0.53900000000000003</v>
      </c>
      <c r="N12" s="57">
        <v>0.39927499999999999</v>
      </c>
      <c r="O12" s="56">
        <v>-0.63297499999999995</v>
      </c>
      <c r="P12" s="52">
        <f t="shared" si="0"/>
        <v>0.29487500000000011</v>
      </c>
    </row>
    <row r="13" spans="1:16" ht="15" thickBot="1" x14ac:dyDescent="0.4">
      <c r="A13" s="41"/>
      <c r="B13" s="15" t="s">
        <v>21</v>
      </c>
      <c r="C13" s="5">
        <v>-0.82189999999999996</v>
      </c>
      <c r="D13" s="5">
        <f>C13-AVERAGE(C10:C13)</f>
        <v>-1.0021</v>
      </c>
      <c r="E13" s="38"/>
      <c r="F13" s="38"/>
      <c r="G13" s="38"/>
      <c r="H13" s="33"/>
      <c r="I13" s="41"/>
      <c r="J13" s="9"/>
      <c r="K13" s="56">
        <v>-0.73547499999999999</v>
      </c>
      <c r="L13" s="56">
        <v>-0.95565</v>
      </c>
      <c r="M13" s="56">
        <v>-0.1802</v>
      </c>
      <c r="N13" s="57">
        <v>1.4937750000000001</v>
      </c>
      <c r="O13" s="56">
        <v>-1.477975</v>
      </c>
      <c r="P13" s="53">
        <f t="shared" si="0"/>
        <v>-1.8555249999999999</v>
      </c>
    </row>
    <row r="14" spans="1:16" ht="14.5" x14ac:dyDescent="0.35">
      <c r="A14" s="39" t="s">
        <v>23</v>
      </c>
      <c r="B14" s="13" t="s">
        <v>24</v>
      </c>
      <c r="C14" s="6">
        <v>0</v>
      </c>
      <c r="D14" s="6">
        <f>C14-AVERAGE(C14:C17)</f>
        <v>-0.44572499999999998</v>
      </c>
      <c r="E14" s="36">
        <f>MIN(D14:D17)</f>
        <v>-1.447325</v>
      </c>
      <c r="F14" s="36">
        <f>MAX(D14:D17)</f>
        <v>1.4937750000000001</v>
      </c>
      <c r="G14" s="36">
        <f>F14-E14</f>
        <v>2.9411</v>
      </c>
      <c r="H14" s="35">
        <f>G14/G22</f>
        <v>0.28102008446559268</v>
      </c>
      <c r="I14" s="46">
        <v>0.28000000000000003</v>
      </c>
      <c r="J14" s="9"/>
      <c r="K14" s="56">
        <v>0.34762500000000002</v>
      </c>
      <c r="L14" s="56">
        <v>-1.695E-2</v>
      </c>
      <c r="M14" s="56">
        <v>-0.1802</v>
      </c>
      <c r="N14" s="57">
        <v>-1.447325</v>
      </c>
      <c r="O14" s="56">
        <v>1.3393250000000001</v>
      </c>
      <c r="P14" s="53">
        <f t="shared" si="0"/>
        <v>4.2475000000000041E-2</v>
      </c>
    </row>
    <row r="15" spans="1:16" ht="14.5" x14ac:dyDescent="0.35">
      <c r="A15" s="40"/>
      <c r="B15" s="14" t="s">
        <v>25</v>
      </c>
      <c r="C15" s="4">
        <v>1.9395</v>
      </c>
      <c r="D15" s="4">
        <f>C15-AVERAGE(C14:C17)</f>
        <v>1.4937750000000001</v>
      </c>
      <c r="E15" s="37"/>
      <c r="F15" s="37"/>
      <c r="G15" s="37"/>
      <c r="H15" s="30"/>
      <c r="I15" s="47"/>
      <c r="J15" s="9"/>
      <c r="K15" s="56">
        <v>0.73302500000000004</v>
      </c>
      <c r="L15" s="56">
        <v>0.33474999999999999</v>
      </c>
      <c r="M15" s="56">
        <v>-1.0021</v>
      </c>
      <c r="N15" s="57">
        <v>-0.44572499999999998</v>
      </c>
      <c r="O15" s="56">
        <v>0.77162500000000001</v>
      </c>
      <c r="P15" s="53">
        <f t="shared" si="0"/>
        <v>0.39157500000000017</v>
      </c>
    </row>
    <row r="16" spans="1:16" ht="14.5" x14ac:dyDescent="0.35">
      <c r="A16" s="40"/>
      <c r="B16" s="14" t="s">
        <v>26</v>
      </c>
      <c r="C16" s="4">
        <v>-1.0016</v>
      </c>
      <c r="D16" s="4">
        <f>C16-AVERAGE(C14:C17)</f>
        <v>-1.447325</v>
      </c>
      <c r="E16" s="37"/>
      <c r="F16" s="37"/>
      <c r="G16" s="37"/>
      <c r="H16" s="30"/>
      <c r="I16" s="47"/>
      <c r="J16" s="9"/>
      <c r="K16" s="56">
        <v>-0.34517500000000001</v>
      </c>
      <c r="L16" s="56">
        <v>-0.95565</v>
      </c>
      <c r="M16" s="56">
        <v>0.64329999999999998</v>
      </c>
      <c r="N16" s="57">
        <v>0.39927499999999999</v>
      </c>
      <c r="O16" s="56">
        <v>-0.63297499999999995</v>
      </c>
      <c r="P16" s="53">
        <f t="shared" si="0"/>
        <v>-0.89122500000000016</v>
      </c>
    </row>
    <row r="17" spans="1:16" ht="15" thickBot="1" x14ac:dyDescent="0.4">
      <c r="A17" s="41"/>
      <c r="B17" s="15" t="s">
        <v>27</v>
      </c>
      <c r="C17" s="5">
        <v>0.84499999999999997</v>
      </c>
      <c r="D17" s="5">
        <f>C17-AVERAGE(C14:C17)</f>
        <v>0.39927499999999999</v>
      </c>
      <c r="E17" s="38"/>
      <c r="F17" s="38"/>
      <c r="G17" s="38"/>
      <c r="H17" s="33"/>
      <c r="I17" s="48"/>
      <c r="J17" s="9"/>
      <c r="K17" s="56">
        <v>-0.73547499999999999</v>
      </c>
      <c r="L17" s="56">
        <v>0.63785000000000003</v>
      </c>
      <c r="M17" s="56">
        <v>0.53900000000000003</v>
      </c>
      <c r="N17" s="57">
        <v>1.4937750000000001</v>
      </c>
      <c r="O17" s="56">
        <v>-1.477975</v>
      </c>
      <c r="P17" s="53">
        <f t="shared" si="0"/>
        <v>0.45717500000000011</v>
      </c>
    </row>
    <row r="18" spans="1:16" ht="14.5" x14ac:dyDescent="0.35">
      <c r="A18" s="42" t="s">
        <v>28</v>
      </c>
      <c r="B18" s="20" t="s">
        <v>29</v>
      </c>
      <c r="C18" s="3">
        <v>2.2496</v>
      </c>
      <c r="D18" s="3">
        <f>C18-AVERAGE(C18:C21)</f>
        <v>0.77162500000000001</v>
      </c>
      <c r="E18" s="37">
        <f>MIN(D18:D21)</f>
        <v>-1.477975</v>
      </c>
      <c r="F18" s="37">
        <f>MAX(D18:D21)</f>
        <v>1.3393249999999999</v>
      </c>
      <c r="G18" s="37">
        <f>F18-E18</f>
        <v>2.8172999999999999</v>
      </c>
      <c r="H18" s="30">
        <f>G18/G22</f>
        <v>0.2691910795161383</v>
      </c>
      <c r="I18" s="49">
        <v>0.26</v>
      </c>
      <c r="J18" s="9"/>
      <c r="K18" s="56">
        <v>0.73302500000000004</v>
      </c>
      <c r="L18" s="56">
        <v>0.63785000000000003</v>
      </c>
      <c r="M18" s="56">
        <v>0.64329999999999998</v>
      </c>
      <c r="N18" s="57">
        <v>-1.447325</v>
      </c>
      <c r="O18" s="56">
        <v>1.3393250000000001</v>
      </c>
      <c r="P18" s="53">
        <f t="shared" si="0"/>
        <v>1.906175</v>
      </c>
    </row>
    <row r="19" spans="1:16" ht="14.5" x14ac:dyDescent="0.35">
      <c r="A19" s="40"/>
      <c r="B19" s="14" t="s">
        <v>30</v>
      </c>
      <c r="C19" s="4">
        <v>0</v>
      </c>
      <c r="D19" s="4">
        <f>C19-AVERAGE(C18:C21)</f>
        <v>-1.477975</v>
      </c>
      <c r="E19" s="37"/>
      <c r="F19" s="37"/>
      <c r="G19" s="37"/>
      <c r="H19" s="30"/>
      <c r="I19" s="50"/>
      <c r="J19" s="9"/>
      <c r="K19" s="56">
        <v>0.34762500000000002</v>
      </c>
      <c r="L19" s="56">
        <v>-0.95565</v>
      </c>
      <c r="M19" s="56">
        <v>-1.0021</v>
      </c>
      <c r="N19" s="57">
        <v>1.4937750000000001</v>
      </c>
      <c r="O19" s="56">
        <v>-1.477975</v>
      </c>
      <c r="P19" s="53">
        <f t="shared" si="0"/>
        <v>-1.594325</v>
      </c>
    </row>
    <row r="20" spans="1:16" ht="14.5" x14ac:dyDescent="0.35">
      <c r="A20" s="40"/>
      <c r="B20" s="14" t="s">
        <v>31</v>
      </c>
      <c r="C20" s="4">
        <v>2.8172999999999999</v>
      </c>
      <c r="D20" s="4">
        <f>C20-AVERAGE(C18:C21)</f>
        <v>1.3393249999999999</v>
      </c>
      <c r="E20" s="37"/>
      <c r="F20" s="37"/>
      <c r="G20" s="37"/>
      <c r="H20" s="30"/>
      <c r="I20" s="50"/>
      <c r="J20" s="9"/>
      <c r="K20" s="56">
        <v>-0.34517500000000001</v>
      </c>
      <c r="L20" s="56">
        <v>-1.695E-2</v>
      </c>
      <c r="M20" s="56">
        <v>0.53900000000000003</v>
      </c>
      <c r="N20" s="57">
        <v>0.39927499999999999</v>
      </c>
      <c r="O20" s="56">
        <v>-0.63297499999999995</v>
      </c>
      <c r="P20" s="53">
        <f t="shared" si="0"/>
        <v>-5.6825000000000014E-2</v>
      </c>
    </row>
    <row r="21" spans="1:16" ht="15" thickBot="1" x14ac:dyDescent="0.4">
      <c r="A21" s="43"/>
      <c r="B21" s="15" t="s">
        <v>32</v>
      </c>
      <c r="C21" s="7">
        <v>0.84499999999999997</v>
      </c>
      <c r="D21" s="7">
        <f>C21-AVERAGE(C18:C21)</f>
        <v>-0.63297500000000007</v>
      </c>
      <c r="E21" s="37"/>
      <c r="F21" s="37"/>
      <c r="G21" s="37"/>
      <c r="H21" s="30"/>
      <c r="I21" s="51"/>
      <c r="J21" s="9"/>
      <c r="K21" s="56">
        <v>-0.73547499999999999</v>
      </c>
      <c r="L21" s="56">
        <v>0.33474999999999999</v>
      </c>
      <c r="M21" s="56">
        <v>-0.1802</v>
      </c>
      <c r="N21" s="57">
        <v>-0.44572499999999998</v>
      </c>
      <c r="O21" s="56">
        <v>0.77162500000000001</v>
      </c>
      <c r="P21" s="55">
        <f>SUM(K21:O21)</f>
        <v>-0.25502500000000006</v>
      </c>
    </row>
    <row r="22" spans="1:16" ht="15" thickBot="1" x14ac:dyDescent="0.4">
      <c r="A22" s="21"/>
      <c r="B22" s="18"/>
      <c r="C22" s="18"/>
      <c r="D22" s="18"/>
      <c r="E22" s="18"/>
      <c r="F22" s="18"/>
      <c r="G22" s="18">
        <f>SUM(G2:G21)</f>
        <v>10.4658</v>
      </c>
      <c r="H22" s="22"/>
      <c r="I22" s="18"/>
    </row>
    <row r="23" spans="1:16" ht="19.5" customHeight="1" thickBot="1" x14ac:dyDescent="0.4">
      <c r="H23" s="12" t="s">
        <v>35</v>
      </c>
      <c r="I23" s="10"/>
      <c r="J23" s="10"/>
      <c r="K23" s="10"/>
      <c r="L23" s="10"/>
      <c r="M23" s="10"/>
    </row>
    <row r="24" spans="1:16" ht="19.5" customHeight="1" thickBot="1" x14ac:dyDescent="0.4">
      <c r="B24" s="44" t="s">
        <v>39</v>
      </c>
      <c r="C24" s="44"/>
      <c r="D24" s="44"/>
      <c r="E24" s="44"/>
      <c r="F24" s="44"/>
      <c r="G24" s="44"/>
      <c r="I24" s="10"/>
      <c r="J24" s="10"/>
      <c r="K24" s="26" t="s">
        <v>36</v>
      </c>
      <c r="L24" s="27"/>
      <c r="M24" s="27"/>
      <c r="N24" s="27"/>
      <c r="O24" s="27"/>
      <c r="P24" s="28"/>
    </row>
    <row r="25" spans="1:16" ht="19.5" customHeight="1" x14ac:dyDescent="0.35">
      <c r="I25" s="10"/>
      <c r="J25" s="10"/>
      <c r="K25" s="29" t="s">
        <v>37</v>
      </c>
      <c r="L25" s="30"/>
      <c r="M25" s="30"/>
      <c r="N25" s="30"/>
      <c r="O25" s="30"/>
      <c r="P25" s="31"/>
    </row>
    <row r="26" spans="1:16" ht="19.5" customHeight="1" thickBot="1" x14ac:dyDescent="0.4">
      <c r="I26" s="10"/>
      <c r="J26" s="10"/>
      <c r="K26" s="32" t="s">
        <v>38</v>
      </c>
      <c r="L26" s="33"/>
      <c r="M26" s="33"/>
      <c r="N26" s="33"/>
      <c r="O26" s="33"/>
      <c r="P26" s="34"/>
    </row>
  </sheetData>
  <mergeCells count="34">
    <mergeCell ref="B24:G24"/>
    <mergeCell ref="I2:I5"/>
    <mergeCell ref="I6:I9"/>
    <mergeCell ref="I10:I13"/>
    <mergeCell ref="I14:I17"/>
    <mergeCell ref="I18:I21"/>
    <mergeCell ref="E2:E5"/>
    <mergeCell ref="E6:E9"/>
    <mergeCell ref="E10:E13"/>
    <mergeCell ref="E14:E17"/>
    <mergeCell ref="E18:E21"/>
    <mergeCell ref="F6:F9"/>
    <mergeCell ref="F2:F5"/>
    <mergeCell ref="F10:F13"/>
    <mergeCell ref="F14:F17"/>
    <mergeCell ref="F18:F21"/>
    <mergeCell ref="A2:A5"/>
    <mergeCell ref="A6:A9"/>
    <mergeCell ref="A10:A13"/>
    <mergeCell ref="A14:A17"/>
    <mergeCell ref="A18:A21"/>
    <mergeCell ref="G2:G5"/>
    <mergeCell ref="G6:G9"/>
    <mergeCell ref="G10:G13"/>
    <mergeCell ref="G14:G17"/>
    <mergeCell ref="G18:G21"/>
    <mergeCell ref="K24:P24"/>
    <mergeCell ref="K25:P25"/>
    <mergeCell ref="K26:P26"/>
    <mergeCell ref="H2:H5"/>
    <mergeCell ref="H6:H9"/>
    <mergeCell ref="H10:H13"/>
    <mergeCell ref="H14:H17"/>
    <mergeCell ref="H18:H21"/>
  </mergeCells>
  <conditionalFormatting sqref="P2:P21">
    <cfRule type="top10" dxfId="0" priority="1" rank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2021-01-15T15:41:05Z</dcterms:created>
  <dcterms:modified xsi:type="dcterms:W3CDTF">2021-03-29T16:56:57Z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29cdba7a-42dd-4763-b8fd-ca24819cb42c</vt:lpwstr>
  </property>
</Properties>
</file>