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s\Desktop\MS Excel\Intermediate Level\"/>
    </mc:Choice>
  </mc:AlternateContent>
  <xr:revisionPtr revIDLastSave="0" documentId="13_ncr:1_{E8292B23-E4B5-4EA9-95F2-00D31FF358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Sheet2" sheetId="26" r:id="rId8"/>
    <sheet name="Order Info" sheetId="23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12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4" hidden="1">'List Functions'!$A$3:$F$61</definedName>
    <definedName name="_xlnm._FilterDatabase" localSheetId="15" hidden="1">'Sales Data'!$A$4:$H$448</definedName>
    <definedName name="_xlcn.WorksheetConnection_Excel102Exercises.xlsxCustomerinfo1" hidden="1">Customerinfo[]</definedName>
    <definedName name="_xlcn.WorksheetConnection_Excel102Exercises.xlsxOrderInfo1" hidden="1">OrderInfo[]</definedName>
    <definedName name="_xlnm.Criteria" localSheetId="14">'List Functions'!#REF!</definedName>
    <definedName name="_xlnm.Extract" localSheetId="14">'List Functions'!#REF!</definedName>
    <definedName name="_xlnm.Print_Titles" localSheetId="15">'Sales Data'!$4:$4</definedName>
  </definedNames>
  <calcPr calcId="191029"/>
  <pivotCaches>
    <pivotCache cacheId="47" r:id="rId17"/>
  </pivotCaches>
  <extLst>
    <ext xmlns:x15="http://schemas.microsoft.com/office/spreadsheetml/2010/11/main" uri="{FCE2AD5D-F65C-4FA6-A056-5C36A1767C68}">
      <x15:dataModel>
        <x15:modelTables>
          <x15:modelTable id="Customerinfo" name="Customerinfo" connection="WorksheetConnection_Excel102Exercises.xlsx!Customerinfo"/>
          <x15:modelTable id="OrderInfo" name="OrderInfo" connection="WorksheetConnection_Excel102Exercises.xlsx!OrderInfo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7" i="4" s="1"/>
  <c r="C5" i="4"/>
  <c r="C6" i="4"/>
  <c r="C8" i="4"/>
  <c r="C11" i="4" s="1"/>
  <c r="C9" i="4"/>
  <c r="C10" i="4"/>
  <c r="C12" i="4"/>
  <c r="C13" i="4"/>
  <c r="C14" i="4"/>
  <c r="C15" i="4"/>
  <c r="C16" i="4"/>
  <c r="C19" i="4" s="1"/>
  <c r="C17" i="4"/>
  <c r="C18" i="4"/>
  <c r="C20" i="4"/>
  <c r="C21" i="4"/>
  <c r="C22" i="4"/>
  <c r="C23" i="4"/>
  <c r="H57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F20" i="19"/>
  <c r="F21" i="19"/>
  <c r="F19" i="19"/>
  <c r="F18" i="19"/>
  <c r="F4" i="19"/>
  <c r="F8" i="19"/>
  <c r="F10" i="19"/>
  <c r="J11" i="19" s="1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0" i="7" s="1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1" i="19" l="1"/>
  <c r="E1" i="19"/>
  <c r="K5" i="19"/>
  <c r="J5" i="19"/>
  <c r="E9" i="7"/>
  <c r="E48" i="7" s="1"/>
  <c r="E4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CB8C3-6352-4182-9273-F9EBEAACD502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23934A-6407-4C5B-830A-31E55DCC8D46}" name="WorksheetConnection_Excel102Exercises.xlsx!Customerinfo" type="102" refreshedVersion="7" minRefreshableVersion="5">
    <extLst>
      <ext xmlns:x15="http://schemas.microsoft.com/office/spreadsheetml/2010/11/main" uri="{DE250136-89BD-433C-8126-D09CA5730AF9}">
        <x15:connection id="Customerinfo">
          <x15:rangePr sourceName="_xlcn.WorksheetConnection_Excel102Exercises.xlsxCustomerinfo1"/>
        </x15:connection>
      </ext>
    </extLst>
  </connection>
  <connection id="3" xr16:uid="{2E227E13-4B63-4B7E-8E56-B6FB723ED7DC}" name="WorksheetConnection_Excel102Exercises.xlsx!OrderInfo" type="102" refreshedVersion="7" minRefreshableVersion="5">
    <extLst>
      <ext xmlns:x15="http://schemas.microsoft.com/office/spreadsheetml/2010/11/main" uri="{DE250136-89BD-433C-8126-D09CA5730AF9}">
        <x15:connection id="OrderInfo">
          <x15:rangePr sourceName="_xlcn.WorksheetConnection_Excel102Exercises.xlsxOrderInfo1"/>
        </x15:connection>
      </ext>
    </extLst>
  </connection>
</connections>
</file>

<file path=xl/sharedStrings.xml><?xml version="1.0" encoding="utf-8"?>
<sst xmlns="http://schemas.openxmlformats.org/spreadsheetml/2006/main" count="5127" uniqueCount="1440">
  <si>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</si>
  <si>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</si>
  <si>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</si>
  <si>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</si>
  <si>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</si>
  <si>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</si>
  <si>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</si>
  <si>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</si>
  <si>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</si>
  <si>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</si>
  <si>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</si>
  <si>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</si>
  <si>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</si>
  <si>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</si>
  <si>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</si>
  <si>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</si>
  <si>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</si>
  <si>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</si>
  <si>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</si>
  <si>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</si>
  <si>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</si>
  <si>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</si>
  <si>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</si>
  <si>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</si>
  <si>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</si>
  <si>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</si>
  <si>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</si>
  <si>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</si>
  <si>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</si>
  <si>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</si>
  <si>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</si>
  <si>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</si>
  <si>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</si>
  <si>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</si>
  <si>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</si>
  <si>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</si>
  <si>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</si>
  <si>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</si>
  <si>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</si>
  <si>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</si>
  <si>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</si>
  <si>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</si>
  <si>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</si>
  <si>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</si>
  <si>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</si>
  <si>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</si>
  <si>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</si>
  <si>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</si>
  <si>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</si>
  <si>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</si>
  <si>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</si>
  <si>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</si>
  <si>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</si>
  <si>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</si>
  <si>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</si>
  <si>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</si>
  <si>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</si>
  <si>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</si>
  <si>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</si>
  <si>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</si>
  <si>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</si>
  <si>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</si>
  <si>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</si>
  <si>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</si>
  <si>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</si>
  <si>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</si>
  <si>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</si>
  <si>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</si>
  <si>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</si>
  <si>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</si>
  <si>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</si>
  <si>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</si>
  <si>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</si>
  <si>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</si>
  <si>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</si>
  <si>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</si>
  <si>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</si>
  <si>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</si>
  <si>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</si>
  <si>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</si>
  <si>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</si>
  <si>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</si>
  <si>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</si>
  <si>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</si>
  <si>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</si>
  <si>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</si>
  <si>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</si>
  <si>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</si>
  <si>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</si>
  <si>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</si>
  <si>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</si>
  <si>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</si>
  <si>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</si>
  <si>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</si>
  <si>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</si>
  <si>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</si>
  <si>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</si>
  <si>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</si>
  <si>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</si>
  <si>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</si>
  <si>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</si>
  <si>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</si>
  <si>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</si>
  <si>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</si>
  <si>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</si>
  <si>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</si>
  <si>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</si>
  <si>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</si>
  <si>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</si>
  <si>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</si>
  <si>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</si>
  <si>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</si>
  <si>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</si>
  <si>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</si>
  <si>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</si>
  <si>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</si>
  <si>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</si>
  <si>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</si>
  <si>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</si>
  <si>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</si>
  <si>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</si>
  <si>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</si>
  <si>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</si>
  <si>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</si>
  <si>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</si>
  <si>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</si>
  <si>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</si>
  <si>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</si>
  <si>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</si>
  <si>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</si>
  <si>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</si>
  <si>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</si>
  <si>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</si>
  <si>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</si>
  <si>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</si>
  <si>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</si>
  <si>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</si>
  <si>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</si>
  <si>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</si>
  <si>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</si>
  <si>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</si>
  <si>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</si>
  <si>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</si>
  <si>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</si>
  <si>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</si>
  <si>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</si>
  <si>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</si>
  <si>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</si>
  <si>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</si>
  <si>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</si>
  <si>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</si>
  <si>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</si>
  <si>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</si>
  <si>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</si>
  <si>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</si>
  <si>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</si>
  <si>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</si>
  <si>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</si>
  <si>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</si>
  <si>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</si>
  <si>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</si>
  <si>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</si>
  <si>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</si>
  <si>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</si>
  <si>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</si>
  <si>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</si>
  <si>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</si>
  <si>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</si>
  <si>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</si>
  <si>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</si>
  <si>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</si>
  <si>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</si>
  <si>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</si>
  <si>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</si>
  <si>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</si>
  <si>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</si>
  <si>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</si>
  <si>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</si>
  <si>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</si>
  <si>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</si>
  <si>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</si>
  <si>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</si>
  <si>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</si>
  <si>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</si>
  <si>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</si>
  <si>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</si>
  <si>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</si>
  <si>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</si>
  <si>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</si>
  <si>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</si>
  <si>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</si>
  <si>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</si>
  <si>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</si>
  <si>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</si>
  <si>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</si>
  <si>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</si>
  <si>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</si>
  <si>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</si>
  <si>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</si>
  <si>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</si>
  <si>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</si>
  <si>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</si>
  <si>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</si>
  <si>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</si>
  <si>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</si>
  <si>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</si>
  <si>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</si>
  <si>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</si>
  <si>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</si>
  <si>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</si>
  <si>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</si>
  <si>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</si>
  <si>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</si>
  <si>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</si>
  <si>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</si>
  <si>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</si>
  <si>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</si>
  <si>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</si>
  <si>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</si>
  <si>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</si>
  <si>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</si>
  <si>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</si>
  <si>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</si>
  <si>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</si>
  <si>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</si>
  <si>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</si>
  <si>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</si>
  <si>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</si>
  <si>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</si>
  <si>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</si>
  <si>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</si>
  <si>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</si>
  <si>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</si>
  <si>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</si>
  <si>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</si>
  <si>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</si>
  <si>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</si>
  <si>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</si>
  <si>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</si>
  <si>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</si>
  <si>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</si>
  <si>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</si>
  <si>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</si>
  <si>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</si>
  <si>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</si>
  <si>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</si>
  <si>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</si>
  <si>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</si>
  <si>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</si>
  <si>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</si>
  <si>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</si>
  <si>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</si>
  <si>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</si>
  <si>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</si>
  <si>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</si>
  <si>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</si>
  <si>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</si>
  <si>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</si>
  <si>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</si>
  <si>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</si>
  <si>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</si>
  <si>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</si>
  <si>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</si>
  <si>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</si>
  <si>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</si>
  <si>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</si>
  <si>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</si>
  <si>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</si>
  <si>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</si>
  <si>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</si>
  <si>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</si>
  <si>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</si>
  <si>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</si>
  <si>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</si>
  <si>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</si>
  <si>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</si>
  <si>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</si>
  <si>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</si>
  <si>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</si>
  <si>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</si>
  <si>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</si>
  <si>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</si>
  <si>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</si>
  <si>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</si>
  <si>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</si>
  <si>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</si>
  <si>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</si>
  <si>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</si>
  <si>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</si>
  <si>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</si>
  <si>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</si>
  <si>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</si>
  <si>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</si>
  <si>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</si>
  <si>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</si>
  <si>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</si>
  <si>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</si>
  <si>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</si>
  <si>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</si>
  <si>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</si>
  <si>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</si>
  <si>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</si>
  <si>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</si>
  <si>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</si>
  <si>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</si>
  <si>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</si>
  <si>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</si>
  <si>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</si>
  <si>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</si>
  <si>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</si>
  <si>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</si>
  <si>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</si>
  <si>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</si>
  <si>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</si>
  <si>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</si>
  <si>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</si>
  <si>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</si>
  <si>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</si>
  <si>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</si>
  <si>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</si>
  <si>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</si>
  <si>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</si>
  <si>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</si>
  <si>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</si>
  <si>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</si>
  <si>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</si>
  <si>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</si>
  <si>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</si>
  <si>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</si>
  <si>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</si>
  <si>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</si>
  <si>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</si>
  <si>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</si>
  <si>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</si>
  <si>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</si>
  <si>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</si>
  <si>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</si>
  <si>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</si>
  <si>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</si>
  <si>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</si>
  <si>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</si>
  <si>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</si>
  <si>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</si>
  <si>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</si>
  <si>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</si>
  <si>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</si>
  <si>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</si>
  <si>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</si>
  <si>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</si>
  <si>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</si>
  <si>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</si>
  <si>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</si>
  <si>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</si>
  <si>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</si>
  <si>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</si>
  <si>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</si>
  <si>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</si>
  <si>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</si>
  <si>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</si>
  <si>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</si>
  <si>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</si>
  <si>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</si>
  <si>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</si>
  <si>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</si>
  <si>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</si>
  <si>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</si>
  <si>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</si>
  <si>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</si>
  <si>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</si>
  <si>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</si>
  <si>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</si>
  <si>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</si>
  <si>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</si>
  <si>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</si>
  <si>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</si>
  <si>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</si>
  <si>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</si>
  <si>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</si>
  <si>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</si>
  <si>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</si>
  <si>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</si>
  <si>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</si>
  <si>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</si>
  <si>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</si>
  <si>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</si>
  <si>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</si>
  <si>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</si>
  <si>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</si>
  <si>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</si>
  <si>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</si>
  <si>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</si>
  <si>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</si>
  <si>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</si>
  <si>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</si>
  <si>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</si>
  <si>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</si>
  <si>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</si>
  <si>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</si>
  <si>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</si>
  <si>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</si>
  <si>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</si>
  <si>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</si>
  <si>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</si>
  <si>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</si>
  <si>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</si>
  <si>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</si>
  <si>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</si>
  <si>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</si>
  <si>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</si>
  <si>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</si>
  <si>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</si>
  <si>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</si>
  <si>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</si>
  <si>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</si>
  <si>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</si>
  <si>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</si>
  <si>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</si>
  <si>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</si>
  <si>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</si>
  <si>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</si>
  <si>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</si>
  <si>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</si>
  <si>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</si>
  <si>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</si>
  <si>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</si>
  <si>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</si>
  <si>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</si>
  <si>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</si>
  <si>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</si>
  <si>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</si>
  <si>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</si>
  <si>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</si>
  <si>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</si>
  <si>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</si>
  <si>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</si>
  <si>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</si>
  <si>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</si>
  <si>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</si>
  <si>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</si>
  <si>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</si>
  <si>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</si>
  <si>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</si>
  <si>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</si>
  <si>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</si>
  <si>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</si>
  <si>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</si>
  <si>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</si>
  <si>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</si>
  <si>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</si>
  <si>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</si>
  <si>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</si>
  <si>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</si>
  <si>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</si>
  <si>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</si>
  <si>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</si>
  <si>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</si>
  <si>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</si>
  <si>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</si>
  <si>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</si>
  <si>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</si>
  <si>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</si>
  <si>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</si>
  <si>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</si>
  <si>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</si>
  <si>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</si>
  <si>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</si>
  <si>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</si>
  <si>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</si>
  <si>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</si>
  <si>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</si>
  <si>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</si>
  <si>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</si>
  <si>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</si>
  <si>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</si>
  <si>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</si>
  <si>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</si>
  <si>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</si>
  <si>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</si>
  <si>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</si>
  <si>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</si>
  <si>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</si>
  <si>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</si>
  <si>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</si>
  <si>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</si>
  <si>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</si>
  <si>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</si>
  <si>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</si>
  <si>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</si>
  <si>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</si>
  <si>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</si>
  <si>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</si>
  <si>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</si>
  <si>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</si>
  <si>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</si>
  <si>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</si>
  <si>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</si>
  <si>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</si>
  <si>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</si>
  <si>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</si>
  <si>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</si>
  <si>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</si>
  <si>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</si>
  <si>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</si>
  <si>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</si>
  <si>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</si>
  <si>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</si>
  <si>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</si>
  <si>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</si>
  <si>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</si>
  <si>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</si>
  <si>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</si>
  <si>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</si>
  <si>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</si>
  <si>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</si>
  <si>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</si>
  <si>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</si>
  <si>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</si>
  <si>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</si>
  <si>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</si>
  <si>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</si>
  <si>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</si>
  <si>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</si>
  <si>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</si>
  <si>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</si>
  <si>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</si>
  <si>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</si>
  <si>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</si>
  <si>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</si>
  <si>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</si>
  <si>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</si>
  <si>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</si>
  <si>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</si>
  <si>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</si>
  <si>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</si>
  <si>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</si>
  <si>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</si>
  <si>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</si>
  <si>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</si>
  <si>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</si>
  <si>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</si>
  <si>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</si>
  <si>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</si>
  <si>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</si>
  <si>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</si>
  <si>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</si>
  <si>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</si>
  <si>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</si>
  <si>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</si>
  <si>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</si>
  <si>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</si>
  <si>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</si>
  <si>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</si>
  <si>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</si>
  <si>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</si>
  <si>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</si>
  <si>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</si>
  <si>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</si>
  <si>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</si>
  <si>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</si>
  <si>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</si>
  <si>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</si>
  <si>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</si>
  <si>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</si>
  <si>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</si>
  <si>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</si>
  <si>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</si>
  <si>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</si>
  <si>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</si>
  <si>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</si>
  <si>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</si>
  <si>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</si>
  <si>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</si>
  <si>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</si>
  <si>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</si>
  <si>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</si>
  <si>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</si>
  <si>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</si>
  <si>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</si>
  <si>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</si>
  <si>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</si>
  <si>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</si>
  <si>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</si>
  <si>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</si>
  <si>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</si>
  <si>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</si>
  <si>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</si>
  <si>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</si>
  <si>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</si>
  <si>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</si>
  <si>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</si>
  <si>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</si>
  <si>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</si>
  <si>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</si>
  <si>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</si>
  <si>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</si>
  <si>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</si>
  <si>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</si>
  <si>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</si>
  <si>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</si>
  <si>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</si>
  <si>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</si>
  <si>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</si>
  <si>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</si>
  <si>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</si>
  <si>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</si>
  <si>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</si>
  <si>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</si>
  <si>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</si>
  <si>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</si>
  <si>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</si>
  <si>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</si>
  <si>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</si>
  <si>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</si>
  <si>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</si>
  <si>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</si>
  <si>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</si>
  <si>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</si>
  <si>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</si>
  <si>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</si>
  <si>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</si>
  <si>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</si>
  <si>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</si>
  <si>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</si>
  <si>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</si>
  <si>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</si>
  <si>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</si>
  <si>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</si>
  <si>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</si>
  <si>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</si>
  <si>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</si>
  <si>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</si>
  <si>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</si>
  <si>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</si>
  <si>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</si>
  <si>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</si>
  <si>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</si>
  <si>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</si>
  <si>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</si>
  <si>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</si>
  <si>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</si>
  <si>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</si>
  <si>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</si>
  <si>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</si>
  <si>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</si>
  <si>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</si>
  <si>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</si>
  <si>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</si>
  <si>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</si>
  <si>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</si>
  <si>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</si>
  <si>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</si>
  <si>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</si>
  <si>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</si>
  <si>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</si>
  <si>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</si>
  <si>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</si>
  <si>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</si>
  <si>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</si>
  <si>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</si>
  <si>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</si>
  <si>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</si>
  <si>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</si>
  <si>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</si>
  <si>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</si>
  <si>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</si>
  <si>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</si>
  <si>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</si>
  <si>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</si>
  <si>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</si>
  <si>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</si>
  <si>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</si>
  <si>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</si>
  <si>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</si>
  <si>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</si>
  <si>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</si>
  <si>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</si>
  <si>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</si>
  <si>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</si>
  <si>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</si>
  <si>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</si>
  <si>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</si>
  <si>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</si>
  <si>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</si>
  <si>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</si>
  <si>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</si>
  <si>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</si>
  <si>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</si>
  <si>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</si>
  <si>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</si>
  <si>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</si>
  <si>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</si>
  <si>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</si>
  <si>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</si>
  <si>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</si>
  <si>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</si>
  <si>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</si>
  <si>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</si>
  <si>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</si>
  <si>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</si>
  <si>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</si>
  <si>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</si>
  <si>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</si>
  <si>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</si>
  <si>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</si>
  <si>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</si>
  <si>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</si>
  <si>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</si>
  <si>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</si>
  <si>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</si>
  <si>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</si>
  <si>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</si>
  <si>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</si>
  <si>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</si>
  <si>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</si>
  <si>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</si>
  <si>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</si>
  <si>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</si>
  <si>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</si>
  <si>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</si>
  <si>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</si>
  <si>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</si>
  <si>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</si>
  <si>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</si>
  <si>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</si>
  <si>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</si>
  <si>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</si>
  <si>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</si>
  <si>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</si>
  <si>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</si>
  <si>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</si>
  <si>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</si>
  <si>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</si>
  <si>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</si>
  <si>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</si>
  <si>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</si>
  <si>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</si>
  <si>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</si>
  <si>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</si>
  <si>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</si>
  <si>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</si>
  <si>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</si>
  <si>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</si>
  <si>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</si>
  <si>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</si>
  <si>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</si>
  <si>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</si>
  <si>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</si>
  <si>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</si>
  <si>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</si>
  <si>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</si>
  <si>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</si>
  <si>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</si>
  <si>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</si>
  <si>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</si>
  <si>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</si>
  <si>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</si>
  <si>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</si>
  <si>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</si>
  <si>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</si>
  <si>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</si>
  <si>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</si>
  <si>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</si>
  <si>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</si>
  <si>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</si>
  <si>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</si>
  <si>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</si>
  <si>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</si>
  <si>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</si>
  <si>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</si>
  <si>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</si>
  <si>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</si>
  <si>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</si>
  <si>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</si>
  <si>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</si>
  <si>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</si>
  <si>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</si>
  <si>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</si>
  <si>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</si>
  <si>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</si>
  <si>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</si>
  <si>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</si>
  <si>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</si>
  <si>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</si>
  <si>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</si>
  <si>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</si>
  <si>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</si>
  <si>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</si>
  <si>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</si>
  <si>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</si>
  <si>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</si>
  <si>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</si>
  <si>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</si>
  <si>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</si>
  <si>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</si>
  <si>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</si>
  <si>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</si>
  <si>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</si>
  <si>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</si>
  <si>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</si>
  <si>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</si>
  <si>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</si>
  <si>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</si>
  <si>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</si>
  <si>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</si>
  <si>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</si>
  <si>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</si>
  <si>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</si>
  <si>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</si>
  <si>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</si>
  <si>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</si>
  <si>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</si>
  <si>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</si>
  <si>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</si>
  <si>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</si>
  <si>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</si>
  <si>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</si>
  <si>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</si>
  <si>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</si>
  <si>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</si>
  <si>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</si>
  <si>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</si>
  <si>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</si>
  <si>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</si>
  <si>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</si>
  <si>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</si>
  <si>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</si>
  <si>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</si>
  <si>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</si>
  <si>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</si>
  <si>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</si>
  <si>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</si>
  <si>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</si>
  <si>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</si>
  <si>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</si>
  <si>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</si>
  <si>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</si>
  <si>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</si>
  <si>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</si>
  <si>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</si>
  <si>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</si>
  <si>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</si>
  <si>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</si>
  <si>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</si>
  <si>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</si>
  <si>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</si>
  <si>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</si>
  <si>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</si>
  <si>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</si>
  <si>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</si>
  <si>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</si>
  <si>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</si>
  <si>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</si>
  <si>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</si>
  <si>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</si>
  <si>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</si>
  <si>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</si>
  <si>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</si>
  <si>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</si>
  <si>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</si>
  <si>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</si>
  <si>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</si>
  <si>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</si>
  <si>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</si>
  <si>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</si>
  <si>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</si>
  <si>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</si>
  <si>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</si>
  <si>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</si>
  <si>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</si>
  <si>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</si>
  <si>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</si>
  <si>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</si>
  <si>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</si>
  <si>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</si>
  <si>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</si>
  <si>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</si>
  <si>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</si>
  <si>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</si>
  <si>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</si>
  <si>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</si>
  <si>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</si>
  <si>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</si>
  <si>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</si>
  <si>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</si>
  <si>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</si>
  <si>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</si>
  <si>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</si>
  <si>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</si>
  <si>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</si>
  <si>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</si>
  <si>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</si>
  <si>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</si>
  <si>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</si>
  <si>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</si>
  <si>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</si>
  <si>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</si>
  <si>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</si>
  <si>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</si>
  <si>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</si>
  <si>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</si>
  <si>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</si>
  <si>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</si>
  <si>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</si>
  <si>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</si>
  <si>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</si>
  <si>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</si>
  <si>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</si>
  <si>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</si>
  <si>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</si>
  <si>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</si>
  <si>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</si>
  <si>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</si>
  <si>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</si>
  <si>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</si>
  <si>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</si>
  <si>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</si>
  <si>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</si>
  <si>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</si>
  <si>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</si>
  <si>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</si>
  <si>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</si>
  <si>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</si>
  <si>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</si>
  <si>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</si>
  <si>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</si>
  <si>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</si>
  <si>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</si>
  <si>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</si>
  <si>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</si>
  <si>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</si>
  <si>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</si>
  <si>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</si>
  <si>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</si>
  <si>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</si>
  <si>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</si>
  <si>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</si>
  <si>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</si>
  <si>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</si>
  <si>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</si>
  <si>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</si>
  <si>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</si>
  <si>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</si>
  <si>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</si>
  <si>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</si>
  <si>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</si>
  <si>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</si>
  <si>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</si>
  <si>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</si>
  <si>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</si>
  <si>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</si>
  <si>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</si>
  <si>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</si>
  <si>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</si>
  <si>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</si>
  <si>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</si>
  <si>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</si>
  <si>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</si>
  <si>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</si>
  <si>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</si>
  <si>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</si>
  <si>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</si>
  <si>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</si>
  <si>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</si>
  <si>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</si>
  <si>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</si>
  <si>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</si>
  <si>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</si>
  <si>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</si>
  <si>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</si>
  <si>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</si>
  <si>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</si>
  <si>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</si>
  <si>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</si>
  <si>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</si>
  <si>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</si>
  <si>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</si>
  <si>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</si>
  <si>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</si>
  <si>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</si>
  <si>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</si>
  <si>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</si>
  <si>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</si>
  <si>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</si>
  <si>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</si>
  <si>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</si>
  <si>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</si>
  <si>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</si>
  <si>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</si>
  <si>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</si>
  <si>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</si>
  <si>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</si>
  <si>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</si>
  <si>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</si>
  <si>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</si>
  <si>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</si>
  <si>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</si>
  <si>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</si>
  <si>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</si>
  <si>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</si>
  <si>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</si>
  <si>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</si>
  <si>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</si>
  <si>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</si>
  <si>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</si>
  <si>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</si>
  <si>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</si>
  <si>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</si>
  <si>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</si>
  <si>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</si>
  <si>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</si>
  <si>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</si>
  <si>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</si>
  <si>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</si>
  <si>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</si>
  <si>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</si>
  <si>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</si>
  <si>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</si>
  <si>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</si>
  <si>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</si>
  <si>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</si>
  <si>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</si>
  <si>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</si>
  <si>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</si>
  <si>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</si>
  <si>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</si>
  <si>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</si>
  <si>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</si>
  <si>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</si>
  <si>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</si>
  <si>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</si>
  <si>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</si>
  <si>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</si>
  <si>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</si>
  <si>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</si>
  <si>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</si>
  <si>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</si>
  <si>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</si>
  <si>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</si>
  <si>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</si>
  <si>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</si>
  <si>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</si>
  <si>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</si>
  <si>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</si>
  <si>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</si>
  <si>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</si>
  <si>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</si>
  <si>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</si>
  <si>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</si>
  <si>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</si>
  <si>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</si>
  <si>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</si>
  <si>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</si>
  <si>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</si>
  <si>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</si>
  <si>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</si>
  <si>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</si>
  <si>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</si>
  <si>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</si>
  <si>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</si>
  <si>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</si>
  <si>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</si>
  <si>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</si>
  <si>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</si>
  <si>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</si>
  <si>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</si>
  <si>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</si>
  <si>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</si>
  <si>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</si>
  <si>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</si>
  <si>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</si>
  <si>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</si>
  <si>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</si>
  <si>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</si>
  <si>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</si>
  <si>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</si>
  <si>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</si>
  <si>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</si>
  <si>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</si>
  <si>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</si>
  <si>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</si>
  <si>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</si>
  <si>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</si>
  <si>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</si>
  <si>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</si>
  <si>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</si>
  <si>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</si>
  <si>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</si>
  <si>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</si>
  <si>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</si>
  <si>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</si>
  <si>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</si>
  <si>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</si>
  <si>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</si>
  <si>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</si>
  <si>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</si>
  <si>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</si>
  <si>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</si>
  <si>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</si>
  <si>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</si>
  <si>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</si>
  <si>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</si>
  <si>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</si>
  <si>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</si>
  <si>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</si>
  <si>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</si>
  <si>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</si>
  <si>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</si>
  <si>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</si>
  <si>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</si>
  <si>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</si>
  <si>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</si>
  <si>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</si>
  <si>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</si>
  <si>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</si>
  <si>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</si>
  <si>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</si>
  <si>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</si>
  <si>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</si>
  <si>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</si>
  <si>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</si>
  <si>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</si>
  <si>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</si>
  <si>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</si>
  <si>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</si>
  <si>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</si>
  <si>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</si>
  <si>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</si>
  <si>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</si>
  <si>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</si>
  <si>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</si>
  <si>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</si>
  <si>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</si>
  <si>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</si>
  <si>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</si>
  <si>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</si>
  <si>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</si>
  <si>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</si>
  <si>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</si>
  <si>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</si>
  <si>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</si>
  <si>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</si>
  <si>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</si>
  <si>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</si>
  <si>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</si>
  <si>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</si>
  <si>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</si>
  <si>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</si>
  <si>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</si>
  <si>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</si>
  <si>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</si>
  <si>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</si>
  <si>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</si>
  <si>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</si>
  <si>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</si>
  <si>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</si>
  <si>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</si>
  <si>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</si>
  <si>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</si>
  <si>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</si>
  <si>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</si>
  <si>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</si>
  <si>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</si>
  <si>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</si>
  <si>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</si>
  <si>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</si>
  <si>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</si>
  <si>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</si>
  <si>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</si>
  <si>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</si>
  <si>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</si>
  <si>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</si>
  <si>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</si>
  <si>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</si>
  <si>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</si>
  <si>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</si>
  <si>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</si>
  <si>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</si>
  <si>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</si>
  <si>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</si>
  <si>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</si>
  <si>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</si>
  <si>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</si>
  <si>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</si>
  <si>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</si>
  <si>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</si>
  <si>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</si>
  <si>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</si>
  <si>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</si>
  <si>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</si>
  <si>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</si>
  <si>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</si>
  <si>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</si>
  <si>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</si>
  <si>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</si>
  <si>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</si>
  <si>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</si>
  <si>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</si>
  <si>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</si>
  <si>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</si>
  <si>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</si>
  <si>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</si>
  <si>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</si>
  <si>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</si>
  <si>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</si>
  <si>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</si>
  <si>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</si>
  <si>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</si>
  <si>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</si>
  <si>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</si>
  <si>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</si>
  <si>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</si>
  <si>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</si>
  <si>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</si>
  <si>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</si>
  <si>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</si>
  <si>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</si>
  <si>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</si>
  <si>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</si>
  <si>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</si>
  <si>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</si>
  <si>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</si>
  <si>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</si>
  <si>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</si>
  <si>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</si>
  <si>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</si>
  <si>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</si>
  <si>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</si>
  <si>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</si>
  <si>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</si>
  <si>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</si>
  <si>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</si>
  <si>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</si>
  <si>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</si>
  <si>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</si>
  <si>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</si>
  <si>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</si>
  <si>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</si>
  <si>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</si>
  <si>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</si>
  <si>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</si>
  <si>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</si>
  <si>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</si>
  <si>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</si>
  <si>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</si>
  <si>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</si>
  <si>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</si>
  <si>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</si>
  <si>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</si>
  <si>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</si>
  <si>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</si>
  <si>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</si>
  <si>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</si>
  <si>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</si>
  <si>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</si>
  <si>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</si>
  <si>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</si>
  <si>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</si>
  <si>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</si>
  <si>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</si>
  <si>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</si>
  <si>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</si>
  <si>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</si>
  <si>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</si>
  <si>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</si>
  <si>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</si>
  <si>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</si>
  <si>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</si>
  <si>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</si>
  <si>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</si>
  <si>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</si>
  <si>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</si>
  <si>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</si>
  <si>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</si>
  <si>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</si>
  <si>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</si>
  <si>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</si>
  <si>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</si>
  <si>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</si>
  <si>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</si>
  <si>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</si>
  <si>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</si>
  <si>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</si>
  <si>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</si>
  <si>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</si>
  <si>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</si>
  <si>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</si>
  <si>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</si>
  <si>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</si>
  <si>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</si>
  <si>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</si>
  <si>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</si>
  <si>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</si>
  <si>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</si>
  <si>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</si>
  <si>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</si>
  <si>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</si>
  <si>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</si>
  <si>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</si>
  <si>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</si>
  <si>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</si>
  <si>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</si>
  <si>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</si>
  <si>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</si>
  <si>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</si>
  <si>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</si>
  <si>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</si>
  <si>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</si>
  <si>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</si>
  <si>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</si>
  <si>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</si>
  <si>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</si>
  <si>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</si>
  <si>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</si>
  <si>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</si>
  <si>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</si>
  <si>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</si>
  <si>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</si>
  <si>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</si>
  <si>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</si>
  <si>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</si>
  <si>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</si>
  <si>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</si>
  <si>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</si>
  <si>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</si>
  <si>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</si>
  <si>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</si>
  <si>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</si>
  <si>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</si>
  <si>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</si>
  <si>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</si>
  <si>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</si>
  <si>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</si>
  <si>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</si>
  <si>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</si>
  <si>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</si>
  <si>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</si>
  <si>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</si>
  <si>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</si>
  <si>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</si>
  <si>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</si>
  <si>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</si>
  <si>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</si>
  <si>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</si>
  <si>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</si>
  <si>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</si>
  <si>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</si>
  <si>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</si>
  <si>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</si>
  <si>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</si>
  <si>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</si>
  <si>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</si>
  <si>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</si>
  <si>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</si>
  <si>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</si>
  <si>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</si>
  <si>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</si>
  <si>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</si>
  <si>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</si>
  <si>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</si>
  <si>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</si>
  <si>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</si>
  <si>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</si>
  <si>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</si>
  <si>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</si>
  <si>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</si>
  <si>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</si>
  <si>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</si>
  <si>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</si>
  <si>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</si>
  <si>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</si>
  <si>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</si>
  <si>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</si>
  <si>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</si>
  <si>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</si>
  <si>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</si>
  <si>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</si>
  <si>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</si>
  <si>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</si>
  <si>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</si>
  <si>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</si>
  <si>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</si>
  <si>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</si>
  <si>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</si>
  <si>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</si>
  <si>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</si>
  <si>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</si>
  <si>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</si>
  <si>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</si>
  <si>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</si>
  <si>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</si>
  <si>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</si>
  <si>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</si>
  <si>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</si>
  <si>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</si>
  <si>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</si>
  <si>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</si>
  <si>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</si>
  <si>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</si>
  <si>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</si>
  <si>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</si>
  <si>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</si>
  <si>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</si>
  <si>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</si>
  <si>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</si>
  <si>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</si>
  <si>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</si>
  <si>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</si>
  <si>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</si>
  <si>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</si>
  <si>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</si>
  <si>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</si>
  <si>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</si>
  <si>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</si>
  <si>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</si>
  <si>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</si>
  <si>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</si>
  <si>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</si>
  <si>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</si>
  <si>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</si>
  <si>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</si>
  <si>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</si>
  <si>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</si>
  <si>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</si>
  <si>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</si>
  <si>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</si>
  <si>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</si>
  <si>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</si>
  <si>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</si>
  <si>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</si>
  <si>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</si>
  <si>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</si>
  <si>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</si>
  <si>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</si>
  <si>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Average</t>
  </si>
  <si>
    <t>SUM Total Sales</t>
  </si>
  <si>
    <t>Count</t>
  </si>
  <si>
    <t>Row Labels</t>
  </si>
  <si>
    <t>Average of Freight</t>
  </si>
  <si>
    <t>Average of Freight 2 Status</t>
  </si>
  <si>
    <t>Excel102Exercises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</si>
</sst>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0" formatCode="_-[$$-409]* #,##0.00_ ;_-[$$-409]* \-#,##0.00\ ;_-[$$-409]* &quot;-&quot;??_ ;_-@_ 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10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4" xfId="5" applyFont="1" applyFill="1" applyBorder="1" applyAlignment="1">
      <alignment horizontal="center" vertical="center" wrapText="1"/>
    </xf>
    <xf numFmtId="169" fontId="15" fillId="0" borderId="24" xfId="5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0" fontId="0" fillId="0" borderId="0" xfId="0" applyBorder="1"/>
    <xf numFmtId="170" fontId="0" fillId="0" borderId="0" xfId="0" applyNumberFormat="1"/>
    <xf numFmtId="170" fontId="0" fillId="0" borderId="2" xfId="0" applyNumberFormat="1" applyBorder="1"/>
    <xf numFmtId="0" fontId="0" fillId="4" borderId="3" xfId="0" applyFill="1" applyBorder="1"/>
    <xf numFmtId="170" fontId="0" fillId="0" borderId="3" xfId="0" applyNumberFormat="1" applyBorder="1"/>
    <xf numFmtId="166" fontId="0" fillId="0" borderId="0" xfId="0" applyNumberForma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6" xfId="0" applyFont="1" applyBorder="1"/>
    <xf numFmtId="0" fontId="4" fillId="0" borderId="27" xfId="0" applyFont="1" applyBorder="1"/>
    <xf numFmtId="0" fontId="17" fillId="4" borderId="14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38" fontId="17" fillId="4" borderId="28" xfId="0" applyNumberFormat="1" applyFont="1" applyFill="1" applyBorder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71" formatCode="m/d/yyyy"/>
    </dxf>
    <dxf>
      <numFmt numFmtId="171" formatCode="m/d/yyyy"/>
    </dxf>
    <dxf>
      <numFmt numFmtId="171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is" refreshedDate="44614.1136162037" createdVersion="5" refreshedVersion="7" minRefreshableVersion="3" recordCount="0" supportSubquery="1" supportAdvancedDrill="1" xr:uid="{232E0587-0527-4E36-944D-A5E7C5432A0F}">
  <cacheSource type="external" connectionId="1"/>
  <cacheFields count="3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_Average of Freight 2 Status]" caption="_Average of Freight 2 Status" numFmtId="0" hierarchy="27" level="32767"/>
    <cacheField name="[Measures].[Average of Freight]" caption="Average of Freight" numFmtId="0" hierarchy="21" level="32767"/>
  </cacheFields>
  <cacheHierarchies count="28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0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 2]" caption="Average of Freight 2" measure="1" displayFolder="" measureGroup="OrderInfo" count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11" displayFolder="" measureGroup="OrderInfo" count="0" oneField="1" hidden="1">
      <fieldsUsage count="1">
        <fieldUsage x="1"/>
      </fieldsUsage>
    </cacheHierarchy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EAF20-4155-4620-A728-A5FBA521CE70}" name="PivotTable2" cacheId="47" applyNumberFormats="0" applyBorderFormats="0" applyFontFormats="0" applyPatternFormats="0" applyAlignmentFormats="0" applyWidthHeightFormats="1" dataCaption="Values" tag="2705d368-ab85-4a67-b51f-39181bb408fb" updatedVersion="7" minRefreshableVersion="3" useAutoFormatting="1" itemPrintTitles="1" createdVersion="5" indent="0" outline="1" outlineData="1" multipleFieldFilters="0">
  <location ref="B3:D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reight 2 Status" fld="1" subtotal="count" baseField="0" baseItem="0"/>
    <dataField name="Average of Freight" fld="2" subtotal="average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  <x15:activeTabTopLevelEntity name="Table3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BE041-9EFB-4102-9559-89ADB8ECEA7B}" name="Table3" displayName="Table3" ref="A1:H57" totalsRowCount="1" headerRowDxfId="35" dataDxfId="33" headerRowBorderDxfId="34" tableBorderDxfId="32" headerRowCellStyle="Normal_Sheet1_1" dataCellStyle="Normal_Sheet1_1">
  <autoFilter ref="A1:H56" xr:uid="{27CBE041-9EFB-4102-9559-89ADB8ECEA7B}"/>
  <tableColumns count="8">
    <tableColumn id="1" xr3:uid="{393ABCA5-8AF5-471C-A582-C1BD4FB7A68C}" name="Emp ID" totalsRowLabel="Total" dataDxfId="31" totalsRowDxfId="30" dataCellStyle="Normal_Sheet1_1"/>
    <tableColumn id="2" xr3:uid="{833E416F-3B65-4CD8-90E8-0518A28C67DB}" name="Last Name" dataDxfId="29" totalsRowDxfId="28" dataCellStyle="Normal_Sheet1_1"/>
    <tableColumn id="3" xr3:uid="{D02DF7B3-E9D7-4CE7-9C00-44DBEAACD140}" name="First Name" dataDxfId="27" totalsRowDxfId="26" dataCellStyle="Normal_Sheet1_1"/>
    <tableColumn id="4" xr3:uid="{31E39C14-1FF7-4A55-98EB-2F3DC0075A09}" name="Dept" dataDxfId="25" totalsRowDxfId="24" dataCellStyle="Normal_Sheet1_1"/>
    <tableColumn id="5" xr3:uid="{FA986EFE-E814-45B3-A5AC-D66F97856B75}" name="E-mail" dataDxfId="23" totalsRowDxfId="22" dataCellStyle="Normal_Sheet1_1"/>
    <tableColumn id="6" xr3:uid="{3E45EB8D-D8F5-44DF-9AC9-1AD1C71B688B}" name="Phone Ext" dataDxfId="21" totalsRowDxfId="20" dataCellStyle="Normal_Sheet1_1"/>
    <tableColumn id="7" xr3:uid="{F424497B-4C87-4F18-A9D1-63E2393FF58B}" name="Location" dataDxfId="19" totalsRowDxfId="18" dataCellStyle="Normal_Sheet1_1"/>
    <tableColumn id="8" xr3:uid="{AB0CC9C9-CFDA-4ABF-929F-17CD39C73AE1}" name="Hire Date" totalsRowFunction="countNums" dataDxfId="17" totalsRowDxfId="16" dataCellStyle="Normal_Sheet1_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Customerinfo" displayName="Customerinfo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1"/>
  <sheetViews>
    <sheetView zoomScale="130" zoomScaleNormal="130" workbookViewId="0">
      <selection activeCell="B6" sqref="B6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3.8" x14ac:dyDescent="0.25">
      <c r="I20" s="12">
        <v>39.950000000000003</v>
      </c>
    </row>
    <row r="21" spans="1:9" ht="13.8" x14ac:dyDescent="0.25">
      <c r="I21" s="12">
        <v>39</v>
      </c>
    </row>
  </sheetData>
  <phoneticPr fontId="0" type="noConversion"/>
  <dataValidations count="2">
    <dataValidation type="list" errorStyle="warning" allowBlank="1" showInputMessage="1" showErrorMessage="1" errorTitle="Car Make" error="You must pick a value from cutom list" sqref="B4:B30" xr:uid="{CABE2BF6-C2B6-4771-B432-89A40E53FEC1}">
      <formula1>"Ford, Chevy, Pontiac, Dodge"</formula1>
    </dataValidation>
    <dataValidation type="decimal" allowBlank="1" showInputMessage="1" showErrorMessage="1" sqref="I4:I30" xr:uid="{484B9BBE-DBFA-4E82-BC01-0B3B925A78E3}">
      <formula1>14.95</formula1>
      <formula2>39.95</formula2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B8" sqref="B8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9" t="s">
        <v>1427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9" t="s">
        <v>1428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9" t="s">
        <v>1429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9" t="s">
        <v>1430</v>
      </c>
      <c r="D47" s="16"/>
      <c r="E47" s="17">
        <f>SUBTOTAL(9,E31:E46)</f>
        <v>13519.55</v>
      </c>
      <c r="F47" s="18"/>
    </row>
    <row r="48" spans="1:6" x14ac:dyDescent="0.25">
      <c r="B48" s="79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3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91" t="s">
        <v>51</v>
      </c>
      <c r="B1" s="92"/>
      <c r="C1" s="92"/>
      <c r="D1" s="92"/>
      <c r="E1" s="92"/>
      <c r="F1" s="92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C6" sqref="C6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zoomScale="115" zoomScaleNormal="115" workbookViewId="0">
      <selection activeCell="B11" sqref="B11"/>
    </sheetView>
  </sheetViews>
  <sheetFormatPr defaultRowHeight="13.2" outlineLevelRow="1" outlineLevelCol="3" x14ac:dyDescent="0.25"/>
  <cols>
    <col min="1" max="1" width="9.44140625" customWidth="1"/>
    <col min="2" max="2" width="18.6640625" style="34" customWidth="1"/>
    <col min="3" max="3" width="12.109375" style="34" customWidth="1" outlineLevel="3"/>
    <col min="4" max="4" width="12.5546875" customWidth="1" outlineLevel="2"/>
    <col min="5" max="5" width="14.21875" customWidth="1" outlineLevel="1"/>
    <col min="6" max="6" width="14.109375" bestFit="1" customWidth="1"/>
    <col min="10" max="10" width="14.5546875" bestFit="1" customWidth="1"/>
    <col min="11" max="11" width="11.44140625" bestFit="1" customWidth="1"/>
  </cols>
  <sheetData>
    <row r="1" spans="1:14" x14ac:dyDescent="0.25">
      <c r="E1" s="90">
        <f>SUM(F4:F61)</f>
        <v>1428320</v>
      </c>
      <c r="F1" s="86">
        <f>SUBTOTAL(9,F4:F61)</f>
        <v>1428320</v>
      </c>
    </row>
    <row r="2" spans="1:14" x14ac:dyDescent="0.25">
      <c r="N2" t="s">
        <v>66</v>
      </c>
    </row>
    <row r="3" spans="1:14" ht="14.4" thickBot="1" x14ac:dyDescent="0.3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  <c r="N3" t="s">
        <v>121</v>
      </c>
    </row>
    <row r="4" spans="1:14" outlineLevel="1" x14ac:dyDescent="0.25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H4" s="84" t="s">
        <v>119</v>
      </c>
      <c r="I4" s="84" t="s">
        <v>120</v>
      </c>
      <c r="J4" s="88" t="s">
        <v>1434</v>
      </c>
      <c r="K4" s="84" t="s">
        <v>1433</v>
      </c>
      <c r="L4" s="85"/>
      <c r="N4" t="s">
        <v>122</v>
      </c>
    </row>
    <row r="5" spans="1:14" outlineLevel="1" x14ac:dyDescent="0.25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  <c r="H5" s="83" t="s">
        <v>115</v>
      </c>
      <c r="I5" s="83" t="s">
        <v>130</v>
      </c>
      <c r="J5" s="89">
        <f>DSUM(A3:F61,F3,H4:I6)</f>
        <v>21865</v>
      </c>
      <c r="K5" s="87">
        <f>DAVERAGE(A3:F61,F3,H4:I6)</f>
        <v>10932.5</v>
      </c>
      <c r="L5" s="85"/>
      <c r="N5" t="s">
        <v>123</v>
      </c>
    </row>
    <row r="6" spans="1:14" outlineLevel="1" x14ac:dyDescent="0.25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H6" s="83" t="s">
        <v>115</v>
      </c>
      <c r="I6" s="83" t="s">
        <v>124</v>
      </c>
      <c r="N6" t="s">
        <v>124</v>
      </c>
    </row>
    <row r="7" spans="1:14" outlineLevel="1" x14ac:dyDescent="0.25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  <c r="N7" t="s">
        <v>125</v>
      </c>
    </row>
    <row r="8" spans="1:14" outlineLevel="1" x14ac:dyDescent="0.25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  <c r="N8" t="s">
        <v>126</v>
      </c>
    </row>
    <row r="9" spans="1:14" outlineLevel="1" x14ac:dyDescent="0.25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  <c r="N9" t="s">
        <v>127</v>
      </c>
    </row>
    <row r="10" spans="1:14" outlineLevel="1" x14ac:dyDescent="0.25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  <c r="H10" s="84" t="s">
        <v>119</v>
      </c>
      <c r="I10" s="84" t="s">
        <v>120</v>
      </c>
      <c r="J10" s="88" t="s">
        <v>1435</v>
      </c>
      <c r="K10" s="85"/>
      <c r="N10" t="s">
        <v>128</v>
      </c>
    </row>
    <row r="11" spans="1:14" outlineLevel="1" x14ac:dyDescent="0.25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  <c r="I11" s="83" t="s">
        <v>126</v>
      </c>
      <c r="J11" s="83">
        <f>DCOUNT(A3:F61,F3,I10:I11)</f>
        <v>4</v>
      </c>
      <c r="N11" t="s">
        <v>129</v>
      </c>
    </row>
    <row r="12" spans="1:14" outlineLevel="1" x14ac:dyDescent="0.25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  <c r="N12" t="s">
        <v>130</v>
      </c>
    </row>
    <row r="13" spans="1:14" outlineLevel="1" x14ac:dyDescent="0.25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  <c r="N13" t="s">
        <v>131</v>
      </c>
    </row>
    <row r="14" spans="1:14" outlineLevel="1" x14ac:dyDescent="0.25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  <c r="N14" t="s">
        <v>132</v>
      </c>
    </row>
    <row r="15" spans="1:14" outlineLevel="1" x14ac:dyDescent="0.25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  <c r="N15" t="s">
        <v>133</v>
      </c>
    </row>
    <row r="16" spans="1:14" outlineLevel="1" x14ac:dyDescent="0.25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</row>
    <row r="17" spans="1:6" outlineLevel="1" x14ac:dyDescent="0.25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</row>
    <row r="18" spans="1:6" x14ac:dyDescent="0.25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</row>
    <row r="19" spans="1:6" x14ac:dyDescent="0.25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</row>
    <row r="20" spans="1:6" x14ac:dyDescent="0.25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</row>
    <row r="21" spans="1:6" x14ac:dyDescent="0.25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</row>
    <row r="22" spans="1:6" x14ac:dyDescent="0.25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</row>
    <row r="23" spans="1:6" x14ac:dyDescent="0.25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</row>
    <row r="24" spans="1:6" x14ac:dyDescent="0.25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</row>
    <row r="25" spans="1:6" x14ac:dyDescent="0.25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</row>
    <row r="26" spans="1:6" x14ac:dyDescent="0.25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</row>
    <row r="27" spans="1:6" x14ac:dyDescent="0.25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</row>
    <row r="28" spans="1:6" x14ac:dyDescent="0.25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</row>
    <row r="29" spans="1:6" x14ac:dyDescent="0.25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</row>
    <row r="30" spans="1:6" x14ac:dyDescent="0.25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</row>
    <row r="31" spans="1:6" x14ac:dyDescent="0.25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</row>
    <row r="32" spans="1:6" x14ac:dyDescent="0.25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</row>
    <row r="33" spans="1:6" x14ac:dyDescent="0.25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</row>
    <row r="34" spans="1:6" x14ac:dyDescent="0.25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</row>
    <row r="35" spans="1:6" x14ac:dyDescent="0.25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</row>
    <row r="36" spans="1:6" x14ac:dyDescent="0.25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6" x14ac:dyDescent="0.25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6" x14ac:dyDescent="0.25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6" x14ac:dyDescent="0.25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6" x14ac:dyDescent="0.25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6" x14ac:dyDescent="0.25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6" x14ac:dyDescent="0.25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6" x14ac:dyDescent="0.25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6" x14ac:dyDescent="0.25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6" x14ac:dyDescent="0.25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6" x14ac:dyDescent="0.25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6" x14ac:dyDescent="0.25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6" x14ac:dyDescent="0.25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x14ac:dyDescent="0.25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x14ac:dyDescent="0.25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x14ac:dyDescent="0.25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x14ac:dyDescent="0.25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x14ac:dyDescent="0.25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x14ac:dyDescent="0.25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x14ac:dyDescent="0.25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x14ac:dyDescent="0.25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x14ac:dyDescent="0.25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x14ac:dyDescent="0.25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x14ac:dyDescent="0.25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x14ac:dyDescent="0.25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8" thickBot="1" x14ac:dyDescent="0.3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autoFilter ref="A3:F61" xr:uid="{00000000-0001-0000-0C00-000000000000}"/>
  <phoneticPr fontId="0" type="noConversion"/>
  <dataValidations count="1">
    <dataValidation type="list" allowBlank="1" showInputMessage="1" showErrorMessage="1" sqref="I5:I6" xr:uid="{90DD84B4-C533-4933-BCDE-8048C549602F}">
      <formula1>$N$2:$N$15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A5" sqref="A5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33203125" style="46" bestFit="1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93" t="s">
        <v>294</v>
      </c>
      <c r="B1" s="93"/>
      <c r="C1" s="93"/>
      <c r="D1" s="93"/>
      <c r="E1" s="93"/>
      <c r="F1" s="93"/>
      <c r="G1" s="93"/>
      <c r="H1" s="93"/>
    </row>
    <row r="2" spans="1:8" ht="18" x14ac:dyDescent="0.35">
      <c r="A2" s="94" t="s">
        <v>743</v>
      </c>
      <c r="B2" s="94"/>
      <c r="C2" s="94"/>
      <c r="D2" s="94"/>
      <c r="E2" s="94"/>
      <c r="F2" s="94"/>
      <c r="G2" s="94"/>
      <c r="H2" s="94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5"/>
  <sheetViews>
    <sheetView tabSelected="1" zoomScale="250" zoomScaleNormal="250" workbookViewId="0">
      <selection activeCell="C24" sqref="C24"/>
    </sheetView>
  </sheetViews>
  <sheetFormatPr defaultRowHeight="13.2" outlineLevelRow="1" x14ac:dyDescent="0.25"/>
  <cols>
    <col min="1" max="1" width="2.21875" customWidth="1"/>
    <col min="2" max="2" width="10.21875" customWidth="1"/>
    <col min="3" max="3" width="11.33203125" customWidth="1"/>
  </cols>
  <sheetData>
    <row r="1" spans="1:3" x14ac:dyDescent="0.25">
      <c r="A1" s="4" t="s">
        <v>7</v>
      </c>
      <c r="B1" s="4"/>
      <c r="C1" s="1"/>
    </row>
    <row r="3" spans="1:3" ht="13.8" thickBot="1" x14ac:dyDescent="0.3">
      <c r="A3" s="71" t="s">
        <v>0</v>
      </c>
      <c r="B3" s="71"/>
      <c r="C3" s="69" t="s">
        <v>1</v>
      </c>
    </row>
    <row r="4" spans="1:3" hidden="1" outlineLevel="1" x14ac:dyDescent="0.25">
      <c r="A4" s="100"/>
      <c r="B4" s="101" t="s">
        <v>1439</v>
      </c>
      <c r="C4" s="102">
        <f>'2013'!$B$4</f>
        <v>985134</v>
      </c>
    </row>
    <row r="5" spans="1:3" hidden="1" outlineLevel="1" collapsed="1" x14ac:dyDescent="0.25">
      <c r="A5" s="100"/>
      <c r="B5" s="101" t="s">
        <v>1439</v>
      </c>
      <c r="C5" s="102">
        <f>'2014'!$B$4</f>
        <v>1075443</v>
      </c>
    </row>
    <row r="6" spans="1:3" hidden="1" outlineLevel="1" collapsed="1" x14ac:dyDescent="0.25">
      <c r="A6" s="100"/>
      <c r="B6" s="101" t="s">
        <v>1439</v>
      </c>
      <c r="C6" s="102">
        <f>'2015'!$B$4</f>
        <v>1185421</v>
      </c>
    </row>
    <row r="7" spans="1:3" collapsed="1" x14ac:dyDescent="0.25">
      <c r="A7" s="70" t="s">
        <v>2</v>
      </c>
      <c r="B7" s="98"/>
      <c r="C7" s="68">
        <f>SUM(C4:C6)</f>
        <v>3245998</v>
      </c>
    </row>
    <row r="8" spans="1:3" hidden="1" outlineLevel="1" x14ac:dyDescent="0.25">
      <c r="A8" s="70"/>
      <c r="B8" s="98" t="s">
        <v>1439</v>
      </c>
      <c r="C8" s="68">
        <f>'2013'!$B$5</f>
        <v>1369696</v>
      </c>
    </row>
    <row r="9" spans="1:3" hidden="1" outlineLevel="1" collapsed="1" x14ac:dyDescent="0.25">
      <c r="A9" s="70"/>
      <c r="B9" s="98" t="s">
        <v>1439</v>
      </c>
      <c r="C9" s="68">
        <f>'2014'!$B$5</f>
        <v>1382143</v>
      </c>
    </row>
    <row r="10" spans="1:3" hidden="1" outlineLevel="1" collapsed="1" x14ac:dyDescent="0.25">
      <c r="A10" s="70"/>
      <c r="B10" s="98" t="s">
        <v>1439</v>
      </c>
      <c r="C10" s="68">
        <f>'2015'!$B$5</f>
        <v>1445600</v>
      </c>
    </row>
    <row r="11" spans="1:3" collapsed="1" x14ac:dyDescent="0.25">
      <c r="A11" s="7" t="s">
        <v>3</v>
      </c>
      <c r="B11" s="99"/>
      <c r="C11" s="8">
        <f>SUM(C8:C10)</f>
        <v>4197439</v>
      </c>
    </row>
    <row r="12" spans="1:3" hidden="1" outlineLevel="1" x14ac:dyDescent="0.25">
      <c r="A12" s="7"/>
      <c r="B12" s="99" t="s">
        <v>1439</v>
      </c>
      <c r="C12" s="8">
        <f>'2013'!$B$6</f>
        <v>1966973</v>
      </c>
    </row>
    <row r="13" spans="1:3" hidden="1" outlineLevel="1" collapsed="1" x14ac:dyDescent="0.25">
      <c r="A13" s="7"/>
      <c r="B13" s="99" t="s">
        <v>1439</v>
      </c>
      <c r="C13" s="8">
        <f>'2014'!$B$6</f>
        <v>1865400</v>
      </c>
    </row>
    <row r="14" spans="1:3" hidden="1" outlineLevel="1" collapsed="1" x14ac:dyDescent="0.25">
      <c r="A14" s="7"/>
      <c r="B14" s="99" t="s">
        <v>1439</v>
      </c>
      <c r="C14" s="8">
        <f>'2015'!$B$6</f>
        <v>1766973</v>
      </c>
    </row>
    <row r="15" spans="1:3" collapsed="1" x14ac:dyDescent="0.25">
      <c r="A15" s="7" t="s">
        <v>4</v>
      </c>
      <c r="B15" s="99"/>
      <c r="C15" s="8">
        <f>SUM(C12:C14)</f>
        <v>5599346</v>
      </c>
    </row>
    <row r="16" spans="1:3" hidden="1" outlineLevel="1" x14ac:dyDescent="0.25">
      <c r="A16" s="7"/>
      <c r="B16" s="99" t="s">
        <v>1439</v>
      </c>
      <c r="C16" s="8">
        <f>'2013'!$B$7</f>
        <v>1145699</v>
      </c>
    </row>
    <row r="17" spans="1:3" hidden="1" outlineLevel="1" collapsed="1" x14ac:dyDescent="0.25">
      <c r="A17" s="7"/>
      <c r="B17" s="99" t="s">
        <v>1439</v>
      </c>
      <c r="C17" s="8">
        <f>'2014'!$B$7</f>
        <v>1113799</v>
      </c>
    </row>
    <row r="18" spans="1:3" hidden="1" outlineLevel="1" collapsed="1" x14ac:dyDescent="0.25">
      <c r="A18" s="7"/>
      <c r="B18" s="99" t="s">
        <v>1439</v>
      </c>
      <c r="C18" s="8">
        <f>'2015'!$B$7</f>
        <v>1033799</v>
      </c>
    </row>
    <row r="19" spans="1:3" collapsed="1" x14ac:dyDescent="0.25">
      <c r="A19" s="7" t="s">
        <v>5</v>
      </c>
      <c r="B19" s="99"/>
      <c r="C19" s="8">
        <f>SUM(C16:C18)</f>
        <v>3293297</v>
      </c>
    </row>
    <row r="20" spans="1:3" hidden="1" outlineLevel="1" x14ac:dyDescent="0.25">
      <c r="A20" s="7"/>
      <c r="B20" s="99" t="s">
        <v>1439</v>
      </c>
      <c r="C20" s="8">
        <f>'2013'!$B$8</f>
        <v>968645</v>
      </c>
    </row>
    <row r="21" spans="1:3" hidden="1" outlineLevel="1" collapsed="1" x14ac:dyDescent="0.25">
      <c r="A21" s="7"/>
      <c r="B21" s="99" t="s">
        <v>1439</v>
      </c>
      <c r="C21" s="8">
        <f>'2014'!$B$8</f>
        <v>1057665</v>
      </c>
    </row>
    <row r="22" spans="1:3" hidden="1" outlineLevel="1" collapsed="1" x14ac:dyDescent="0.25">
      <c r="A22" s="7"/>
      <c r="B22" s="99" t="s">
        <v>1439</v>
      </c>
      <c r="C22" s="8">
        <f>'2015'!$B$8</f>
        <v>1158667</v>
      </c>
    </row>
    <row r="23" spans="1:3" collapsed="1" x14ac:dyDescent="0.25">
      <c r="A23" s="7" t="s">
        <v>6</v>
      </c>
      <c r="B23" s="99"/>
      <c r="C23" s="8">
        <f>SUM(C20:C22)</f>
        <v>3184977</v>
      </c>
    </row>
    <row r="24" spans="1:3" x14ac:dyDescent="0.25">
      <c r="C24" s="2"/>
    </row>
    <row r="25" spans="1:3" x14ac:dyDescent="0.25">
      <c r="A25" s="3"/>
      <c r="B25" s="3"/>
      <c r="C25" s="2"/>
    </row>
  </sheetData>
  <dataConsolidate leftLabels="1" link="1">
    <dataRefs count="3">
      <dataRef ref="A4:B8" sheet="2013"/>
      <dataRef ref="A4:B8" sheet="2014"/>
      <dataRef ref="A4:B8" sheet="2015"/>
    </dataRefs>
  </dataConsolid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115" zoomScaleNormal="115" workbookViewId="0">
      <selection activeCell="B2" sqref="B2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5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5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5">
      <c r="A19" s="51">
        <v>1964</v>
      </c>
      <c r="B19" s="51" t="s">
        <v>268</v>
      </c>
      <c r="C19" s="51" t="s">
        <v>269</v>
      </c>
      <c r="D19" s="51" t="s">
        <v>170</v>
      </c>
      <c r="E19" s="51" t="s">
        <v>270</v>
      </c>
      <c r="F19" s="51">
        <v>108</v>
      </c>
      <c r="G19" s="51" t="s">
        <v>167</v>
      </c>
      <c r="H19" s="52">
        <v>33559</v>
      </c>
    </row>
    <row r="20" spans="1:8" ht="14.25" customHeight="1" x14ac:dyDescent="0.25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5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5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5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5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5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5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5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5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5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5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5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5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5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5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5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5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5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5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5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5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5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5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5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5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5">
      <c r="A45" s="51">
        <v>1922</v>
      </c>
      <c r="B45" s="51" t="s">
        <v>49</v>
      </c>
      <c r="C45" s="51" t="s">
        <v>258</v>
      </c>
      <c r="D45" s="51" t="s">
        <v>152</v>
      </c>
      <c r="E45" s="51" t="s">
        <v>259</v>
      </c>
      <c r="F45" s="51">
        <v>146</v>
      </c>
      <c r="G45" s="51" t="s">
        <v>154</v>
      </c>
      <c r="H45" s="52">
        <v>31751</v>
      </c>
    </row>
    <row r="46" spans="1:8" ht="14.25" customHeight="1" x14ac:dyDescent="0.25">
      <c r="A46" s="51">
        <v>1310</v>
      </c>
      <c r="B46" s="51" t="s">
        <v>49</v>
      </c>
      <c r="C46" s="51" t="s">
        <v>198</v>
      </c>
      <c r="D46" s="51" t="s">
        <v>193</v>
      </c>
      <c r="E46" s="51" t="s">
        <v>199</v>
      </c>
      <c r="F46" s="51">
        <v>137</v>
      </c>
      <c r="G46" s="51" t="s">
        <v>157</v>
      </c>
      <c r="H46" s="52">
        <v>31689</v>
      </c>
    </row>
    <row r="47" spans="1:8" ht="14.25" customHeight="1" x14ac:dyDescent="0.25">
      <c r="A47" s="51">
        <v>9999</v>
      </c>
      <c r="B47" s="51" t="s">
        <v>49</v>
      </c>
      <c r="C47" s="51" t="s">
        <v>151</v>
      </c>
      <c r="D47" s="51" t="s">
        <v>152</v>
      </c>
      <c r="E47" s="51" t="s">
        <v>153</v>
      </c>
      <c r="F47" s="51">
        <v>109</v>
      </c>
      <c r="G47" s="51" t="s">
        <v>154</v>
      </c>
      <c r="H47" s="52">
        <v>31446</v>
      </c>
    </row>
    <row r="48" spans="1:8" ht="14.25" customHeight="1" x14ac:dyDescent="0.25">
      <c r="A48" s="51">
        <v>1054</v>
      </c>
      <c r="B48" s="51" t="s">
        <v>49</v>
      </c>
      <c r="C48" s="51" t="s">
        <v>70</v>
      </c>
      <c r="D48" s="51" t="s">
        <v>155</v>
      </c>
      <c r="E48" s="51" t="s">
        <v>156</v>
      </c>
      <c r="F48" s="51">
        <v>148</v>
      </c>
      <c r="G48" s="51" t="s">
        <v>157</v>
      </c>
      <c r="H48" s="52">
        <v>33344</v>
      </c>
    </row>
    <row r="49" spans="1:8" ht="14.25" customHeight="1" x14ac:dyDescent="0.25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5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5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5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5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5">
      <c r="A54" s="80">
        <v>1908</v>
      </c>
      <c r="B54" s="80" t="s">
        <v>256</v>
      </c>
      <c r="C54" s="80" t="s">
        <v>68</v>
      </c>
      <c r="D54" s="80" t="s">
        <v>155</v>
      </c>
      <c r="E54" s="80" t="s">
        <v>257</v>
      </c>
      <c r="F54" s="80">
        <v>152</v>
      </c>
      <c r="G54" s="80" t="s">
        <v>157</v>
      </c>
      <c r="H54" s="81">
        <v>30817</v>
      </c>
    </row>
    <row r="55" spans="1:8" ht="14.25" customHeight="1" x14ac:dyDescent="0.25">
      <c r="A55" s="51"/>
      <c r="B55" s="51"/>
      <c r="C55" s="51"/>
      <c r="D55" s="51"/>
      <c r="E55" s="51"/>
      <c r="F55" s="51"/>
      <c r="G55" s="51"/>
      <c r="H55" s="52"/>
    </row>
    <row r="56" spans="1:8" ht="14.25" customHeight="1" x14ac:dyDescent="0.25">
      <c r="A56" s="80"/>
      <c r="B56" s="80"/>
      <c r="C56" s="80"/>
      <c r="D56" s="80"/>
      <c r="E56" s="80"/>
      <c r="F56" s="80"/>
      <c r="G56" s="80"/>
      <c r="H56" s="81"/>
    </row>
    <row r="57" spans="1:8" ht="14.25" customHeight="1" x14ac:dyDescent="0.25">
      <c r="A57" s="82" t="s">
        <v>1432</v>
      </c>
      <c r="B57" s="82"/>
      <c r="C57" s="82"/>
      <c r="D57" s="82"/>
      <c r="E57" s="82"/>
      <c r="F57" s="82"/>
      <c r="G57" s="82"/>
      <c r="H57" s="82">
        <f>SUBTOTAL(102,Table3[Hire Date])</f>
        <v>53</v>
      </c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4">
    <sortCondition ref="B2:B54"/>
    <sortCondition ref="C2:C54"/>
  </sortState>
  <phoneticPr fontId="0" type="noConversion"/>
  <conditionalFormatting sqref="A2:A54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B6" sqref="B6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4" x14ac:dyDescent="0.3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4" x14ac:dyDescent="0.3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4" x14ac:dyDescent="0.3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4" x14ac:dyDescent="0.3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4" x14ac:dyDescent="0.3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4" x14ac:dyDescent="0.3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4" x14ac:dyDescent="0.3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4" x14ac:dyDescent="0.3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4" x14ac:dyDescent="0.3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4" x14ac:dyDescent="0.3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4" x14ac:dyDescent="0.3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4" x14ac:dyDescent="0.3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4" x14ac:dyDescent="0.3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4" x14ac:dyDescent="0.3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4" x14ac:dyDescent="0.3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4" x14ac:dyDescent="0.3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4" x14ac:dyDescent="0.3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4" x14ac:dyDescent="0.3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4" x14ac:dyDescent="0.3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4" x14ac:dyDescent="0.3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4" x14ac:dyDescent="0.3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4" x14ac:dyDescent="0.3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4" x14ac:dyDescent="0.3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4" x14ac:dyDescent="0.3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4" x14ac:dyDescent="0.3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4" x14ac:dyDescent="0.3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4" x14ac:dyDescent="0.3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4" x14ac:dyDescent="0.3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4" x14ac:dyDescent="0.3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4" x14ac:dyDescent="0.3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4" x14ac:dyDescent="0.3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4" x14ac:dyDescent="0.3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4" x14ac:dyDescent="0.3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4" x14ac:dyDescent="0.3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4" x14ac:dyDescent="0.3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4" x14ac:dyDescent="0.3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4" x14ac:dyDescent="0.3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4" x14ac:dyDescent="0.3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4" x14ac:dyDescent="0.3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4" x14ac:dyDescent="0.3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4" x14ac:dyDescent="0.3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4" x14ac:dyDescent="0.3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4" x14ac:dyDescent="0.3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4" x14ac:dyDescent="0.3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4" x14ac:dyDescent="0.3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4" x14ac:dyDescent="0.3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4" x14ac:dyDescent="0.3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4" x14ac:dyDescent="0.3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4" x14ac:dyDescent="0.3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4" x14ac:dyDescent="0.3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4" x14ac:dyDescent="0.3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4" x14ac:dyDescent="0.3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4" x14ac:dyDescent="0.3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4" x14ac:dyDescent="0.3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4" x14ac:dyDescent="0.3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4" x14ac:dyDescent="0.3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4" x14ac:dyDescent="0.3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4" x14ac:dyDescent="0.3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4" x14ac:dyDescent="0.3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4" x14ac:dyDescent="0.3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4" x14ac:dyDescent="0.3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4" x14ac:dyDescent="0.3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4" x14ac:dyDescent="0.3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4" x14ac:dyDescent="0.3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4" x14ac:dyDescent="0.3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4" x14ac:dyDescent="0.3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4" x14ac:dyDescent="0.3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4" x14ac:dyDescent="0.3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4" x14ac:dyDescent="0.3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4" x14ac:dyDescent="0.3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4" x14ac:dyDescent="0.3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4" x14ac:dyDescent="0.3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4" x14ac:dyDescent="0.3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4" x14ac:dyDescent="0.3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4" x14ac:dyDescent="0.3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8.8" x14ac:dyDescent="0.3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4" x14ac:dyDescent="0.3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4" x14ac:dyDescent="0.3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4" x14ac:dyDescent="0.3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4" x14ac:dyDescent="0.3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4" x14ac:dyDescent="0.3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4" x14ac:dyDescent="0.3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4" x14ac:dyDescent="0.3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4" x14ac:dyDescent="0.3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4" x14ac:dyDescent="0.3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4" x14ac:dyDescent="0.3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4" x14ac:dyDescent="0.3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4" x14ac:dyDescent="0.3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4" x14ac:dyDescent="0.3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4" x14ac:dyDescent="0.3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637-4E77-42E5-B053-D42CD6701FAB}">
  <dimension ref="B3:D25"/>
  <sheetViews>
    <sheetView workbookViewId="0">
      <selection activeCell="E27" sqref="E27"/>
    </sheetView>
  </sheetViews>
  <sheetFormatPr defaultRowHeight="13.2" x14ac:dyDescent="0.25"/>
  <cols>
    <col min="2" max="2" width="13.33203125" bestFit="1" customWidth="1"/>
    <col min="3" max="3" width="25.21875" bestFit="1" customWidth="1"/>
    <col min="4" max="4" width="17.33203125" bestFit="1" customWidth="1"/>
    <col min="5" max="5" width="4" bestFit="1" customWidth="1"/>
    <col min="6" max="6" width="11.33203125" bestFit="1" customWidth="1"/>
  </cols>
  <sheetData>
    <row r="3" spans="2:4" x14ac:dyDescent="0.25">
      <c r="B3" s="95" t="s">
        <v>1436</v>
      </c>
      <c r="C3" t="s">
        <v>1438</v>
      </c>
      <c r="D3" t="s">
        <v>1437</v>
      </c>
    </row>
    <row r="4" spans="2:4" x14ac:dyDescent="0.25">
      <c r="B4" s="96" t="s">
        <v>838</v>
      </c>
      <c r="C4" s="97">
        <v>1</v>
      </c>
      <c r="D4" s="97">
        <v>37.411250000000003</v>
      </c>
    </row>
    <row r="5" spans="2:4" x14ac:dyDescent="0.25">
      <c r="B5" s="96" t="s">
        <v>894</v>
      </c>
      <c r="C5" s="97">
        <v>-1</v>
      </c>
      <c r="D5" s="97">
        <v>184.78749999999999</v>
      </c>
    </row>
    <row r="6" spans="2:4" x14ac:dyDescent="0.25">
      <c r="B6" s="96" t="s">
        <v>1109</v>
      </c>
      <c r="C6" s="97">
        <v>0</v>
      </c>
      <c r="D6" s="97">
        <v>67.375789473684222</v>
      </c>
    </row>
    <row r="7" spans="2:4" x14ac:dyDescent="0.25">
      <c r="B7" s="96" t="s">
        <v>861</v>
      </c>
      <c r="C7" s="97">
        <v>0</v>
      </c>
      <c r="D7" s="97">
        <v>58.235714285714288</v>
      </c>
    </row>
    <row r="8" spans="2:4" x14ac:dyDescent="0.25">
      <c r="B8" s="96" t="s">
        <v>824</v>
      </c>
      <c r="C8" s="97">
        <v>0</v>
      </c>
      <c r="D8" s="97">
        <v>73.269666666666666</v>
      </c>
    </row>
    <row r="9" spans="2:4" x14ac:dyDescent="0.25">
      <c r="B9" s="96" t="s">
        <v>1260</v>
      </c>
      <c r="C9" s="97">
        <v>0</v>
      </c>
      <c r="D9" s="97">
        <v>77.566111111111113</v>
      </c>
    </row>
    <row r="10" spans="2:4" x14ac:dyDescent="0.25">
      <c r="B10" s="96" t="s">
        <v>1355</v>
      </c>
      <c r="C10" s="97">
        <v>0</v>
      </c>
      <c r="D10" s="97">
        <v>41.011739130434783</v>
      </c>
    </row>
    <row r="11" spans="2:4" x14ac:dyDescent="0.25">
      <c r="B11" s="96" t="s">
        <v>800</v>
      </c>
      <c r="C11" s="97">
        <v>0</v>
      </c>
      <c r="D11" s="97">
        <v>55.335000000000001</v>
      </c>
    </row>
    <row r="12" spans="2:4" x14ac:dyDescent="0.25">
      <c r="B12" s="96" t="s">
        <v>755</v>
      </c>
      <c r="C12" s="97">
        <v>-1</v>
      </c>
      <c r="D12" s="97">
        <v>93.471500000000006</v>
      </c>
    </row>
    <row r="13" spans="2:4" x14ac:dyDescent="0.25">
      <c r="B13" s="96" t="s">
        <v>1014</v>
      </c>
      <c r="C13" s="97">
        <v>-1</v>
      </c>
      <c r="D13" s="97">
        <v>145.01263157894735</v>
      </c>
    </row>
    <row r="14" spans="2:4" x14ac:dyDescent="0.25">
      <c r="B14" s="96" t="s">
        <v>938</v>
      </c>
      <c r="C14" s="97">
        <v>1</v>
      </c>
      <c r="D14" s="97">
        <v>30.872857142857146</v>
      </c>
    </row>
    <row r="15" spans="2:4" x14ac:dyDescent="0.25">
      <c r="B15" s="96" t="s">
        <v>763</v>
      </c>
      <c r="C15" s="97">
        <v>0</v>
      </c>
      <c r="D15" s="97">
        <v>40.099285714285713</v>
      </c>
    </row>
    <row r="16" spans="2:4" x14ac:dyDescent="0.25">
      <c r="B16" s="96" t="s">
        <v>1238</v>
      </c>
      <c r="C16" s="97">
        <v>0</v>
      </c>
      <c r="D16" s="97">
        <v>45.916666666666664</v>
      </c>
    </row>
    <row r="17" spans="2:4" x14ac:dyDescent="0.25">
      <c r="B17" s="96" t="s">
        <v>1382</v>
      </c>
      <c r="C17" s="97">
        <v>1</v>
      </c>
      <c r="D17" s="97">
        <v>25.105714285714289</v>
      </c>
    </row>
    <row r="18" spans="2:4" x14ac:dyDescent="0.25">
      <c r="B18" s="96" t="s">
        <v>946</v>
      </c>
      <c r="C18" s="97">
        <v>0</v>
      </c>
      <c r="D18" s="97">
        <v>49.218571428571423</v>
      </c>
    </row>
    <row r="19" spans="2:4" x14ac:dyDescent="0.25">
      <c r="B19" s="96" t="s">
        <v>808</v>
      </c>
      <c r="C19" s="97">
        <v>1</v>
      </c>
      <c r="D19" s="97">
        <v>37.473478260869562</v>
      </c>
    </row>
    <row r="20" spans="2:4" x14ac:dyDescent="0.25">
      <c r="B20" s="96" t="s">
        <v>785</v>
      </c>
      <c r="C20" s="97">
        <v>-1</v>
      </c>
      <c r="D20" s="97">
        <v>87.502702702702706</v>
      </c>
    </row>
    <row r="21" spans="2:4" x14ac:dyDescent="0.25">
      <c r="B21" s="96" t="s">
        <v>852</v>
      </c>
      <c r="C21" s="97">
        <v>0</v>
      </c>
      <c r="D21" s="97">
        <v>76.029444444444437</v>
      </c>
    </row>
    <row r="22" spans="2:4" x14ac:dyDescent="0.25">
      <c r="B22" s="96" t="s">
        <v>777</v>
      </c>
      <c r="C22" s="97">
        <v>0</v>
      </c>
      <c r="D22" s="97">
        <v>52.754821428571425</v>
      </c>
    </row>
    <row r="23" spans="2:4" x14ac:dyDescent="0.25">
      <c r="B23" s="96" t="s">
        <v>975</v>
      </c>
      <c r="C23" s="97">
        <v>-1</v>
      </c>
      <c r="D23" s="97">
        <v>112.95778688524591</v>
      </c>
    </row>
    <row r="24" spans="2:4" x14ac:dyDescent="0.25">
      <c r="B24" s="96" t="s">
        <v>984</v>
      </c>
      <c r="C24" s="97">
        <v>0</v>
      </c>
      <c r="D24" s="97">
        <v>59.460434782608694</v>
      </c>
    </row>
    <row r="25" spans="2:4" x14ac:dyDescent="0.25">
      <c r="B25" s="96" t="s">
        <v>1431</v>
      </c>
      <c r="C25" s="97">
        <v>0</v>
      </c>
      <c r="D25" s="97">
        <v>78.244204819277115</v>
      </c>
    </row>
  </sheetData>
  <conditionalFormatting pivot="1" sqref="C4:C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O r d e r I n f o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u s t o m e r i n f o , O r d e r I n f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 T a b l e s \ C u s t o m e r i n f o \ C o l u m n s \ C u s t o m e r   I D < / K e y > < / D i a g r a m O b j e c t K e y > < D i a g r a m O b j e c t K e y > < K e y > T a b l e s \ C u s t o m e r i n f o \ C o l u m n s \ C o m p a n y   N a m e < / K e y > < / D i a g r a m O b j e c t K e y > < D i a g r a m O b j e c t K e y > < K e y > T a b l e s \ C u s t o m e r i n f o \ C o l u m n s \ C o n t a c t   N a m e < / K e y > < / D i a g r a m O b j e c t K e y > < D i a g r a m O b j e c t K e y > < K e y > T a b l e s \ C u s t o m e r i n f o \ C o l u m n s \ C o n t a c t   T i t l e < / K e y > < / D i a g r a m O b j e c t K e y > < D i a g r a m O b j e c t K e y > < K e y > T a b l e s \ C u s t o m e r i n f o \ C o l u m n s \ A d d r e s s < / K e y > < / D i a g r a m O b j e c t K e y > < D i a g r a m O b j e c t K e y > < K e y > T a b l e s \ C u s t o m e r i n f o \ C o l u m n s \ C i t y < / K e y > < / D i a g r a m O b j e c t K e y > < D i a g r a m O b j e c t K e y > < K e y > T a b l e s \ C u s t o m e r i n f o \ C o l u m n s \ R e g i o n < / K e y > < / D i a g r a m O b j e c t K e y > < D i a g r a m O b j e c t K e y > < K e y > T a b l e s \ C u s t o m e r i n f o \ C o l u m n s \ P o s t a l   C o d e < / K e y > < / D i a g r a m O b j e c t K e y > < D i a g r a m O b j e c t K e y > < K e y > T a b l e s \ C u s t o m e r i n f o \ C o l u m n s \ C o u n t r y < / K e y > < / D i a g r a m O b j e c t K e y > < D i a g r a m O b j e c t K e y > < K e y > T a b l e s \ C u s t o m e r i n f o \ C o l u m n s \ P h o n e 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 T a b l e s \ O r d e r I n f o \ M e a s u r e s \ A v e r a g e   o f   F r e i g h t < / K e y > < / D i a g r a m O b j e c t K e y > < D i a g r a m O b j e c t K e y > < K e y > T a b l e s \ O r d e r I n f o \ A v e r a g e   o f   F r e i g h t \ A d d i t i o n a l   I n f o \ I m p l i c i t   M e a s u r e < / K e y > < / D i a g r a m O b j e c t K e y > < D i a g r a m O b j e c t K e y > < K e y > T a b l e s \ O r d e r I n f o \ M e a s u r e s \ A v e r a g e   o f   F r e i g h t   2 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 I D & g t ; \ C r o s s F i l t e r < / K e y > < / D i a g r a m O b j e c t K e y > < / A l l K e y s > < S e l e c t e d K e y s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 3 3 8 . 8 < / H e i g h t > < I s E x p a n d e d > t r u e < / I s E x p a n d e d > < L a y e d O u t > t r u e < / L a y e d O u t > < W i d t h > 2 1 6 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 2 7 0 . 7 9 9 9 9 9 9 9 9 9 9 9 9 5 < / H e i g h t > < I s E x p a n d e d > t r u e < / I s E x p a n d e d > < L a y e d O u t > t r u e < / L a y e d O u t > < L e f t > 3 2 9 . 9 0 3 8 1 0 5 6 7 6 6 5 8 < / L e f t > < T a b I n d e x > 1 < / T a b I n d e x > < W i d t h > 2 0 1 . 6 0 0 0 0 0 0 0 0 0 0 0 0 2 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 T a b l e s \ O r d e r I n f o \ A v e r a g e 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 ( 3 1 3 . 9 0 3 8 1 0 5 6 7 6 6 6 , 1 3 5 . 4 ) .   E n d   p o i n t   2 :   ( 2 3 2 , 1 6 9 . 4 ) 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 1 3 5 . 3 9 9 9 9 9 9 9 9 9 9 9 9 8 < / b : _ y > < / b : P o i n t > < b : P o i n t > < b : _ x > 2 7 4 . 9 5 1 9 0 5 5 < / b : _ x > < b : _ y > 1 3 5 . 4 < / b : _ y > < / b : P o i n t > < b : P o i n t > < b : _ x > 2 7 2 . 9 5 1 9 0 5 5 < / b : _ x > < b : _ y > 1 3 7 . 4 < / b : _ y > < / b : P o i n t > < b : P o i n t > < b : _ x > 2 7 2 . 9 5 1 9 0 5 5 < / b : _ x > < b : _ y > 1 6 7 . 4 < / b : _ y > < / b : P o i n t > < b : P o i n t > < b : _ x > 2 7 0 . 9 5 1 9 0 5 5 < / b : _ x > < b : _ y > 1 6 9 . 4 < / b : _ y > < / b : P o i n t > < b : P o i n t > < b : _ x > 2 3 2 . 0 0 0 0 0 0 0 0 0 0 0 0 0 6 < / b : _ x > < b : _ y > 1 6 9 . 4 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 1 2 7 . 3 9 9 9 9 9 9 9 9 9 9 9 9 8 < / b : _ y > < / L a b e l L o c a t i o n > < L o c a t i o n   x m l n s : b = " h t t p : / / s c h e m a s . d a t a c o n t r a c t . o r g / 2 0 0 4 / 0 7 / S y s t e m . W i n d o w s " > < b : _ x > 3 2 9 . 9 0 3 8 1 0 5 6 7 6 6 5 8 < / b : _ x > < b : _ y > 1 3 5 . 4 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 2 1 6 . 0 0 0 0 0 0 0 0 0 0 0 0 0 6 < / b : _ x > < b : _ y > 1 6 1 . 4 < / b : _ y > < / L a b e l L o c a t i o n > < L o c a t i o n   x m l n s : b = " h t t p : / / s c h e m a s . d a t a c o n t r a c t . o r g / 2 0 0 4 / 0 7 / S y s t e m . W i n d o w s " > < b : _ x > 2 1 6 . 0 0 0 0 0 0 0 0 0 0 0 0 0 6 < / b : _ x > < b : _ y > 1 6 9 . 4 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 1 3 5 . 3 9 9 9 9 9 9 9 9 9 9 9 9 8 < / b : _ y > < / b : P o i n t > < b : P o i n t > < b : _ x > 2 7 4 . 9 5 1 9 0 5 5 < / b : _ x > < b : _ y > 1 3 5 . 4 < / b : _ y > < / b : P o i n t > < b : P o i n t > < b : _ x > 2 7 2 . 9 5 1 9 0 5 5 < / b : _ x > < b : _ y > 1 3 7 . 4 < / b : _ y > < / b : P o i n t > < b : P o i n t > < b : _ x > 2 7 2 . 9 5 1 9 0 5 5 < / b : _ x > < b : _ y > 1 6 7 . 4 < / b : _ y > < / b : P o i n t > < b : P o i n t > < b : _ x > 2 7 0 . 9 5 1 9 0 5 5 < / b : _ x > < b : _ y > 1 6 9 . 4 < / b : _ y > < / b : P o i n t > < b : P o i n t > < b : _ x > 2 3 2 . 0 0 0 0 0 0 0 0 0 0 0 0 0 6 < / b : _ x > < b : _ y > 1 6 9 . 4 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 M e a s u r e s \ A v e r a g e   o f   F r e i g h t < / K e y > < / D i a g r a m O b j e c t K e y > < D i a g r a m O b j e c t K e y > < K e y > M e a s u r e s \ A v e r a g e   o f   F r e i g h t \ T a g I n f o \ F o r m u l a < / K e y > < / D i a g r a m O b j e c t K e y > < D i a g r a m O b j e c t K e y > < K e y > M e a s u r e s \ A v e r a g e   o f   F r e i g h t \ T a g I n f o \ V a l u e < / K e y > < / D i a g r a m O b j e c t K e y > < D i a g r a m O b j e c t K e y > < K e y > M e a s u r e s \ A v e r a g e   o f   F r e i g h t   2 < / K e y > < / D i a g r a m O b j e c t K e y > < D i a g r a m O b j e c t K e y > < K e y > M e a s u r e s \ A v e r a g e   o f   F r e i g h t   2 \ T a g I n f o \ F o r m u l a < / K e y > < / D i a g r a m O b j e c t K e y > < D i a g r a m O b j e c t K e y > < K e y > M e a s u r e s \ A v e r a g e   o f   F r e i g h t   2 \ T a g I n f o \ V a l u e 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D i a g r a m O b j e c t K e y > < K e y > L i n k s \ & l t ; C o l u m n s \ A v e r a g e   o f   F r e i g h t & g t ; - & l t ; M e a s u r e s \ F r e i g h t & g t ; < / K e y > < / D i a g r a m O b j e c t K e y > < D i a g r a m O b j e c t K e y > < K e y > L i n k s \ & l t ; C o l u m n s \ A v e r a g e   o f   F r e i g h t & g t ; - & l t ; M e a s u r e s \ F r e i g h t & g t ; \ C O L U M N < / K e y > < / D i a g r a m O b j e c t K e y > < D i a g r a m O b j e c t K e y > < K e y > L i n k s \ & l t ; C o l u m n s \ A v e r a g e 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7 0 5 d 3 6 8 - a b 8 5 - 4 a 6 7 - b 5 1 f - 3 9 1 8 1 b b 4 0 8 f b " > < C u s t o m C o n t e n t > < ! [ C D A T A [ < ? x m l   v e r s i o n = " 1 . 0 "   e n c o d i n g = " u t f - 1 6 " ? > < S e t t i n g s > < C a l c u l a t e d F i e l d s > < i t e m > < M e a s u r e N a m e > A v e r a g e   o f   F r e i g h t   2 < / M e a s u r e N a m e > < D i s p l a y N a m e > A v e r a g e   o f   F r e i g h t   2 < / D i s p l a y N a m e > < V i s i b l e > F a l s e < / V i s i b l e > < S u b c o l u m n s > < i t e m > < R o l e > V a l u e < / R o l e > < D i s p l a y N a m e > A v e r a g e   o f   F r e i g h t   2   V a l u e < / D i s p l a y N a m e > < V i s i b l e > F a l s e < / V i s i b l e > < / i t e m > < i t e m > < R o l e > S t a t u s < / R o l e > < D i s p l a y N a m e > A v e r a g e   o f   F r e i g h t   2   S t a t u s < / D i s p l a y N a m e > < V i s i b l e > F a l s e < / V i s i b l e > < / i t e m > < i t e m > < R o l e > G o a l < / R o l e > < D i s p l a y N a m e > A v e r a g e   o f   F r e i g h t 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 2 0 2 2 - 0 2 - 2 2 T 0 3 : 0 6 : 5 4 . 7 6 4 9 4 5 2 + 0 5 : 3 0 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 C o n t a c t   N a m e < / s t r i n g > < / k e y > < v a l u e > < i n t > 1 5 1 < / i n t > < / v a l u e > < / i t e m > < i t e m > < k e y > < s t r i n g > C o n t a c t   T i t l e < / s t r i n g > < / k e y > < v a l u e > < i n t > 1 3 8 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 R e g i o n < / s t r i n g > < / k e y > < v a l u e > < i n t > 9 5 < / i n t > < / v a l u e > < / i t e m > < i t e m > < k e y > < s t r i n g > P o s t a l   C o d e < / s t r i n g > < / k e y > < v a l u e > < i n t > 1 3 3 < / i n t > < / v a l u e > < / i t e m > < i t e m > < k e y > < s t r i n g > C o u n t r y < / s t r i n g > < / k e y > < v a l u e > < i n t > 1 0 5 < / i n t > < / v a l u e > < / i t e m > < i t e m > < k e y > < s t r i n g > P h o n e < / s t r i n g > < / k e y > < v a l u e > < i n t > 9 2 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 C u s t o m e r I D < / s t r i n g > < / k e y > < v a l u e > < i n t > 1 3 6 < / i n t > < / v a l u e > < / i t e m > < i t e m > < k e y > < s t r i n g > E m p l o y e e I D < / s t r i n g > < / k e y > < v a l u e > < i n t > 1 3 6 < / i n t > < / v a l u e > < / i t e m > < i t e m > < k e y > < s t r i n g > O r d e r D a t e < / s t r i n g > < / k e y > < v a l u e > < i n t > 1 2 5 < / i n t > < / v a l u e > < / i t e m > < i t e m > < k e y > < s t r i n g > R e q u i r e d D a t e < / s t r i n g > < / k e y > < v a l u e > < i n t > 1 4 8 < / i n t > < / v a l u e > < / i t e m > < i t e m > < k e y > < s t r i n g > S h i p p e d D a t e < / s t r i n g > < / k e y > < v a l u e > < i n t > 1 4 1 < / i n t > < / v a l u e > < / i t e m > < i t e m > < k e y > < s t r i n g > S h i p V i a < / s t r i n g > < / k e y > < v a l u e > < i n t > 1 0 0 < / i n t > < / v a l u e > < / i t e m > < i t e m > < k e y > < s t r i n g > F r e i g h t < / s t r i n g > < / k e y > < v a l u e > < i n t > 9 7 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10.xml><?xml version="1.0" encoding="utf-8"?>
<ds:datastoreItem xmlns:ds="http://schemas.openxmlformats.org/officeDocument/2006/customXml" ds:itemID="{2675CED1-4DE0-4B23-B606-BBB9560AD336}">
  <ds:schemaRefs/>
</ds:datastoreItem>
</file>

<file path=customXml/itemProps11.xml><?xml version="1.0" encoding="utf-8"?>
<ds:datastoreItem xmlns:ds="http://schemas.openxmlformats.org/officeDocument/2006/customXml" ds:itemID="{400D6DC4-E505-4752-8F23-B418ACF51782}">
  <ds:schemaRefs/>
</ds:datastoreItem>
</file>

<file path=customXml/itemProps12.xml><?xml version="1.0" encoding="utf-8"?>
<ds:datastoreItem xmlns:ds="http://schemas.openxmlformats.org/officeDocument/2006/customXml" ds:itemID="{2D07F659-3A37-4857-9198-ABAD11B427B6}">
  <ds:schemaRefs/>
</ds:datastoreItem>
</file>

<file path=customXml/itemProps13.xml><?xml version="1.0" encoding="utf-8"?>
<ds:datastoreItem xmlns:ds="http://schemas.openxmlformats.org/officeDocument/2006/customXml" ds:itemID="{C89B7627-F7D5-4943-B9DF-943A263FB418}">
  <ds:schemaRefs/>
</ds:datastoreItem>
</file>

<file path=customXml/itemProps14.xml><?xml version="1.0" encoding="utf-8"?>
<ds:datastoreItem xmlns:ds="http://schemas.openxmlformats.org/officeDocument/2006/customXml" ds:itemID="{7E779676-010C-40DF-AB9D-E374B43183AF}">
  <ds:schemaRefs/>
</ds:datastoreItem>
</file>

<file path=customXml/itemProps15.xml><?xml version="1.0" encoding="utf-8"?>
<ds:datastoreItem xmlns:ds="http://schemas.openxmlformats.org/officeDocument/2006/customXml" ds:itemID="{6FF619E8-394B-487A-A4F5-CD4B15C0036A}">
  <ds:schemaRefs/>
</ds:datastoreItem>
</file>

<file path=customXml/itemProps16.xml><?xml version="1.0" encoding="utf-8"?>
<ds:datastoreItem xmlns:ds="http://schemas.openxmlformats.org/officeDocument/2006/customXml" ds:itemID="{AFC494F9-3399-4C04-AF9A-8CA5EB329CCA}">
  <ds:schemaRefs/>
</ds:datastoreItem>
</file>

<file path=customXml/itemProps17.xml><?xml version="1.0" encoding="utf-8"?>
<ds:datastoreItem xmlns:ds="http://schemas.openxmlformats.org/officeDocument/2006/customXml" ds:itemID="{AA4C05AC-75D9-42F2-B817-9CB7F4388CDA}">
  <ds:schemaRefs/>
</ds:datastoreItem>
</file>

<file path=customXml/itemProps18.xml><?xml version="1.0" encoding="utf-8"?>
<ds:datastoreItem xmlns:ds="http://schemas.openxmlformats.org/officeDocument/2006/customXml" ds:itemID="{7F09181A-E992-4BBA-B9BA-565AD453419D}">
  <ds:schemaRefs/>
</ds:datastoreItem>
</file>

<file path=customXml/itemProps19.xml><?xml version="1.0" encoding="utf-8"?>
<ds:datastoreItem xmlns:ds="http://schemas.openxmlformats.org/officeDocument/2006/customXml" ds:itemID="{1B4CF493-2724-43CB-A027-8D5E441CB01E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customXml/itemProps20.xml><?xml version="1.0" encoding="utf-8"?>
<ds:datastoreItem xmlns:ds="http://schemas.openxmlformats.org/officeDocument/2006/customXml" ds:itemID="{9C631524-7412-4ECB-9079-629FA644F5D6}">
  <ds:schemaRefs/>
</ds:datastoreItem>
</file>

<file path=customXml/itemProps3.xml><?xml version="1.0" encoding="utf-8"?>
<ds:datastoreItem xmlns:ds="http://schemas.openxmlformats.org/officeDocument/2006/customXml" ds:itemID="{4F9FD489-C8CD-4875-94CD-5E346D9AC7F7}">
  <ds:schemaRefs/>
</ds:datastoreItem>
</file>

<file path=customXml/itemProps4.xml><?xml version="1.0" encoding="utf-8"?>
<ds:datastoreItem xmlns:ds="http://schemas.openxmlformats.org/officeDocument/2006/customXml" ds:itemID="{B8B3BE91-F058-4B31-AD28-525110576FEE}">
  <ds:schemaRefs/>
</ds:datastoreItem>
</file>

<file path=customXml/itemProps5.xml><?xml version="1.0" encoding="utf-8"?>
<ds:datastoreItem xmlns:ds="http://schemas.openxmlformats.org/officeDocument/2006/customXml" ds:itemID="{033FD416-BF4D-489C-878C-0F7DC014221D}">
  <ds:schemaRefs/>
</ds:datastoreItem>
</file>

<file path=customXml/itemProps6.xml><?xml version="1.0" encoding="utf-8"?>
<ds:datastoreItem xmlns:ds="http://schemas.openxmlformats.org/officeDocument/2006/customXml" ds:itemID="{29F88835-DA33-4C63-81F1-7D1639576DEA}">
  <ds:schemaRefs/>
</ds:datastoreItem>
</file>

<file path=customXml/itemProps7.xml><?xml version="1.0" encoding="utf-8"?>
<ds:datastoreItem xmlns:ds="http://schemas.openxmlformats.org/officeDocument/2006/customXml" ds:itemID="{EBC69730-DBD7-435B-8AB9-DB62C690B22A}">
  <ds:schemaRefs/>
</ds:datastoreItem>
</file>

<file path=customXml/itemProps8.xml><?xml version="1.0" encoding="utf-8"?>
<ds:datastoreItem xmlns:ds="http://schemas.openxmlformats.org/officeDocument/2006/customXml" ds:itemID="{FB430A8B-A7EB-46BF-B43F-4D33256D590D}">
  <ds:schemaRefs/>
</ds:datastoreItem>
</file>

<file path=customXml/itemProps9.xml><?xml version="1.0" encoding="utf-8"?>
<ds:datastoreItem xmlns:ds="http://schemas.openxmlformats.org/officeDocument/2006/customXml" ds:itemID="{2364F944-C546-4C83-B12B-54F2893FD5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Sheet2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'Sales Data'!Print_Titles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ashis</cp:lastModifiedBy>
  <cp:lastPrinted>2022-02-21T21:27:02Z</cp:lastPrinted>
  <dcterms:created xsi:type="dcterms:W3CDTF">1998-08-21T01:22:16Z</dcterms:created>
  <dcterms:modified xsi:type="dcterms:W3CDTF">2022-02-21T21:36:55Z</dcterms:modified>
</cp:coreProperties>
</file>