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FMVA\"/>
    </mc:Choice>
  </mc:AlternateContent>
  <bookViews>
    <workbookView xWindow="11220" yWindow="330" windowWidth="17175" windowHeight="14205"/>
  </bookViews>
  <sheets>
    <sheet name="Variance Analysis" sheetId="1" r:id="rId1"/>
  </sheets>
  <definedNames>
    <definedName name="_xlchart.v1.0" hidden="1">'Variance Analysis'!$A$22:$A$27</definedName>
    <definedName name="_xlchart.v1.1" hidden="1">'Variance Analysis'!$H$22:$H$27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H14" i="1" s="1"/>
  <c r="H26" i="1" s="1"/>
  <c r="E14" i="1"/>
  <c r="F11" i="1"/>
  <c r="H11" i="1" s="1"/>
  <c r="H25" i="1" s="1"/>
  <c r="E11" i="1"/>
  <c r="F8" i="1"/>
  <c r="H8" i="1" s="1"/>
  <c r="H24" i="1" s="1"/>
  <c r="E8" i="1"/>
  <c r="F7" i="1"/>
  <c r="H7" i="1" s="1"/>
  <c r="E7" i="1"/>
  <c r="C17" i="1"/>
  <c r="C18" i="1" s="1"/>
  <c r="C15" i="1"/>
  <c r="B15" i="1"/>
  <c r="C12" i="1"/>
  <c r="E12" i="1" s="1"/>
  <c r="B12" i="1"/>
  <c r="F12" i="1" s="1"/>
  <c r="C9" i="1"/>
  <c r="B9" i="1"/>
  <c r="B17" i="1" s="1"/>
  <c r="F15" i="1" l="1"/>
  <c r="F9" i="1"/>
  <c r="H23" i="1"/>
  <c r="H17" i="1"/>
  <c r="H22" i="1"/>
  <c r="E17" i="1"/>
  <c r="B18" i="1"/>
  <c r="E18" i="1"/>
  <c r="F17" i="1"/>
  <c r="F18" i="1"/>
  <c r="E9" i="1"/>
  <c r="E15" i="1"/>
  <c r="H27" i="1"/>
  <c r="H29" i="1" l="1"/>
</calcChain>
</file>

<file path=xl/sharedStrings.xml><?xml version="1.0" encoding="utf-8"?>
<sst xmlns="http://schemas.openxmlformats.org/spreadsheetml/2006/main" count="25" uniqueCount="17">
  <si>
    <t>Actual</t>
  </si>
  <si>
    <t>Budget</t>
  </si>
  <si>
    <t>Volume</t>
  </si>
  <si>
    <t>Price</t>
  </si>
  <si>
    <t>Revenue</t>
  </si>
  <si>
    <t>Variable Costs</t>
  </si>
  <si>
    <t>Fixed Costs</t>
  </si>
  <si>
    <t>Profit</t>
  </si>
  <si>
    <t>Per unit</t>
  </si>
  <si>
    <t>%</t>
  </si>
  <si>
    <t>Value</t>
  </si>
  <si>
    <t>Variance Δ</t>
  </si>
  <si>
    <t>Impact</t>
  </si>
  <si>
    <t>Waterfall Chart</t>
  </si>
  <si>
    <t>Check</t>
  </si>
  <si>
    <t>Variance Analysis</t>
  </si>
  <si>
    <t>Variance Analysis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</si>
</sst>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&quot;+&quot;0.0%;&quot;-&quot;0.0%"/>
    <numFmt numFmtId="166" formatCode="_-* #,##0_-;\(#,##0\)_-;_-* &quot;-&quot;_-;_-@_-"/>
  </numFmts>
  <fonts count="1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rgb="FF0000FF"/>
      <name val="Arial Narrow"/>
      <family val="2"/>
    </font>
    <font>
      <i/>
      <sz val="11"/>
      <color theme="1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u/>
      <sz val="10"/>
      <color theme="10"/>
      <name val="Arial"/>
      <family val="2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64" fontId="0" fillId="0" borderId="0" xfId="1" applyNumberFormat="1" applyFont="1" applyFill="1"/>
    <xf numFmtId="2" fontId="0" fillId="0" borderId="0" xfId="0" applyNumberFormat="1" applyFill="1"/>
    <xf numFmtId="165" fontId="0" fillId="0" borderId="0" xfId="2" applyNumberFormat="1" applyFont="1"/>
    <xf numFmtId="164" fontId="0" fillId="0" borderId="0" xfId="0" applyNumberFormat="1"/>
    <xf numFmtId="164" fontId="4" fillId="0" borderId="0" xfId="1" applyNumberFormat="1" applyFont="1"/>
    <xf numFmtId="164" fontId="0" fillId="0" borderId="1" xfId="0" applyNumberFormat="1" applyBorder="1"/>
    <xf numFmtId="0" fontId="5" fillId="0" borderId="0" xfId="0" applyFont="1"/>
    <xf numFmtId="0" fontId="5" fillId="0" borderId="0" xfId="0" applyFont="1" applyFill="1"/>
    <xf numFmtId="164" fontId="5" fillId="0" borderId="0" xfId="0" applyNumberFormat="1" applyFont="1"/>
    <xf numFmtId="0" fontId="3" fillId="2" borderId="0" xfId="0" applyFont="1" applyFill="1" applyBorder="1"/>
    <xf numFmtId="0" fontId="6" fillId="2" borderId="0" xfId="0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Continuous"/>
    </xf>
    <xf numFmtId="166" fontId="7" fillId="3" borderId="0" xfId="1" applyNumberFormat="1" applyFont="1" applyFill="1" applyAlignment="1">
      <alignment horizontal="left"/>
    </xf>
    <xf numFmtId="0" fontId="9" fillId="3" borderId="0" xfId="0" applyFont="1" applyFill="1"/>
    <xf numFmtId="0" fontId="10" fillId="3" borderId="0" xfId="0" applyFont="1" applyFill="1" applyBorder="1" applyAlignment="1">
      <alignment horizontal="left" vertical="center" readingOrder="1"/>
    </xf>
    <xf numFmtId="0" fontId="3" fillId="0" borderId="0" xfId="0" applyFont="1" applyFill="1" applyAlignment="1">
      <alignment horizontal="centerContinuous"/>
    </xf>
  </cellXfs>
  <cellStyles count="5">
    <cellStyle name="Comma" xfId="1" builtinId="3"/>
    <cellStyle name="Hyperlink 2 2" xfId="4"/>
    <cellStyle name="Normal" xfId="0" builtinId="0"/>
    <cellStyle name="Normal 2 2" xfId="3"/>
    <cellStyle name="Percent" xfId="2" builtinId="5"/>
  </cellStyles>
  <dxfs count="0"/>
  <tableStyles count="0" defaultTableStyle="TableStyleMedium2" defaultPivotStyle="PivotStyleLight16"/>
  <colors>
    <mruColors>
      <color rgb="FFFA621C"/>
      <color rgb="FF1E8496"/>
      <color rgb="FF132E5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abSelected="1" zoomScaleNormal="100" workbookViewId="0">
      <pane ySplit="5" topLeftCell="A14" activePane="bottomLeft" state="frozen"/>
      <selection pane="bottomLeft" activeCell="M22" sqref="M22"/>
    </sheetView>
  </sheetViews>
  <sheetFormatPr defaultRowHeight="16.5" x14ac:dyDescent="0.3"/>
  <cols>
    <col min="1" max="1" width="16.28515625" customWidth="1"/>
    <col min="2" max="3" width="12" customWidth="1"/>
    <col min="4" max="4" width="1.28515625" style="3" customWidth="1"/>
    <col min="5" max="6" width="12" customWidth="1"/>
    <col min="7" max="7" width="1.28515625" customWidth="1"/>
    <col min="8" max="8" width="12" customWidth="1"/>
  </cols>
  <sheetData>
    <row r="1" spans="1:19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18" x14ac:dyDescent="0.3">
      <c r="A2" s="25" t="s">
        <v>15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x14ac:dyDescent="0.3"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">
      <c r="A4" s="23"/>
      <c r="B4" s="20"/>
      <c r="C4" s="20"/>
      <c r="D4" s="4"/>
      <c r="E4" s="22" t="s">
        <v>11</v>
      </c>
      <c r="F4" s="22"/>
      <c r="H4" s="21"/>
      <c r="I4" s="3"/>
      <c r="J4" s="4"/>
      <c r="K4" s="4"/>
      <c r="L4" s="4"/>
      <c r="M4" s="4"/>
      <c r="N4" s="4"/>
      <c r="O4" s="4"/>
      <c r="P4" s="4"/>
      <c r="Q4" s="4"/>
      <c r="R4" s="4"/>
      <c r="S4" s="3"/>
    </row>
    <row r="5" spans="1:19" x14ac:dyDescent="0.3">
      <c r="A5" s="20"/>
      <c r="B5" s="21" t="s">
        <v>1</v>
      </c>
      <c r="C5" s="21" t="s">
        <v>0</v>
      </c>
      <c r="D5" s="5"/>
      <c r="E5" s="21" t="s">
        <v>9</v>
      </c>
      <c r="F5" s="21" t="s">
        <v>10</v>
      </c>
      <c r="H5" s="21" t="s">
        <v>12</v>
      </c>
      <c r="I5" s="3"/>
      <c r="J5" s="26" t="s">
        <v>16</v>
      </c>
      <c r="K5" s="26"/>
      <c r="L5" s="26"/>
      <c r="M5" s="26"/>
      <c r="N5" s="26"/>
      <c r="O5" s="26"/>
      <c r="P5" s="26"/>
      <c r="Q5" s="26"/>
      <c r="R5" s="26"/>
      <c r="S5" s="3"/>
    </row>
    <row r="7" spans="1:19" x14ac:dyDescent="0.3">
      <c r="A7" t="s">
        <v>2</v>
      </c>
      <c r="B7" s="10">
        <v>50000</v>
      </c>
      <c r="C7" s="10">
        <v>46052</v>
      </c>
      <c r="D7" s="6"/>
      <c r="E7" s="8">
        <f>C7/B7-1</f>
        <v>-7.896000000000003E-2</v>
      </c>
      <c r="F7" s="2">
        <f>C7-B7</f>
        <v>-3948</v>
      </c>
      <c r="H7" s="9">
        <f>F7*B8</f>
        <v>-414540</v>
      </c>
    </row>
    <row r="8" spans="1:19" x14ac:dyDescent="0.3">
      <c r="A8" t="s">
        <v>3</v>
      </c>
      <c r="B8" s="10">
        <v>105</v>
      </c>
      <c r="C8" s="10">
        <v>108</v>
      </c>
      <c r="D8" s="7"/>
      <c r="E8" s="8">
        <f t="shared" ref="E8:E9" si="0">C8/B8-1</f>
        <v>2.857142857142847E-2</v>
      </c>
      <c r="F8" s="2">
        <f t="shared" ref="F8:F9" si="1">C8-B8</f>
        <v>3</v>
      </c>
      <c r="H8" s="9">
        <f>F8*C7</f>
        <v>138156</v>
      </c>
    </row>
    <row r="9" spans="1:19" x14ac:dyDescent="0.3">
      <c r="A9" t="s">
        <v>4</v>
      </c>
      <c r="B9" s="2">
        <f>B7*B8</f>
        <v>5250000</v>
      </c>
      <c r="C9" s="2">
        <f>C7*C8</f>
        <v>4973616</v>
      </c>
      <c r="D9" s="6"/>
      <c r="E9" s="8">
        <f t="shared" si="0"/>
        <v>-5.2644571428571374E-2</v>
      </c>
      <c r="F9" s="2">
        <f t="shared" si="1"/>
        <v>-276384</v>
      </c>
      <c r="H9" s="9"/>
    </row>
    <row r="10" spans="1:19" x14ac:dyDescent="0.3">
      <c r="F10" s="2"/>
      <c r="H10" s="9"/>
    </row>
    <row r="11" spans="1:19" x14ac:dyDescent="0.3">
      <c r="A11" t="s">
        <v>5</v>
      </c>
      <c r="B11" s="10">
        <v>3500000</v>
      </c>
      <c r="C11" s="10">
        <v>3558961</v>
      </c>
      <c r="D11" s="6"/>
      <c r="E11" s="8">
        <f t="shared" ref="E11:E12" si="2">C11/B11-1</f>
        <v>1.6845999999999917E-2</v>
      </c>
      <c r="F11" s="2">
        <f t="shared" ref="F11:F12" si="3">C11-B11</f>
        <v>58961</v>
      </c>
      <c r="H11" s="9">
        <f>-F11</f>
        <v>-58961</v>
      </c>
    </row>
    <row r="12" spans="1:19" x14ac:dyDescent="0.3">
      <c r="A12" t="s">
        <v>8</v>
      </c>
      <c r="B12" s="1">
        <f>B11/B7</f>
        <v>70</v>
      </c>
      <c r="C12" s="1">
        <f>C11/C7</f>
        <v>77.281355858594637</v>
      </c>
      <c r="D12" s="7"/>
      <c r="E12" s="8">
        <f t="shared" si="2"/>
        <v>0.10401936940849477</v>
      </c>
      <c r="F12" s="2">
        <f t="shared" si="3"/>
        <v>7.2813558585946367</v>
      </c>
      <c r="H12" s="9"/>
    </row>
    <row r="13" spans="1:19" x14ac:dyDescent="0.3">
      <c r="E13" s="8"/>
      <c r="F13" s="2"/>
      <c r="H13" s="9"/>
    </row>
    <row r="14" spans="1:19" x14ac:dyDescent="0.3">
      <c r="A14" t="s">
        <v>6</v>
      </c>
      <c r="B14" s="10">
        <v>1000000</v>
      </c>
      <c r="C14" s="10">
        <v>900540</v>
      </c>
      <c r="D14" s="6"/>
      <c r="E14" s="8">
        <f t="shared" ref="E14:E15" si="4">C14/B14-1</f>
        <v>-9.9459999999999993E-2</v>
      </c>
      <c r="F14" s="2">
        <f t="shared" ref="F14:F15" si="5">C14-B14</f>
        <v>-99460</v>
      </c>
      <c r="H14" s="9">
        <f>-F14</f>
        <v>99460</v>
      </c>
    </row>
    <row r="15" spans="1:19" x14ac:dyDescent="0.3">
      <c r="A15" t="s">
        <v>8</v>
      </c>
      <c r="B15" s="2">
        <f>B14/B7</f>
        <v>20</v>
      </c>
      <c r="C15" s="2">
        <f>C14/C7</f>
        <v>19.554851037957093</v>
      </c>
      <c r="E15" s="8">
        <f t="shared" si="4"/>
        <v>-2.2257448102145361E-2</v>
      </c>
      <c r="F15" s="2">
        <f t="shared" si="5"/>
        <v>-0.44514896204290721</v>
      </c>
      <c r="H15" s="9"/>
    </row>
    <row r="16" spans="1:19" x14ac:dyDescent="0.3">
      <c r="B16" s="2"/>
      <c r="C16" s="2"/>
      <c r="E16" s="8"/>
      <c r="F16" s="2"/>
      <c r="H16" s="9"/>
    </row>
    <row r="17" spans="1:8" x14ac:dyDescent="0.3">
      <c r="A17" t="s">
        <v>7</v>
      </c>
      <c r="B17" s="2">
        <f>B9-B11-B14</f>
        <v>750000</v>
      </c>
      <c r="C17" s="2">
        <f>C9-C11-C14</f>
        <v>514115</v>
      </c>
      <c r="D17" s="6"/>
      <c r="E17" s="8">
        <f t="shared" ref="E17:E18" si="6">C17/B17-1</f>
        <v>-0.31451333333333331</v>
      </c>
      <c r="F17" s="2">
        <f t="shared" ref="F17:F18" si="7">C17-B17</f>
        <v>-235885</v>
      </c>
      <c r="H17" s="9">
        <f>SUM(H7:H16)</f>
        <v>-235885</v>
      </c>
    </row>
    <row r="18" spans="1:8" x14ac:dyDescent="0.3">
      <c r="A18" t="s">
        <v>8</v>
      </c>
      <c r="B18" s="2">
        <f>B17/B7</f>
        <v>15</v>
      </c>
      <c r="C18" s="2">
        <f>C17/C7</f>
        <v>11.163793103448276</v>
      </c>
      <c r="D18" s="7"/>
      <c r="E18" s="8">
        <f t="shared" si="6"/>
        <v>-0.25574712643678166</v>
      </c>
      <c r="F18" s="2">
        <f t="shared" si="7"/>
        <v>-3.8362068965517242</v>
      </c>
      <c r="H18" s="9"/>
    </row>
    <row r="19" spans="1:8" x14ac:dyDescent="0.3">
      <c r="B19" s="2"/>
      <c r="C19" s="2"/>
      <c r="F19" s="9"/>
    </row>
    <row r="21" spans="1:8" x14ac:dyDescent="0.3">
      <c r="A21" s="15" t="s">
        <v>13</v>
      </c>
      <c r="B21" s="16"/>
      <c r="C21" s="16"/>
      <c r="D21" s="16"/>
      <c r="E21" s="16"/>
      <c r="F21" s="16"/>
      <c r="G21" s="16"/>
      <c r="H21" s="16"/>
    </row>
    <row r="22" spans="1:8" x14ac:dyDescent="0.3">
      <c r="A22" s="17" t="s">
        <v>1</v>
      </c>
      <c r="B22" s="17"/>
      <c r="C22" s="17"/>
      <c r="D22" s="18"/>
      <c r="E22" s="17"/>
      <c r="F22" s="17"/>
      <c r="G22" s="17"/>
      <c r="H22" s="19">
        <f>B17</f>
        <v>750000</v>
      </c>
    </row>
    <row r="23" spans="1:8" x14ac:dyDescent="0.3">
      <c r="A23" t="s">
        <v>2</v>
      </c>
      <c r="H23" s="9">
        <f>H7</f>
        <v>-414540</v>
      </c>
    </row>
    <row r="24" spans="1:8" x14ac:dyDescent="0.3">
      <c r="A24" t="s">
        <v>3</v>
      </c>
      <c r="H24" s="9">
        <f>H8</f>
        <v>138156</v>
      </c>
    </row>
    <row r="25" spans="1:8" x14ac:dyDescent="0.3">
      <c r="A25" t="s">
        <v>5</v>
      </c>
      <c r="H25" s="9">
        <f>H11</f>
        <v>-58961</v>
      </c>
    </row>
    <row r="26" spans="1:8" x14ac:dyDescent="0.3">
      <c r="A26" t="s">
        <v>6</v>
      </c>
      <c r="H26" s="9">
        <f>H14</f>
        <v>99460</v>
      </c>
    </row>
    <row r="27" spans="1:8" x14ac:dyDescent="0.3">
      <c r="A27" t="s">
        <v>0</v>
      </c>
      <c r="H27" s="11">
        <f>C17</f>
        <v>514115</v>
      </c>
    </row>
    <row r="29" spans="1:8" x14ac:dyDescent="0.3">
      <c r="A29" s="12" t="s">
        <v>14</v>
      </c>
      <c r="B29" s="12"/>
      <c r="C29" s="12"/>
      <c r="D29" s="13"/>
      <c r="E29" s="12"/>
      <c r="F29" s="12"/>
      <c r="G29" s="12"/>
      <c r="H29" s="14">
        <f>SUM(H22:H26)-H27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hp</cp:lastModifiedBy>
  <dcterms:created xsi:type="dcterms:W3CDTF">2017-08-28T18:34:58Z</dcterms:created>
  <dcterms:modified xsi:type="dcterms:W3CDTF">2024-09-02T14:32:22Z</dcterms:modified>
</cp:coreProperties>
</file>