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3804D82E-9AFA-4936-8D6E-680655E07558}" xr6:coauthVersionLast="47" xr6:coauthVersionMax="47" xr10:uidLastSave="{00000000-0000-0000-0000-000000000000}"/>
  <bookViews>
    <workbookView xWindow="-110" yWindow="-110" windowWidth="19420" windowHeight="10300" tabRatio="706" firstSheet="3" activeTab="3" xr2:uid="{00000000-000D-0000-FFFF-FFFF00000000}"/>
  </bookViews>
  <sheets>
    <sheet name="Raw dataset" sheetId="1" state="hidden" r:id="rId1"/>
    <sheet name="Cleaned dataset" sheetId="5" state="hidden" r:id="rId2"/>
    <sheet name="Pivot tables" sheetId="3" state="hidden" r:id="rId3"/>
    <sheet name="Dashboard" sheetId="10" r:id="rId4"/>
  </sheets>
  <definedNames>
    <definedName name="_xlnm._FilterDatabase" localSheetId="1" hidden="1">'Cleaned dataset'!$A$1:$N$1001</definedName>
    <definedName name="_xlnm._FilterDatabase" localSheetId="0" hidden="1">'Raw dataset'!$A$1:$M$1027</definedName>
    <definedName name="Slicer_Education">#N/A</definedName>
    <definedName name="Slicer_Marital_Status">#N/A</definedName>
    <definedName name="Slicer_Occupation">#N/A</definedName>
    <definedName name="Slicer_Region">#N/A</definedName>
  </definedNames>
  <calcPr calcId="191029"/>
  <pivotCaches>
    <pivotCache cacheId="7"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3" l="1"/>
  <c r="C11" i="3"/>
  <c r="B14" i="3" s="1"/>
  <c r="B11" i="3"/>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<sst xmlns="http://schemas.openxmlformats.org/spreadsheetml/2006/main" count="16282" uniqueCount="54">
  <si>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</si>
  <si>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</si>
  <si>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</si>
  <si>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</si>
  <si>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</si>
  <si>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</si>
  <si>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</si>
  <si>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</si>
  <si>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</si>
  <si>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</si>
  <si>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</si>
  <si>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</si>
  <si>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</si>
  <si>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</si>
  <si>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</si>
  <si>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</si>
  <si>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</si>
  <si>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</si>
  <si>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</si>
  <si>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</si>
  <si>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</si>
  <si>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</si>
  <si>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</si>
  <si>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</si>
  <si>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</si>
  <si>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</si>
  <si>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</si>
  <si>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</si>
  <si>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</si>
  <si>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</si>
  <si>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</si>
  <si>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</si>
  <si>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</si>
  <si>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</si>
  <si>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</si>
  <si>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</si>
  <si>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</si>
  <si>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</si>
  <si>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</si>
  <si>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</si>
  <si>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</si>
  <si>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Grand Total</t>
  </si>
  <si>
    <t>Average of Income</t>
  </si>
  <si>
    <t>Middle Age</t>
  </si>
  <si>
    <t>Old</t>
  </si>
  <si>
    <t>Adolescent</t>
  </si>
  <si>
    <t>Count of Purchased Bike</t>
  </si>
  <si>
    <t>More than 10 Miles</t>
  </si>
  <si>
    <t>Bike Sales Dashboard</t>
  </si>
  <si>
    <t>Total Customers</t>
  </si>
  <si>
    <t>Total Purchases</t>
  </si>
  <si>
    <t>Purchase Rate</t>
  </si>
  <si>
    <t>Average Income of Buyers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</si>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</sst>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00"/>
    <numFmt numFmtId="165" formatCode="&quot;$&quot;#,##0"/>
    <numFmt numFmtId="166" formatCode="_(* #,##0_);_(* \(#,##0\);_(* &quot;-&quot;??_);_(@_)"/>
    <numFmt numFmtId="167" formatCode="_(* #,##0.0_);_(* \(#,##0.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166" fontId="0" fillId="0" borderId="0" xfId="0" applyNumberFormat="1"/>
    <xf numFmtId="167" fontId="0" fillId="0" borderId="0" xfId="42" applyNumberFormat="1" applyFont="1"/>
    <xf numFmtId="166" fontId="0" fillId="0" borderId="0" xfId="42" applyNumberFormat="1" applyFont="1"/>
    <xf numFmtId="167" fontId="0" fillId="0" borderId="0" xfId="43" applyNumberFormat="1" applyFont="1"/>
    <xf numFmtId="0" fontId="0" fillId="34" borderId="0" xfId="0" applyFill="1"/>
    <xf numFmtId="0" fontId="0" fillId="34" borderId="0" xfId="0" applyFill="1" applyAlignment="1">
      <alignment vertical="top"/>
    </xf>
    <xf numFmtId="0" fontId="0" fillId="34" borderId="0" xfId="0" applyFill="1" applyAlignment="1"/>
    <xf numFmtId="0" fontId="19" fillId="33" borderId="0" xfId="0" applyFont="1" applyFill="1" applyAlignment="1">
      <alignment horizontal="center" vertical="center"/>
    </xf>
    <xf numFmtId="0" fontId="0" fillId="33" borderId="0" xfId="0" applyFill="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0.18658136482939633"/>
          <c:y val="0.29106262758821816"/>
          <c:w val="0.57175196850393706"/>
          <c:h val="0.32677967337416158"/>
        </c:manualLayout>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#,##0_);_(* \(#,##0\);_(* "-"??_);_(@_)</c:formatCode>
                <c:ptCount val="2"/>
                <c:pt idx="0">
                  <c:v>53440</c:v>
                </c:pt>
                <c:pt idx="1">
                  <c:v>56208.178438661707</c:v>
                </c:pt>
              </c:numCache>
            </c:numRef>
          </c:val>
          <c:extLst>
            <c:ext xmlns:c16="http://schemas.microsoft.com/office/drawing/2014/chart" uri="{C3380CC4-5D6E-409C-BE32-E72D297353CC}">
              <c16:uniqueId val="{00000000-FE6B-4C31-89C9-4C6CEC290B3E}"/>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2-A9BB-47E3-9DC8-B38E94554840}"/>
            </c:ext>
          </c:extLst>
        </c:ser>
        <c:dLbls>
          <c:showLegendKey val="0"/>
          <c:showVal val="0"/>
          <c:showCatName val="0"/>
          <c:showSerName val="0"/>
          <c:showPercent val="0"/>
          <c:showBubbleSize val="0"/>
        </c:dLbls>
        <c:gapWidth val="219"/>
        <c:overlap val="-27"/>
        <c:axId val="167384895"/>
        <c:axId val="167385727"/>
      </c:barChart>
      <c:catAx>
        <c:axId val="167384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85727"/>
        <c:crosses val="autoZero"/>
        <c:auto val="1"/>
        <c:lblAlgn val="ctr"/>
        <c:lblOffset val="100"/>
        <c:noMultiLvlLbl val="0"/>
      </c:catAx>
      <c:valAx>
        <c:axId val="1673857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848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'Pivot tables'!$B$19:$B$20</c:f>
              <c:strCache>
                <c:ptCount val="1"/>
                <c:pt idx="0">
                  <c:v>No</c:v>
                </c:pt>
              </c:strCache>
            </c:strRef>
          </c:tx>
          <c:spPr>
            <a:ln w="28575" cap="rnd">
              <a:solidFill>
                <a:schemeClr val="accent1"/>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BE3-41FC-989A-D0FEF67E63D9}"/>
            </c:ext>
          </c:extLst>
        </c:ser>
        <c:ser>
          <c:idx val="1"/>
          <c:order val="1"/>
          <c:tx>
            <c:strRef>
              <c:f>'Pivot tables'!$C$19:$C$20</c:f>
              <c:strCache>
                <c:ptCount val="1"/>
                <c:pt idx="0">
                  <c:v>Yes</c:v>
                </c:pt>
              </c:strCache>
            </c:strRef>
          </c:tx>
          <c:spPr>
            <a:ln w="28575" cap="rnd">
              <a:solidFill>
                <a:schemeClr val="accent2"/>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2-70C3-4BDA-ADBB-A6F619F59EB4}"/>
            </c:ext>
          </c:extLst>
        </c:ser>
        <c:dLbls>
          <c:showLegendKey val="0"/>
          <c:showVal val="0"/>
          <c:showCatName val="0"/>
          <c:showSerName val="0"/>
          <c:showPercent val="0"/>
          <c:showBubbleSize val="0"/>
        </c:dLbls>
        <c:smooth val="0"/>
        <c:axId val="416438287"/>
        <c:axId val="416442863"/>
      </c:lineChart>
      <c:catAx>
        <c:axId val="416438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manualLayout>
              <c:xMode val="edge"/>
              <c:yMode val="edge"/>
              <c:x val="0.35978346456692911"/>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42863"/>
        <c:crosses val="autoZero"/>
        <c:auto val="1"/>
        <c:lblAlgn val="ctr"/>
        <c:lblOffset val="100"/>
        <c:noMultiLvlLbl val="0"/>
      </c:catAx>
      <c:valAx>
        <c:axId val="41644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3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 Dashboard.xlsx]Pivot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tables'!$A$41:$A$44</c:f>
              <c:strCache>
                <c:ptCount val="3"/>
                <c:pt idx="0">
                  <c:v>Adolescent</c:v>
                </c:pt>
                <c:pt idx="1">
                  <c:v>Middle Age</c:v>
                </c:pt>
                <c:pt idx="2">
                  <c:v>Old</c:v>
                </c:pt>
              </c:strCache>
            </c:strRef>
          </c:cat>
          <c:val>
            <c:numRef>
              <c:f>'Pivot tables'!$B$41:$B$44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442-48D5-960D-24CE09FAFC1B}"/>
            </c:ext>
          </c:extLst>
        </c:ser>
        <c:ser>
          <c:idx val="1"/>
          <c:order val="1"/>
          <c:tx>
            <c:strRef>
              <c:f>'Pivot tables'!$C$39:$C$40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tables'!$A$41:$A$44</c:f>
              <c:strCache>
                <c:ptCount val="3"/>
                <c:pt idx="0">
                  <c:v>Adolescent</c:v>
                </c:pt>
                <c:pt idx="1">
                  <c:v>Middle Age</c:v>
                </c:pt>
                <c:pt idx="2">
                  <c:v>Old</c:v>
                </c:pt>
              </c:strCache>
            </c:strRef>
          </c:cat>
          <c:val>
            <c:numRef>
              <c:f>'Pivot tables'!$C$41:$C$44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2-EBBA-4CE4-AFC5-42FDD70A7597}"/>
            </c:ext>
          </c:extLst>
        </c:ser>
        <c:dLbls>
          <c:showLegendKey val="0"/>
          <c:showVal val="0"/>
          <c:showCatName val="0"/>
          <c:showSerName val="0"/>
          <c:showPercent val="0"/>
          <c:showBubbleSize val="0"/>
        </c:dLbls>
        <c:marker val="1"/>
        <c:smooth val="0"/>
        <c:axId val="154681615"/>
        <c:axId val="154682031"/>
      </c:lineChart>
      <c:catAx>
        <c:axId val="154681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82031"/>
        <c:crosses val="autoZero"/>
        <c:auto val="1"/>
        <c:lblAlgn val="ctr"/>
        <c:lblOffset val="100"/>
        <c:noMultiLvlLbl val="0"/>
      </c:catAx>
      <c:valAx>
        <c:axId val="15468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8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 Dashboard.xlsx]Pivot tables!PivotTable1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'Pivot tables'!$B$56:$B$57</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42-493A-A85B-CE5F64A852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42-493A-A85B-CE5F64A852B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042-493A-A85B-CE5F64A852BF}"/>
              </c:ext>
            </c:extLst>
          </c:dPt>
          <c:cat>
            <c:strRef>
              <c:f>'Pivot tables'!$A$58:$A$61</c:f>
              <c:strCache>
                <c:ptCount val="3"/>
                <c:pt idx="0">
                  <c:v>Europe</c:v>
                </c:pt>
                <c:pt idx="1">
                  <c:v>North America</c:v>
                </c:pt>
                <c:pt idx="2">
                  <c:v>Pacific</c:v>
                </c:pt>
              </c:strCache>
            </c:strRef>
          </c:cat>
          <c:val>
            <c:numRef>
              <c:f>'Pivot tables'!$B$58:$B$61</c:f>
              <c:numCache>
                <c:formatCode>General</c:formatCode>
                <c:ptCount val="3"/>
                <c:pt idx="0">
                  <c:v>152</c:v>
                </c:pt>
                <c:pt idx="1">
                  <c:v>288</c:v>
                </c:pt>
                <c:pt idx="2">
                  <c:v>79</c:v>
                </c:pt>
              </c:numCache>
            </c:numRef>
          </c:val>
          <c:extLst>
            <c:ext xmlns:c16="http://schemas.microsoft.com/office/drawing/2014/chart" uri="{C3380CC4-5D6E-409C-BE32-E72D297353CC}">
              <c16:uniqueId val="{00000000-4B99-4003-96DB-06F5391A8D6A}"/>
            </c:ext>
          </c:extLst>
        </c:ser>
        <c:ser>
          <c:idx val="1"/>
          <c:order val="1"/>
          <c:tx>
            <c:strRef>
              <c:f>'Pivot tables'!$C$56:$C$57</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E042-493A-A85B-CE5F64A852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E042-493A-A85B-CE5F64A852B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E042-493A-A85B-CE5F64A852BF}"/>
              </c:ext>
            </c:extLst>
          </c:dPt>
          <c:cat>
            <c:strRef>
              <c:f>'Pivot tables'!$A$58:$A$61</c:f>
              <c:strCache>
                <c:ptCount val="3"/>
                <c:pt idx="0">
                  <c:v>Europe</c:v>
                </c:pt>
                <c:pt idx="1">
                  <c:v>North America</c:v>
                </c:pt>
                <c:pt idx="2">
                  <c:v>Pacific</c:v>
                </c:pt>
              </c:strCache>
            </c:strRef>
          </c:cat>
          <c:val>
            <c:numRef>
              <c:f>'Pivot tables'!$C$58:$C$61</c:f>
              <c:numCache>
                <c:formatCode>General</c:formatCode>
                <c:ptCount val="3"/>
                <c:pt idx="0">
                  <c:v>148</c:v>
                </c:pt>
                <c:pt idx="1">
                  <c:v>220</c:v>
                </c:pt>
                <c:pt idx="2">
                  <c:v>113</c:v>
                </c:pt>
              </c:numCache>
            </c:numRef>
          </c:val>
          <c:extLst>
            <c:ext xmlns:c16="http://schemas.microsoft.com/office/drawing/2014/chart" uri="{C3380CC4-5D6E-409C-BE32-E72D297353CC}">
              <c16:uniqueId val="{00000001-4B99-4003-96DB-06F5391A8D6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 Dashboard.xlsx]Pivot tables!PivotTable4</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Purchases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tables'!$A$41:$A$44</c:f>
              <c:strCache>
                <c:ptCount val="3"/>
                <c:pt idx="0">
                  <c:v>Adolescent</c:v>
                </c:pt>
                <c:pt idx="1">
                  <c:v>Middle Age</c:v>
                </c:pt>
                <c:pt idx="2">
                  <c:v>Old</c:v>
                </c:pt>
              </c:strCache>
            </c:strRef>
          </c:cat>
          <c:val>
            <c:numRef>
              <c:f>'Pivot tables'!$B$41:$B$44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4D1-4737-9248-402AC72AB30B}"/>
            </c:ext>
          </c:extLst>
        </c:ser>
        <c:ser>
          <c:idx val="1"/>
          <c:order val="1"/>
          <c:tx>
            <c:strRef>
              <c:f>'Pivot tables'!$C$39:$C$40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tables'!$A$41:$A$44</c:f>
              <c:strCache>
                <c:ptCount val="3"/>
                <c:pt idx="0">
                  <c:v>Adolescent</c:v>
                </c:pt>
                <c:pt idx="1">
                  <c:v>Middle Age</c:v>
                </c:pt>
                <c:pt idx="2">
                  <c:v>Old</c:v>
                </c:pt>
              </c:strCache>
            </c:strRef>
          </c:cat>
          <c:val>
            <c:numRef>
              <c:f>'Pivot tables'!$C$41:$C$44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4D1-4737-9248-402AC72AB30B}"/>
            </c:ext>
          </c:extLst>
        </c:ser>
        <c:dLbls>
          <c:showLegendKey val="0"/>
          <c:showVal val="0"/>
          <c:showCatName val="0"/>
          <c:showSerName val="0"/>
          <c:showPercent val="0"/>
          <c:showBubbleSize val="0"/>
        </c:dLbls>
        <c:marker val="1"/>
        <c:smooth val="0"/>
        <c:axId val="154681615"/>
        <c:axId val="154682031"/>
      </c:lineChart>
      <c:catAx>
        <c:axId val="15468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82031"/>
        <c:crosses val="autoZero"/>
        <c:auto val="1"/>
        <c:lblAlgn val="ctr"/>
        <c:lblOffset val="100"/>
        <c:noMultiLvlLbl val="0"/>
      </c:catAx>
      <c:valAx>
        <c:axId val="15468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8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 Dashboard.xlsx]Pivot tables!PivotTable3</c:name>
    <c:fmtId val="1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Commute Distance</a:t>
            </a:r>
            <a:r>
              <a:rPr lang="en-US" baseline="0"/>
              <a:t> Impact On Purchases</a:t>
            </a:r>
            <a:endParaRPr lang="en-US"/>
          </a:p>
        </c:rich>
      </c:tx>
      <c:layout>
        <c:manualLayout>
          <c:xMode val="edge"/>
          <c:yMode val="edge"/>
          <c:x val="0.26710994154153428"/>
          <c:y val="9.92903038183010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tables'!$B$19:$B$20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A61-4E1D-BD06-295CC476A858}"/>
            </c:ext>
          </c:extLst>
        </c:ser>
        <c:ser>
          <c:idx val="1"/>
          <c:order val="1"/>
          <c:tx>
            <c:strRef>
              <c:f>'Pivot tables'!$C$19:$C$20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A61-4E1D-BD06-295CC476A858}"/>
            </c:ext>
          </c:extLst>
        </c:ser>
        <c:dLbls>
          <c:showLegendKey val="0"/>
          <c:showVal val="0"/>
          <c:showCatName val="0"/>
          <c:showSerName val="0"/>
          <c:showPercent val="0"/>
          <c:showBubbleSize val="0"/>
        </c:dLbls>
        <c:marker val="1"/>
        <c:smooth val="0"/>
        <c:axId val="416438287"/>
        <c:axId val="416442863"/>
      </c:lineChart>
      <c:catAx>
        <c:axId val="41643828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layout>
            <c:manualLayout>
              <c:xMode val="edge"/>
              <c:yMode val="edge"/>
              <c:x val="0.37190951097231018"/>
              <c:y val="0.8005777342860658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442863"/>
        <c:crosses val="autoZero"/>
        <c:auto val="1"/>
        <c:lblAlgn val="ctr"/>
        <c:lblOffset val="100"/>
        <c:noMultiLvlLbl val="0"/>
      </c:catAx>
      <c:valAx>
        <c:axId val="41644286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43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Sales Dashboard.xlsx]Pivot tables!PivotTable2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Income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658136482939633"/>
          <c:y val="0.29106262758821816"/>
          <c:w val="0.57175196850393706"/>
          <c:h val="0.32677967337416158"/>
        </c:manualLayout>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#,##0_);_(* \(#,##0\);_(* "-"??_);_(@_)</c:formatCode>
                <c:ptCount val="2"/>
                <c:pt idx="0">
                  <c:v>53440</c:v>
                </c:pt>
                <c:pt idx="1">
                  <c:v>56208.178438661707</c:v>
                </c:pt>
              </c:numCache>
            </c:numRef>
          </c:val>
          <c:extLst>
            <c:ext xmlns:c16="http://schemas.microsoft.com/office/drawing/2014/chart" uri="{C3380CC4-5D6E-409C-BE32-E72D297353CC}">
              <c16:uniqueId val="{00000000-A161-4876-870C-7D3A450C465E}"/>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161-4876-870C-7D3A450C465E}"/>
            </c:ext>
          </c:extLst>
        </c:ser>
        <c:dLbls>
          <c:showLegendKey val="0"/>
          <c:showVal val="0"/>
          <c:showCatName val="0"/>
          <c:showSerName val="0"/>
          <c:showPercent val="0"/>
          <c:showBubbleSize val="0"/>
        </c:dLbls>
        <c:gapWidth val="219"/>
        <c:overlap val="-27"/>
        <c:axId val="167384895"/>
        <c:axId val="167385727"/>
      </c:barChart>
      <c:catAx>
        <c:axId val="167384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85727"/>
        <c:crosses val="autoZero"/>
        <c:auto val="1"/>
        <c:lblAlgn val="ctr"/>
        <c:lblOffset val="100"/>
        <c:noMultiLvlLbl val="0"/>
      </c:catAx>
      <c:valAx>
        <c:axId val="16738572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848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6169145659301063"/>
          <c:y val="0.44599767979215477"/>
          <c:w val="0.22608759246304122"/>
          <c:h val="0.137646119630591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19050</xdr:rowOff>
    </xdr:from>
    <xdr:to>
      <xdr:col>12</xdr:col>
      <xdr:colOff>304800</xdr:colOff>
      <xdr:row>16</xdr:row>
      <xdr:rowOff>0</xdr:rowOff>
    </xdr:to>
    <xdr:graphicFrame macro="">
      <xdr:nvGraphicFramePr>
        <xdr:cNvPr id="2" name="Chart 1">
          <a:extLst>
            <a:ext uri="{FF2B5EF4-FFF2-40B4-BE49-F238E27FC236}">
              <a16:creationId xmlns:a16="http://schemas.microsoft.com/office/drawing/2014/main" id="{F439A336-F935-4510-9753-2C63AC5CC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18</xdr:row>
      <xdr:rowOff>3175</xdr:rowOff>
    </xdr:from>
    <xdr:to>
      <xdr:col>12</xdr:col>
      <xdr:colOff>314325</xdr:colOff>
      <xdr:row>32</xdr:row>
      <xdr:rowOff>168275</xdr:rowOff>
    </xdr:to>
    <xdr:graphicFrame macro="">
      <xdr:nvGraphicFramePr>
        <xdr:cNvPr id="3" name="Chart 2">
          <a:extLst>
            <a:ext uri="{FF2B5EF4-FFF2-40B4-BE49-F238E27FC236}">
              <a16:creationId xmlns:a16="http://schemas.microsoft.com/office/drawing/2014/main" id="{F3FD17A8-DBBC-4818-B321-DE18132375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37</xdr:row>
      <xdr:rowOff>3931</xdr:rowOff>
    </xdr:from>
    <xdr:to>
      <xdr:col>12</xdr:col>
      <xdr:colOff>304800</xdr:colOff>
      <xdr:row>51</xdr:row>
      <xdr:rowOff>166309</xdr:rowOff>
    </xdr:to>
    <xdr:graphicFrame macro="">
      <xdr:nvGraphicFramePr>
        <xdr:cNvPr id="4" name="Chart 3">
          <a:extLst>
            <a:ext uri="{FF2B5EF4-FFF2-40B4-BE49-F238E27FC236}">
              <a16:creationId xmlns:a16="http://schemas.microsoft.com/office/drawing/2014/main" id="{3F5F7931-58E4-4704-BF9A-23FDF4CBA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755</xdr:colOff>
      <xdr:row>54</xdr:row>
      <xdr:rowOff>166763</xdr:rowOff>
    </xdr:from>
    <xdr:to>
      <xdr:col>10</xdr:col>
      <xdr:colOff>597202</xdr:colOff>
      <xdr:row>68</xdr:row>
      <xdr:rowOff>120952</xdr:rowOff>
    </xdr:to>
    <xdr:graphicFrame macro="">
      <xdr:nvGraphicFramePr>
        <xdr:cNvPr id="5" name="Chart 4">
          <a:extLst>
            <a:ext uri="{FF2B5EF4-FFF2-40B4-BE49-F238E27FC236}">
              <a16:creationId xmlns:a16="http://schemas.microsoft.com/office/drawing/2014/main" id="{50F4622D-E74C-4BDA-BDAB-D7CDF59D76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389052</xdr:colOff>
      <xdr:row>13</xdr:row>
      <xdr:rowOff>103133</xdr:rowOff>
    </xdr:from>
    <xdr:to>
      <xdr:col>17</xdr:col>
      <xdr:colOff>39687</xdr:colOff>
      <xdr:row>27</xdr:row>
      <xdr:rowOff>128984</xdr:rowOff>
    </xdr:to>
    <xdr:graphicFrame macro="">
      <xdr:nvGraphicFramePr>
        <xdr:cNvPr id="2" name="Chart 1">
          <a:extLst>
            <a:ext uri="{FF2B5EF4-FFF2-40B4-BE49-F238E27FC236}">
              <a16:creationId xmlns:a16="http://schemas.microsoft.com/office/drawing/2014/main" id="{8BA04E1D-7339-47A4-B612-E0C151BD5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367110</xdr:colOff>
      <xdr:row>28</xdr:row>
      <xdr:rowOff>59531</xdr:rowOff>
    </xdr:from>
    <xdr:to>
      <xdr:col>17</xdr:col>
      <xdr:colOff>56030</xdr:colOff>
      <xdr:row>44</xdr:row>
      <xdr:rowOff>148828</xdr:rowOff>
    </xdr:to>
    <xdr:graphicFrame macro="">
      <xdr:nvGraphicFramePr>
        <xdr:cNvPr id="3" name="Chart 2">
          <a:extLst>
            <a:ext uri="{FF2B5EF4-FFF2-40B4-BE49-F238E27FC236}">
              <a16:creationId xmlns:a16="http://schemas.microsoft.com/office/drawing/2014/main" id="{B15E9A2A-AEE8-4A1F-B558-BB092164BB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388711</xdr:colOff>
      <xdr:row>13</xdr:row>
      <xdr:rowOff>97879</xdr:rowOff>
    </xdr:from>
    <xdr:to>
      <xdr:col>10</xdr:col>
      <xdr:colOff>298062</xdr:colOff>
      <xdr:row>27</xdr:row>
      <xdr:rowOff>138906</xdr:rowOff>
    </xdr:to>
    <xdr:graphicFrame macro="">
      <xdr:nvGraphicFramePr>
        <xdr:cNvPr id="4" name="Chart 3">
          <a:extLst>
            <a:ext uri="{FF2B5EF4-FFF2-40B4-BE49-F238E27FC236}">
              <a16:creationId xmlns:a16="http://schemas.microsoft.com/office/drawing/2014/main" id="{48D5197A-2176-47DF-8153-7FA4D3F75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158749</xdr:colOff>
      <xdr:row>13</xdr:row>
      <xdr:rowOff>119063</xdr:rowOff>
    </xdr:from>
    <xdr:to>
      <xdr:col>3</xdr:col>
      <xdr:colOff>267890</xdr:colOff>
      <xdr:row>18</xdr:row>
      <xdr:rowOff>99220</xdr:rowOff>
    </xdr:to>
    <mc:AlternateContent xmlns:mc="http://schemas.openxmlformats.org/markup-compatibility/2006" xmlns:a14="http://schemas.microsoft.com/office/drawing/2010/main">
      <mc:Choice Requires="a14">
        <xdr:graphicFrame macro="">
          <xdr:nvGraphicFramePr>
            <xdr:cNvPr id="5" name="Marital Status 2">
              <a:extLst>
                <a:ext uri="{FF2B5EF4-FFF2-40B4-BE49-F238E27FC236}">
                  <a16:creationId xmlns:a16="http://schemas.microsoft.com/office/drawing/2014/main" id="{B544A5F1-1FC8-4A28-A9BD-AC55D292602A}"/>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mlns="">
        <xdr:sp macro="" textlink="">
          <xdr:nvSpPr>
            <xdr:cNvPr id="0" name=""/>
            <xdr:cNvSpPr>
              <a:spLocks noTextEdit="1"/>
            </xdr:cNvSpPr>
          </xdr:nvSpPr>
          <xdr:spPr>
            <a:xfrm>
              <a:off x="158749" y="2455384"/>
              <a:ext cx="1942254" cy="8787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148828</xdr:colOff>
      <xdr:row>25</xdr:row>
      <xdr:rowOff>146751</xdr:rowOff>
    </xdr:from>
    <xdr:to>
      <xdr:col>3</xdr:col>
      <xdr:colOff>228202</xdr:colOff>
      <xdr:row>35</xdr:row>
      <xdr:rowOff>29766</xdr:rowOff>
    </xdr:to>
    <mc:AlternateContent xmlns:mc="http://schemas.openxmlformats.org/markup-compatibility/2006" xmlns:a14="http://schemas.microsoft.com/office/drawing/2010/main">
      <mc:Choice Requires="a14">
        <xdr:graphicFrame macro="">
          <xdr:nvGraphicFramePr>
            <xdr:cNvPr id="6" name="Education 2">
              <a:extLst>
                <a:ext uri="{FF2B5EF4-FFF2-40B4-BE49-F238E27FC236}">
                  <a16:creationId xmlns:a16="http://schemas.microsoft.com/office/drawing/2014/main" id="{01B74C76-5CE8-412F-A60D-530FEC787D51}"/>
                </a:ext>
              </a:extLst>
            </xdr:cNvPr>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mlns="">
        <xdr:sp macro="" textlink="">
          <xdr:nvSpPr>
            <xdr:cNvPr id="0" name=""/>
            <xdr:cNvSpPr>
              <a:spLocks noTextEdit="1"/>
            </xdr:cNvSpPr>
          </xdr:nvSpPr>
          <xdr:spPr>
            <a:xfrm>
              <a:off x="148828" y="4639676"/>
              <a:ext cx="1912487" cy="16801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155325</xdr:colOff>
      <xdr:row>18</xdr:row>
      <xdr:rowOff>178945</xdr:rowOff>
    </xdr:from>
    <xdr:to>
      <xdr:col>3</xdr:col>
      <xdr:colOff>248047</xdr:colOff>
      <xdr:row>25</xdr:row>
      <xdr:rowOff>84666</xdr:rowOff>
    </xdr:to>
    <mc:AlternateContent xmlns:mc="http://schemas.openxmlformats.org/markup-compatibility/2006" xmlns:a14="http://schemas.microsoft.com/office/drawing/2010/main">
      <mc:Choice Requires="a14">
        <xdr:graphicFrame macro="">
          <xdr:nvGraphicFramePr>
            <xdr:cNvPr id="7" name="Region 1">
              <a:extLst>
                <a:ext uri="{FF2B5EF4-FFF2-40B4-BE49-F238E27FC236}">
                  <a16:creationId xmlns:a16="http://schemas.microsoft.com/office/drawing/2014/main" id="{672062D8-EB64-4118-B956-0FAA43B29C5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55325" y="3413851"/>
              <a:ext cx="1925835" cy="1163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160578</xdr:colOff>
      <xdr:row>35</xdr:row>
      <xdr:rowOff>92030</xdr:rowOff>
    </xdr:from>
    <xdr:to>
      <xdr:col>3</xdr:col>
      <xdr:colOff>228202</xdr:colOff>
      <xdr:row>44</xdr:row>
      <xdr:rowOff>158752</xdr:rowOff>
    </xdr:to>
    <mc:AlternateContent xmlns:mc="http://schemas.openxmlformats.org/markup-compatibility/2006" xmlns:a14="http://schemas.microsoft.com/office/drawing/2010/main">
      <mc:Choice Requires="a14">
        <xdr:graphicFrame macro="">
          <xdr:nvGraphicFramePr>
            <xdr:cNvPr id="8" name="Occupation 2">
              <a:extLst>
                <a:ext uri="{FF2B5EF4-FFF2-40B4-BE49-F238E27FC236}">
                  <a16:creationId xmlns:a16="http://schemas.microsoft.com/office/drawing/2014/main" id="{D09EA7F7-F49F-4BEF-9370-95617B752832}"/>
                </a:ext>
              </a:extLst>
            </xdr:cNvPr>
            <xdr:cNvGraphicFramePr/>
          </xdr:nvGraphicFramePr>
          <xdr:xfrm>
            <a:off x="0" y="0"/>
            <a:ext cx="0" cy="0"/>
          </xdr:xfrm>
          <a:graphic>
            <a:graphicData uri="http://schemas.microsoft.com/office/drawing/2010/slicer">
              <sle:slicer xmlns:sle="http://schemas.microsoft.com/office/drawing/2010/slicer" name="Occupation 2"/>
            </a:graphicData>
          </a:graphic>
        </xdr:graphicFrame>
      </mc:Choice>
      <mc:Fallback xmlns="">
        <xdr:sp macro="" textlink="">
          <xdr:nvSpPr>
            <xdr:cNvPr id="0" name=""/>
            <xdr:cNvSpPr>
              <a:spLocks noTextEdit="1"/>
            </xdr:cNvSpPr>
          </xdr:nvSpPr>
          <xdr:spPr>
            <a:xfrm>
              <a:off x="160578" y="6382124"/>
              <a:ext cx="1900737" cy="1684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165067</xdr:colOff>
      <xdr:row>6</xdr:row>
      <xdr:rowOff>173183</xdr:rowOff>
    </xdr:from>
    <xdr:to>
      <xdr:col>4</xdr:col>
      <xdr:colOff>162442</xdr:colOff>
      <xdr:row>12</xdr:row>
      <xdr:rowOff>147675</xdr:rowOff>
    </xdr:to>
    <xdr:grpSp>
      <xdr:nvGrpSpPr>
        <xdr:cNvPr id="9" name="Group 8">
          <a:extLst>
            <a:ext uri="{FF2B5EF4-FFF2-40B4-BE49-F238E27FC236}">
              <a16:creationId xmlns:a16="http://schemas.microsoft.com/office/drawing/2014/main" id="{13F8386E-E7EC-4274-8379-2B7C70E48B05}"/>
            </a:ext>
          </a:extLst>
        </xdr:cNvPr>
        <xdr:cNvGrpSpPr/>
      </xdr:nvGrpSpPr>
      <xdr:grpSpPr>
        <a:xfrm>
          <a:off x="165067" y="1251485"/>
          <a:ext cx="2441526" cy="1052794"/>
          <a:chOff x="129576" y="1167450"/>
          <a:chExt cx="2138455" cy="1090411"/>
        </a:xfrm>
      </xdr:grpSpPr>
      <xdr:sp macro="" textlink="">
        <xdr:nvSpPr>
          <xdr:cNvPr id="10" name="Rectangle 9">
            <a:extLst>
              <a:ext uri="{FF2B5EF4-FFF2-40B4-BE49-F238E27FC236}">
                <a16:creationId xmlns:a16="http://schemas.microsoft.com/office/drawing/2014/main" id="{5ACD69D3-B096-42A5-930A-A90EBA5B98AC}"/>
              </a:ext>
            </a:extLst>
          </xdr:cNvPr>
          <xdr:cNvSpPr/>
        </xdr:nvSpPr>
        <xdr:spPr>
          <a:xfrm>
            <a:off x="129576" y="1167450"/>
            <a:ext cx="2138455" cy="1090411"/>
          </a:xfrm>
          <a:prstGeom prst="rect">
            <a:avLst/>
          </a:prstGeom>
          <a:ln>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600" b="1"/>
          </a:p>
        </xdr:txBody>
      </xdr:sp>
      <xdr:sp macro="" textlink="">
        <xdr:nvSpPr>
          <xdr:cNvPr id="11" name="TextBox 10">
            <a:extLst>
              <a:ext uri="{FF2B5EF4-FFF2-40B4-BE49-F238E27FC236}">
                <a16:creationId xmlns:a16="http://schemas.microsoft.com/office/drawing/2014/main" id="{68EE6C23-68B3-4DBE-8BBA-694FC10B0BE8}"/>
              </a:ext>
            </a:extLst>
          </xdr:cNvPr>
          <xdr:cNvSpPr txBox="1"/>
        </xdr:nvSpPr>
        <xdr:spPr>
          <a:xfrm>
            <a:off x="305419" y="1277063"/>
            <a:ext cx="1736912" cy="51360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Total Customers</a:t>
            </a:r>
          </a:p>
        </xdr:txBody>
      </xdr:sp>
      <xdr:sp macro="" textlink="'Pivot tables'!B11">
        <xdr:nvSpPr>
          <xdr:cNvPr id="12" name="TextBox 11">
            <a:extLst>
              <a:ext uri="{FF2B5EF4-FFF2-40B4-BE49-F238E27FC236}">
                <a16:creationId xmlns:a16="http://schemas.microsoft.com/office/drawing/2014/main" id="{68EF6B9B-AFC8-402E-A038-2DF3BED8D734}"/>
              </a:ext>
            </a:extLst>
          </xdr:cNvPr>
          <xdr:cNvSpPr txBox="1"/>
        </xdr:nvSpPr>
        <xdr:spPr>
          <a:xfrm>
            <a:off x="704494" y="1674417"/>
            <a:ext cx="819077" cy="301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6596B81-B517-4918-8D01-4B19435328C7}" type="TxLink">
              <a:rPr lang="en-US" sz="2000" b="1" i="0" u="none" strike="noStrike">
                <a:solidFill>
                  <a:schemeClr val="tx1">
                    <a:lumMod val="75000"/>
                    <a:lumOff val="25000"/>
                  </a:schemeClr>
                </a:solidFill>
                <a:latin typeface="Bell MT" panose="02020503060305020303" pitchFamily="18" charset="0"/>
                <a:ea typeface="Calibri" panose="020F0502020204030204" pitchFamily="34" charset="0"/>
                <a:cs typeface="Calibri" panose="020F0502020204030204" pitchFamily="34" charset="0"/>
              </a:rPr>
              <a:pPr/>
              <a:t> 1,000 </a:t>
            </a:fld>
            <a:endParaRPr lang="en-US" sz="4400" b="1">
              <a:solidFill>
                <a:schemeClr val="tx1">
                  <a:lumMod val="75000"/>
                  <a:lumOff val="25000"/>
                </a:schemeClr>
              </a:solidFill>
              <a:latin typeface="Bell MT" panose="02020503060305020303" pitchFamily="18" charset="0"/>
              <a:ea typeface="Calibri" panose="020F0502020204030204" pitchFamily="34" charset="0"/>
              <a:cs typeface="Calibri" panose="020F0502020204030204" pitchFamily="34" charset="0"/>
            </a:endParaRPr>
          </a:p>
        </xdr:txBody>
      </xdr:sp>
    </xdr:grpSp>
    <xdr:clientData/>
  </xdr:twoCellAnchor>
  <xdr:twoCellAnchor>
    <xdr:from>
      <xdr:col>4</xdr:col>
      <xdr:colOff>327191</xdr:colOff>
      <xdr:row>7</xdr:row>
      <xdr:rowOff>1866</xdr:rowOff>
    </xdr:from>
    <xdr:to>
      <xdr:col>8</xdr:col>
      <xdr:colOff>247817</xdr:colOff>
      <xdr:row>12</xdr:row>
      <xdr:rowOff>161479</xdr:rowOff>
    </xdr:to>
    <xdr:grpSp>
      <xdr:nvGrpSpPr>
        <xdr:cNvPr id="13" name="Group 12">
          <a:extLst>
            <a:ext uri="{FF2B5EF4-FFF2-40B4-BE49-F238E27FC236}">
              <a16:creationId xmlns:a16="http://schemas.microsoft.com/office/drawing/2014/main" id="{C7FE591F-870A-4EFE-934E-468F7E7D9038}"/>
            </a:ext>
          </a:extLst>
        </xdr:cNvPr>
        <xdr:cNvGrpSpPr/>
      </xdr:nvGrpSpPr>
      <xdr:grpSpPr>
        <a:xfrm>
          <a:off x="2771342" y="1259885"/>
          <a:ext cx="2364777" cy="1058198"/>
          <a:chOff x="140073" y="1251324"/>
          <a:chExt cx="2138455" cy="1064559"/>
        </a:xfrm>
      </xdr:grpSpPr>
      <xdr:sp macro="" textlink="">
        <xdr:nvSpPr>
          <xdr:cNvPr id="14" name="Rectangle 13">
            <a:extLst>
              <a:ext uri="{FF2B5EF4-FFF2-40B4-BE49-F238E27FC236}">
                <a16:creationId xmlns:a16="http://schemas.microsoft.com/office/drawing/2014/main" id="{AEDF73EA-297A-4C45-B6D3-8F1178E8604B}"/>
              </a:ext>
            </a:extLst>
          </xdr:cNvPr>
          <xdr:cNvSpPr/>
        </xdr:nvSpPr>
        <xdr:spPr>
          <a:xfrm>
            <a:off x="140073" y="1251324"/>
            <a:ext cx="2138455" cy="1064559"/>
          </a:xfrm>
          <a:prstGeom prst="rect">
            <a:avLst/>
          </a:prstGeom>
          <a:ln>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600" b="1"/>
          </a:p>
        </xdr:txBody>
      </xdr:sp>
      <xdr:sp macro="" textlink="">
        <xdr:nvSpPr>
          <xdr:cNvPr id="15" name="TextBox 14">
            <a:extLst>
              <a:ext uri="{FF2B5EF4-FFF2-40B4-BE49-F238E27FC236}">
                <a16:creationId xmlns:a16="http://schemas.microsoft.com/office/drawing/2014/main" id="{053EEA9F-2718-4D24-B773-C7DD8B527A8D}"/>
              </a:ext>
            </a:extLst>
          </xdr:cNvPr>
          <xdr:cNvSpPr txBox="1"/>
        </xdr:nvSpPr>
        <xdr:spPr>
          <a:xfrm>
            <a:off x="360614" y="1322369"/>
            <a:ext cx="1736912" cy="52461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Total Bike Buyers</a:t>
            </a:r>
          </a:p>
        </xdr:txBody>
      </xdr:sp>
      <xdr:sp macro="" textlink="'Pivot tables'!C11">
        <xdr:nvSpPr>
          <xdr:cNvPr id="16" name="TextBox 15">
            <a:extLst>
              <a:ext uri="{FF2B5EF4-FFF2-40B4-BE49-F238E27FC236}">
                <a16:creationId xmlns:a16="http://schemas.microsoft.com/office/drawing/2014/main" id="{102B995E-7F70-4B3B-A3C0-DF94FB7D6C38}"/>
              </a:ext>
            </a:extLst>
          </xdr:cNvPr>
          <xdr:cNvSpPr txBox="1"/>
        </xdr:nvSpPr>
        <xdr:spPr>
          <a:xfrm>
            <a:off x="770064" y="1756483"/>
            <a:ext cx="840964" cy="3155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77D3D2-F483-4E4E-9BF5-EC1900A70D27}" type="TxLink">
              <a:rPr lang="en-US" sz="2000" b="1" i="0" u="none" strike="noStrike">
                <a:solidFill>
                  <a:schemeClr val="tx1">
                    <a:lumMod val="75000"/>
                    <a:lumOff val="25000"/>
                  </a:schemeClr>
                </a:solidFill>
                <a:latin typeface="Bell MT" panose="02020503060305020303" pitchFamily="18" charset="0"/>
                <a:ea typeface="Calibri"/>
                <a:cs typeface="Calibri"/>
              </a:rPr>
              <a:pPr algn="ctr"/>
              <a:t>481</a:t>
            </a:fld>
            <a:endParaRPr lang="en-US" sz="2000" b="1">
              <a:solidFill>
                <a:schemeClr val="tx1">
                  <a:lumMod val="75000"/>
                  <a:lumOff val="25000"/>
                </a:schemeClr>
              </a:solidFill>
              <a:latin typeface="Bell MT" panose="02020503060305020303" pitchFamily="18" charset="0"/>
              <a:ea typeface="Calibri" panose="020F0502020204030204" pitchFamily="34" charset="0"/>
              <a:cs typeface="Calibri" panose="020F0502020204030204" pitchFamily="34" charset="0"/>
            </a:endParaRPr>
          </a:p>
        </xdr:txBody>
      </xdr:sp>
    </xdr:grpSp>
    <xdr:clientData/>
  </xdr:twoCellAnchor>
  <xdr:twoCellAnchor>
    <xdr:from>
      <xdr:col>8</xdr:col>
      <xdr:colOff>423140</xdr:colOff>
      <xdr:row>6</xdr:row>
      <xdr:rowOff>161669</xdr:rowOff>
    </xdr:from>
    <xdr:to>
      <xdr:col>12</xdr:col>
      <xdr:colOff>383954</xdr:colOff>
      <xdr:row>12</xdr:row>
      <xdr:rowOff>147674</xdr:rowOff>
    </xdr:to>
    <xdr:grpSp>
      <xdr:nvGrpSpPr>
        <xdr:cNvPr id="17" name="Group 16">
          <a:extLst>
            <a:ext uri="{FF2B5EF4-FFF2-40B4-BE49-F238E27FC236}">
              <a16:creationId xmlns:a16="http://schemas.microsoft.com/office/drawing/2014/main" id="{9301D5B1-1E70-4788-AFE3-1C43F0A1D309}"/>
            </a:ext>
          </a:extLst>
        </xdr:cNvPr>
        <xdr:cNvGrpSpPr/>
      </xdr:nvGrpSpPr>
      <xdr:grpSpPr>
        <a:xfrm>
          <a:off x="5311442" y="1239971"/>
          <a:ext cx="2404965" cy="1064307"/>
          <a:chOff x="121823" y="1232264"/>
          <a:chExt cx="2138455" cy="1064559"/>
        </a:xfrm>
      </xdr:grpSpPr>
      <xdr:sp macro="" textlink="">
        <xdr:nvSpPr>
          <xdr:cNvPr id="18" name="Rectangle 17">
            <a:extLst>
              <a:ext uri="{FF2B5EF4-FFF2-40B4-BE49-F238E27FC236}">
                <a16:creationId xmlns:a16="http://schemas.microsoft.com/office/drawing/2014/main" id="{3ECBAA8F-DCA1-4EF5-BAC2-0F7D5E06A163}"/>
              </a:ext>
            </a:extLst>
          </xdr:cNvPr>
          <xdr:cNvSpPr/>
        </xdr:nvSpPr>
        <xdr:spPr>
          <a:xfrm>
            <a:off x="121823" y="1232264"/>
            <a:ext cx="2138455" cy="1064559"/>
          </a:xfrm>
          <a:prstGeom prst="rect">
            <a:avLst/>
          </a:prstGeom>
          <a:ln>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600" b="1"/>
          </a:p>
        </xdr:txBody>
      </xdr:sp>
      <xdr:sp macro="" textlink="">
        <xdr:nvSpPr>
          <xdr:cNvPr id="19" name="TextBox 18">
            <a:extLst>
              <a:ext uri="{FF2B5EF4-FFF2-40B4-BE49-F238E27FC236}">
                <a16:creationId xmlns:a16="http://schemas.microsoft.com/office/drawing/2014/main" id="{96EAE2FE-E11D-4C4B-9F17-205E50664641}"/>
              </a:ext>
            </a:extLst>
          </xdr:cNvPr>
          <xdr:cNvSpPr txBox="1"/>
        </xdr:nvSpPr>
        <xdr:spPr>
          <a:xfrm>
            <a:off x="382868" y="1326030"/>
            <a:ext cx="1644077" cy="49366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a:t>
            </a:r>
            <a:r>
              <a:rPr lang="en-US" sz="1800" b="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 Purchase Rate</a:t>
            </a:r>
            <a:endParaRPr lang="en-US" sz="1800" b="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endParaRPr>
          </a:p>
        </xdr:txBody>
      </xdr:sp>
      <xdr:sp macro="" textlink="'Pivot tables'!B14">
        <xdr:nvSpPr>
          <xdr:cNvPr id="20" name="TextBox 19">
            <a:extLst>
              <a:ext uri="{FF2B5EF4-FFF2-40B4-BE49-F238E27FC236}">
                <a16:creationId xmlns:a16="http://schemas.microsoft.com/office/drawing/2014/main" id="{4E753BC4-C038-4E77-AD6A-CCD8AEC68354}"/>
              </a:ext>
            </a:extLst>
          </xdr:cNvPr>
          <xdr:cNvSpPr txBox="1"/>
        </xdr:nvSpPr>
        <xdr:spPr>
          <a:xfrm>
            <a:off x="724581" y="1763560"/>
            <a:ext cx="905808" cy="30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35F22F-E6FF-4FAD-BFD6-93ABA0A27D42}" type="TxLink">
              <a:rPr lang="en-US" sz="2000" b="1" i="0" u="none" strike="noStrike">
                <a:solidFill>
                  <a:schemeClr val="tx1">
                    <a:lumMod val="75000"/>
                    <a:lumOff val="25000"/>
                  </a:schemeClr>
                </a:solidFill>
                <a:latin typeface="Bell MT" panose="02020503060305020303" pitchFamily="18" charset="0"/>
                <a:ea typeface="Calibri"/>
                <a:cs typeface="Calibri"/>
              </a:rPr>
              <a:pPr algn="ctr"/>
              <a:t> 48.1 </a:t>
            </a:fld>
            <a:endParaRPr lang="en-US" sz="2000" b="1">
              <a:solidFill>
                <a:schemeClr val="tx1">
                  <a:lumMod val="75000"/>
                  <a:lumOff val="25000"/>
                </a:schemeClr>
              </a:solidFill>
              <a:latin typeface="Bell MT" panose="02020503060305020303" pitchFamily="18" charset="0"/>
              <a:ea typeface="Calibri" panose="020F0502020204030204" pitchFamily="34" charset="0"/>
              <a:cs typeface="Calibri" panose="020F0502020204030204" pitchFamily="34" charset="0"/>
            </a:endParaRPr>
          </a:p>
        </xdr:txBody>
      </xdr:sp>
    </xdr:grpSp>
    <xdr:clientData/>
  </xdr:twoCellAnchor>
  <xdr:twoCellAnchor>
    <xdr:from>
      <xdr:col>12</xdr:col>
      <xdr:colOff>535780</xdr:colOff>
      <xdr:row>6</xdr:row>
      <xdr:rowOff>158751</xdr:rowOff>
    </xdr:from>
    <xdr:to>
      <xdr:col>16</xdr:col>
      <xdr:colOff>605233</xdr:colOff>
      <xdr:row>12</xdr:row>
      <xdr:rowOff>147675</xdr:rowOff>
    </xdr:to>
    <xdr:grpSp>
      <xdr:nvGrpSpPr>
        <xdr:cNvPr id="21" name="Group 20">
          <a:extLst>
            <a:ext uri="{FF2B5EF4-FFF2-40B4-BE49-F238E27FC236}">
              <a16:creationId xmlns:a16="http://schemas.microsoft.com/office/drawing/2014/main" id="{856EB7A3-EB62-47A1-B5DD-830ECBD2A738}"/>
            </a:ext>
          </a:extLst>
        </xdr:cNvPr>
        <xdr:cNvGrpSpPr/>
      </xdr:nvGrpSpPr>
      <xdr:grpSpPr>
        <a:xfrm>
          <a:off x="7868233" y="1237053"/>
          <a:ext cx="2513604" cy="1067226"/>
          <a:chOff x="174031" y="1242787"/>
          <a:chExt cx="2130909" cy="973138"/>
        </a:xfrm>
      </xdr:grpSpPr>
      <xdr:sp macro="" textlink="">
        <xdr:nvSpPr>
          <xdr:cNvPr id="22" name="Rectangle 21">
            <a:extLst>
              <a:ext uri="{FF2B5EF4-FFF2-40B4-BE49-F238E27FC236}">
                <a16:creationId xmlns:a16="http://schemas.microsoft.com/office/drawing/2014/main" id="{350C013B-64E9-4A0D-8FF2-A0DF943C881C}"/>
              </a:ext>
            </a:extLst>
          </xdr:cNvPr>
          <xdr:cNvSpPr/>
        </xdr:nvSpPr>
        <xdr:spPr>
          <a:xfrm>
            <a:off x="174031" y="1242787"/>
            <a:ext cx="2130909" cy="973138"/>
          </a:xfrm>
          <a:prstGeom prst="rect">
            <a:avLst/>
          </a:prstGeom>
          <a:ln>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600" b="1"/>
          </a:p>
        </xdr:txBody>
      </xdr:sp>
      <xdr:sp macro="" textlink="">
        <xdr:nvSpPr>
          <xdr:cNvPr id="23" name="TextBox 22">
            <a:extLst>
              <a:ext uri="{FF2B5EF4-FFF2-40B4-BE49-F238E27FC236}">
                <a16:creationId xmlns:a16="http://schemas.microsoft.com/office/drawing/2014/main" id="{289A7CDF-48F0-4E3B-BCC8-B102880A9CA0}"/>
              </a:ext>
            </a:extLst>
          </xdr:cNvPr>
          <xdr:cNvSpPr txBox="1"/>
        </xdr:nvSpPr>
        <xdr:spPr>
          <a:xfrm>
            <a:off x="338193" y="1357498"/>
            <a:ext cx="1811925" cy="3299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Top Region</a:t>
            </a:r>
            <a:r>
              <a:rPr lang="en-US" sz="1800" b="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 (Buyers)</a:t>
            </a:r>
          </a:p>
        </xdr:txBody>
      </xdr:sp>
      <xdr:sp macro="" textlink="'Pivot tables'!B14">
        <xdr:nvSpPr>
          <xdr:cNvPr id="24" name="TextBox 23">
            <a:extLst>
              <a:ext uri="{FF2B5EF4-FFF2-40B4-BE49-F238E27FC236}">
                <a16:creationId xmlns:a16="http://schemas.microsoft.com/office/drawing/2014/main" id="{51BD23BD-5FA3-4E81-ABA9-E04206C4040A}"/>
              </a:ext>
            </a:extLst>
          </xdr:cNvPr>
          <xdr:cNvSpPr txBox="1"/>
        </xdr:nvSpPr>
        <xdr:spPr>
          <a:xfrm>
            <a:off x="411726" y="1761522"/>
            <a:ext cx="1673486" cy="2265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0" u="none" strike="noStrike">
                <a:solidFill>
                  <a:schemeClr val="tx1">
                    <a:lumMod val="75000"/>
                    <a:lumOff val="25000"/>
                  </a:schemeClr>
                </a:solidFill>
                <a:latin typeface="Bell MT" panose="02020503060305020303" pitchFamily="18" charset="0"/>
                <a:ea typeface="Calibri"/>
                <a:cs typeface="Calibri"/>
              </a:rPr>
              <a:t>North America</a:t>
            </a:r>
            <a:endParaRPr lang="en-US" sz="1800" b="1">
              <a:solidFill>
                <a:schemeClr val="tx1">
                  <a:lumMod val="75000"/>
                  <a:lumOff val="25000"/>
                </a:schemeClr>
              </a:solidFill>
              <a:latin typeface="Bell MT" panose="02020503060305020303" pitchFamily="18" charset="0"/>
              <a:ea typeface="Calibri" panose="020F0502020204030204" pitchFamily="34" charset="0"/>
              <a:cs typeface="Calibri" panose="020F0502020204030204" pitchFamily="34"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79.515991550928" createdVersion="7" refreshedVersion="7" minRefreshableVersion="3" recordCount="1000" xr:uid="{3CB68D4A-9F52-475D-A42D-1E6206D4D94A}">
  <cacheSource type="worksheet">
    <worksheetSource ref="A1:N1001" sheet="Cleaned datas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630043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F76543-E6F2-4F36-B6E0-DD8A5A78EF9C}" name="PivotTable2"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6">
  <location ref="A2:D6" firstHeaderRow="1" firstDataRow="2"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5" outline="0" showAll="0"/>
    <pivotField compact="0" outline="0" showAll="0"/>
    <pivotField compact="0" outline="0" showAll="0">
      <items count="6">
        <item x="0"/>
        <item x="4"/>
        <item x="2"/>
        <item x="1"/>
        <item x="3"/>
        <item t="default"/>
      </items>
    </pivotField>
    <pivotField compact="0" outline="0" showAll="0">
      <items count="6">
        <item x="1"/>
        <item x="4"/>
        <item x="3"/>
        <item x="2"/>
        <item x="0"/>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1">
          <reference field="4294967294" count="1" selected="0">
            <x v="0"/>
          </reference>
        </references>
      </pivotArea>
    </chartFormat>
    <chartFormat chart="13" format="13" series="1">
      <pivotArea type="data" outline="0" fieldPosition="0">
        <references count="2">
          <reference field="4294967294" count="1" selected="0">
            <x v="0"/>
          </reference>
          <reference field="13" count="1" selected="0">
            <x v="0"/>
          </reference>
        </references>
      </pivotArea>
    </chartFormat>
    <chartFormat chart="13" format="14"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CD31E7-81C0-497D-8AEB-B0E21D9C7093}" name="PivotTable1"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A56:D61" firstHeaderRow="1" firstDataRow="2" firstDataCol="1"/>
  <pivotFields count="14">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10" count="1" selected="0">
            <x v="0"/>
          </reference>
          <reference field="13" count="1" selected="0">
            <x v="0"/>
          </reference>
        </references>
      </pivotArea>
    </chartFormat>
    <chartFormat chart="0" format="3">
      <pivotArea type="data" outline="0" fieldPosition="0">
        <references count="3">
          <reference field="4294967294" count="1" selected="0">
            <x v="0"/>
          </reference>
          <reference field="10" count="1" selected="0">
            <x v="1"/>
          </reference>
          <reference field="13" count="1" selected="0">
            <x v="0"/>
          </reference>
        </references>
      </pivotArea>
    </chartFormat>
    <chartFormat chart="0" format="4">
      <pivotArea type="data" outline="0" fieldPosition="0">
        <references count="3">
          <reference field="4294967294" count="1" selected="0">
            <x v="0"/>
          </reference>
          <reference field="10" count="1" selected="0">
            <x v="2"/>
          </reference>
          <reference field="13" count="1" selected="0">
            <x v="0"/>
          </reference>
        </references>
      </pivotArea>
    </chartFormat>
    <chartFormat chart="0" format="5">
      <pivotArea type="data" outline="0" fieldPosition="0">
        <references count="3">
          <reference field="4294967294" count="1" selected="0">
            <x v="0"/>
          </reference>
          <reference field="10" count="1" selected="0">
            <x v="0"/>
          </reference>
          <reference field="13" count="1" selected="0">
            <x v="1"/>
          </reference>
        </references>
      </pivotArea>
    </chartFormat>
    <chartFormat chart="0" format="6">
      <pivotArea type="data" outline="0" fieldPosition="0">
        <references count="3">
          <reference field="4294967294" count="1" selected="0">
            <x v="0"/>
          </reference>
          <reference field="10" count="1" selected="0">
            <x v="1"/>
          </reference>
          <reference field="13" count="1" selected="0">
            <x v="1"/>
          </reference>
        </references>
      </pivotArea>
    </chartFormat>
    <chartFormat chart="0" format="7">
      <pivotArea type="data" outline="0" fieldPosition="0">
        <references count="3">
          <reference field="4294967294" count="1" selected="0">
            <x v="0"/>
          </reference>
          <reference field="10"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3777F0-2FED-43C1-BBC6-2DBE21CBBC6A}" name="PivotTable4"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6">
  <location ref="A39:D44" firstHeaderRow="1" firstDataRow="2" firstDataCol="1"/>
  <pivotFields count="14">
    <pivotField compact="0" outline="0" showAll="0"/>
    <pivotField compact="0" outline="0" showAll="0">
      <items count="3">
        <item x="0"/>
        <item x="1"/>
        <item t="default"/>
      </items>
    </pivotField>
    <pivotField compact="0" outline="0" showAll="0"/>
    <pivotField compact="0" numFmtId="165" outline="0" showAll="0"/>
    <pivotField compact="0" outline="0" showAll="0"/>
    <pivotField compact="0" outline="0" showAll="0">
      <items count="6">
        <item x="0"/>
        <item x="4"/>
        <item x="2"/>
        <item x="1"/>
        <item x="3"/>
        <item t="default"/>
      </items>
    </pivotField>
    <pivotField compact="0" outline="0" showAll="0">
      <items count="6">
        <item x="1"/>
        <item x="4"/>
        <item x="3"/>
        <item x="2"/>
        <item x="0"/>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4">
        <item x="2"/>
        <item x="0"/>
        <item x="1"/>
        <item t="default"/>
      </items>
    </pivotField>
    <pivotField axis="axisCol" dataField="1" compact="0" outline="0"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3" format="12" series="1">
      <pivotArea type="data" outline="0" fieldPosition="0">
        <references count="2">
          <reference field="4294967294" count="1" selected="0">
            <x v="0"/>
          </reference>
          <reference field="13" count="1" selected="0">
            <x v="0"/>
          </reference>
        </references>
      </pivotArea>
    </chartFormat>
    <chartFormat chart="13"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1C1C99-6BF4-409A-9F21-F709E61742AB}" name="PivotTable3"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6">
  <location ref="A19:D26" firstHeaderRow="1" firstDataRow="2" firstDataCol="1"/>
  <pivotFields count="14">
    <pivotField compact="0" outline="0" showAll="0"/>
    <pivotField compact="0" outline="0" showAll="0">
      <items count="3">
        <item x="0"/>
        <item x="1"/>
        <item t="default"/>
      </items>
    </pivotField>
    <pivotField compact="0" outline="0" showAll="0"/>
    <pivotField compact="0" numFmtId="165" outline="0" showAll="0"/>
    <pivotField compact="0" outline="0" showAll="0"/>
    <pivotField compact="0" outline="0" showAll="0">
      <items count="6">
        <item x="0"/>
        <item x="4"/>
        <item x="2"/>
        <item x="1"/>
        <item x="3"/>
        <item t="default"/>
      </items>
    </pivotField>
    <pivotField compact="0" outline="0" showAll="0">
      <items count="6">
        <item x="1"/>
        <item x="4"/>
        <item x="3"/>
        <item x="2"/>
        <item x="0"/>
        <item t="default"/>
      </items>
    </pivotField>
    <pivotField compact="0" outline="0" showAll="0"/>
    <pivotField compact="0" outline="0" showAll="0"/>
    <pivotField axis="axisRow" compact="0" outline="0" showAll="0">
      <items count="7">
        <item x="0"/>
        <item m="1" x="5"/>
        <item x="3"/>
        <item x="1"/>
        <item x="2"/>
        <item x="4"/>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1">
          <reference field="4294967294" count="1" selected="0">
            <x v="0"/>
          </reference>
        </references>
      </pivotArea>
    </chartFormat>
    <chartFormat chart="13" format="12" series="1">
      <pivotArea type="data" outline="0" fieldPosition="0">
        <references count="2">
          <reference field="4294967294" count="1" selected="0">
            <x v="0"/>
          </reference>
          <reference field="13" count="1" selected="0">
            <x v="0"/>
          </reference>
        </references>
      </pivotArea>
    </chartFormat>
    <chartFormat chart="13"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CAF3AC6-9DA7-45B0-8BDB-D587235125D9}" sourceName="Marital Status">
  <pivotTables>
    <pivotTable tabId="3" name="PivotTable2"/>
    <pivotTable tabId="3" name="PivotTable3"/>
    <pivotTable tabId="3" name="PivotTable4"/>
  </pivotTables>
  <data>
    <tabular pivotCacheId="18630043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BAA3A5B-09EB-4308-80E8-BEDA9482B6DB}" sourceName="Education">
  <pivotTables>
    <pivotTable tabId="3" name="PivotTable2"/>
    <pivotTable tabId="3" name="PivotTable3"/>
    <pivotTable tabId="3" name="PivotTable4"/>
  </pivotTables>
  <data>
    <tabular pivotCacheId="186300439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B214B31-66EB-4676-9D4A-5BCC43501173}" sourceName="Region">
  <pivotTables>
    <pivotTable tabId="3" name="PivotTable2"/>
    <pivotTable tabId="3" name="PivotTable3"/>
    <pivotTable tabId="3" name="PivotTable4"/>
  </pivotTables>
  <data>
    <tabular pivotCacheId="186300439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4B34421-6961-4F2B-867C-626C39380AB5}" sourceName="Occupation">
  <pivotTables>
    <pivotTable tabId="3" name="PivotTable2"/>
    <pivotTable tabId="3" name="PivotTable3"/>
    <pivotTable tabId="3" name="PivotTable4"/>
  </pivotTables>
  <data>
    <tabular pivotCacheId="1863004391">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2" xr10:uid="{1C5B3711-5ACC-4E60-985D-192B523782F1}" cache="Slicer_Marital_Status" caption="Marital Status" rowHeight="241300"/>
  <slicer name="Education 2" xr10:uid="{C1B3284C-4BB8-4B71-9A3D-3BECFC7D099F}" cache="Slicer_Education" caption="Education" rowHeight="241300"/>
  <slicer name="Region 1" xr10:uid="{7A6467FF-7D85-448D-A6F5-B4D30B6BF2D1}" cache="Slicer_Region" caption="Customer Region" rowHeight="241300"/>
  <slicer name="Occupation 2" xr10:uid="{A62C0A65-314D-4BB0-80DE-30F553581B80}" cache="Slicer_Occupation" caption="Occup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10" sqref="E10"/>
    </sheetView>
  </sheetViews>
  <sheetFormatPr defaultColWidth="11.90625" defaultRowHeight="14.5" x14ac:dyDescent="0.35"/>
  <cols>
    <col min="2" max="2" width="11.90625" customWidth="1"/>
    <col min="6" max="7" width="11.90625" customWidth="1"/>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FFF7-4C46-45B6-A3DB-4375324191FC}">
  <dimension ref="A1:N1001"/>
  <sheetViews>
    <sheetView zoomScale="82" workbookViewId="0">
      <selection activeCell="G11" sqref="G11"/>
    </sheetView>
  </sheetViews>
  <sheetFormatPr defaultColWidth="11.90625" defaultRowHeight="14.5" x14ac:dyDescent="0.35"/>
  <cols>
    <col min="2" max="2" width="15.54296875" customWidth="1"/>
    <col min="6" max="6" width="18.90625" customWidth="1"/>
    <col min="7" max="7" width="16.7265625" customWidth="1"/>
    <col min="8" max="8" width="14.453125" customWidth="1"/>
    <col min="10" max="10" width="18.90625" customWidth="1"/>
    <col min="13" max="13" width="14.81640625" customWidth="1"/>
    <col min="14" max="14" width="15.453125"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cm="1">
        <f t="array" ref="M2:M1001">IF(L2:L1001&gt;54,"Old",IF(L2:L1001&gt;=31,"Middle Age",IF(L2:L1001&lt;31,"Adolescent","Invalid")))</f>
        <v>Middle Age</v>
      </c>
      <c r="N2" t="s">
        <v>18</v>
      </c>
    </row>
    <row r="3" spans="1:14" x14ac:dyDescent="0.35">
      <c r="A3">
        <v>24107</v>
      </c>
      <c r="B3" t="s">
        <v>36</v>
      </c>
      <c r="C3" t="s">
        <v>39</v>
      </c>
      <c r="D3" s="3">
        <v>30000</v>
      </c>
      <c r="E3">
        <v>3</v>
      </c>
      <c r="F3" t="s">
        <v>19</v>
      </c>
      <c r="G3" t="s">
        <v>20</v>
      </c>
      <c r="H3" t="s">
        <v>15</v>
      </c>
      <c r="I3">
        <v>1</v>
      </c>
      <c r="J3" t="s">
        <v>16</v>
      </c>
      <c r="K3" t="s">
        <v>17</v>
      </c>
      <c r="L3">
        <v>43</v>
      </c>
      <c r="M3" t="str">
        <v>Middle Age</v>
      </c>
      <c r="N3" t="s">
        <v>18</v>
      </c>
    </row>
    <row r="4" spans="1:14" x14ac:dyDescent="0.35">
      <c r="A4">
        <v>14177</v>
      </c>
      <c r="B4" t="s">
        <v>36</v>
      </c>
      <c r="C4" t="s">
        <v>39</v>
      </c>
      <c r="D4" s="3">
        <v>80000</v>
      </c>
      <c r="E4">
        <v>5</v>
      </c>
      <c r="F4" t="s">
        <v>19</v>
      </c>
      <c r="G4" t="s">
        <v>21</v>
      </c>
      <c r="H4" t="s">
        <v>18</v>
      </c>
      <c r="I4">
        <v>2</v>
      </c>
      <c r="J4" t="s">
        <v>22</v>
      </c>
      <c r="K4" t="s">
        <v>17</v>
      </c>
      <c r="L4">
        <v>60</v>
      </c>
      <c r="M4" t="str">
        <v>Old</v>
      </c>
      <c r="N4" t="s">
        <v>18</v>
      </c>
    </row>
    <row r="5" spans="1:14" x14ac:dyDescent="0.35">
      <c r="A5">
        <v>24381</v>
      </c>
      <c r="B5" t="s">
        <v>37</v>
      </c>
      <c r="C5" t="s">
        <v>39</v>
      </c>
      <c r="D5" s="3">
        <v>70000</v>
      </c>
      <c r="E5">
        <v>0</v>
      </c>
      <c r="F5" t="s">
        <v>13</v>
      </c>
      <c r="G5" t="s">
        <v>21</v>
      </c>
      <c r="H5" t="s">
        <v>15</v>
      </c>
      <c r="I5">
        <v>1</v>
      </c>
      <c r="J5" t="s">
        <v>23</v>
      </c>
      <c r="K5" t="s">
        <v>24</v>
      </c>
      <c r="L5">
        <v>41</v>
      </c>
      <c r="M5" t="str">
        <v>Middle Age</v>
      </c>
      <c r="N5" t="s">
        <v>15</v>
      </c>
    </row>
    <row r="6" spans="1:14" x14ac:dyDescent="0.35">
      <c r="A6">
        <v>25597</v>
      </c>
      <c r="B6" t="s">
        <v>37</v>
      </c>
      <c r="C6" t="s">
        <v>39</v>
      </c>
      <c r="D6" s="3">
        <v>30000</v>
      </c>
      <c r="E6">
        <v>0</v>
      </c>
      <c r="F6" t="s">
        <v>13</v>
      </c>
      <c r="G6" t="s">
        <v>20</v>
      </c>
      <c r="H6" t="s">
        <v>18</v>
      </c>
      <c r="I6">
        <v>0</v>
      </c>
      <c r="J6" t="s">
        <v>16</v>
      </c>
      <c r="K6" t="s">
        <v>17</v>
      </c>
      <c r="L6">
        <v>36</v>
      </c>
      <c r="M6" t="str">
        <v>Middle Age</v>
      </c>
      <c r="N6" t="s">
        <v>15</v>
      </c>
    </row>
    <row r="7" spans="1:14" x14ac:dyDescent="0.35">
      <c r="A7">
        <v>13507</v>
      </c>
      <c r="B7" t="s">
        <v>36</v>
      </c>
      <c r="C7" t="s">
        <v>38</v>
      </c>
      <c r="D7" s="3">
        <v>10000</v>
      </c>
      <c r="E7">
        <v>2</v>
      </c>
      <c r="F7" t="s">
        <v>19</v>
      </c>
      <c r="G7" t="s">
        <v>25</v>
      </c>
      <c r="H7" t="s">
        <v>15</v>
      </c>
      <c r="I7">
        <v>0</v>
      </c>
      <c r="J7" t="s">
        <v>26</v>
      </c>
      <c r="K7" t="s">
        <v>17</v>
      </c>
      <c r="L7">
        <v>50</v>
      </c>
      <c r="M7" t="str">
        <v>Middle Age</v>
      </c>
      <c r="N7" t="s">
        <v>18</v>
      </c>
    </row>
    <row r="8" spans="1:14" x14ac:dyDescent="0.35">
      <c r="A8">
        <v>27974</v>
      </c>
      <c r="B8" t="s">
        <v>37</v>
      </c>
      <c r="C8" t="s">
        <v>39</v>
      </c>
      <c r="D8" s="3">
        <v>160000</v>
      </c>
      <c r="E8">
        <v>2</v>
      </c>
      <c r="F8" t="s">
        <v>27</v>
      </c>
      <c r="G8" t="s">
        <v>28</v>
      </c>
      <c r="H8" t="s">
        <v>15</v>
      </c>
      <c r="I8">
        <v>4</v>
      </c>
      <c r="J8" t="s">
        <v>16</v>
      </c>
      <c r="K8" t="s">
        <v>24</v>
      </c>
      <c r="L8">
        <v>33</v>
      </c>
      <c r="M8" t="str">
        <v>Middle Age</v>
      </c>
      <c r="N8" t="s">
        <v>15</v>
      </c>
    </row>
    <row r="9" spans="1:14" x14ac:dyDescent="0.35">
      <c r="A9">
        <v>19364</v>
      </c>
      <c r="B9" t="s">
        <v>36</v>
      </c>
      <c r="C9" t="s">
        <v>39</v>
      </c>
      <c r="D9" s="3">
        <v>40000</v>
      </c>
      <c r="E9">
        <v>1</v>
      </c>
      <c r="F9" t="s">
        <v>13</v>
      </c>
      <c r="G9" t="s">
        <v>14</v>
      </c>
      <c r="H9" t="s">
        <v>15</v>
      </c>
      <c r="I9">
        <v>0</v>
      </c>
      <c r="J9" t="s">
        <v>16</v>
      </c>
      <c r="K9" t="s">
        <v>17</v>
      </c>
      <c r="L9">
        <v>43</v>
      </c>
      <c r="M9" t="str">
        <v>Middle Age</v>
      </c>
      <c r="N9" t="s">
        <v>15</v>
      </c>
    </row>
    <row r="10" spans="1:14" x14ac:dyDescent="0.35">
      <c r="A10">
        <v>22155</v>
      </c>
      <c r="B10" t="s">
        <v>36</v>
      </c>
      <c r="C10" t="s">
        <v>39</v>
      </c>
      <c r="D10" s="3">
        <v>20000</v>
      </c>
      <c r="E10">
        <v>2</v>
      </c>
      <c r="F10" t="s">
        <v>29</v>
      </c>
      <c r="G10" t="s">
        <v>20</v>
      </c>
      <c r="H10" t="s">
        <v>15</v>
      </c>
      <c r="I10">
        <v>2</v>
      </c>
      <c r="J10" t="s">
        <v>23</v>
      </c>
      <c r="K10" t="s">
        <v>24</v>
      </c>
      <c r="L10">
        <v>58</v>
      </c>
      <c r="M10" t="str">
        <v>Old</v>
      </c>
      <c r="N10" t="s">
        <v>18</v>
      </c>
    </row>
    <row r="11" spans="1:14" x14ac:dyDescent="0.35">
      <c r="A11">
        <v>19280</v>
      </c>
      <c r="B11" t="s">
        <v>36</v>
      </c>
      <c r="C11" t="s">
        <v>39</v>
      </c>
      <c r="D11" s="3">
        <v>120000</v>
      </c>
      <c r="E11">
        <v>2</v>
      </c>
      <c r="F11" t="s">
        <v>19</v>
      </c>
      <c r="G11" t="s">
        <v>25</v>
      </c>
      <c r="H11" t="s">
        <v>15</v>
      </c>
      <c r="I11">
        <v>1</v>
      </c>
      <c r="J11" t="s">
        <v>16</v>
      </c>
      <c r="K11" t="s">
        <v>17</v>
      </c>
      <c r="L11">
        <v>40</v>
      </c>
      <c r="M11" t="str">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v>Middle Age</v>
      </c>
      <c r="N12" t="s">
        <v>15</v>
      </c>
    </row>
    <row r="13" spans="1:14" x14ac:dyDescent="0.35">
      <c r="A13">
        <v>12697</v>
      </c>
      <c r="B13" t="s">
        <v>37</v>
      </c>
      <c r="C13" t="s">
        <v>38</v>
      </c>
      <c r="D13" s="3">
        <v>90000</v>
      </c>
      <c r="E13">
        <v>0</v>
      </c>
      <c r="F13" t="s">
        <v>13</v>
      </c>
      <c r="G13" t="s">
        <v>21</v>
      </c>
      <c r="H13" t="s">
        <v>18</v>
      </c>
      <c r="I13">
        <v>4</v>
      </c>
      <c r="J13" t="s">
        <v>47</v>
      </c>
      <c r="K13" t="s">
        <v>24</v>
      </c>
      <c r="L13">
        <v>36</v>
      </c>
      <c r="M13" t="str">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v>Old</v>
      </c>
      <c r="N14" t="s">
        <v>18</v>
      </c>
    </row>
    <row r="15" spans="1:14" x14ac:dyDescent="0.35">
      <c r="A15">
        <v>25323</v>
      </c>
      <c r="B15" t="s">
        <v>36</v>
      </c>
      <c r="C15" t="s">
        <v>39</v>
      </c>
      <c r="D15" s="3">
        <v>40000</v>
      </c>
      <c r="E15">
        <v>2</v>
      </c>
      <c r="F15" t="s">
        <v>19</v>
      </c>
      <c r="G15" t="s">
        <v>20</v>
      </c>
      <c r="H15" t="s">
        <v>15</v>
      </c>
      <c r="I15">
        <v>1</v>
      </c>
      <c r="J15" t="s">
        <v>26</v>
      </c>
      <c r="K15" t="s">
        <v>17</v>
      </c>
      <c r="L15">
        <v>35</v>
      </c>
      <c r="M15" t="str">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v>Old</v>
      </c>
      <c r="N18" t="s">
        <v>15</v>
      </c>
    </row>
    <row r="19" spans="1:14" x14ac:dyDescent="0.35">
      <c r="A19">
        <v>12610</v>
      </c>
      <c r="B19" t="s">
        <v>36</v>
      </c>
      <c r="C19" t="s">
        <v>38</v>
      </c>
      <c r="D19" s="3">
        <v>30000</v>
      </c>
      <c r="E19">
        <v>1</v>
      </c>
      <c r="F19" t="s">
        <v>13</v>
      </c>
      <c r="G19" t="s">
        <v>20</v>
      </c>
      <c r="H19" t="s">
        <v>15</v>
      </c>
      <c r="I19">
        <v>0</v>
      </c>
      <c r="J19" t="s">
        <v>16</v>
      </c>
      <c r="K19" t="s">
        <v>17</v>
      </c>
      <c r="L19">
        <v>47</v>
      </c>
      <c r="M19" t="str">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v>Old</v>
      </c>
      <c r="N21" t="s">
        <v>15</v>
      </c>
    </row>
    <row r="22" spans="1:14" x14ac:dyDescent="0.35">
      <c r="A22">
        <v>25598</v>
      </c>
      <c r="B22" t="s">
        <v>36</v>
      </c>
      <c r="C22" t="s">
        <v>38</v>
      </c>
      <c r="D22" s="3">
        <v>40000</v>
      </c>
      <c r="E22">
        <v>0</v>
      </c>
      <c r="F22" t="s">
        <v>31</v>
      </c>
      <c r="G22" t="s">
        <v>20</v>
      </c>
      <c r="H22" t="s">
        <v>15</v>
      </c>
      <c r="I22">
        <v>0</v>
      </c>
      <c r="J22" t="s">
        <v>16</v>
      </c>
      <c r="K22" t="s">
        <v>17</v>
      </c>
      <c r="L22">
        <v>36</v>
      </c>
      <c r="M22" t="str">
        <v>Middle Age</v>
      </c>
      <c r="N22" t="s">
        <v>15</v>
      </c>
    </row>
    <row r="23" spans="1:14" x14ac:dyDescent="0.35">
      <c r="A23">
        <v>21564</v>
      </c>
      <c r="B23" t="s">
        <v>37</v>
      </c>
      <c r="C23" t="s">
        <v>38</v>
      </c>
      <c r="D23" s="3">
        <v>80000</v>
      </c>
      <c r="E23">
        <v>0</v>
      </c>
      <c r="F23" t="s">
        <v>13</v>
      </c>
      <c r="G23" t="s">
        <v>21</v>
      </c>
      <c r="H23" t="s">
        <v>15</v>
      </c>
      <c r="I23">
        <v>4</v>
      </c>
      <c r="J23" t="s">
        <v>47</v>
      </c>
      <c r="K23" t="s">
        <v>24</v>
      </c>
      <c r="L23">
        <v>35</v>
      </c>
      <c r="M23" t="str">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v>Old</v>
      </c>
      <c r="N25" t="s">
        <v>18</v>
      </c>
    </row>
    <row r="26" spans="1:14" x14ac:dyDescent="0.35">
      <c r="A26">
        <v>27184</v>
      </c>
      <c r="B26" t="s">
        <v>37</v>
      </c>
      <c r="C26" t="s">
        <v>39</v>
      </c>
      <c r="D26" s="3">
        <v>40000</v>
      </c>
      <c r="E26">
        <v>2</v>
      </c>
      <c r="F26" t="s">
        <v>19</v>
      </c>
      <c r="G26" t="s">
        <v>20</v>
      </c>
      <c r="H26" t="s">
        <v>18</v>
      </c>
      <c r="I26">
        <v>1</v>
      </c>
      <c r="J26" t="s">
        <v>16</v>
      </c>
      <c r="K26" t="s">
        <v>17</v>
      </c>
      <c r="L26">
        <v>34</v>
      </c>
      <c r="M26" t="str">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v>Old</v>
      </c>
      <c r="N27" t="s">
        <v>18</v>
      </c>
    </row>
    <row r="28" spans="1:14" x14ac:dyDescent="0.35">
      <c r="A28">
        <v>17841</v>
      </c>
      <c r="B28" t="s">
        <v>37</v>
      </c>
      <c r="C28" t="s">
        <v>39</v>
      </c>
      <c r="D28" s="3">
        <v>30000</v>
      </c>
      <c r="E28">
        <v>0</v>
      </c>
      <c r="F28" t="s">
        <v>19</v>
      </c>
      <c r="G28" t="s">
        <v>20</v>
      </c>
      <c r="H28" t="s">
        <v>18</v>
      </c>
      <c r="I28">
        <v>1</v>
      </c>
      <c r="J28" t="s">
        <v>16</v>
      </c>
      <c r="K28" t="s">
        <v>17</v>
      </c>
      <c r="L28">
        <v>29</v>
      </c>
      <c r="M28" t="str">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v>Old</v>
      </c>
      <c r="N32" t="s">
        <v>18</v>
      </c>
    </row>
    <row r="33" spans="1:14" x14ac:dyDescent="0.35">
      <c r="A33">
        <v>22400</v>
      </c>
      <c r="B33" t="s">
        <v>36</v>
      </c>
      <c r="C33" t="s">
        <v>39</v>
      </c>
      <c r="D33" s="3">
        <v>10000</v>
      </c>
      <c r="E33">
        <v>0</v>
      </c>
      <c r="F33" t="s">
        <v>19</v>
      </c>
      <c r="G33" t="s">
        <v>25</v>
      </c>
      <c r="H33" t="s">
        <v>18</v>
      </c>
      <c r="I33">
        <v>1</v>
      </c>
      <c r="J33" t="s">
        <v>16</v>
      </c>
      <c r="K33" t="s">
        <v>24</v>
      </c>
      <c r="L33">
        <v>26</v>
      </c>
      <c r="M33" t="str">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v>Old</v>
      </c>
      <c r="N36" t="s">
        <v>15</v>
      </c>
    </row>
    <row r="37" spans="1:14" x14ac:dyDescent="0.35">
      <c r="A37">
        <v>28380</v>
      </c>
      <c r="B37" t="s">
        <v>37</v>
      </c>
      <c r="C37" t="s">
        <v>38</v>
      </c>
      <c r="D37" s="3">
        <v>10000</v>
      </c>
      <c r="E37">
        <v>5</v>
      </c>
      <c r="F37" t="s">
        <v>29</v>
      </c>
      <c r="G37" t="s">
        <v>25</v>
      </c>
      <c r="H37" t="s">
        <v>18</v>
      </c>
      <c r="I37">
        <v>2</v>
      </c>
      <c r="J37" t="s">
        <v>16</v>
      </c>
      <c r="K37" t="s">
        <v>17</v>
      </c>
      <c r="L37">
        <v>41</v>
      </c>
      <c r="M37" t="str">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v>Old</v>
      </c>
      <c r="N43" t="s">
        <v>15</v>
      </c>
    </row>
    <row r="44" spans="1:14" x14ac:dyDescent="0.35">
      <c r="A44">
        <v>17703</v>
      </c>
      <c r="B44" t="s">
        <v>36</v>
      </c>
      <c r="C44" t="s">
        <v>38</v>
      </c>
      <c r="D44" s="3">
        <v>10000</v>
      </c>
      <c r="E44">
        <v>1</v>
      </c>
      <c r="F44" t="s">
        <v>31</v>
      </c>
      <c r="G44" t="s">
        <v>25</v>
      </c>
      <c r="H44" t="s">
        <v>15</v>
      </c>
      <c r="I44">
        <v>0</v>
      </c>
      <c r="J44" t="s">
        <v>16</v>
      </c>
      <c r="K44" t="s">
        <v>17</v>
      </c>
      <c r="L44">
        <v>40</v>
      </c>
      <c r="M44" t="str">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v>Old</v>
      </c>
      <c r="N47" t="s">
        <v>15</v>
      </c>
    </row>
    <row r="48" spans="1:14" x14ac:dyDescent="0.35">
      <c r="A48">
        <v>24466</v>
      </c>
      <c r="B48" t="s">
        <v>36</v>
      </c>
      <c r="C48" t="s">
        <v>38</v>
      </c>
      <c r="D48" s="3">
        <v>60000</v>
      </c>
      <c r="E48">
        <v>1</v>
      </c>
      <c r="F48" t="s">
        <v>19</v>
      </c>
      <c r="G48" t="s">
        <v>14</v>
      </c>
      <c r="H48" t="s">
        <v>15</v>
      </c>
      <c r="I48">
        <v>1</v>
      </c>
      <c r="J48" t="s">
        <v>23</v>
      </c>
      <c r="K48" t="s">
        <v>24</v>
      </c>
      <c r="L48">
        <v>46</v>
      </c>
      <c r="M48" t="str">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v>Adolescent</v>
      </c>
      <c r="N52" t="s">
        <v>18</v>
      </c>
    </row>
    <row r="53" spans="1:14" x14ac:dyDescent="0.35">
      <c r="A53">
        <v>20619</v>
      </c>
      <c r="B53" t="s">
        <v>37</v>
      </c>
      <c r="C53" t="s">
        <v>39</v>
      </c>
      <c r="D53" s="3">
        <v>80000</v>
      </c>
      <c r="E53">
        <v>0</v>
      </c>
      <c r="F53" t="s">
        <v>13</v>
      </c>
      <c r="G53" t="s">
        <v>21</v>
      </c>
      <c r="H53" t="s">
        <v>18</v>
      </c>
      <c r="I53">
        <v>4</v>
      </c>
      <c r="J53" t="s">
        <v>47</v>
      </c>
      <c r="K53" t="s">
        <v>24</v>
      </c>
      <c r="L53">
        <v>35</v>
      </c>
      <c r="M53" t="str">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v>Old</v>
      </c>
      <c r="N54" t="s">
        <v>18</v>
      </c>
    </row>
    <row r="55" spans="1:14" x14ac:dyDescent="0.35">
      <c r="A55">
        <v>24871</v>
      </c>
      <c r="B55" t="s">
        <v>37</v>
      </c>
      <c r="C55" t="s">
        <v>38</v>
      </c>
      <c r="D55" s="3">
        <v>90000</v>
      </c>
      <c r="E55">
        <v>4</v>
      </c>
      <c r="F55" t="s">
        <v>27</v>
      </c>
      <c r="G55" t="s">
        <v>28</v>
      </c>
      <c r="H55" t="s">
        <v>18</v>
      </c>
      <c r="I55">
        <v>3</v>
      </c>
      <c r="J55" t="s">
        <v>23</v>
      </c>
      <c r="K55" t="s">
        <v>17</v>
      </c>
      <c r="L55">
        <v>56</v>
      </c>
      <c r="M55" t="str">
        <v>Old</v>
      </c>
      <c r="N55" t="s">
        <v>18</v>
      </c>
    </row>
    <row r="56" spans="1:14" x14ac:dyDescent="0.35">
      <c r="A56">
        <v>17319</v>
      </c>
      <c r="B56" t="s">
        <v>37</v>
      </c>
      <c r="C56" t="s">
        <v>38</v>
      </c>
      <c r="D56" s="3">
        <v>70000</v>
      </c>
      <c r="E56">
        <v>0</v>
      </c>
      <c r="F56" t="s">
        <v>13</v>
      </c>
      <c r="G56" t="s">
        <v>21</v>
      </c>
      <c r="H56" t="s">
        <v>18</v>
      </c>
      <c r="I56">
        <v>1</v>
      </c>
      <c r="J56" t="s">
        <v>23</v>
      </c>
      <c r="K56" t="s">
        <v>24</v>
      </c>
      <c r="L56">
        <v>42</v>
      </c>
      <c r="M56" t="str">
        <v>Middle Age</v>
      </c>
      <c r="N56" t="s">
        <v>18</v>
      </c>
    </row>
    <row r="57" spans="1:14" x14ac:dyDescent="0.35">
      <c r="A57">
        <v>28906</v>
      </c>
      <c r="B57" t="s">
        <v>36</v>
      </c>
      <c r="C57" t="s">
        <v>39</v>
      </c>
      <c r="D57" s="3">
        <v>80000</v>
      </c>
      <c r="E57">
        <v>4</v>
      </c>
      <c r="F57" t="s">
        <v>27</v>
      </c>
      <c r="G57" t="s">
        <v>21</v>
      </c>
      <c r="H57" t="s">
        <v>15</v>
      </c>
      <c r="I57">
        <v>2</v>
      </c>
      <c r="J57" t="s">
        <v>47</v>
      </c>
      <c r="K57" t="s">
        <v>17</v>
      </c>
      <c r="L57">
        <v>54</v>
      </c>
      <c r="M57" t="str">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v>Old</v>
      </c>
      <c r="N59" t="s">
        <v>15</v>
      </c>
    </row>
    <row r="60" spans="1:14" x14ac:dyDescent="0.35">
      <c r="A60">
        <v>25502</v>
      </c>
      <c r="B60" t="s">
        <v>36</v>
      </c>
      <c r="C60" t="s">
        <v>38</v>
      </c>
      <c r="D60" s="3">
        <v>40000</v>
      </c>
      <c r="E60">
        <v>1</v>
      </c>
      <c r="F60" t="s">
        <v>13</v>
      </c>
      <c r="G60" t="s">
        <v>14</v>
      </c>
      <c r="H60" t="s">
        <v>15</v>
      </c>
      <c r="I60">
        <v>0</v>
      </c>
      <c r="J60" t="s">
        <v>16</v>
      </c>
      <c r="K60" t="s">
        <v>17</v>
      </c>
      <c r="L60">
        <v>43</v>
      </c>
      <c r="M60" t="str">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v>Middle Age</v>
      </c>
      <c r="N64" t="s">
        <v>15</v>
      </c>
    </row>
    <row r="65" spans="1:14" x14ac:dyDescent="0.35">
      <c r="A65">
        <v>16185</v>
      </c>
      <c r="B65" t="s">
        <v>37</v>
      </c>
      <c r="C65" t="s">
        <v>39</v>
      </c>
      <c r="D65" s="3">
        <v>60000</v>
      </c>
      <c r="E65">
        <v>4</v>
      </c>
      <c r="F65" t="s">
        <v>13</v>
      </c>
      <c r="G65" t="s">
        <v>21</v>
      </c>
      <c r="H65" t="s">
        <v>15</v>
      </c>
      <c r="I65">
        <v>3</v>
      </c>
      <c r="J65" t="s">
        <v>47</v>
      </c>
      <c r="K65" t="s">
        <v>24</v>
      </c>
      <c r="L65">
        <v>41</v>
      </c>
      <c r="M65" t="str">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v>Old</v>
      </c>
      <c r="N67" t="s">
        <v>18</v>
      </c>
    </row>
    <row r="68" spans="1:14" x14ac:dyDescent="0.35">
      <c r="A68">
        <v>29355</v>
      </c>
      <c r="B68" t="s">
        <v>36</v>
      </c>
      <c r="C68" t="s">
        <v>38</v>
      </c>
      <c r="D68" s="3">
        <v>40000</v>
      </c>
      <c r="E68">
        <v>0</v>
      </c>
      <c r="F68" t="s">
        <v>31</v>
      </c>
      <c r="G68" t="s">
        <v>20</v>
      </c>
      <c r="H68" t="s">
        <v>15</v>
      </c>
      <c r="I68">
        <v>0</v>
      </c>
      <c r="J68" t="s">
        <v>16</v>
      </c>
      <c r="K68" t="s">
        <v>17</v>
      </c>
      <c r="L68">
        <v>37</v>
      </c>
      <c r="M68" t="str">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v>Adolescent</v>
      </c>
      <c r="N71" t="s">
        <v>18</v>
      </c>
    </row>
    <row r="72" spans="1:14" x14ac:dyDescent="0.35">
      <c r="A72">
        <v>14238</v>
      </c>
      <c r="B72" t="s">
        <v>36</v>
      </c>
      <c r="C72" t="s">
        <v>39</v>
      </c>
      <c r="D72" s="3">
        <v>120000</v>
      </c>
      <c r="E72">
        <v>0</v>
      </c>
      <c r="F72" t="s">
        <v>29</v>
      </c>
      <c r="G72" t="s">
        <v>21</v>
      </c>
      <c r="H72" t="s">
        <v>15</v>
      </c>
      <c r="I72">
        <v>4</v>
      </c>
      <c r="J72" t="s">
        <v>47</v>
      </c>
      <c r="K72" t="s">
        <v>24</v>
      </c>
      <c r="L72">
        <v>36</v>
      </c>
      <c r="M72" t="str">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v>Old</v>
      </c>
      <c r="N76" t="s">
        <v>18</v>
      </c>
    </row>
    <row r="77" spans="1:14" x14ac:dyDescent="0.35">
      <c r="A77">
        <v>12678</v>
      </c>
      <c r="B77" t="s">
        <v>37</v>
      </c>
      <c r="C77" t="s">
        <v>38</v>
      </c>
      <c r="D77" s="3">
        <v>130000</v>
      </c>
      <c r="E77">
        <v>4</v>
      </c>
      <c r="F77" t="s">
        <v>27</v>
      </c>
      <c r="G77" t="s">
        <v>28</v>
      </c>
      <c r="H77" t="s">
        <v>15</v>
      </c>
      <c r="I77">
        <v>4</v>
      </c>
      <c r="J77" t="s">
        <v>16</v>
      </c>
      <c r="K77" t="s">
        <v>24</v>
      </c>
      <c r="L77">
        <v>31</v>
      </c>
      <c r="M77" t="str">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v>Adolescent</v>
      </c>
      <c r="N78" t="s">
        <v>18</v>
      </c>
    </row>
    <row r="79" spans="1:14" x14ac:dyDescent="0.35">
      <c r="A79">
        <v>27969</v>
      </c>
      <c r="B79" t="s">
        <v>36</v>
      </c>
      <c r="C79" t="s">
        <v>39</v>
      </c>
      <c r="D79" s="3">
        <v>80000</v>
      </c>
      <c r="E79">
        <v>0</v>
      </c>
      <c r="F79" t="s">
        <v>13</v>
      </c>
      <c r="G79" t="s">
        <v>21</v>
      </c>
      <c r="H79" t="s">
        <v>15</v>
      </c>
      <c r="I79">
        <v>2</v>
      </c>
      <c r="J79" t="s">
        <v>47</v>
      </c>
      <c r="K79" t="s">
        <v>24</v>
      </c>
      <c r="L79">
        <v>29</v>
      </c>
      <c r="M79" t="str">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v>Old</v>
      </c>
      <c r="N81" t="s">
        <v>15</v>
      </c>
    </row>
    <row r="82" spans="1:14" x14ac:dyDescent="0.35">
      <c r="A82">
        <v>20828</v>
      </c>
      <c r="B82" t="s">
        <v>36</v>
      </c>
      <c r="C82" t="s">
        <v>38</v>
      </c>
      <c r="D82" s="3">
        <v>30000</v>
      </c>
      <c r="E82">
        <v>4</v>
      </c>
      <c r="F82" t="s">
        <v>31</v>
      </c>
      <c r="G82" t="s">
        <v>20</v>
      </c>
      <c r="H82" t="s">
        <v>15</v>
      </c>
      <c r="I82">
        <v>0</v>
      </c>
      <c r="J82" t="s">
        <v>16</v>
      </c>
      <c r="K82" t="s">
        <v>17</v>
      </c>
      <c r="L82">
        <v>45</v>
      </c>
      <c r="M82" t="str">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v>Old</v>
      </c>
      <c r="N96" t="s">
        <v>18</v>
      </c>
    </row>
    <row r="97" spans="1:14" x14ac:dyDescent="0.35">
      <c r="A97">
        <v>17197</v>
      </c>
      <c r="B97" t="s">
        <v>37</v>
      </c>
      <c r="C97" t="s">
        <v>38</v>
      </c>
      <c r="D97" s="3">
        <v>90000</v>
      </c>
      <c r="E97">
        <v>5</v>
      </c>
      <c r="F97" t="s">
        <v>19</v>
      </c>
      <c r="G97" t="s">
        <v>21</v>
      </c>
      <c r="H97" t="s">
        <v>15</v>
      </c>
      <c r="I97">
        <v>2</v>
      </c>
      <c r="J97" t="s">
        <v>47</v>
      </c>
      <c r="K97" t="s">
        <v>17</v>
      </c>
      <c r="L97">
        <v>62</v>
      </c>
      <c r="M97" t="str">
        <v>Old</v>
      </c>
      <c r="N97" t="s">
        <v>18</v>
      </c>
    </row>
    <row r="98" spans="1:14" x14ac:dyDescent="0.35">
      <c r="A98">
        <v>12507</v>
      </c>
      <c r="B98" t="s">
        <v>36</v>
      </c>
      <c r="C98" t="s">
        <v>39</v>
      </c>
      <c r="D98" s="3">
        <v>30000</v>
      </c>
      <c r="E98">
        <v>1</v>
      </c>
      <c r="F98" t="s">
        <v>19</v>
      </c>
      <c r="G98" t="s">
        <v>20</v>
      </c>
      <c r="H98" t="s">
        <v>15</v>
      </c>
      <c r="I98">
        <v>1</v>
      </c>
      <c r="J98" t="s">
        <v>16</v>
      </c>
      <c r="K98" t="s">
        <v>17</v>
      </c>
      <c r="L98">
        <v>43</v>
      </c>
      <c r="M98" t="str">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v>Middle Age</v>
      </c>
      <c r="N123" t="s">
        <v>18</v>
      </c>
    </row>
    <row r="124" spans="1:14" x14ac:dyDescent="0.35">
      <c r="A124">
        <v>12344</v>
      </c>
      <c r="B124" t="s">
        <v>37</v>
      </c>
      <c r="C124" t="s">
        <v>38</v>
      </c>
      <c r="D124" s="3">
        <v>80000</v>
      </c>
      <c r="E124">
        <v>0</v>
      </c>
      <c r="F124" t="s">
        <v>13</v>
      </c>
      <c r="G124" t="s">
        <v>21</v>
      </c>
      <c r="H124" t="s">
        <v>18</v>
      </c>
      <c r="I124">
        <v>3</v>
      </c>
      <c r="J124" t="s">
        <v>47</v>
      </c>
      <c r="K124" t="s">
        <v>24</v>
      </c>
      <c r="L124">
        <v>31</v>
      </c>
      <c r="M124" t="str">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v>Middle Age</v>
      </c>
      <c r="N144" t="s">
        <v>15</v>
      </c>
    </row>
    <row r="145" spans="1:14" x14ac:dyDescent="0.35">
      <c r="A145">
        <v>16614</v>
      </c>
      <c r="B145" t="s">
        <v>36</v>
      </c>
      <c r="C145" t="s">
        <v>38</v>
      </c>
      <c r="D145" s="3">
        <v>80000</v>
      </c>
      <c r="E145">
        <v>0</v>
      </c>
      <c r="F145" t="s">
        <v>13</v>
      </c>
      <c r="G145" t="s">
        <v>21</v>
      </c>
      <c r="H145" t="s">
        <v>15</v>
      </c>
      <c r="I145">
        <v>3</v>
      </c>
      <c r="J145" t="s">
        <v>47</v>
      </c>
      <c r="K145" t="s">
        <v>24</v>
      </c>
      <c r="L145">
        <v>32</v>
      </c>
      <c r="M145" t="str">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v>Middle Age</v>
      </c>
      <c r="N168" t="s">
        <v>15</v>
      </c>
    </row>
    <row r="169" spans="1:14" x14ac:dyDescent="0.35">
      <c r="A169">
        <v>14233</v>
      </c>
      <c r="B169" t="s">
        <v>37</v>
      </c>
      <c r="C169" t="s">
        <v>39</v>
      </c>
      <c r="D169" s="3">
        <v>100000</v>
      </c>
      <c r="E169">
        <v>0</v>
      </c>
      <c r="F169" t="s">
        <v>27</v>
      </c>
      <c r="G169" t="s">
        <v>28</v>
      </c>
      <c r="H169" t="s">
        <v>15</v>
      </c>
      <c r="I169">
        <v>3</v>
      </c>
      <c r="J169" t="s">
        <v>47</v>
      </c>
      <c r="K169" t="s">
        <v>24</v>
      </c>
      <c r="L169">
        <v>35</v>
      </c>
      <c r="M169" t="str">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v>Middle Age</v>
      </c>
      <c r="N179" t="s">
        <v>18</v>
      </c>
    </row>
    <row r="180" spans="1:14" x14ac:dyDescent="0.35">
      <c r="A180">
        <v>14191</v>
      </c>
      <c r="B180" t="s">
        <v>36</v>
      </c>
      <c r="C180" t="s">
        <v>39</v>
      </c>
      <c r="D180" s="3">
        <v>160000</v>
      </c>
      <c r="E180">
        <v>4</v>
      </c>
      <c r="F180" t="s">
        <v>19</v>
      </c>
      <c r="G180" t="s">
        <v>21</v>
      </c>
      <c r="H180" t="s">
        <v>18</v>
      </c>
      <c r="I180">
        <v>2</v>
      </c>
      <c r="J180" t="s">
        <v>47</v>
      </c>
      <c r="K180" t="s">
        <v>17</v>
      </c>
      <c r="L180">
        <v>55</v>
      </c>
      <c r="M180" t="str">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v>Old</v>
      </c>
      <c r="N185" t="s">
        <v>15</v>
      </c>
    </row>
    <row r="186" spans="1:14" x14ac:dyDescent="0.35">
      <c r="A186">
        <v>28918</v>
      </c>
      <c r="B186" t="s">
        <v>36</v>
      </c>
      <c r="C186" t="s">
        <v>38</v>
      </c>
      <c r="D186" s="3">
        <v>130000</v>
      </c>
      <c r="E186">
        <v>4</v>
      </c>
      <c r="F186" t="s">
        <v>27</v>
      </c>
      <c r="G186" t="s">
        <v>28</v>
      </c>
      <c r="H186" t="s">
        <v>18</v>
      </c>
      <c r="I186">
        <v>4</v>
      </c>
      <c r="J186" t="s">
        <v>47</v>
      </c>
      <c r="K186" t="s">
        <v>17</v>
      </c>
      <c r="L186">
        <v>58</v>
      </c>
      <c r="M186" t="str">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v>Old</v>
      </c>
      <c r="N188" t="s">
        <v>15</v>
      </c>
    </row>
    <row r="189" spans="1:14" x14ac:dyDescent="0.35">
      <c r="A189">
        <v>18151</v>
      </c>
      <c r="B189" t="s">
        <v>37</v>
      </c>
      <c r="C189" t="s">
        <v>39</v>
      </c>
      <c r="D189" s="3">
        <v>80000</v>
      </c>
      <c r="E189">
        <v>5</v>
      </c>
      <c r="F189" t="s">
        <v>19</v>
      </c>
      <c r="G189" t="s">
        <v>21</v>
      </c>
      <c r="H189" t="s">
        <v>18</v>
      </c>
      <c r="I189">
        <v>2</v>
      </c>
      <c r="J189" t="s">
        <v>47</v>
      </c>
      <c r="K189" t="s">
        <v>17</v>
      </c>
      <c r="L189">
        <v>59</v>
      </c>
      <c r="M189" t="str">
        <v>Old</v>
      </c>
      <c r="N189" t="s">
        <v>18</v>
      </c>
    </row>
    <row r="190" spans="1:14" x14ac:dyDescent="0.35">
      <c r="A190">
        <v>20606</v>
      </c>
      <c r="B190" t="s">
        <v>36</v>
      </c>
      <c r="C190" t="s">
        <v>38</v>
      </c>
      <c r="D190" s="3">
        <v>70000</v>
      </c>
      <c r="E190">
        <v>0</v>
      </c>
      <c r="F190" t="s">
        <v>13</v>
      </c>
      <c r="G190" t="s">
        <v>21</v>
      </c>
      <c r="H190" t="s">
        <v>15</v>
      </c>
      <c r="I190">
        <v>4</v>
      </c>
      <c r="J190" t="s">
        <v>47</v>
      </c>
      <c r="K190" t="s">
        <v>24</v>
      </c>
      <c r="L190">
        <v>32</v>
      </c>
      <c r="M190" t="str">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v>Middle Age</v>
      </c>
      <c r="N193" t="s">
        <v>15</v>
      </c>
    </row>
    <row r="194" spans="1:14" x14ac:dyDescent="0.35">
      <c r="A194">
        <v>15682</v>
      </c>
      <c r="B194" t="s">
        <v>37</v>
      </c>
      <c r="C194" t="s">
        <v>38</v>
      </c>
      <c r="D194" s="3">
        <v>80000</v>
      </c>
      <c r="E194">
        <v>5</v>
      </c>
      <c r="F194" t="s">
        <v>13</v>
      </c>
      <c r="G194" t="s">
        <v>28</v>
      </c>
      <c r="H194" t="s">
        <v>15</v>
      </c>
      <c r="I194">
        <v>2</v>
      </c>
      <c r="J194" t="s">
        <v>47</v>
      </c>
      <c r="K194" t="s">
        <v>17</v>
      </c>
      <c r="L194">
        <v>62</v>
      </c>
      <c r="M194" t="str">
        <v>Old</v>
      </c>
      <c r="N194" t="s">
        <v>18</v>
      </c>
    </row>
    <row r="195" spans="1:14" x14ac:dyDescent="0.35">
      <c r="A195">
        <v>26032</v>
      </c>
      <c r="B195" t="s">
        <v>36</v>
      </c>
      <c r="C195" t="s">
        <v>38</v>
      </c>
      <c r="D195" s="3">
        <v>70000</v>
      </c>
      <c r="E195">
        <v>5</v>
      </c>
      <c r="F195" t="s">
        <v>13</v>
      </c>
      <c r="G195" t="s">
        <v>21</v>
      </c>
      <c r="H195" t="s">
        <v>15</v>
      </c>
      <c r="I195">
        <v>4</v>
      </c>
      <c r="J195" t="s">
        <v>47</v>
      </c>
      <c r="K195" t="s">
        <v>24</v>
      </c>
      <c r="L195">
        <v>41</v>
      </c>
      <c r="M195" t="str">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v>Middle Age</v>
      </c>
      <c r="N200" t="s">
        <v>15</v>
      </c>
    </row>
    <row r="201" spans="1:14" x14ac:dyDescent="0.35">
      <c r="A201">
        <v>11453</v>
      </c>
      <c r="B201" t="s">
        <v>37</v>
      </c>
      <c r="C201" t="s">
        <v>39</v>
      </c>
      <c r="D201" s="3">
        <v>80000</v>
      </c>
      <c r="E201">
        <v>0</v>
      </c>
      <c r="F201" t="s">
        <v>13</v>
      </c>
      <c r="G201" t="s">
        <v>21</v>
      </c>
      <c r="H201" t="s">
        <v>18</v>
      </c>
      <c r="I201">
        <v>3</v>
      </c>
      <c r="J201" t="s">
        <v>47</v>
      </c>
      <c r="K201" t="s">
        <v>24</v>
      </c>
      <c r="L201">
        <v>33</v>
      </c>
      <c r="M201" t="str">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v>Middle Age</v>
      </c>
      <c r="N207" t="s">
        <v>15</v>
      </c>
    </row>
    <row r="208" spans="1:14" x14ac:dyDescent="0.35">
      <c r="A208">
        <v>11415</v>
      </c>
      <c r="B208" t="s">
        <v>37</v>
      </c>
      <c r="C208" t="s">
        <v>39</v>
      </c>
      <c r="D208" s="3">
        <v>90000</v>
      </c>
      <c r="E208">
        <v>5</v>
      </c>
      <c r="F208" t="s">
        <v>19</v>
      </c>
      <c r="G208" t="s">
        <v>21</v>
      </c>
      <c r="H208" t="s">
        <v>18</v>
      </c>
      <c r="I208">
        <v>2</v>
      </c>
      <c r="J208" t="s">
        <v>47</v>
      </c>
      <c r="K208" t="s">
        <v>17</v>
      </c>
      <c r="L208">
        <v>62</v>
      </c>
      <c r="M208" t="str">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v>Adolescent</v>
      </c>
      <c r="N214" t="s">
        <v>18</v>
      </c>
    </row>
    <row r="215" spans="1:14" x14ac:dyDescent="0.35">
      <c r="A215">
        <v>11451</v>
      </c>
      <c r="B215" t="s">
        <v>37</v>
      </c>
      <c r="C215" t="s">
        <v>39</v>
      </c>
      <c r="D215" s="3">
        <v>70000</v>
      </c>
      <c r="E215">
        <v>0</v>
      </c>
      <c r="F215" t="s">
        <v>13</v>
      </c>
      <c r="G215" t="s">
        <v>21</v>
      </c>
      <c r="H215" t="s">
        <v>18</v>
      </c>
      <c r="I215">
        <v>4</v>
      </c>
      <c r="J215" t="s">
        <v>47</v>
      </c>
      <c r="K215" t="s">
        <v>24</v>
      </c>
      <c r="L215">
        <v>31</v>
      </c>
      <c r="M215" t="str">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v>Middle Age</v>
      </c>
      <c r="N224" t="s">
        <v>18</v>
      </c>
    </row>
    <row r="225" spans="1:14" x14ac:dyDescent="0.35">
      <c r="A225">
        <v>18711</v>
      </c>
      <c r="B225" t="s">
        <v>37</v>
      </c>
      <c r="C225" t="s">
        <v>38</v>
      </c>
      <c r="D225" s="3">
        <v>70000</v>
      </c>
      <c r="E225">
        <v>5</v>
      </c>
      <c r="F225" t="s">
        <v>13</v>
      </c>
      <c r="G225" t="s">
        <v>21</v>
      </c>
      <c r="H225" t="s">
        <v>15</v>
      </c>
      <c r="I225">
        <v>4</v>
      </c>
      <c r="J225" t="s">
        <v>47</v>
      </c>
      <c r="K225" t="s">
        <v>24</v>
      </c>
      <c r="L225">
        <v>39</v>
      </c>
      <c r="M225" t="str">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v>Middle Age</v>
      </c>
      <c r="N230" t="s">
        <v>18</v>
      </c>
    </row>
    <row r="231" spans="1:14" x14ac:dyDescent="0.35">
      <c r="A231">
        <v>28915</v>
      </c>
      <c r="B231" t="s">
        <v>37</v>
      </c>
      <c r="C231" t="s">
        <v>39</v>
      </c>
      <c r="D231" s="3">
        <v>80000</v>
      </c>
      <c r="E231">
        <v>5</v>
      </c>
      <c r="F231" t="s">
        <v>27</v>
      </c>
      <c r="G231" t="s">
        <v>28</v>
      </c>
      <c r="H231" t="s">
        <v>15</v>
      </c>
      <c r="I231">
        <v>3</v>
      </c>
      <c r="J231" t="s">
        <v>47</v>
      </c>
      <c r="K231" t="s">
        <v>17</v>
      </c>
      <c r="L231">
        <v>57</v>
      </c>
      <c r="M231" t="str">
        <v>Old</v>
      </c>
      <c r="N231" t="s">
        <v>18</v>
      </c>
    </row>
    <row r="232" spans="1:14" x14ac:dyDescent="0.35">
      <c r="A232">
        <v>22830</v>
      </c>
      <c r="B232" t="s">
        <v>36</v>
      </c>
      <c r="C232" t="s">
        <v>39</v>
      </c>
      <c r="D232" s="3">
        <v>120000</v>
      </c>
      <c r="E232">
        <v>4</v>
      </c>
      <c r="F232" t="s">
        <v>19</v>
      </c>
      <c r="G232" t="s">
        <v>28</v>
      </c>
      <c r="H232" t="s">
        <v>15</v>
      </c>
      <c r="I232">
        <v>3</v>
      </c>
      <c r="J232" t="s">
        <v>47</v>
      </c>
      <c r="K232" t="s">
        <v>17</v>
      </c>
      <c r="L232">
        <v>56</v>
      </c>
      <c r="M232" t="str">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v>Adolescent</v>
      </c>
      <c r="N235" t="s">
        <v>15</v>
      </c>
    </row>
    <row r="236" spans="1:14" x14ac:dyDescent="0.35">
      <c r="A236">
        <v>24611</v>
      </c>
      <c r="B236" t="s">
        <v>37</v>
      </c>
      <c r="C236" t="s">
        <v>39</v>
      </c>
      <c r="D236" s="3">
        <v>90000</v>
      </c>
      <c r="E236">
        <v>0</v>
      </c>
      <c r="F236" t="s">
        <v>13</v>
      </c>
      <c r="G236" t="s">
        <v>21</v>
      </c>
      <c r="H236" t="s">
        <v>18</v>
      </c>
      <c r="I236">
        <v>4</v>
      </c>
      <c r="J236" t="s">
        <v>47</v>
      </c>
      <c r="K236" t="s">
        <v>24</v>
      </c>
      <c r="L236">
        <v>35</v>
      </c>
      <c r="M236" t="str">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v>Adolescent</v>
      </c>
      <c r="N245" t="s">
        <v>18</v>
      </c>
    </row>
    <row r="246" spans="1:14" x14ac:dyDescent="0.35">
      <c r="A246">
        <v>19057</v>
      </c>
      <c r="B246" t="s">
        <v>36</v>
      </c>
      <c r="C246" t="s">
        <v>38</v>
      </c>
      <c r="D246" s="3">
        <v>120000</v>
      </c>
      <c r="E246">
        <v>3</v>
      </c>
      <c r="F246" t="s">
        <v>13</v>
      </c>
      <c r="G246" t="s">
        <v>28</v>
      </c>
      <c r="H246" t="s">
        <v>18</v>
      </c>
      <c r="I246">
        <v>2</v>
      </c>
      <c r="J246" t="s">
        <v>47</v>
      </c>
      <c r="K246" t="s">
        <v>17</v>
      </c>
      <c r="L246">
        <v>52</v>
      </c>
      <c r="M246" t="str">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v>Middle Age</v>
      </c>
      <c r="N248" t="s">
        <v>15</v>
      </c>
    </row>
    <row r="249" spans="1:14" x14ac:dyDescent="0.35">
      <c r="A249">
        <v>21568</v>
      </c>
      <c r="B249" t="s">
        <v>36</v>
      </c>
      <c r="C249" t="s">
        <v>38</v>
      </c>
      <c r="D249" s="3">
        <v>100000</v>
      </c>
      <c r="E249">
        <v>0</v>
      </c>
      <c r="F249" t="s">
        <v>27</v>
      </c>
      <c r="G249" t="s">
        <v>28</v>
      </c>
      <c r="H249" t="s">
        <v>15</v>
      </c>
      <c r="I249">
        <v>4</v>
      </c>
      <c r="J249" t="s">
        <v>47</v>
      </c>
      <c r="K249" t="s">
        <v>24</v>
      </c>
      <c r="L249">
        <v>34</v>
      </c>
      <c r="M249" t="str">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v>Middle Age</v>
      </c>
      <c r="N254" t="s">
        <v>18</v>
      </c>
    </row>
    <row r="255" spans="1:14" x14ac:dyDescent="0.35">
      <c r="A255">
        <v>20598</v>
      </c>
      <c r="B255" t="s">
        <v>36</v>
      </c>
      <c r="C255" t="s">
        <v>39</v>
      </c>
      <c r="D255" s="3">
        <v>100000</v>
      </c>
      <c r="E255">
        <v>3</v>
      </c>
      <c r="F255" t="s">
        <v>29</v>
      </c>
      <c r="G255" t="s">
        <v>21</v>
      </c>
      <c r="H255" t="s">
        <v>15</v>
      </c>
      <c r="I255">
        <v>0</v>
      </c>
      <c r="J255" t="s">
        <v>47</v>
      </c>
      <c r="K255" t="s">
        <v>17</v>
      </c>
      <c r="L255">
        <v>59</v>
      </c>
      <c r="M255" t="str">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v>Middle Age</v>
      </c>
      <c r="N259" t="s">
        <v>15</v>
      </c>
    </row>
    <row r="260" spans="1:14" x14ac:dyDescent="0.35">
      <c r="A260">
        <v>14193</v>
      </c>
      <c r="B260" t="s">
        <v>37</v>
      </c>
      <c r="C260" t="s">
        <v>38</v>
      </c>
      <c r="D260" s="3">
        <v>100000</v>
      </c>
      <c r="E260">
        <v>3</v>
      </c>
      <c r="F260" t="s">
        <v>19</v>
      </c>
      <c r="G260" t="s">
        <v>28</v>
      </c>
      <c r="H260" t="s">
        <v>15</v>
      </c>
      <c r="I260">
        <v>4</v>
      </c>
      <c r="J260" t="s">
        <v>47</v>
      </c>
      <c r="K260" t="s">
        <v>17</v>
      </c>
      <c r="L260">
        <v>56</v>
      </c>
      <c r="M260" t="str">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v>Middle Age</v>
      </c>
      <c r="N264" t="s">
        <v>18</v>
      </c>
    </row>
    <row r="265" spans="1:14" x14ac:dyDescent="0.35">
      <c r="A265">
        <v>23419</v>
      </c>
      <c r="B265" t="s">
        <v>37</v>
      </c>
      <c r="C265" t="s">
        <v>38</v>
      </c>
      <c r="D265" s="3">
        <v>70000</v>
      </c>
      <c r="E265">
        <v>5</v>
      </c>
      <c r="F265" t="s">
        <v>13</v>
      </c>
      <c r="G265" t="s">
        <v>21</v>
      </c>
      <c r="H265" t="s">
        <v>15</v>
      </c>
      <c r="I265">
        <v>3</v>
      </c>
      <c r="J265" t="s">
        <v>47</v>
      </c>
      <c r="K265" t="s">
        <v>24</v>
      </c>
      <c r="L265">
        <v>39</v>
      </c>
      <c r="M265" t="str">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v>Middle Age</v>
      </c>
      <c r="N279" t="s">
        <v>15</v>
      </c>
    </row>
    <row r="280" spans="1:14" x14ac:dyDescent="0.35">
      <c r="A280">
        <v>20625</v>
      </c>
      <c r="B280" t="s">
        <v>36</v>
      </c>
      <c r="C280" t="s">
        <v>39</v>
      </c>
      <c r="D280" s="3">
        <v>100000</v>
      </c>
      <c r="E280">
        <v>0</v>
      </c>
      <c r="F280" t="s">
        <v>27</v>
      </c>
      <c r="G280" t="s">
        <v>28</v>
      </c>
      <c r="H280" t="s">
        <v>15</v>
      </c>
      <c r="I280">
        <v>3</v>
      </c>
      <c r="J280" t="s">
        <v>47</v>
      </c>
      <c r="K280" t="s">
        <v>24</v>
      </c>
      <c r="L280">
        <v>35</v>
      </c>
      <c r="M280" t="str">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v>Middle Age</v>
      </c>
      <c r="N296" t="s">
        <v>15</v>
      </c>
    </row>
    <row r="297" spans="1:14" x14ac:dyDescent="0.35">
      <c r="A297">
        <v>21557</v>
      </c>
      <c r="B297" t="s">
        <v>37</v>
      </c>
      <c r="C297" t="s">
        <v>38</v>
      </c>
      <c r="D297" s="3">
        <v>110000</v>
      </c>
      <c r="E297">
        <v>0</v>
      </c>
      <c r="F297" t="s">
        <v>19</v>
      </c>
      <c r="G297" t="s">
        <v>28</v>
      </c>
      <c r="H297" t="s">
        <v>15</v>
      </c>
      <c r="I297">
        <v>3</v>
      </c>
      <c r="J297" t="s">
        <v>47</v>
      </c>
      <c r="K297" t="s">
        <v>24</v>
      </c>
      <c r="L297">
        <v>32</v>
      </c>
      <c r="M297" t="str">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v>Middle Age</v>
      </c>
      <c r="N319" t="s">
        <v>15</v>
      </c>
    </row>
    <row r="320" spans="1:14" x14ac:dyDescent="0.35">
      <c r="A320">
        <v>19066</v>
      </c>
      <c r="B320" t="s">
        <v>36</v>
      </c>
      <c r="C320" t="s">
        <v>39</v>
      </c>
      <c r="D320" s="3">
        <v>130000</v>
      </c>
      <c r="E320">
        <v>4</v>
      </c>
      <c r="F320" t="s">
        <v>19</v>
      </c>
      <c r="G320" t="s">
        <v>21</v>
      </c>
      <c r="H320" t="s">
        <v>18</v>
      </c>
      <c r="I320">
        <v>3</v>
      </c>
      <c r="J320" t="s">
        <v>47</v>
      </c>
      <c r="K320" t="s">
        <v>17</v>
      </c>
      <c r="L320">
        <v>54</v>
      </c>
      <c r="M320" t="str">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v>Middle Age</v>
      </c>
      <c r="N330" t="s">
        <v>18</v>
      </c>
    </row>
    <row r="331" spans="1:14" x14ac:dyDescent="0.35">
      <c r="A331">
        <v>12663</v>
      </c>
      <c r="B331" t="s">
        <v>36</v>
      </c>
      <c r="C331" t="s">
        <v>38</v>
      </c>
      <c r="D331" s="3">
        <v>90000</v>
      </c>
      <c r="E331">
        <v>5</v>
      </c>
      <c r="F331" t="s">
        <v>29</v>
      </c>
      <c r="G331" t="s">
        <v>14</v>
      </c>
      <c r="H331" t="s">
        <v>15</v>
      </c>
      <c r="I331">
        <v>2</v>
      </c>
      <c r="J331" t="s">
        <v>47</v>
      </c>
      <c r="K331" t="s">
        <v>17</v>
      </c>
      <c r="L331">
        <v>59</v>
      </c>
      <c r="M331" t="str">
        <v>Old</v>
      </c>
      <c r="N331" t="s">
        <v>18</v>
      </c>
    </row>
    <row r="332" spans="1:14" x14ac:dyDescent="0.35">
      <c r="A332">
        <v>24898</v>
      </c>
      <c r="B332" t="s">
        <v>37</v>
      </c>
      <c r="C332" t="s">
        <v>38</v>
      </c>
      <c r="D332" s="3">
        <v>80000</v>
      </c>
      <c r="E332">
        <v>0</v>
      </c>
      <c r="F332" t="s">
        <v>13</v>
      </c>
      <c r="G332" t="s">
        <v>21</v>
      </c>
      <c r="H332" t="s">
        <v>15</v>
      </c>
      <c r="I332">
        <v>3</v>
      </c>
      <c r="J332" t="s">
        <v>47</v>
      </c>
      <c r="K332" t="s">
        <v>24</v>
      </c>
      <c r="L332">
        <v>32</v>
      </c>
      <c r="M332" t="str">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v>Middle Age</v>
      </c>
      <c r="N356" t="s">
        <v>18</v>
      </c>
    </row>
    <row r="357" spans="1:14" x14ac:dyDescent="0.35">
      <c r="A357">
        <v>17238</v>
      </c>
      <c r="B357" t="s">
        <v>37</v>
      </c>
      <c r="C357" t="s">
        <v>39</v>
      </c>
      <c r="D357" s="3">
        <v>80000</v>
      </c>
      <c r="E357">
        <v>0</v>
      </c>
      <c r="F357" t="s">
        <v>13</v>
      </c>
      <c r="G357" t="s">
        <v>21</v>
      </c>
      <c r="H357" t="s">
        <v>15</v>
      </c>
      <c r="I357">
        <v>3</v>
      </c>
      <c r="J357" t="s">
        <v>47</v>
      </c>
      <c r="K357" t="s">
        <v>24</v>
      </c>
      <c r="L357">
        <v>32</v>
      </c>
      <c r="M357" t="str">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v>Old</v>
      </c>
      <c r="N360" t="s">
        <v>15</v>
      </c>
    </row>
    <row r="361" spans="1:14" x14ac:dyDescent="0.35">
      <c r="A361">
        <v>17230</v>
      </c>
      <c r="B361" t="s">
        <v>36</v>
      </c>
      <c r="C361" t="s">
        <v>39</v>
      </c>
      <c r="D361" s="3">
        <v>80000</v>
      </c>
      <c r="E361">
        <v>0</v>
      </c>
      <c r="F361" t="s">
        <v>13</v>
      </c>
      <c r="G361" t="s">
        <v>21</v>
      </c>
      <c r="H361" t="s">
        <v>15</v>
      </c>
      <c r="I361">
        <v>3</v>
      </c>
      <c r="J361" t="s">
        <v>47</v>
      </c>
      <c r="K361" t="s">
        <v>24</v>
      </c>
      <c r="L361">
        <v>30</v>
      </c>
      <c r="M361" t="str">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v>Middle Age</v>
      </c>
      <c r="N371" t="s">
        <v>15</v>
      </c>
    </row>
    <row r="372" spans="1:14" x14ac:dyDescent="0.35">
      <c r="A372">
        <v>17324</v>
      </c>
      <c r="B372" t="s">
        <v>36</v>
      </c>
      <c r="C372" t="s">
        <v>38</v>
      </c>
      <c r="D372" s="3">
        <v>100000</v>
      </c>
      <c r="E372">
        <v>4</v>
      </c>
      <c r="F372" t="s">
        <v>13</v>
      </c>
      <c r="G372" t="s">
        <v>21</v>
      </c>
      <c r="H372" t="s">
        <v>15</v>
      </c>
      <c r="I372">
        <v>1</v>
      </c>
      <c r="J372" t="s">
        <v>47</v>
      </c>
      <c r="K372" t="s">
        <v>24</v>
      </c>
      <c r="L372">
        <v>46</v>
      </c>
      <c r="M372" t="str">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v>Middle Age</v>
      </c>
      <c r="N381" t="s">
        <v>18</v>
      </c>
    </row>
    <row r="382" spans="1:14" x14ac:dyDescent="0.35">
      <c r="A382">
        <v>13620</v>
      </c>
      <c r="B382" t="s">
        <v>37</v>
      </c>
      <c r="C382" t="s">
        <v>39</v>
      </c>
      <c r="D382" s="3">
        <v>70000</v>
      </c>
      <c r="E382">
        <v>0</v>
      </c>
      <c r="F382" t="s">
        <v>13</v>
      </c>
      <c r="G382" t="s">
        <v>21</v>
      </c>
      <c r="H382" t="s">
        <v>18</v>
      </c>
      <c r="I382">
        <v>3</v>
      </c>
      <c r="J382" t="s">
        <v>47</v>
      </c>
      <c r="K382" t="s">
        <v>24</v>
      </c>
      <c r="L382">
        <v>30</v>
      </c>
      <c r="M382" t="str">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v>Old</v>
      </c>
      <c r="N383" t="s">
        <v>18</v>
      </c>
    </row>
    <row r="384" spans="1:14" x14ac:dyDescent="0.35">
      <c r="A384">
        <v>13586</v>
      </c>
      <c r="B384" t="s">
        <v>36</v>
      </c>
      <c r="C384" t="s">
        <v>39</v>
      </c>
      <c r="D384" s="3">
        <v>80000</v>
      </c>
      <c r="E384">
        <v>4</v>
      </c>
      <c r="F384" t="s">
        <v>19</v>
      </c>
      <c r="G384" t="s">
        <v>21</v>
      </c>
      <c r="H384" t="s">
        <v>15</v>
      </c>
      <c r="I384">
        <v>2</v>
      </c>
      <c r="J384" t="s">
        <v>47</v>
      </c>
      <c r="K384" t="s">
        <v>17</v>
      </c>
      <c r="L384">
        <v>53</v>
      </c>
      <c r="M384" t="str">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v>Middle Age</v>
      </c>
      <c r="N387" t="s">
        <v>18</v>
      </c>
    </row>
    <row r="388" spans="1:14" x14ac:dyDescent="0.35">
      <c r="A388">
        <v>28957</v>
      </c>
      <c r="B388" t="s">
        <v>37</v>
      </c>
      <c r="C388" t="s">
        <v>38</v>
      </c>
      <c r="D388" s="3">
        <v>120000</v>
      </c>
      <c r="E388">
        <v>0</v>
      </c>
      <c r="F388" t="s">
        <v>29</v>
      </c>
      <c r="G388" t="s">
        <v>21</v>
      </c>
      <c r="H388" t="s">
        <v>15</v>
      </c>
      <c r="I388">
        <v>4</v>
      </c>
      <c r="J388" t="s">
        <v>47</v>
      </c>
      <c r="K388" t="s">
        <v>24</v>
      </c>
      <c r="L388">
        <v>34</v>
      </c>
      <c r="M388" t="str">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v>Middle Age</v>
      </c>
      <c r="N401" t="s">
        <v>15</v>
      </c>
    </row>
    <row r="402" spans="1:14" x14ac:dyDescent="0.35">
      <c r="A402">
        <v>25792</v>
      </c>
      <c r="B402" t="s">
        <v>37</v>
      </c>
      <c r="C402" t="s">
        <v>38</v>
      </c>
      <c r="D402" s="3">
        <v>110000</v>
      </c>
      <c r="E402">
        <v>3</v>
      </c>
      <c r="F402" t="s">
        <v>13</v>
      </c>
      <c r="G402" t="s">
        <v>28</v>
      </c>
      <c r="H402" t="s">
        <v>15</v>
      </c>
      <c r="I402">
        <v>4</v>
      </c>
      <c r="J402" t="s">
        <v>47</v>
      </c>
      <c r="K402" t="s">
        <v>17</v>
      </c>
      <c r="L402">
        <v>53</v>
      </c>
      <c r="M402" t="str">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v>Middle Age</v>
      </c>
      <c r="N421" t="s">
        <v>15</v>
      </c>
    </row>
    <row r="422" spans="1:14" x14ac:dyDescent="0.35">
      <c r="A422">
        <v>18153</v>
      </c>
      <c r="B422" t="s">
        <v>36</v>
      </c>
      <c r="C422" t="s">
        <v>38</v>
      </c>
      <c r="D422" s="3">
        <v>100000</v>
      </c>
      <c r="E422">
        <v>2</v>
      </c>
      <c r="F422" t="s">
        <v>13</v>
      </c>
      <c r="G422" t="s">
        <v>28</v>
      </c>
      <c r="H422" t="s">
        <v>15</v>
      </c>
      <c r="I422">
        <v>4</v>
      </c>
      <c r="J422" t="s">
        <v>47</v>
      </c>
      <c r="K422" t="s">
        <v>17</v>
      </c>
      <c r="L422">
        <v>59</v>
      </c>
      <c r="M422" t="str">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v>Middle Age</v>
      </c>
      <c r="N423" t="s">
        <v>18</v>
      </c>
    </row>
    <row r="424" spans="1:14" x14ac:dyDescent="0.35">
      <c r="A424">
        <v>24901</v>
      </c>
      <c r="B424" t="s">
        <v>37</v>
      </c>
      <c r="C424" t="s">
        <v>39</v>
      </c>
      <c r="D424" s="3">
        <v>110000</v>
      </c>
      <c r="E424">
        <v>0</v>
      </c>
      <c r="F424" t="s">
        <v>19</v>
      </c>
      <c r="G424" t="s">
        <v>28</v>
      </c>
      <c r="H424" t="s">
        <v>18</v>
      </c>
      <c r="I424">
        <v>3</v>
      </c>
      <c r="J424" t="s">
        <v>47</v>
      </c>
      <c r="K424" t="s">
        <v>24</v>
      </c>
      <c r="L424">
        <v>32</v>
      </c>
      <c r="M424" t="str">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v>Adolescent</v>
      </c>
      <c r="N433" t="s">
        <v>15</v>
      </c>
    </row>
    <row r="434" spans="1:14" x14ac:dyDescent="0.35">
      <c r="A434">
        <v>21891</v>
      </c>
      <c r="B434" t="s">
        <v>36</v>
      </c>
      <c r="C434" t="s">
        <v>38</v>
      </c>
      <c r="D434" s="3">
        <v>110000</v>
      </c>
      <c r="E434">
        <v>0</v>
      </c>
      <c r="F434" t="s">
        <v>27</v>
      </c>
      <c r="G434" t="s">
        <v>28</v>
      </c>
      <c r="H434" t="s">
        <v>15</v>
      </c>
      <c r="I434">
        <v>3</v>
      </c>
      <c r="J434" t="s">
        <v>47</v>
      </c>
      <c r="K434" t="s">
        <v>24</v>
      </c>
      <c r="L434">
        <v>34</v>
      </c>
      <c r="M434" t="str">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v>Middle Age</v>
      </c>
      <c r="N441" t="s">
        <v>18</v>
      </c>
    </row>
    <row r="442" spans="1:14" x14ac:dyDescent="0.35">
      <c r="A442">
        <v>21561</v>
      </c>
      <c r="B442" t="s">
        <v>37</v>
      </c>
      <c r="C442" t="s">
        <v>39</v>
      </c>
      <c r="D442" s="3">
        <v>90000</v>
      </c>
      <c r="E442">
        <v>0</v>
      </c>
      <c r="F442" t="s">
        <v>13</v>
      </c>
      <c r="G442" t="s">
        <v>21</v>
      </c>
      <c r="H442" t="s">
        <v>18</v>
      </c>
      <c r="I442">
        <v>3</v>
      </c>
      <c r="J442" t="s">
        <v>47</v>
      </c>
      <c r="K442" t="s">
        <v>24</v>
      </c>
      <c r="L442">
        <v>34</v>
      </c>
      <c r="M442" t="str">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v>Middle Age</v>
      </c>
      <c r="N447" t="s">
        <v>15</v>
      </c>
    </row>
    <row r="448" spans="1:14" x14ac:dyDescent="0.35">
      <c r="A448">
        <v>14278</v>
      </c>
      <c r="B448" t="s">
        <v>36</v>
      </c>
      <c r="C448" t="s">
        <v>38</v>
      </c>
      <c r="D448" s="3">
        <v>130000</v>
      </c>
      <c r="E448">
        <v>0</v>
      </c>
      <c r="F448" t="s">
        <v>31</v>
      </c>
      <c r="G448" t="s">
        <v>28</v>
      </c>
      <c r="H448" t="s">
        <v>15</v>
      </c>
      <c r="I448">
        <v>1</v>
      </c>
      <c r="J448" t="s">
        <v>47</v>
      </c>
      <c r="K448" t="s">
        <v>24</v>
      </c>
      <c r="L448">
        <v>48</v>
      </c>
      <c r="M448" t="str">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v>Old</v>
      </c>
      <c r="N459" t="s">
        <v>18</v>
      </c>
    </row>
    <row r="460" spans="1:14" x14ac:dyDescent="0.35">
      <c r="A460">
        <v>21560</v>
      </c>
      <c r="B460" t="s">
        <v>36</v>
      </c>
      <c r="C460" t="s">
        <v>39</v>
      </c>
      <c r="D460" s="3">
        <v>120000</v>
      </c>
      <c r="E460">
        <v>0</v>
      </c>
      <c r="F460" t="s">
        <v>29</v>
      </c>
      <c r="G460" t="s">
        <v>21</v>
      </c>
      <c r="H460" t="s">
        <v>15</v>
      </c>
      <c r="I460">
        <v>4</v>
      </c>
      <c r="J460" t="s">
        <v>47</v>
      </c>
      <c r="K460" t="s">
        <v>24</v>
      </c>
      <c r="L460">
        <v>32</v>
      </c>
      <c r="M460" t="str">
        <v>Middle Age</v>
      </c>
      <c r="N460" t="s">
        <v>15</v>
      </c>
    </row>
    <row r="461" spans="1:14" x14ac:dyDescent="0.35">
      <c r="A461">
        <v>21554</v>
      </c>
      <c r="B461" t="s">
        <v>37</v>
      </c>
      <c r="C461" t="s">
        <v>38</v>
      </c>
      <c r="D461" s="3">
        <v>80000</v>
      </c>
      <c r="E461">
        <v>0</v>
      </c>
      <c r="F461" t="s">
        <v>13</v>
      </c>
      <c r="G461" t="s">
        <v>21</v>
      </c>
      <c r="H461" t="s">
        <v>18</v>
      </c>
      <c r="I461">
        <v>3</v>
      </c>
      <c r="J461" t="s">
        <v>47</v>
      </c>
      <c r="K461" t="s">
        <v>24</v>
      </c>
      <c r="L461">
        <v>33</v>
      </c>
      <c r="M461" t="str">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v>Middle Age</v>
      </c>
      <c r="N487" t="s">
        <v>18</v>
      </c>
    </row>
    <row r="488" spans="1:14" x14ac:dyDescent="0.35">
      <c r="A488">
        <v>26415</v>
      </c>
      <c r="B488" t="s">
        <v>36</v>
      </c>
      <c r="C488" t="s">
        <v>38</v>
      </c>
      <c r="D488" s="3">
        <v>90000</v>
      </c>
      <c r="E488">
        <v>4</v>
      </c>
      <c r="F488" t="s">
        <v>29</v>
      </c>
      <c r="G488" t="s">
        <v>14</v>
      </c>
      <c r="H488" t="s">
        <v>15</v>
      </c>
      <c r="I488">
        <v>4</v>
      </c>
      <c r="J488" t="s">
        <v>47</v>
      </c>
      <c r="K488" t="s">
        <v>17</v>
      </c>
      <c r="L488">
        <v>58</v>
      </c>
      <c r="M488" t="str">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v>Middle Age</v>
      </c>
      <c r="N494" t="s">
        <v>15</v>
      </c>
    </row>
    <row r="495" spans="1:14" x14ac:dyDescent="0.35">
      <c r="A495">
        <v>23707</v>
      </c>
      <c r="B495" t="s">
        <v>37</v>
      </c>
      <c r="C495" t="s">
        <v>39</v>
      </c>
      <c r="D495" s="3">
        <v>70000</v>
      </c>
      <c r="E495">
        <v>5</v>
      </c>
      <c r="F495" t="s">
        <v>13</v>
      </c>
      <c r="G495" t="s">
        <v>28</v>
      </c>
      <c r="H495" t="s">
        <v>15</v>
      </c>
      <c r="I495">
        <v>3</v>
      </c>
      <c r="J495" t="s">
        <v>47</v>
      </c>
      <c r="K495" t="s">
        <v>32</v>
      </c>
      <c r="L495">
        <v>60</v>
      </c>
      <c r="M495" t="str">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v>Middle Age</v>
      </c>
      <c r="N496" t="s">
        <v>18</v>
      </c>
    </row>
    <row r="497" spans="1:14" x14ac:dyDescent="0.35">
      <c r="A497">
        <v>24981</v>
      </c>
      <c r="B497" t="s">
        <v>36</v>
      </c>
      <c r="C497" t="s">
        <v>39</v>
      </c>
      <c r="D497" s="3">
        <v>60000</v>
      </c>
      <c r="E497">
        <v>2</v>
      </c>
      <c r="F497" t="s">
        <v>19</v>
      </c>
      <c r="G497" t="s">
        <v>21</v>
      </c>
      <c r="H497" t="s">
        <v>15</v>
      </c>
      <c r="I497">
        <v>2</v>
      </c>
      <c r="J497" t="s">
        <v>47</v>
      </c>
      <c r="K497" t="s">
        <v>32</v>
      </c>
      <c r="L497">
        <v>56</v>
      </c>
      <c r="M497" t="str">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v>Middle Age</v>
      </c>
      <c r="N514" t="s">
        <v>15</v>
      </c>
    </row>
    <row r="515" spans="1:14" x14ac:dyDescent="0.35">
      <c r="A515">
        <v>13353</v>
      </c>
      <c r="B515" t="s">
        <v>37</v>
      </c>
      <c r="C515" t="s">
        <v>38</v>
      </c>
      <c r="D515" s="3">
        <v>60000</v>
      </c>
      <c r="E515">
        <v>4</v>
      </c>
      <c r="F515" t="s">
        <v>31</v>
      </c>
      <c r="G515" t="s">
        <v>28</v>
      </c>
      <c r="H515" t="s">
        <v>15</v>
      </c>
      <c r="I515">
        <v>2</v>
      </c>
      <c r="J515" t="s">
        <v>47</v>
      </c>
      <c r="K515" t="s">
        <v>32</v>
      </c>
      <c r="L515">
        <v>61</v>
      </c>
      <c r="M515" t="str">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v>Middle Age</v>
      </c>
      <c r="N522" t="s">
        <v>18</v>
      </c>
    </row>
    <row r="523" spans="1:14" x14ac:dyDescent="0.35">
      <c r="A523">
        <v>18976</v>
      </c>
      <c r="B523" t="s">
        <v>37</v>
      </c>
      <c r="C523" t="s">
        <v>39</v>
      </c>
      <c r="D523" s="3">
        <v>40000</v>
      </c>
      <c r="E523">
        <v>4</v>
      </c>
      <c r="F523" t="s">
        <v>27</v>
      </c>
      <c r="G523" t="s">
        <v>21</v>
      </c>
      <c r="H523" t="s">
        <v>15</v>
      </c>
      <c r="I523">
        <v>2</v>
      </c>
      <c r="J523" t="s">
        <v>47</v>
      </c>
      <c r="K523" t="s">
        <v>32</v>
      </c>
      <c r="L523">
        <v>62</v>
      </c>
      <c r="M523" t="str">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v>Old</v>
      </c>
      <c r="N526" t="s">
        <v>18</v>
      </c>
    </row>
    <row r="527" spans="1:14" x14ac:dyDescent="0.35">
      <c r="A527">
        <v>16791</v>
      </c>
      <c r="B527" t="s">
        <v>37</v>
      </c>
      <c r="C527" t="s">
        <v>39</v>
      </c>
      <c r="D527" s="3">
        <v>60000</v>
      </c>
      <c r="E527">
        <v>5</v>
      </c>
      <c r="F527" t="s">
        <v>13</v>
      </c>
      <c r="G527" t="s">
        <v>28</v>
      </c>
      <c r="H527" t="s">
        <v>15</v>
      </c>
      <c r="I527">
        <v>3</v>
      </c>
      <c r="J527" t="s">
        <v>47</v>
      </c>
      <c r="K527" t="s">
        <v>32</v>
      </c>
      <c r="L527">
        <v>59</v>
      </c>
      <c r="M527" t="str">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v>Adolescent</v>
      </c>
      <c r="N530" t="s">
        <v>18</v>
      </c>
    </row>
    <row r="531" spans="1:14" x14ac:dyDescent="0.35">
      <c r="A531">
        <v>13233</v>
      </c>
      <c r="B531" t="s">
        <v>36</v>
      </c>
      <c r="C531" t="s">
        <v>39</v>
      </c>
      <c r="D531" s="3">
        <v>60000</v>
      </c>
      <c r="E531">
        <v>2</v>
      </c>
      <c r="F531" t="s">
        <v>19</v>
      </c>
      <c r="G531" t="s">
        <v>21</v>
      </c>
      <c r="H531" t="s">
        <v>15</v>
      </c>
      <c r="I531">
        <v>1</v>
      </c>
      <c r="J531" t="s">
        <v>47</v>
      </c>
      <c r="K531" t="s">
        <v>32</v>
      </c>
      <c r="L531">
        <v>57</v>
      </c>
      <c r="M531" t="str">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v>Middle Age</v>
      </c>
      <c r="N534" t="s">
        <v>15</v>
      </c>
    </row>
    <row r="535" spans="1:14" x14ac:dyDescent="0.35">
      <c r="A535">
        <v>24941</v>
      </c>
      <c r="B535" t="s">
        <v>36</v>
      </c>
      <c r="C535" t="s">
        <v>39</v>
      </c>
      <c r="D535" s="3">
        <v>60000</v>
      </c>
      <c r="E535">
        <v>3</v>
      </c>
      <c r="F535" t="s">
        <v>13</v>
      </c>
      <c r="G535" t="s">
        <v>28</v>
      </c>
      <c r="H535" t="s">
        <v>15</v>
      </c>
      <c r="I535">
        <v>2</v>
      </c>
      <c r="J535" t="s">
        <v>47</v>
      </c>
      <c r="K535" t="s">
        <v>32</v>
      </c>
      <c r="L535">
        <v>66</v>
      </c>
      <c r="M535" t="str">
        <v>Old</v>
      </c>
      <c r="N535" t="s">
        <v>18</v>
      </c>
    </row>
    <row r="536" spans="1:14" x14ac:dyDescent="0.35">
      <c r="A536">
        <v>24637</v>
      </c>
      <c r="B536" t="s">
        <v>36</v>
      </c>
      <c r="C536" t="s">
        <v>39</v>
      </c>
      <c r="D536" s="3">
        <v>40000</v>
      </c>
      <c r="E536">
        <v>4</v>
      </c>
      <c r="F536" t="s">
        <v>27</v>
      </c>
      <c r="G536" t="s">
        <v>21</v>
      </c>
      <c r="H536" t="s">
        <v>15</v>
      </c>
      <c r="I536">
        <v>2</v>
      </c>
      <c r="J536" t="s">
        <v>47</v>
      </c>
      <c r="K536" t="s">
        <v>32</v>
      </c>
      <c r="L536">
        <v>64</v>
      </c>
      <c r="M536" t="str">
        <v>Old</v>
      </c>
      <c r="N536" t="s">
        <v>18</v>
      </c>
    </row>
    <row r="537" spans="1:14" x14ac:dyDescent="0.35">
      <c r="A537">
        <v>23893</v>
      </c>
      <c r="B537" t="s">
        <v>36</v>
      </c>
      <c r="C537" t="s">
        <v>39</v>
      </c>
      <c r="D537" s="3">
        <v>50000</v>
      </c>
      <c r="E537">
        <v>3</v>
      </c>
      <c r="F537" t="s">
        <v>13</v>
      </c>
      <c r="G537" t="s">
        <v>14</v>
      </c>
      <c r="H537" t="s">
        <v>15</v>
      </c>
      <c r="I537">
        <v>3</v>
      </c>
      <c r="J537" t="s">
        <v>47</v>
      </c>
      <c r="K537" t="s">
        <v>32</v>
      </c>
      <c r="L537">
        <v>41</v>
      </c>
      <c r="M537" t="str">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v>Middle Age</v>
      </c>
      <c r="N552" t="s">
        <v>15</v>
      </c>
    </row>
    <row r="553" spans="1:14" x14ac:dyDescent="0.35">
      <c r="A553">
        <v>27393</v>
      </c>
      <c r="B553" t="s">
        <v>36</v>
      </c>
      <c r="C553" t="s">
        <v>38</v>
      </c>
      <c r="D553" s="3">
        <v>50000</v>
      </c>
      <c r="E553">
        <v>4</v>
      </c>
      <c r="F553" t="s">
        <v>13</v>
      </c>
      <c r="G553" t="s">
        <v>28</v>
      </c>
      <c r="H553" t="s">
        <v>15</v>
      </c>
      <c r="I553">
        <v>2</v>
      </c>
      <c r="J553" t="s">
        <v>47</v>
      </c>
      <c r="K553" t="s">
        <v>32</v>
      </c>
      <c r="L553">
        <v>63</v>
      </c>
      <c r="M553" t="str">
        <v>Old</v>
      </c>
      <c r="N553" t="s">
        <v>18</v>
      </c>
    </row>
    <row r="554" spans="1:14" x14ac:dyDescent="0.35">
      <c r="A554">
        <v>14417</v>
      </c>
      <c r="B554" t="s">
        <v>37</v>
      </c>
      <c r="C554" t="s">
        <v>39</v>
      </c>
      <c r="D554" s="3">
        <v>60000</v>
      </c>
      <c r="E554">
        <v>3</v>
      </c>
      <c r="F554" t="s">
        <v>27</v>
      </c>
      <c r="G554" t="s">
        <v>21</v>
      </c>
      <c r="H554" t="s">
        <v>15</v>
      </c>
      <c r="I554">
        <v>2</v>
      </c>
      <c r="J554" t="s">
        <v>47</v>
      </c>
      <c r="K554" t="s">
        <v>32</v>
      </c>
      <c r="L554">
        <v>54</v>
      </c>
      <c r="M554" t="str">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v>Middle Age</v>
      </c>
      <c r="N560" t="s">
        <v>18</v>
      </c>
    </row>
    <row r="561" spans="1:14" x14ac:dyDescent="0.35">
      <c r="A561">
        <v>15895</v>
      </c>
      <c r="B561" t="s">
        <v>37</v>
      </c>
      <c r="C561" t="s">
        <v>38</v>
      </c>
      <c r="D561" s="3">
        <v>60000</v>
      </c>
      <c r="E561">
        <v>2</v>
      </c>
      <c r="F561" t="s">
        <v>13</v>
      </c>
      <c r="G561" t="s">
        <v>28</v>
      </c>
      <c r="H561" t="s">
        <v>15</v>
      </c>
      <c r="I561">
        <v>0</v>
      </c>
      <c r="J561" t="s">
        <v>47</v>
      </c>
      <c r="K561" t="s">
        <v>32</v>
      </c>
      <c r="L561">
        <v>58</v>
      </c>
      <c r="M561" t="str">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v>Middle Age</v>
      </c>
      <c r="N570" t="s">
        <v>15</v>
      </c>
    </row>
    <row r="571" spans="1:14" x14ac:dyDescent="0.35">
      <c r="A571">
        <v>26452</v>
      </c>
      <c r="B571" t="s">
        <v>37</v>
      </c>
      <c r="C571" t="s">
        <v>39</v>
      </c>
      <c r="D571" s="3">
        <v>50000</v>
      </c>
      <c r="E571">
        <v>3</v>
      </c>
      <c r="F571" t="s">
        <v>31</v>
      </c>
      <c r="G571" t="s">
        <v>28</v>
      </c>
      <c r="H571" t="s">
        <v>15</v>
      </c>
      <c r="I571">
        <v>2</v>
      </c>
      <c r="J571" t="s">
        <v>47</v>
      </c>
      <c r="K571" t="s">
        <v>32</v>
      </c>
      <c r="L571">
        <v>69</v>
      </c>
      <c r="M571" t="str">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v>Middle Age</v>
      </c>
      <c r="N576" t="s">
        <v>15</v>
      </c>
    </row>
    <row r="577" spans="1:14" x14ac:dyDescent="0.35">
      <c r="A577">
        <v>13388</v>
      </c>
      <c r="B577" t="s">
        <v>37</v>
      </c>
      <c r="C577" t="s">
        <v>39</v>
      </c>
      <c r="D577" s="3">
        <v>60000</v>
      </c>
      <c r="E577">
        <v>2</v>
      </c>
      <c r="F577" t="s">
        <v>19</v>
      </c>
      <c r="G577" t="s">
        <v>21</v>
      </c>
      <c r="H577" t="s">
        <v>15</v>
      </c>
      <c r="I577">
        <v>1</v>
      </c>
      <c r="J577" t="s">
        <v>47</v>
      </c>
      <c r="K577" t="s">
        <v>32</v>
      </c>
      <c r="L577">
        <v>56</v>
      </c>
      <c r="M577" t="str">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v>Middle Age</v>
      </c>
      <c r="N581" t="s">
        <v>18</v>
      </c>
    </row>
    <row r="582" spans="1:14" x14ac:dyDescent="0.35">
      <c r="A582">
        <v>20380</v>
      </c>
      <c r="B582" t="s">
        <v>36</v>
      </c>
      <c r="C582" t="s">
        <v>38</v>
      </c>
      <c r="D582" s="3">
        <v>60000</v>
      </c>
      <c r="E582">
        <v>3</v>
      </c>
      <c r="F582" t="s">
        <v>31</v>
      </c>
      <c r="G582" t="s">
        <v>28</v>
      </c>
      <c r="H582" t="s">
        <v>15</v>
      </c>
      <c r="I582">
        <v>2</v>
      </c>
      <c r="J582" t="s">
        <v>47</v>
      </c>
      <c r="K582" t="s">
        <v>32</v>
      </c>
      <c r="L582">
        <v>69</v>
      </c>
      <c r="M582" t="str">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v>Middle Age</v>
      </c>
      <c r="N584" t="s">
        <v>18</v>
      </c>
    </row>
    <row r="585" spans="1:14" x14ac:dyDescent="0.35">
      <c r="A585">
        <v>24943</v>
      </c>
      <c r="B585" t="s">
        <v>36</v>
      </c>
      <c r="C585" t="s">
        <v>39</v>
      </c>
      <c r="D585" s="3">
        <v>60000</v>
      </c>
      <c r="E585">
        <v>3</v>
      </c>
      <c r="F585" t="s">
        <v>13</v>
      </c>
      <c r="G585" t="s">
        <v>28</v>
      </c>
      <c r="H585" t="s">
        <v>15</v>
      </c>
      <c r="I585">
        <v>2</v>
      </c>
      <c r="J585" t="s">
        <v>47</v>
      </c>
      <c r="K585" t="s">
        <v>32</v>
      </c>
      <c r="L585">
        <v>66</v>
      </c>
      <c r="M585" t="str">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v>Middle Age</v>
      </c>
      <c r="N589" t="s">
        <v>18</v>
      </c>
    </row>
    <row r="590" spans="1:14" x14ac:dyDescent="0.35">
      <c r="A590">
        <v>16871</v>
      </c>
      <c r="B590" t="s">
        <v>36</v>
      </c>
      <c r="C590" t="s">
        <v>38</v>
      </c>
      <c r="D590" s="3">
        <v>90000</v>
      </c>
      <c r="E590">
        <v>2</v>
      </c>
      <c r="F590" t="s">
        <v>27</v>
      </c>
      <c r="G590" t="s">
        <v>21</v>
      </c>
      <c r="H590" t="s">
        <v>15</v>
      </c>
      <c r="I590">
        <v>1</v>
      </c>
      <c r="J590" t="s">
        <v>47</v>
      </c>
      <c r="K590" t="s">
        <v>32</v>
      </c>
      <c r="L590">
        <v>51</v>
      </c>
      <c r="M590" t="str">
        <v>Middle Age</v>
      </c>
      <c r="N590" t="s">
        <v>15</v>
      </c>
    </row>
    <row r="591" spans="1:14" x14ac:dyDescent="0.35">
      <c r="A591">
        <v>12100</v>
      </c>
      <c r="B591" t="s">
        <v>37</v>
      </c>
      <c r="C591" t="s">
        <v>39</v>
      </c>
      <c r="D591" s="3">
        <v>60000</v>
      </c>
      <c r="E591">
        <v>2</v>
      </c>
      <c r="F591" t="s">
        <v>13</v>
      </c>
      <c r="G591" t="s">
        <v>28</v>
      </c>
      <c r="H591" t="s">
        <v>15</v>
      </c>
      <c r="I591">
        <v>0</v>
      </c>
      <c r="J591" t="s">
        <v>47</v>
      </c>
      <c r="K591" t="s">
        <v>32</v>
      </c>
      <c r="L591">
        <v>57</v>
      </c>
      <c r="M591" t="str">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v>Middle Age</v>
      </c>
      <c r="N592" t="s">
        <v>15</v>
      </c>
    </row>
    <row r="593" spans="1:14" x14ac:dyDescent="0.35">
      <c r="A593">
        <v>18545</v>
      </c>
      <c r="B593" t="s">
        <v>36</v>
      </c>
      <c r="C593" t="s">
        <v>39</v>
      </c>
      <c r="D593" s="3">
        <v>40000</v>
      </c>
      <c r="E593">
        <v>4</v>
      </c>
      <c r="F593" t="s">
        <v>27</v>
      </c>
      <c r="G593" t="s">
        <v>21</v>
      </c>
      <c r="H593" t="s">
        <v>18</v>
      </c>
      <c r="I593">
        <v>2</v>
      </c>
      <c r="J593" t="s">
        <v>47</v>
      </c>
      <c r="K593" t="s">
        <v>32</v>
      </c>
      <c r="L593">
        <v>61</v>
      </c>
      <c r="M593" t="str">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v>Middle Age</v>
      </c>
      <c r="N608" t="s">
        <v>18</v>
      </c>
    </row>
    <row r="609" spans="1:14" x14ac:dyDescent="0.35">
      <c r="A609">
        <v>16145</v>
      </c>
      <c r="B609" t="s">
        <v>37</v>
      </c>
      <c r="C609" t="s">
        <v>38</v>
      </c>
      <c r="D609" s="3">
        <v>70000</v>
      </c>
      <c r="E609">
        <v>5</v>
      </c>
      <c r="F609" t="s">
        <v>31</v>
      </c>
      <c r="G609" t="s">
        <v>21</v>
      </c>
      <c r="H609" t="s">
        <v>15</v>
      </c>
      <c r="I609">
        <v>3</v>
      </c>
      <c r="J609" t="s">
        <v>47</v>
      </c>
      <c r="K609" t="s">
        <v>32</v>
      </c>
      <c r="L609">
        <v>46</v>
      </c>
      <c r="M609" t="str">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v>Old</v>
      </c>
      <c r="N642" t="s">
        <v>15</v>
      </c>
    </row>
    <row r="643" spans="1:14" x14ac:dyDescent="0.35">
      <c r="A643">
        <v>21441</v>
      </c>
      <c r="B643" t="s">
        <v>36</v>
      </c>
      <c r="C643" t="s">
        <v>39</v>
      </c>
      <c r="D643" s="3">
        <v>50000</v>
      </c>
      <c r="E643">
        <v>4</v>
      </c>
      <c r="F643" t="s">
        <v>13</v>
      </c>
      <c r="G643" t="s">
        <v>28</v>
      </c>
      <c r="H643" t="s">
        <v>15</v>
      </c>
      <c r="I643">
        <v>2</v>
      </c>
      <c r="J643" t="s">
        <v>47</v>
      </c>
      <c r="K643" t="s">
        <v>32</v>
      </c>
      <c r="L643">
        <v>64</v>
      </c>
      <c r="M643" t="str">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v>Middle Age</v>
      </c>
      <c r="N645" t="s">
        <v>15</v>
      </c>
    </row>
    <row r="646" spans="1:14" x14ac:dyDescent="0.35">
      <c r="A646">
        <v>23368</v>
      </c>
      <c r="B646" t="s">
        <v>36</v>
      </c>
      <c r="C646" t="s">
        <v>38</v>
      </c>
      <c r="D646" s="3">
        <v>60000</v>
      </c>
      <c r="E646">
        <v>5</v>
      </c>
      <c r="F646" t="s">
        <v>13</v>
      </c>
      <c r="G646" t="s">
        <v>14</v>
      </c>
      <c r="H646" t="s">
        <v>15</v>
      </c>
      <c r="I646">
        <v>3</v>
      </c>
      <c r="J646" t="s">
        <v>47</v>
      </c>
      <c r="K646" t="s">
        <v>32</v>
      </c>
      <c r="L646">
        <v>41</v>
      </c>
      <c r="M646" t="str">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v>Middle Age</v>
      </c>
      <c r="N651" t="s">
        <v>15</v>
      </c>
    </row>
    <row r="652" spans="1:14" x14ac:dyDescent="0.35">
      <c r="A652">
        <v>18435</v>
      </c>
      <c r="B652" t="s">
        <v>37</v>
      </c>
      <c r="C652" t="s">
        <v>38</v>
      </c>
      <c r="D652" s="3">
        <v>70000</v>
      </c>
      <c r="E652">
        <v>5</v>
      </c>
      <c r="F652" t="s">
        <v>31</v>
      </c>
      <c r="G652" t="s">
        <v>28</v>
      </c>
      <c r="H652" t="s">
        <v>15</v>
      </c>
      <c r="I652">
        <v>2</v>
      </c>
      <c r="J652" t="s">
        <v>47</v>
      </c>
      <c r="K652" t="s">
        <v>32</v>
      </c>
      <c r="L652">
        <v>67</v>
      </c>
      <c r="M652" t="str">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v>Middle Age</v>
      </c>
      <c r="N660" t="s">
        <v>15</v>
      </c>
    </row>
    <row r="661" spans="1:14" x14ac:dyDescent="0.35">
      <c r="A661">
        <v>24643</v>
      </c>
      <c r="B661" t="s">
        <v>37</v>
      </c>
      <c r="C661" t="s">
        <v>38</v>
      </c>
      <c r="D661" s="3">
        <v>60000</v>
      </c>
      <c r="E661">
        <v>4</v>
      </c>
      <c r="F661" t="s">
        <v>13</v>
      </c>
      <c r="G661" t="s">
        <v>28</v>
      </c>
      <c r="H661" t="s">
        <v>15</v>
      </c>
      <c r="I661">
        <v>2</v>
      </c>
      <c r="J661" t="s">
        <v>47</v>
      </c>
      <c r="K661" t="s">
        <v>32</v>
      </c>
      <c r="L661">
        <v>63</v>
      </c>
      <c r="M661" t="str">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v>Middle Age</v>
      </c>
      <c r="N668" t="s">
        <v>15</v>
      </c>
    </row>
    <row r="669" spans="1:14" x14ac:dyDescent="0.35">
      <c r="A669">
        <v>20505</v>
      </c>
      <c r="B669" t="s">
        <v>36</v>
      </c>
      <c r="C669" t="s">
        <v>38</v>
      </c>
      <c r="D669" s="3">
        <v>40000</v>
      </c>
      <c r="E669">
        <v>5</v>
      </c>
      <c r="F669" t="s">
        <v>27</v>
      </c>
      <c r="G669" t="s">
        <v>21</v>
      </c>
      <c r="H669" t="s">
        <v>18</v>
      </c>
      <c r="I669">
        <v>2</v>
      </c>
      <c r="J669" t="s">
        <v>47</v>
      </c>
      <c r="K669" t="s">
        <v>32</v>
      </c>
      <c r="L669">
        <v>61</v>
      </c>
      <c r="M669" t="str">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v>Middle Age</v>
      </c>
      <c r="N671" t="s">
        <v>18</v>
      </c>
    </row>
    <row r="672" spans="1:14" x14ac:dyDescent="0.35">
      <c r="A672">
        <v>21471</v>
      </c>
      <c r="B672" t="s">
        <v>36</v>
      </c>
      <c r="C672" t="s">
        <v>39</v>
      </c>
      <c r="D672" s="3">
        <v>70000</v>
      </c>
      <c r="E672">
        <v>2</v>
      </c>
      <c r="F672" t="s">
        <v>19</v>
      </c>
      <c r="G672" t="s">
        <v>21</v>
      </c>
      <c r="H672" t="s">
        <v>15</v>
      </c>
      <c r="I672">
        <v>1</v>
      </c>
      <c r="J672" t="s">
        <v>47</v>
      </c>
      <c r="K672" t="s">
        <v>32</v>
      </c>
      <c r="L672">
        <v>59</v>
      </c>
      <c r="M672" t="str">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v>Old</v>
      </c>
      <c r="N680" t="s">
        <v>18</v>
      </c>
    </row>
    <row r="681" spans="1:14" x14ac:dyDescent="0.35">
      <c r="A681">
        <v>21770</v>
      </c>
      <c r="B681" t="s">
        <v>36</v>
      </c>
      <c r="C681" t="s">
        <v>39</v>
      </c>
      <c r="D681" s="3">
        <v>60000</v>
      </c>
      <c r="E681">
        <v>4</v>
      </c>
      <c r="F681" t="s">
        <v>13</v>
      </c>
      <c r="G681" t="s">
        <v>28</v>
      </c>
      <c r="H681" t="s">
        <v>15</v>
      </c>
      <c r="I681">
        <v>2</v>
      </c>
      <c r="J681" t="s">
        <v>47</v>
      </c>
      <c r="K681" t="s">
        <v>32</v>
      </c>
      <c r="L681">
        <v>60</v>
      </c>
      <c r="M681" t="str">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v>Middle Age</v>
      </c>
      <c r="N706" t="s">
        <v>15</v>
      </c>
    </row>
    <row r="707" spans="1:14" x14ac:dyDescent="0.35">
      <c r="A707">
        <v>11199</v>
      </c>
      <c r="B707" t="s">
        <v>36</v>
      </c>
      <c r="C707" t="s">
        <v>38</v>
      </c>
      <c r="D707" s="3">
        <v>70000</v>
      </c>
      <c r="E707">
        <v>4</v>
      </c>
      <c r="F707" t="s">
        <v>13</v>
      </c>
      <c r="G707" t="s">
        <v>28</v>
      </c>
      <c r="H707" t="s">
        <v>15</v>
      </c>
      <c r="I707">
        <v>1</v>
      </c>
      <c r="J707" t="s">
        <v>47</v>
      </c>
      <c r="K707" t="s">
        <v>32</v>
      </c>
      <c r="L707">
        <v>59</v>
      </c>
      <c r="M707" t="str">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v>Middle Age</v>
      </c>
      <c r="N709" t="s">
        <v>15</v>
      </c>
    </row>
    <row r="710" spans="1:14" x14ac:dyDescent="0.35">
      <c r="A710">
        <v>18069</v>
      </c>
      <c r="B710" t="s">
        <v>36</v>
      </c>
      <c r="C710" t="s">
        <v>39</v>
      </c>
      <c r="D710" s="3">
        <v>70000</v>
      </c>
      <c r="E710">
        <v>5</v>
      </c>
      <c r="F710" t="s">
        <v>13</v>
      </c>
      <c r="G710" t="s">
        <v>28</v>
      </c>
      <c r="H710" t="s">
        <v>15</v>
      </c>
      <c r="I710">
        <v>4</v>
      </c>
      <c r="J710" t="s">
        <v>47</v>
      </c>
      <c r="K710" t="s">
        <v>32</v>
      </c>
      <c r="L710">
        <v>60</v>
      </c>
      <c r="M710" t="str">
        <v>Old</v>
      </c>
      <c r="N710" t="s">
        <v>18</v>
      </c>
    </row>
    <row r="711" spans="1:14" x14ac:dyDescent="0.35">
      <c r="A711">
        <v>23712</v>
      </c>
      <c r="B711" t="s">
        <v>37</v>
      </c>
      <c r="C711" t="s">
        <v>38</v>
      </c>
      <c r="D711" s="3">
        <v>70000</v>
      </c>
      <c r="E711">
        <v>2</v>
      </c>
      <c r="F711" t="s">
        <v>13</v>
      </c>
      <c r="G711" t="s">
        <v>28</v>
      </c>
      <c r="H711" t="s">
        <v>15</v>
      </c>
      <c r="I711">
        <v>1</v>
      </c>
      <c r="J711" t="s">
        <v>47</v>
      </c>
      <c r="K711" t="s">
        <v>32</v>
      </c>
      <c r="L711">
        <v>59</v>
      </c>
      <c r="M711" t="str">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v>Middle Age</v>
      </c>
      <c r="N712" t="s">
        <v>15</v>
      </c>
    </row>
    <row r="713" spans="1:14" x14ac:dyDescent="0.35">
      <c r="A713">
        <v>20518</v>
      </c>
      <c r="B713" t="s">
        <v>36</v>
      </c>
      <c r="C713" t="s">
        <v>38</v>
      </c>
      <c r="D713" s="3">
        <v>70000</v>
      </c>
      <c r="E713">
        <v>2</v>
      </c>
      <c r="F713" t="s">
        <v>19</v>
      </c>
      <c r="G713" t="s">
        <v>21</v>
      </c>
      <c r="H713" t="s">
        <v>15</v>
      </c>
      <c r="I713">
        <v>1</v>
      </c>
      <c r="J713" t="s">
        <v>47</v>
      </c>
      <c r="K713" t="s">
        <v>32</v>
      </c>
      <c r="L713">
        <v>58</v>
      </c>
      <c r="M713" t="str">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v>Middle Age</v>
      </c>
      <c r="N740" t="s">
        <v>15</v>
      </c>
    </row>
    <row r="741" spans="1:14" x14ac:dyDescent="0.35">
      <c r="A741">
        <v>11225</v>
      </c>
      <c r="B741" t="s">
        <v>36</v>
      </c>
      <c r="C741" t="s">
        <v>38</v>
      </c>
      <c r="D741" s="3">
        <v>60000</v>
      </c>
      <c r="E741">
        <v>2</v>
      </c>
      <c r="F741" t="s">
        <v>19</v>
      </c>
      <c r="G741" t="s">
        <v>21</v>
      </c>
      <c r="H741" t="s">
        <v>15</v>
      </c>
      <c r="I741">
        <v>1</v>
      </c>
      <c r="J741" t="s">
        <v>47</v>
      </c>
      <c r="K741" t="s">
        <v>32</v>
      </c>
      <c r="L741">
        <v>55</v>
      </c>
      <c r="M741" t="str">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v>Middle Age</v>
      </c>
      <c r="N745" t="s">
        <v>18</v>
      </c>
    </row>
    <row r="746" spans="1:14" x14ac:dyDescent="0.35">
      <c r="A746">
        <v>20535</v>
      </c>
      <c r="B746" t="s">
        <v>36</v>
      </c>
      <c r="C746" t="s">
        <v>38</v>
      </c>
      <c r="D746" s="3">
        <v>70000</v>
      </c>
      <c r="E746">
        <v>4</v>
      </c>
      <c r="F746" t="s">
        <v>19</v>
      </c>
      <c r="G746" t="s">
        <v>21</v>
      </c>
      <c r="H746" t="s">
        <v>15</v>
      </c>
      <c r="I746">
        <v>1</v>
      </c>
      <c r="J746" t="s">
        <v>47</v>
      </c>
      <c r="K746" t="s">
        <v>32</v>
      </c>
      <c r="L746">
        <v>56</v>
      </c>
      <c r="M746" t="str">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v>Middle Age</v>
      </c>
      <c r="N747" t="s">
        <v>15</v>
      </c>
    </row>
    <row r="748" spans="1:14" x14ac:dyDescent="0.35">
      <c r="A748">
        <v>28043</v>
      </c>
      <c r="B748" t="s">
        <v>36</v>
      </c>
      <c r="C748" t="s">
        <v>38</v>
      </c>
      <c r="D748" s="3">
        <v>60000</v>
      </c>
      <c r="E748">
        <v>2</v>
      </c>
      <c r="F748" t="s">
        <v>13</v>
      </c>
      <c r="G748" t="s">
        <v>28</v>
      </c>
      <c r="H748" t="s">
        <v>15</v>
      </c>
      <c r="I748">
        <v>0</v>
      </c>
      <c r="J748" t="s">
        <v>47</v>
      </c>
      <c r="K748" t="s">
        <v>32</v>
      </c>
      <c r="L748">
        <v>56</v>
      </c>
      <c r="M748" t="str">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v>Middle Age</v>
      </c>
      <c r="N762" t="s">
        <v>18</v>
      </c>
    </row>
    <row r="763" spans="1:14" x14ac:dyDescent="0.35">
      <c r="A763">
        <v>13216</v>
      </c>
      <c r="B763" t="s">
        <v>36</v>
      </c>
      <c r="C763" t="s">
        <v>38</v>
      </c>
      <c r="D763" s="3">
        <v>60000</v>
      </c>
      <c r="E763">
        <v>5</v>
      </c>
      <c r="F763" t="s">
        <v>13</v>
      </c>
      <c r="G763" t="s">
        <v>28</v>
      </c>
      <c r="H763" t="s">
        <v>15</v>
      </c>
      <c r="I763">
        <v>3</v>
      </c>
      <c r="J763" t="s">
        <v>47</v>
      </c>
      <c r="K763" t="s">
        <v>32</v>
      </c>
      <c r="L763">
        <v>59</v>
      </c>
      <c r="M763" t="str">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v>Middle Age</v>
      </c>
      <c r="N767" t="s">
        <v>15</v>
      </c>
    </row>
    <row r="768" spans="1:14" x14ac:dyDescent="0.35">
      <c r="A768">
        <v>14608</v>
      </c>
      <c r="B768" t="s">
        <v>36</v>
      </c>
      <c r="C768" t="s">
        <v>39</v>
      </c>
      <c r="D768" s="3">
        <v>50000</v>
      </c>
      <c r="E768">
        <v>4</v>
      </c>
      <c r="F768" t="s">
        <v>13</v>
      </c>
      <c r="G768" t="s">
        <v>14</v>
      </c>
      <c r="H768" t="s">
        <v>15</v>
      </c>
      <c r="I768">
        <v>3</v>
      </c>
      <c r="J768" t="s">
        <v>47</v>
      </c>
      <c r="K768" t="s">
        <v>32</v>
      </c>
      <c r="L768">
        <v>42</v>
      </c>
      <c r="M768" t="str">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v>Middle Age</v>
      </c>
      <c r="N776" t="s">
        <v>15</v>
      </c>
    </row>
    <row r="777" spans="1:14" x14ac:dyDescent="0.35">
      <c r="A777">
        <v>29030</v>
      </c>
      <c r="B777" t="s">
        <v>36</v>
      </c>
      <c r="C777" t="s">
        <v>39</v>
      </c>
      <c r="D777" s="3">
        <v>70000</v>
      </c>
      <c r="E777">
        <v>2</v>
      </c>
      <c r="F777" t="s">
        <v>29</v>
      </c>
      <c r="G777" t="s">
        <v>14</v>
      </c>
      <c r="H777" t="s">
        <v>15</v>
      </c>
      <c r="I777">
        <v>2</v>
      </c>
      <c r="J777" t="s">
        <v>47</v>
      </c>
      <c r="K777" t="s">
        <v>32</v>
      </c>
      <c r="L777">
        <v>54</v>
      </c>
      <c r="M777" t="str">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v>Middle Age</v>
      </c>
      <c r="N781" t="s">
        <v>15</v>
      </c>
    </row>
    <row r="782" spans="1:14" x14ac:dyDescent="0.35">
      <c r="A782">
        <v>18105</v>
      </c>
      <c r="B782" t="s">
        <v>36</v>
      </c>
      <c r="C782" t="s">
        <v>38</v>
      </c>
      <c r="D782" s="3">
        <v>60000</v>
      </c>
      <c r="E782">
        <v>2</v>
      </c>
      <c r="F782" t="s">
        <v>19</v>
      </c>
      <c r="G782" t="s">
        <v>21</v>
      </c>
      <c r="H782" t="s">
        <v>15</v>
      </c>
      <c r="I782">
        <v>1</v>
      </c>
      <c r="J782" t="s">
        <v>47</v>
      </c>
      <c r="K782" t="s">
        <v>32</v>
      </c>
      <c r="L782">
        <v>55</v>
      </c>
      <c r="M782" t="str">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v>Middle Age</v>
      </c>
      <c r="N813" t="s">
        <v>18</v>
      </c>
    </row>
    <row r="814" spans="1:14" x14ac:dyDescent="0.35">
      <c r="A814">
        <v>15749</v>
      </c>
      <c r="B814" t="s">
        <v>37</v>
      </c>
      <c r="C814" t="s">
        <v>38</v>
      </c>
      <c r="D814" s="3">
        <v>70000</v>
      </c>
      <c r="E814">
        <v>4</v>
      </c>
      <c r="F814" t="s">
        <v>13</v>
      </c>
      <c r="G814" t="s">
        <v>28</v>
      </c>
      <c r="H814" t="s">
        <v>15</v>
      </c>
      <c r="I814">
        <v>2</v>
      </c>
      <c r="J814" t="s">
        <v>47</v>
      </c>
      <c r="K814" t="s">
        <v>32</v>
      </c>
      <c r="L814">
        <v>61</v>
      </c>
      <c r="M814" t="str">
        <v>Old</v>
      </c>
      <c r="N814" t="s">
        <v>18</v>
      </c>
    </row>
    <row r="815" spans="1:14" x14ac:dyDescent="0.35">
      <c r="A815">
        <v>25899</v>
      </c>
      <c r="B815" t="s">
        <v>36</v>
      </c>
      <c r="C815" t="s">
        <v>38</v>
      </c>
      <c r="D815" s="3">
        <v>70000</v>
      </c>
      <c r="E815">
        <v>2</v>
      </c>
      <c r="F815" t="s">
        <v>27</v>
      </c>
      <c r="G815" t="s">
        <v>21</v>
      </c>
      <c r="H815" t="s">
        <v>15</v>
      </c>
      <c r="I815">
        <v>2</v>
      </c>
      <c r="J815" t="s">
        <v>47</v>
      </c>
      <c r="K815" t="s">
        <v>32</v>
      </c>
      <c r="L815">
        <v>53</v>
      </c>
      <c r="M815" t="str">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v>Middle Age</v>
      </c>
      <c r="N841" t="s">
        <v>15</v>
      </c>
    </row>
    <row r="842" spans="1:14" x14ac:dyDescent="0.35">
      <c r="A842">
        <v>11233</v>
      </c>
      <c r="B842" t="s">
        <v>36</v>
      </c>
      <c r="C842" t="s">
        <v>39</v>
      </c>
      <c r="D842" s="3">
        <v>70000</v>
      </c>
      <c r="E842">
        <v>4</v>
      </c>
      <c r="F842" t="s">
        <v>19</v>
      </c>
      <c r="G842" t="s">
        <v>21</v>
      </c>
      <c r="H842" t="s">
        <v>15</v>
      </c>
      <c r="I842">
        <v>2</v>
      </c>
      <c r="J842" t="s">
        <v>47</v>
      </c>
      <c r="K842" t="s">
        <v>32</v>
      </c>
      <c r="L842">
        <v>53</v>
      </c>
      <c r="M842" t="str">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v>Middle Age</v>
      </c>
      <c r="N845" t="s">
        <v>18</v>
      </c>
    </row>
    <row r="846" spans="1:14" x14ac:dyDescent="0.35">
      <c r="A846">
        <v>22743</v>
      </c>
      <c r="B846" t="s">
        <v>36</v>
      </c>
      <c r="C846" t="s">
        <v>38</v>
      </c>
      <c r="D846" s="3">
        <v>40000</v>
      </c>
      <c r="E846">
        <v>5</v>
      </c>
      <c r="F846" t="s">
        <v>27</v>
      </c>
      <c r="G846" t="s">
        <v>21</v>
      </c>
      <c r="H846" t="s">
        <v>15</v>
      </c>
      <c r="I846">
        <v>2</v>
      </c>
      <c r="J846" t="s">
        <v>47</v>
      </c>
      <c r="K846" t="s">
        <v>32</v>
      </c>
      <c r="L846">
        <v>60</v>
      </c>
      <c r="M846" t="str">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v>Middle Age</v>
      </c>
      <c r="N867" t="s">
        <v>15</v>
      </c>
    </row>
    <row r="868" spans="1:14" x14ac:dyDescent="0.35">
      <c r="A868">
        <v>28052</v>
      </c>
      <c r="B868" t="s">
        <v>36</v>
      </c>
      <c r="C868" t="s">
        <v>39</v>
      </c>
      <c r="D868" s="3">
        <v>60000</v>
      </c>
      <c r="E868">
        <v>2</v>
      </c>
      <c r="F868" t="s">
        <v>27</v>
      </c>
      <c r="G868" t="s">
        <v>21</v>
      </c>
      <c r="H868" t="s">
        <v>15</v>
      </c>
      <c r="I868">
        <v>2</v>
      </c>
      <c r="J868" t="s">
        <v>47</v>
      </c>
      <c r="K868" t="s">
        <v>32</v>
      </c>
      <c r="L868">
        <v>55</v>
      </c>
      <c r="M868" t="str">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v>Middle Age</v>
      </c>
      <c r="N869" t="s">
        <v>18</v>
      </c>
    </row>
    <row r="870" spans="1:14" x14ac:dyDescent="0.35">
      <c r="A870">
        <v>24955</v>
      </c>
      <c r="B870" t="s">
        <v>37</v>
      </c>
      <c r="C870" t="s">
        <v>39</v>
      </c>
      <c r="D870" s="3">
        <v>30000</v>
      </c>
      <c r="E870">
        <v>5</v>
      </c>
      <c r="F870" t="s">
        <v>29</v>
      </c>
      <c r="G870" t="s">
        <v>14</v>
      </c>
      <c r="H870" t="s">
        <v>15</v>
      </c>
      <c r="I870">
        <v>3</v>
      </c>
      <c r="J870" t="s">
        <v>47</v>
      </c>
      <c r="K870" t="s">
        <v>32</v>
      </c>
      <c r="L870">
        <v>60</v>
      </c>
      <c r="M870" t="str">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v>Middle Age</v>
      </c>
      <c r="N872" t="s">
        <v>18</v>
      </c>
    </row>
    <row r="873" spans="1:14" x14ac:dyDescent="0.35">
      <c r="A873">
        <v>11219</v>
      </c>
      <c r="B873" t="s">
        <v>36</v>
      </c>
      <c r="C873" t="s">
        <v>39</v>
      </c>
      <c r="D873" s="3">
        <v>60000</v>
      </c>
      <c r="E873">
        <v>2</v>
      </c>
      <c r="F873" t="s">
        <v>27</v>
      </c>
      <c r="G873" t="s">
        <v>21</v>
      </c>
      <c r="H873" t="s">
        <v>15</v>
      </c>
      <c r="I873">
        <v>2</v>
      </c>
      <c r="J873" t="s">
        <v>47</v>
      </c>
      <c r="K873" t="s">
        <v>32</v>
      </c>
      <c r="L873">
        <v>55</v>
      </c>
      <c r="M873" t="str">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v>Adolescent</v>
      </c>
      <c r="N899" t="s">
        <v>18</v>
      </c>
    </row>
    <row r="900" spans="1:14" x14ac:dyDescent="0.35">
      <c r="A900">
        <v>18066</v>
      </c>
      <c r="B900" t="s">
        <v>37</v>
      </c>
      <c r="C900" t="s">
        <v>39</v>
      </c>
      <c r="D900" s="3">
        <v>70000</v>
      </c>
      <c r="E900">
        <v>5</v>
      </c>
      <c r="F900" t="s">
        <v>13</v>
      </c>
      <c r="G900" t="s">
        <v>28</v>
      </c>
      <c r="H900" t="s">
        <v>15</v>
      </c>
      <c r="I900">
        <v>3</v>
      </c>
      <c r="J900" t="s">
        <v>47</v>
      </c>
      <c r="K900" t="s">
        <v>32</v>
      </c>
      <c r="L900">
        <v>60</v>
      </c>
      <c r="M900" t="str">
        <v>Old</v>
      </c>
      <c r="N900" t="s">
        <v>15</v>
      </c>
    </row>
    <row r="901" spans="1:14" x14ac:dyDescent="0.35">
      <c r="A901">
        <v>28192</v>
      </c>
      <c r="B901" t="s">
        <v>36</v>
      </c>
      <c r="C901" t="s">
        <v>38</v>
      </c>
      <c r="D901" s="3">
        <v>70000</v>
      </c>
      <c r="E901">
        <v>5</v>
      </c>
      <c r="F901" t="s">
        <v>31</v>
      </c>
      <c r="G901" t="s">
        <v>21</v>
      </c>
      <c r="H901" t="s">
        <v>15</v>
      </c>
      <c r="I901">
        <v>3</v>
      </c>
      <c r="J901" t="s">
        <v>47</v>
      </c>
      <c r="K901" t="s">
        <v>32</v>
      </c>
      <c r="L901">
        <v>46</v>
      </c>
      <c r="M901" t="str">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v>Middle Age</v>
      </c>
      <c r="N908" t="s">
        <v>15</v>
      </c>
    </row>
    <row r="909" spans="1:14" x14ac:dyDescent="0.35">
      <c r="A909">
        <v>19747</v>
      </c>
      <c r="B909" t="s">
        <v>36</v>
      </c>
      <c r="C909" t="s">
        <v>39</v>
      </c>
      <c r="D909" s="3">
        <v>50000</v>
      </c>
      <c r="E909">
        <v>4</v>
      </c>
      <c r="F909" t="s">
        <v>13</v>
      </c>
      <c r="G909" t="s">
        <v>28</v>
      </c>
      <c r="H909" t="s">
        <v>15</v>
      </c>
      <c r="I909">
        <v>2</v>
      </c>
      <c r="J909" t="s">
        <v>47</v>
      </c>
      <c r="K909" t="s">
        <v>32</v>
      </c>
      <c r="L909">
        <v>63</v>
      </c>
      <c r="M909" t="str">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v>Middle Age</v>
      </c>
      <c r="N916" t="s">
        <v>18</v>
      </c>
    </row>
    <row r="917" spans="1:14" x14ac:dyDescent="0.35">
      <c r="A917">
        <v>21752</v>
      </c>
      <c r="B917" t="s">
        <v>36</v>
      </c>
      <c r="C917" t="s">
        <v>39</v>
      </c>
      <c r="D917" s="3">
        <v>60000</v>
      </c>
      <c r="E917">
        <v>3</v>
      </c>
      <c r="F917" t="s">
        <v>31</v>
      </c>
      <c r="G917" t="s">
        <v>28</v>
      </c>
      <c r="H917" t="s">
        <v>15</v>
      </c>
      <c r="I917">
        <v>2</v>
      </c>
      <c r="J917" t="s">
        <v>47</v>
      </c>
      <c r="K917" t="s">
        <v>32</v>
      </c>
      <c r="L917">
        <v>64</v>
      </c>
      <c r="M917" t="str">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v>Middle Age</v>
      </c>
      <c r="N920" t="s">
        <v>15</v>
      </c>
    </row>
    <row r="921" spans="1:14" x14ac:dyDescent="0.35">
      <c r="A921">
        <v>21451</v>
      </c>
      <c r="B921" t="s">
        <v>36</v>
      </c>
      <c r="C921" t="s">
        <v>38</v>
      </c>
      <c r="D921" s="3">
        <v>40000</v>
      </c>
      <c r="E921">
        <v>4</v>
      </c>
      <c r="F921" t="s">
        <v>27</v>
      </c>
      <c r="G921" t="s">
        <v>21</v>
      </c>
      <c r="H921" t="s">
        <v>15</v>
      </c>
      <c r="I921">
        <v>2</v>
      </c>
      <c r="J921" t="s">
        <v>47</v>
      </c>
      <c r="K921" t="s">
        <v>32</v>
      </c>
      <c r="L921">
        <v>61</v>
      </c>
      <c r="M921" t="str">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v>Middle Age</v>
      </c>
      <c r="N927" t="s">
        <v>15</v>
      </c>
    </row>
    <row r="928" spans="1:14" x14ac:dyDescent="0.35">
      <c r="A928">
        <v>26495</v>
      </c>
      <c r="B928" t="s">
        <v>37</v>
      </c>
      <c r="C928" t="s">
        <v>38</v>
      </c>
      <c r="D928" s="3">
        <v>40000</v>
      </c>
      <c r="E928">
        <v>2</v>
      </c>
      <c r="F928" t="s">
        <v>27</v>
      </c>
      <c r="G928" t="s">
        <v>21</v>
      </c>
      <c r="H928" t="s">
        <v>15</v>
      </c>
      <c r="I928">
        <v>2</v>
      </c>
      <c r="J928" t="s">
        <v>47</v>
      </c>
      <c r="K928" t="s">
        <v>32</v>
      </c>
      <c r="L928">
        <v>57</v>
      </c>
      <c r="M928" t="str">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v>Middle Age</v>
      </c>
      <c r="N931" t="s">
        <v>18</v>
      </c>
    </row>
    <row r="932" spans="1:14" x14ac:dyDescent="0.35">
      <c r="A932">
        <v>19543</v>
      </c>
      <c r="B932" t="s">
        <v>36</v>
      </c>
      <c r="C932" t="s">
        <v>39</v>
      </c>
      <c r="D932" s="3">
        <v>70000</v>
      </c>
      <c r="E932">
        <v>5</v>
      </c>
      <c r="F932" t="s">
        <v>31</v>
      </c>
      <c r="G932" t="s">
        <v>21</v>
      </c>
      <c r="H932" t="s">
        <v>18</v>
      </c>
      <c r="I932">
        <v>3</v>
      </c>
      <c r="J932" t="s">
        <v>47</v>
      </c>
      <c r="K932" t="s">
        <v>32</v>
      </c>
      <c r="L932">
        <v>47</v>
      </c>
      <c r="M932" t="str">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v>Middle Age</v>
      </c>
      <c r="N950" t="s">
        <v>18</v>
      </c>
    </row>
    <row r="951" spans="1:14" x14ac:dyDescent="0.35">
      <c r="A951">
        <v>28056</v>
      </c>
      <c r="B951" t="s">
        <v>36</v>
      </c>
      <c r="C951" t="s">
        <v>39</v>
      </c>
      <c r="D951" s="3">
        <v>70000</v>
      </c>
      <c r="E951">
        <v>2</v>
      </c>
      <c r="F951" t="s">
        <v>29</v>
      </c>
      <c r="G951" t="s">
        <v>14</v>
      </c>
      <c r="H951" t="s">
        <v>15</v>
      </c>
      <c r="I951">
        <v>2</v>
      </c>
      <c r="J951" t="s">
        <v>47</v>
      </c>
      <c r="K951" t="s">
        <v>32</v>
      </c>
      <c r="L951">
        <v>53</v>
      </c>
      <c r="M951" t="str">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v>Old</v>
      </c>
      <c r="N963" t="s">
        <v>18</v>
      </c>
    </row>
    <row r="964" spans="1:14" x14ac:dyDescent="0.35">
      <c r="A964">
        <v>16813</v>
      </c>
      <c r="B964" t="s">
        <v>36</v>
      </c>
      <c r="C964" t="s">
        <v>39</v>
      </c>
      <c r="D964" s="3">
        <v>60000</v>
      </c>
      <c r="E964">
        <v>2</v>
      </c>
      <c r="F964" t="s">
        <v>19</v>
      </c>
      <c r="G964" t="s">
        <v>21</v>
      </c>
      <c r="H964" t="s">
        <v>15</v>
      </c>
      <c r="I964">
        <v>2</v>
      </c>
      <c r="J964" t="s">
        <v>47</v>
      </c>
      <c r="K964" t="s">
        <v>32</v>
      </c>
      <c r="L964">
        <v>55</v>
      </c>
      <c r="M964" t="str">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v>Old</v>
      </c>
      <c r="N965" t="s">
        <v>15</v>
      </c>
    </row>
    <row r="966" spans="1:14" x14ac:dyDescent="0.35">
      <c r="A966">
        <v>27434</v>
      </c>
      <c r="B966" t="s">
        <v>37</v>
      </c>
      <c r="C966" t="s">
        <v>39</v>
      </c>
      <c r="D966" s="3">
        <v>70000</v>
      </c>
      <c r="E966">
        <v>4</v>
      </c>
      <c r="F966" t="s">
        <v>19</v>
      </c>
      <c r="G966" t="s">
        <v>21</v>
      </c>
      <c r="H966" t="s">
        <v>15</v>
      </c>
      <c r="I966">
        <v>1</v>
      </c>
      <c r="J966" t="s">
        <v>47</v>
      </c>
      <c r="K966" t="s">
        <v>32</v>
      </c>
      <c r="L966">
        <v>56</v>
      </c>
      <c r="M966" t="str">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v>Middle Age</v>
      </c>
      <c r="N977" t="s">
        <v>15</v>
      </c>
    </row>
    <row r="978" spans="1:14" x14ac:dyDescent="0.35">
      <c r="A978">
        <v>28004</v>
      </c>
      <c r="B978" t="s">
        <v>36</v>
      </c>
      <c r="C978" t="s">
        <v>38</v>
      </c>
      <c r="D978" s="3">
        <v>60000</v>
      </c>
      <c r="E978">
        <v>3</v>
      </c>
      <c r="F978" t="s">
        <v>13</v>
      </c>
      <c r="G978" t="s">
        <v>28</v>
      </c>
      <c r="H978" t="s">
        <v>15</v>
      </c>
      <c r="I978">
        <v>2</v>
      </c>
      <c r="J978" t="s">
        <v>47</v>
      </c>
      <c r="K978" t="s">
        <v>32</v>
      </c>
      <c r="L978">
        <v>66</v>
      </c>
      <c r="M978" t="str">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v>Middle Age</v>
      </c>
      <c r="N981" t="s">
        <v>18</v>
      </c>
    </row>
    <row r="982" spans="1:14" x14ac:dyDescent="0.35">
      <c r="A982">
        <v>18594</v>
      </c>
      <c r="B982" t="s">
        <v>37</v>
      </c>
      <c r="C982" t="s">
        <v>38</v>
      </c>
      <c r="D982" s="3">
        <v>80000</v>
      </c>
      <c r="E982">
        <v>3</v>
      </c>
      <c r="F982" t="s">
        <v>13</v>
      </c>
      <c r="G982" t="s">
        <v>14</v>
      </c>
      <c r="H982" t="s">
        <v>15</v>
      </c>
      <c r="I982">
        <v>3</v>
      </c>
      <c r="J982" t="s">
        <v>47</v>
      </c>
      <c r="K982" t="s">
        <v>32</v>
      </c>
      <c r="L982">
        <v>40</v>
      </c>
      <c r="M982" t="str">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v>Middle Age</v>
      </c>
      <c r="N987" t="s">
        <v>18</v>
      </c>
    </row>
    <row r="988" spans="1:14" x14ac:dyDescent="0.35">
      <c r="A988">
        <v>23704</v>
      </c>
      <c r="B988" t="s">
        <v>37</v>
      </c>
      <c r="C988" t="s">
        <v>39</v>
      </c>
      <c r="D988" s="3">
        <v>40000</v>
      </c>
      <c r="E988">
        <v>5</v>
      </c>
      <c r="F988" t="s">
        <v>27</v>
      </c>
      <c r="G988" t="s">
        <v>21</v>
      </c>
      <c r="H988" t="s">
        <v>15</v>
      </c>
      <c r="I988">
        <v>4</v>
      </c>
      <c r="J988" t="s">
        <v>47</v>
      </c>
      <c r="K988" t="s">
        <v>32</v>
      </c>
      <c r="L988">
        <v>60</v>
      </c>
      <c r="M988" t="str">
        <v>Old</v>
      </c>
      <c r="N988" t="s">
        <v>15</v>
      </c>
    </row>
    <row r="989" spans="1:14" x14ac:dyDescent="0.35">
      <c r="A989">
        <v>28972</v>
      </c>
      <c r="B989" t="s">
        <v>37</v>
      </c>
      <c r="C989" t="s">
        <v>38</v>
      </c>
      <c r="D989" s="3">
        <v>60000</v>
      </c>
      <c r="E989">
        <v>3</v>
      </c>
      <c r="F989" t="s">
        <v>31</v>
      </c>
      <c r="G989" t="s">
        <v>28</v>
      </c>
      <c r="H989" t="s">
        <v>15</v>
      </c>
      <c r="I989">
        <v>2</v>
      </c>
      <c r="J989" t="s">
        <v>47</v>
      </c>
      <c r="K989" t="s">
        <v>32</v>
      </c>
      <c r="L989">
        <v>66</v>
      </c>
      <c r="M989" t="str">
        <v>Old</v>
      </c>
      <c r="N989" t="s">
        <v>18</v>
      </c>
    </row>
    <row r="990" spans="1:14" x14ac:dyDescent="0.35">
      <c r="A990">
        <v>22730</v>
      </c>
      <c r="B990" t="s">
        <v>36</v>
      </c>
      <c r="C990" t="s">
        <v>39</v>
      </c>
      <c r="D990" s="3">
        <v>70000</v>
      </c>
      <c r="E990">
        <v>5</v>
      </c>
      <c r="F990" t="s">
        <v>13</v>
      </c>
      <c r="G990" t="s">
        <v>28</v>
      </c>
      <c r="H990" t="s">
        <v>15</v>
      </c>
      <c r="I990">
        <v>2</v>
      </c>
      <c r="J990" t="s">
        <v>47</v>
      </c>
      <c r="K990" t="s">
        <v>32</v>
      </c>
      <c r="L990">
        <v>63</v>
      </c>
      <c r="M990" t="str">
        <v>Old</v>
      </c>
      <c r="N990" t="s">
        <v>18</v>
      </c>
    </row>
    <row r="991" spans="1:14" x14ac:dyDescent="0.35">
      <c r="A991">
        <v>29134</v>
      </c>
      <c r="B991" t="s">
        <v>36</v>
      </c>
      <c r="C991" t="s">
        <v>39</v>
      </c>
      <c r="D991" s="3">
        <v>60000</v>
      </c>
      <c r="E991">
        <v>4</v>
      </c>
      <c r="F991" t="s">
        <v>13</v>
      </c>
      <c r="G991" t="s">
        <v>14</v>
      </c>
      <c r="H991" t="s">
        <v>18</v>
      </c>
      <c r="I991">
        <v>3</v>
      </c>
      <c r="J991" t="s">
        <v>47</v>
      </c>
      <c r="K991" t="s">
        <v>32</v>
      </c>
      <c r="L991">
        <v>42</v>
      </c>
      <c r="M991" t="str">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v>Middle Age</v>
      </c>
      <c r="N1000" t="s">
        <v>18</v>
      </c>
    </row>
    <row r="1001" spans="1:14" x14ac:dyDescent="0.35">
      <c r="A1001">
        <v>12121</v>
      </c>
      <c r="B1001" t="s">
        <v>37</v>
      </c>
      <c r="C1001" t="s">
        <v>39</v>
      </c>
      <c r="D1001" s="3">
        <v>60000</v>
      </c>
      <c r="E1001">
        <v>3</v>
      </c>
      <c r="F1001" t="s">
        <v>27</v>
      </c>
      <c r="G1001" t="s">
        <v>21</v>
      </c>
      <c r="H1001" t="s">
        <v>15</v>
      </c>
      <c r="I1001">
        <v>2</v>
      </c>
      <c r="J1001" t="s">
        <v>47</v>
      </c>
      <c r="K1001" t="s">
        <v>32</v>
      </c>
      <c r="L1001">
        <v>53</v>
      </c>
      <c r="M1001" t="str">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7376E-FD0B-4A8D-A02D-05B54DD0DAF5}">
  <dimension ref="A2:D61"/>
  <sheetViews>
    <sheetView zoomScale="84" workbookViewId="0">
      <selection activeCell="B14" sqref="B14"/>
    </sheetView>
  </sheetViews>
  <sheetFormatPr defaultRowHeight="14.5" x14ac:dyDescent="0.35"/>
  <cols>
    <col min="1" max="1" width="21.90625" bestFit="1" customWidth="1"/>
    <col min="2" max="3" width="16.90625" bestFit="1" customWidth="1"/>
    <col min="4" max="4" width="10.90625" bestFit="1" customWidth="1"/>
  </cols>
  <sheetData>
    <row r="2" spans="1:4" x14ac:dyDescent="0.35">
      <c r="A2" s="5" t="s">
        <v>42</v>
      </c>
      <c r="B2" s="5" t="s">
        <v>12</v>
      </c>
    </row>
    <row r="3" spans="1:4" x14ac:dyDescent="0.35">
      <c r="A3" s="5" t="s">
        <v>2</v>
      </c>
      <c r="B3" t="s">
        <v>18</v>
      </c>
      <c r="C3" t="s">
        <v>15</v>
      </c>
      <c r="D3" t="s">
        <v>41</v>
      </c>
    </row>
    <row r="4" spans="1:4" x14ac:dyDescent="0.35">
      <c r="A4" t="s">
        <v>38</v>
      </c>
      <c r="B4" s="6">
        <v>53440</v>
      </c>
      <c r="C4" s="6">
        <v>55774.058577405856</v>
      </c>
      <c r="D4" s="6">
        <v>54580.777096114522</v>
      </c>
    </row>
    <row r="5" spans="1:4" x14ac:dyDescent="0.35">
      <c r="A5" t="s">
        <v>39</v>
      </c>
      <c r="B5" s="6">
        <v>56208.178438661707</v>
      </c>
      <c r="C5" s="6">
        <v>60123.966942148763</v>
      </c>
      <c r="D5" s="6">
        <v>58062.62230919765</v>
      </c>
    </row>
    <row r="6" spans="1:4" x14ac:dyDescent="0.35">
      <c r="A6" t="s">
        <v>41</v>
      </c>
      <c r="B6" s="6">
        <v>54874.759152215796</v>
      </c>
      <c r="C6" s="6">
        <v>57962.577962577961</v>
      </c>
      <c r="D6" s="6">
        <v>56360</v>
      </c>
    </row>
    <row r="10" spans="1:4" x14ac:dyDescent="0.35">
      <c r="B10" t="s">
        <v>49</v>
      </c>
      <c r="C10" t="s">
        <v>50</v>
      </c>
    </row>
    <row r="11" spans="1:4" x14ac:dyDescent="0.35">
      <c r="B11" s="8">
        <f>COUNTA('Cleaned dataset'!A2:A1001)</f>
        <v>1000</v>
      </c>
      <c r="C11">
        <f>COUNTIF('Cleaned dataset'!N2:N1001,"Yes")</f>
        <v>481</v>
      </c>
    </row>
    <row r="13" spans="1:4" x14ac:dyDescent="0.35">
      <c r="B13" t="s">
        <v>51</v>
      </c>
      <c r="C13" t="s">
        <v>52</v>
      </c>
    </row>
    <row r="14" spans="1:4" x14ac:dyDescent="0.35">
      <c r="B14" s="9">
        <f>(C11/B11)*100</f>
        <v>48.1</v>
      </c>
      <c r="C14" s="7">
        <f ca="1">AVERAGEIF('Cleaned dataset'!N1:N1001,"Yes",'Cleaned dataset'!D2:D1001)</f>
        <v>54854.166666666664</v>
      </c>
    </row>
    <row r="19" spans="1:4" x14ac:dyDescent="0.35">
      <c r="A19" s="5" t="s">
        <v>46</v>
      </c>
      <c r="B19" s="5" t="s">
        <v>12</v>
      </c>
    </row>
    <row r="20" spans="1:4" x14ac:dyDescent="0.35">
      <c r="A20" s="5" t="s">
        <v>9</v>
      </c>
      <c r="B20" t="s">
        <v>18</v>
      </c>
      <c r="C20" t="s">
        <v>15</v>
      </c>
      <c r="D20" t="s">
        <v>41</v>
      </c>
    </row>
    <row r="21" spans="1:4" x14ac:dyDescent="0.35">
      <c r="A21" t="s">
        <v>16</v>
      </c>
      <c r="B21" s="4">
        <v>166</v>
      </c>
      <c r="C21" s="4">
        <v>200</v>
      </c>
      <c r="D21" s="4">
        <v>366</v>
      </c>
    </row>
    <row r="22" spans="1:4" x14ac:dyDescent="0.35">
      <c r="A22" t="s">
        <v>26</v>
      </c>
      <c r="B22" s="4">
        <v>92</v>
      </c>
      <c r="C22" s="4">
        <v>77</v>
      </c>
      <c r="D22" s="4">
        <v>169</v>
      </c>
    </row>
    <row r="23" spans="1:4" x14ac:dyDescent="0.35">
      <c r="A23" t="s">
        <v>22</v>
      </c>
      <c r="B23" s="4">
        <v>67</v>
      </c>
      <c r="C23" s="4">
        <v>95</v>
      </c>
      <c r="D23" s="4">
        <v>162</v>
      </c>
    </row>
    <row r="24" spans="1:4" x14ac:dyDescent="0.35">
      <c r="A24" t="s">
        <v>23</v>
      </c>
      <c r="B24" s="4">
        <v>116</v>
      </c>
      <c r="C24" s="4">
        <v>76</v>
      </c>
      <c r="D24" s="4">
        <v>192</v>
      </c>
    </row>
    <row r="25" spans="1:4" x14ac:dyDescent="0.35">
      <c r="A25" t="s">
        <v>47</v>
      </c>
      <c r="B25" s="4">
        <v>78</v>
      </c>
      <c r="C25" s="4">
        <v>33</v>
      </c>
      <c r="D25" s="4">
        <v>111</v>
      </c>
    </row>
    <row r="26" spans="1:4" x14ac:dyDescent="0.35">
      <c r="A26" t="s">
        <v>41</v>
      </c>
      <c r="B26" s="4">
        <v>519</v>
      </c>
      <c r="C26" s="4">
        <v>481</v>
      </c>
      <c r="D26" s="4">
        <v>1000</v>
      </c>
    </row>
    <row r="39" spans="1:4" x14ac:dyDescent="0.35">
      <c r="A39" s="5" t="s">
        <v>46</v>
      </c>
      <c r="B39" s="5" t="s">
        <v>12</v>
      </c>
    </row>
    <row r="40" spans="1:4" x14ac:dyDescent="0.35">
      <c r="A40" s="5" t="s">
        <v>40</v>
      </c>
      <c r="B40" t="s">
        <v>18</v>
      </c>
      <c r="C40" t="s">
        <v>15</v>
      </c>
      <c r="D40" t="s">
        <v>41</v>
      </c>
    </row>
    <row r="41" spans="1:4" x14ac:dyDescent="0.35">
      <c r="A41" t="s">
        <v>45</v>
      </c>
      <c r="B41" s="4">
        <v>71</v>
      </c>
      <c r="C41" s="4">
        <v>39</v>
      </c>
      <c r="D41" s="4">
        <v>110</v>
      </c>
    </row>
    <row r="42" spans="1:4" x14ac:dyDescent="0.35">
      <c r="A42" t="s">
        <v>43</v>
      </c>
      <c r="B42" s="4">
        <v>318</v>
      </c>
      <c r="C42" s="4">
        <v>383</v>
      </c>
      <c r="D42" s="4">
        <v>701</v>
      </c>
    </row>
    <row r="43" spans="1:4" x14ac:dyDescent="0.35">
      <c r="A43" t="s">
        <v>44</v>
      </c>
      <c r="B43" s="4">
        <v>130</v>
      </c>
      <c r="C43" s="4">
        <v>59</v>
      </c>
      <c r="D43" s="4">
        <v>189</v>
      </c>
    </row>
    <row r="44" spans="1:4" x14ac:dyDescent="0.35">
      <c r="A44" t="s">
        <v>41</v>
      </c>
      <c r="B44" s="4">
        <v>519</v>
      </c>
      <c r="C44" s="4">
        <v>481</v>
      </c>
      <c r="D44" s="4">
        <v>1000</v>
      </c>
    </row>
    <row r="56" spans="1:4" x14ac:dyDescent="0.35">
      <c r="A56" s="5" t="s">
        <v>46</v>
      </c>
      <c r="B56" s="5" t="s">
        <v>12</v>
      </c>
    </row>
    <row r="57" spans="1:4" x14ac:dyDescent="0.35">
      <c r="A57" s="5" t="s">
        <v>10</v>
      </c>
      <c r="B57" t="s">
        <v>18</v>
      </c>
      <c r="C57" t="s">
        <v>15</v>
      </c>
      <c r="D57" t="s">
        <v>41</v>
      </c>
    </row>
    <row r="58" spans="1:4" x14ac:dyDescent="0.35">
      <c r="A58" t="s">
        <v>17</v>
      </c>
      <c r="B58" s="4">
        <v>152</v>
      </c>
      <c r="C58" s="4">
        <v>148</v>
      </c>
      <c r="D58" s="4">
        <v>300</v>
      </c>
    </row>
    <row r="59" spans="1:4" x14ac:dyDescent="0.35">
      <c r="A59" t="s">
        <v>32</v>
      </c>
      <c r="B59" s="4">
        <v>288</v>
      </c>
      <c r="C59" s="4">
        <v>220</v>
      </c>
      <c r="D59" s="4">
        <v>508</v>
      </c>
    </row>
    <row r="60" spans="1:4" x14ac:dyDescent="0.35">
      <c r="A60" t="s">
        <v>24</v>
      </c>
      <c r="B60" s="4">
        <v>79</v>
      </c>
      <c r="C60" s="4">
        <v>113</v>
      </c>
      <c r="D60" s="4">
        <v>192</v>
      </c>
    </row>
    <row r="61" spans="1:4" x14ac:dyDescent="0.35">
      <c r="A61" t="s">
        <v>41</v>
      </c>
      <c r="B61" s="4">
        <v>519</v>
      </c>
      <c r="C61" s="4">
        <v>481</v>
      </c>
      <c r="D61"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D9FF3-4761-4274-A1B2-5F9F42C58653}">
  <dimension ref="A1:V44"/>
  <sheetViews>
    <sheetView showGridLines="0" tabSelected="1" zoomScale="53" zoomScaleNormal="53" workbookViewId="0">
      <selection activeCell="V4" sqref="V4"/>
    </sheetView>
  </sheetViews>
  <sheetFormatPr defaultRowHeight="14.5" x14ac:dyDescent="0.35"/>
  <cols>
    <col min="1" max="16384" width="8.7265625" style="10"/>
  </cols>
  <sheetData>
    <row r="1" spans="1:22" ht="14.5" customHeight="1" x14ac:dyDescent="0.35">
      <c r="A1" s="13" t="s">
        <v>48</v>
      </c>
      <c r="B1" s="14"/>
      <c r="C1" s="14"/>
      <c r="D1" s="14"/>
      <c r="E1" s="14"/>
      <c r="F1" s="14"/>
      <c r="G1" s="14"/>
      <c r="H1" s="14"/>
      <c r="I1" s="14"/>
      <c r="J1" s="14"/>
      <c r="K1" s="14"/>
      <c r="L1" s="14"/>
      <c r="M1" s="14"/>
      <c r="N1" s="14"/>
      <c r="O1" s="14"/>
      <c r="P1" s="14"/>
      <c r="Q1" s="14"/>
    </row>
    <row r="2" spans="1:22" ht="14.5" customHeight="1" x14ac:dyDescent="0.35">
      <c r="A2" s="14"/>
      <c r="B2" s="14"/>
      <c r="C2" s="14"/>
      <c r="D2" s="14"/>
      <c r="E2" s="14"/>
      <c r="F2" s="14"/>
      <c r="G2" s="14"/>
      <c r="H2" s="14"/>
      <c r="I2" s="14"/>
      <c r="J2" s="14"/>
      <c r="K2" s="14"/>
      <c r="L2" s="14"/>
      <c r="M2" s="14"/>
      <c r="N2" s="14"/>
      <c r="O2" s="14"/>
      <c r="P2" s="14"/>
      <c r="Q2" s="14"/>
    </row>
    <row r="3" spans="1:22" ht="14.5" customHeight="1" x14ac:dyDescent="0.35">
      <c r="A3" s="14"/>
      <c r="B3" s="14"/>
      <c r="C3" s="14"/>
      <c r="D3" s="14"/>
      <c r="E3" s="14"/>
      <c r="F3" s="14"/>
      <c r="G3" s="14"/>
      <c r="H3" s="14"/>
      <c r="I3" s="14"/>
      <c r="J3" s="14"/>
      <c r="K3" s="14"/>
      <c r="L3" s="14"/>
      <c r="M3" s="14"/>
      <c r="N3" s="14"/>
      <c r="O3" s="14"/>
      <c r="P3" s="14"/>
      <c r="Q3" s="14"/>
    </row>
    <row r="4" spans="1:22" ht="14.5" customHeight="1" x14ac:dyDescent="0.35">
      <c r="A4" s="14"/>
      <c r="B4" s="14"/>
      <c r="C4" s="14"/>
      <c r="D4" s="14"/>
      <c r="E4" s="14"/>
      <c r="F4" s="14"/>
      <c r="G4" s="14"/>
      <c r="H4" s="14"/>
      <c r="I4" s="14"/>
      <c r="J4" s="14"/>
      <c r="K4" s="14"/>
      <c r="L4" s="14"/>
      <c r="M4" s="14"/>
      <c r="N4" s="14"/>
      <c r="O4" s="14"/>
      <c r="P4" s="14"/>
      <c r="Q4" s="14"/>
    </row>
    <row r="5" spans="1:22" ht="14.5" customHeight="1" x14ac:dyDescent="0.35">
      <c r="A5" s="14"/>
      <c r="B5" s="14"/>
      <c r="C5" s="14"/>
      <c r="D5" s="14"/>
      <c r="E5" s="14"/>
      <c r="F5" s="14"/>
      <c r="G5" s="14"/>
      <c r="H5" s="14"/>
      <c r="I5" s="14"/>
      <c r="J5" s="14"/>
      <c r="K5" s="14"/>
      <c r="L5" s="14"/>
      <c r="M5" s="14"/>
      <c r="N5" s="14"/>
      <c r="O5" s="14"/>
      <c r="P5" s="14"/>
      <c r="Q5" s="14"/>
    </row>
    <row r="6" spans="1:22" ht="14.5" customHeight="1" x14ac:dyDescent="0.35">
      <c r="A6" s="14"/>
      <c r="B6" s="14"/>
      <c r="C6" s="14"/>
      <c r="D6" s="14"/>
      <c r="E6" s="14"/>
      <c r="F6" s="14"/>
      <c r="G6" s="14"/>
      <c r="H6" s="14"/>
      <c r="I6" s="14"/>
      <c r="J6" s="14"/>
      <c r="K6" s="14"/>
      <c r="L6" s="14"/>
      <c r="M6" s="14"/>
      <c r="N6" s="14"/>
      <c r="O6" s="14"/>
      <c r="P6" s="14"/>
      <c r="Q6" s="14"/>
    </row>
    <row r="10" spans="1:22" x14ac:dyDescent="0.35">
      <c r="V10" s="11"/>
    </row>
    <row r="13" spans="1:22" x14ac:dyDescent="0.35">
      <c r="G13" s="12"/>
    </row>
    <row r="44" spans="21:21" x14ac:dyDescent="0.35">
      <c r="U44" s="10" t="s">
        <v>53</v>
      </c>
    </row>
  </sheetData>
  <mergeCells count="1">
    <mergeCell ref="A1:Q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dataset</vt:lpstr>
      <vt:lpstr>Cleaned dataset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Aasin Dubey</dc:creator>
  <cp:lastModifiedBy>Aasin Dubey</cp:lastModifiedBy>
  <dcterms:created xsi:type="dcterms:W3CDTF">2022-03-18T02:50:57Z</dcterms:created>
  <dcterms:modified xsi:type="dcterms:W3CDTF">2025-05-05T14:02:22Z</dcterms:modified>
</cp:coreProperties>
</file>