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TOT\"/>
    </mc:Choice>
  </mc:AlternateContent>
  <xr:revisionPtr revIDLastSave="0" documentId="13_ncr:1_{AE0A48A1-0A13-42A3-9486-A703AD350303}" xr6:coauthVersionLast="47" xr6:coauthVersionMax="47" xr10:uidLastSave="{00000000-0000-0000-0000-000000000000}"/>
  <bookViews>
    <workbookView xWindow="-110" yWindow="-110" windowWidth="25820" windowHeight="15500" activeTab="1" xr2:uid="{08536484-D0F1-464A-A4CF-3AA61946AC93}"/>
  </bookViews>
  <sheets>
    <sheet name="FSD" sheetId="3" r:id="rId1"/>
    <sheet name="FSD_Summary" sheetId="4" r:id="rId2"/>
  </sheets>
  <definedNames>
    <definedName name="_xlnm.Print_Area" localSheetId="0">FSD!$A$1:$AN$37</definedName>
    <definedName name="_xlnm.Print_Area" localSheetId="1">FSD_Summary!$A$1:$AC$12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3" l="1"/>
  <c r="AN12" i="3"/>
  <c r="AN13" i="3"/>
  <c r="AN27" i="3"/>
  <c r="AN28" i="3"/>
  <c r="AM9" i="3"/>
  <c r="AN9" i="3" s="1"/>
  <c r="AM10" i="3"/>
  <c r="AN10" i="3" s="1"/>
  <c r="AM11" i="3"/>
  <c r="AN11" i="3" s="1"/>
  <c r="AM12" i="3"/>
  <c r="AM13" i="3"/>
  <c r="AM14" i="3"/>
  <c r="AN14" i="3" s="1"/>
  <c r="AM15" i="3"/>
  <c r="AN15" i="3" s="1"/>
  <c r="AM16" i="3"/>
  <c r="AN16" i="3" s="1"/>
  <c r="AM17" i="3"/>
  <c r="AN17" i="3" s="1"/>
  <c r="AM18" i="3"/>
  <c r="AN18" i="3" s="1"/>
  <c r="AM19" i="3"/>
  <c r="AN19" i="3" s="1"/>
  <c r="AM20" i="3"/>
  <c r="AN20" i="3" s="1"/>
  <c r="AM21" i="3"/>
  <c r="AN21" i="3" s="1"/>
  <c r="AM22" i="3"/>
  <c r="AN22" i="3" s="1"/>
  <c r="AM23" i="3"/>
  <c r="AN23" i="3" s="1"/>
  <c r="AM24" i="3"/>
  <c r="AN24" i="3" s="1"/>
  <c r="AM25" i="3"/>
  <c r="AN25" i="3" s="1"/>
  <c r="AM26" i="3"/>
  <c r="AN26" i="3" s="1"/>
  <c r="AM27" i="3"/>
  <c r="AM28" i="3"/>
  <c r="AM29" i="3"/>
  <c r="AN29" i="3" s="1"/>
  <c r="AM8" i="3"/>
  <c r="AN8" i="3" s="1"/>
  <c r="AR8" i="3"/>
  <c r="AS11" i="3" l="1"/>
  <c r="AS9" i="3"/>
</calcChain>
</file>

<file path=xl/sharedStrings.xml><?xml version="1.0" encoding="utf-8"?>
<sst xmlns="http://schemas.openxmlformats.org/spreadsheetml/2006/main" count="220" uniqueCount="111">
  <si>
    <t>ABES Engineering College , Ghaziabad</t>
  </si>
  <si>
    <t>Duration: 12 Days Program (Mon/Wed/Fri) || Timings: 4 Hrs/Day (11 am -1 pm &amp; 2 to 4 pm)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</si>
  <si>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</si>
  <si>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</si>
  <si>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</si>
  <si>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</si>
  <si>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</si>
  <si>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</si>
  <si>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</si>
  <si>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</si>
  <si>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</si>
  <si>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</si>
  <si>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</si>
  <si>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</si>
  <si>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</si>
  <si>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S.N.</t>
  </si>
  <si>
    <t>Deptt.</t>
  </si>
  <si>
    <t>Name</t>
  </si>
  <si>
    <t>IT</t>
  </si>
  <si>
    <t>CS</t>
  </si>
  <si>
    <t>CSE</t>
  </si>
  <si>
    <t>CSE-DS</t>
  </si>
  <si>
    <t>CSE-AIML</t>
  </si>
  <si>
    <t>CCPD-Tech</t>
  </si>
  <si>
    <t>MCA</t>
  </si>
  <si>
    <t>Session 1</t>
  </si>
  <si>
    <t>No. of Faculty Registered</t>
  </si>
  <si>
    <t>Session 2</t>
  </si>
  <si>
    <r>
      <rPr>
        <b/>
        <sz val="9"/>
        <color rgb="FFFF0000"/>
        <rFont val="Times New Roman"/>
        <family val="1"/>
      </rPr>
      <t>Sess. 1</t>
    </r>
    <r>
      <rPr>
        <b/>
        <sz val="9"/>
        <color theme="1"/>
        <rFont val="Times New Roman"/>
        <family val="1"/>
      </rPr>
      <t xml:space="preserve">
11 to 1</t>
    </r>
  </si>
  <si>
    <r>
      <rPr>
        <b/>
        <sz val="9"/>
        <color rgb="FF00B0F0"/>
        <rFont val="Times New Roman"/>
        <family val="1"/>
      </rPr>
      <t>Sess.2</t>
    </r>
    <r>
      <rPr>
        <b/>
        <sz val="9"/>
        <color theme="1"/>
        <rFont val="Times New Roman"/>
        <family val="1"/>
      </rPr>
      <t xml:space="preserve">
2 to 4</t>
    </r>
  </si>
  <si>
    <t>Mr. Jitendra Kr. Chauhan</t>
  </si>
  <si>
    <t>Mr. Prashant Tomar</t>
  </si>
  <si>
    <t>Mr. Sanjeev  Soni</t>
  </si>
  <si>
    <t>Mr. Abhishek Kesharwani</t>
  </si>
  <si>
    <t>Mr. Dhaneshwar kumar</t>
  </si>
  <si>
    <t>Ms. Satwik Teotia</t>
  </si>
  <si>
    <t>Ms. Nepali Singla</t>
  </si>
  <si>
    <t>Ms. Indu Malik</t>
  </si>
  <si>
    <t xml:space="preserve">Ms. Prabhjot Kaur </t>
  </si>
  <si>
    <t>Ms. Sarita yadav</t>
  </si>
  <si>
    <t>Ms. Madhavi Gaur</t>
  </si>
  <si>
    <t>Ms. Ayushi Agarwal</t>
  </si>
  <si>
    <t xml:space="preserve">Ms. Mimansha </t>
  </si>
  <si>
    <t>Ms. Monika Singh</t>
  </si>
  <si>
    <t>Ms. Shreya</t>
  </si>
  <si>
    <t>Ms. Aishwarya</t>
  </si>
  <si>
    <t>Mr. Vikas Chaudhary</t>
  </si>
  <si>
    <t>Ms. Pranshi Verma</t>
  </si>
  <si>
    <t>Ms. Himani Jain</t>
  </si>
  <si>
    <t>Mr. Chirag Jain</t>
  </si>
  <si>
    <t>Dr. Aatif Jamshed</t>
  </si>
  <si>
    <t>Neelam Yadav</t>
  </si>
  <si>
    <t>Mr. Utkarsh Dixit</t>
  </si>
  <si>
    <t xml:space="preserve">13-Aug
No. of Absentees </t>
  </si>
  <si>
    <r>
      <rPr>
        <b/>
        <sz val="9"/>
        <color rgb="FFFF0000"/>
        <rFont val="Times New Roman"/>
        <family val="1"/>
      </rPr>
      <t>Sess. 1
2</t>
    </r>
    <r>
      <rPr>
        <b/>
        <sz val="9"/>
        <color theme="1"/>
        <rFont val="Times New Roman"/>
        <family val="1"/>
      </rPr>
      <t xml:space="preserve"> to 4</t>
    </r>
  </si>
  <si>
    <t>MCA (Self)</t>
  </si>
  <si>
    <t xml:space="preserve">14-Aug
No. of Absentees </t>
  </si>
  <si>
    <t>21-Aug</t>
  </si>
  <si>
    <r>
      <rPr>
        <b/>
        <sz val="9"/>
        <color rgb="FF00B0F0"/>
        <rFont val="Times New Roman"/>
        <family val="1"/>
      </rPr>
      <t>Sess.1</t>
    </r>
    <r>
      <rPr>
        <b/>
        <sz val="9"/>
        <color theme="1"/>
        <rFont val="Times New Roman"/>
        <family val="1"/>
      </rPr>
      <t xml:space="preserve">
2 to 5</t>
    </r>
  </si>
  <si>
    <t>Start Date: 13th August || Attendance Sheet || ToT on FSD</t>
  </si>
  <si>
    <t xml:space="preserve">21-Aug
No. of Absentees </t>
  </si>
  <si>
    <t xml:space="preserve">25 Days Program || Timings: 4 Hrs/Day </t>
  </si>
  <si>
    <t>Summary Sheet || ToT on FSD || Start Date: (13th August)</t>
  </si>
  <si>
    <t>22 Aug</t>
  </si>
  <si>
    <t xml:space="preserve">22-Aug
No. of Absentees </t>
  </si>
  <si>
    <t>23 Aug</t>
  </si>
  <si>
    <t xml:space="preserve">23-Aug
No. of Absentees </t>
  </si>
  <si>
    <t>No. of Hours</t>
  </si>
  <si>
    <t>27 Aug</t>
  </si>
  <si>
    <t xml:space="preserve">27-Aug
No. of Absentees </t>
  </si>
  <si>
    <t xml:space="preserve">28-Aug
No. of Absentees </t>
  </si>
  <si>
    <t>Day 13</t>
  </si>
  <si>
    <t xml:space="preserve">28Aug
No. of Absentees </t>
  </si>
  <si>
    <t xml:space="preserve">29-Aug
No. of Absentees </t>
  </si>
  <si>
    <t xml:space="preserve">4th September
No. of Absentees </t>
  </si>
  <si>
    <r>
      <rPr>
        <b/>
        <sz val="9"/>
        <color rgb="FFFF0000"/>
        <rFont val="Times New Roman"/>
        <family val="1"/>
      </rPr>
      <t>Sess. 1</t>
    </r>
    <r>
      <rPr>
        <b/>
        <sz val="9"/>
        <color theme="1"/>
        <rFont val="Times New Roman"/>
        <family val="1"/>
      </rPr>
      <t xml:space="preserve">
10:30 to 1</t>
    </r>
  </si>
  <si>
    <r>
      <rPr>
        <b/>
        <sz val="9"/>
        <color rgb="FF00B0F0"/>
        <rFont val="Times New Roman"/>
        <family val="1"/>
      </rPr>
      <t>Sess.2</t>
    </r>
    <r>
      <rPr>
        <b/>
        <sz val="9"/>
        <color theme="1"/>
        <rFont val="Times New Roman"/>
        <family val="1"/>
      </rPr>
      <t xml:space="preserve">
2 to 4:30</t>
    </r>
  </si>
  <si>
    <t xml:space="preserve">5th September
No. of Absentees </t>
  </si>
  <si>
    <t xml:space="preserve">6th September
No. of Absentees </t>
  </si>
  <si>
    <t>Day 14</t>
  </si>
  <si>
    <r>
      <rPr>
        <b/>
        <sz val="9"/>
        <color rgb="FFFF0000"/>
        <rFont val="Times New Roman"/>
        <family val="1"/>
      </rPr>
      <t>Sess. 1</t>
    </r>
    <r>
      <rPr>
        <b/>
        <sz val="9"/>
        <color theme="1"/>
        <rFont val="Times New Roman"/>
        <family val="1"/>
      </rPr>
      <t xml:space="preserve">
3:30 to 5:30</t>
    </r>
  </si>
  <si>
    <t xml:space="preserve">23rd September
No. of Absentees </t>
  </si>
  <si>
    <t>Day 15</t>
  </si>
  <si>
    <t>Day 16</t>
  </si>
  <si>
    <t>Day 17</t>
  </si>
  <si>
    <t>Day 18</t>
  </si>
  <si>
    <t>Day 19</t>
  </si>
  <si>
    <r>
      <rPr>
        <b/>
        <sz val="9"/>
        <color rgb="FFFF0000"/>
        <rFont val="Times New Roman"/>
        <family val="1"/>
      </rPr>
      <t>Sess. 1</t>
    </r>
    <r>
      <rPr>
        <b/>
        <sz val="9"/>
        <color theme="1"/>
        <rFont val="Times New Roman"/>
        <family val="1"/>
      </rPr>
      <t xml:space="preserve">
3:45</t>
    </r>
  </si>
  <si>
    <r>
      <rPr>
        <b/>
        <sz val="9"/>
        <color rgb="FF00B0F0"/>
        <rFont val="Times New Roman"/>
        <family val="1"/>
      </rPr>
      <t>Sess.2</t>
    </r>
    <r>
      <rPr>
        <b/>
        <sz val="9"/>
        <color theme="1"/>
        <rFont val="Times New Roman"/>
        <family val="1"/>
      </rPr>
      <t xml:space="preserve">
4:45</t>
    </r>
  </si>
  <si>
    <t>Withdrawn</t>
  </si>
  <si>
    <t xml:space="preserve">25th September
No. of Absentees </t>
  </si>
  <si>
    <t xml:space="preserve">26th September
No. of Absentees </t>
  </si>
  <si>
    <t xml:space="preserve">27th September
No. of Absentees </t>
  </si>
  <si>
    <t>&gt;=90</t>
  </si>
  <si>
    <t>&gt;=80 and &lt;90</t>
  </si>
  <si>
    <t>&lt;80</t>
  </si>
  <si>
    <t xml:space="preserve">shrey </t>
  </si>
  <si>
    <t xml:space="preserve">Optional Chaining </t>
  </si>
  <si>
    <t>Aishw</t>
  </si>
  <si>
    <t>In</t>
  </si>
  <si>
    <t>Out</t>
  </si>
  <si>
    <t>madhv</t>
  </si>
  <si>
    <t>out</t>
  </si>
  <si>
    <t>mimansh</t>
  </si>
  <si>
    <t>satwik</t>
  </si>
  <si>
    <t>rem girks</t>
  </si>
  <si>
    <r>
      <t xml:space="preserve">Sess. </t>
    </r>
    <r>
      <rPr>
        <b/>
        <sz val="9"/>
        <rFont val="Times New Roman"/>
        <family val="1"/>
      </rPr>
      <t>11:00</t>
    </r>
  </si>
  <si>
    <t>%</t>
  </si>
  <si>
    <t>A</t>
  </si>
  <si>
    <t>No. of faculty</t>
  </si>
  <si>
    <t>Attendance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</si>
</sst>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C00000"/>
      <name val="Times New Roman"/>
      <family val="1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00B0F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mbria"/>
      <family val="1"/>
    </font>
    <font>
      <b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Times New Roman"/>
      <family val="1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1" fillId="0" borderId="0" applyFont="0" applyFill="0" applyBorder="0" applyAlignment="0" applyProtection="0"/>
  </cellStyleXfs>
  <cellXfs count="175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/>
    </xf>
    <xf numFmtId="16" fontId="15" fillId="5" borderId="23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16" fontId="7" fillId="0" borderId="24" xfId="0" applyNumberFormat="1" applyFont="1" applyBorder="1" applyAlignment="1">
      <alignment horizontal="center" vertical="center"/>
    </xf>
    <xf numFmtId="0" fontId="10" fillId="13" borderId="25" xfId="0" applyFont="1" applyFill="1" applyBorder="1" applyAlignment="1">
      <alignment horizontal="center"/>
    </xf>
    <xf numFmtId="0" fontId="9" fillId="12" borderId="26" xfId="0" applyFont="1" applyFill="1" applyBorder="1" applyAlignment="1">
      <alignment horizontal="center"/>
    </xf>
    <xf numFmtId="16" fontId="15" fillId="5" borderId="15" xfId="0" applyNumberFormat="1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/>
    </xf>
    <xf numFmtId="16" fontId="5" fillId="5" borderId="28" xfId="0" applyNumberFormat="1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16" fontId="7" fillId="4" borderId="28" xfId="0" applyNumberFormat="1" applyFont="1" applyFill="1" applyBorder="1" applyAlignment="1">
      <alignment horizontal="center" vertical="center" wrapText="1"/>
    </xf>
    <xf numFmtId="16" fontId="7" fillId="14" borderId="28" xfId="0" applyNumberFormat="1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/>
    </xf>
    <xf numFmtId="0" fontId="20" fillId="4" borderId="28" xfId="0" applyFont="1" applyFill="1" applyBorder="1" applyAlignment="1">
      <alignment horizontal="center"/>
    </xf>
    <xf numFmtId="0" fontId="9" fillId="5" borderId="28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/>
    </xf>
    <xf numFmtId="0" fontId="11" fillId="8" borderId="28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9" borderId="28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1" fillId="10" borderId="31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/>
    </xf>
    <xf numFmtId="0" fontId="11" fillId="8" borderId="31" xfId="0" applyFont="1" applyFill="1" applyBorder="1" applyAlignment="1">
      <alignment horizontal="center" vertical="center"/>
    </xf>
    <xf numFmtId="0" fontId="11" fillId="6" borderId="31" xfId="0" applyFont="1" applyFill="1" applyBorder="1" applyAlignment="1">
      <alignment horizontal="center" vertical="center"/>
    </xf>
    <xf numFmtId="0" fontId="11" fillId="9" borderId="31" xfId="0" applyFont="1" applyFill="1" applyBorder="1" applyAlignment="1">
      <alignment horizontal="center" vertical="center"/>
    </xf>
    <xf numFmtId="0" fontId="11" fillId="11" borderId="33" xfId="0" applyFont="1" applyFill="1" applyBorder="1" applyAlignment="1">
      <alignment horizontal="center" vertical="center"/>
    </xf>
    <xf numFmtId="0" fontId="11" fillId="11" borderId="34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center"/>
    </xf>
    <xf numFmtId="0" fontId="12" fillId="4" borderId="31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7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18" fillId="4" borderId="53" xfId="0" applyFont="1" applyFill="1" applyBorder="1" applyAlignment="1">
      <alignment horizontal="left" vertical="center"/>
    </xf>
    <xf numFmtId="0" fontId="18" fillId="4" borderId="54" xfId="0" applyFont="1" applyFill="1" applyBorder="1" applyAlignment="1">
      <alignment horizontal="left" vertical="center"/>
    </xf>
    <xf numFmtId="0" fontId="18" fillId="2" borderId="53" xfId="0" applyFont="1" applyFill="1" applyBorder="1" applyAlignment="1">
      <alignment horizontal="left" vertical="center"/>
    </xf>
    <xf numFmtId="0" fontId="18" fillId="2" borderId="54" xfId="0" applyFont="1" applyFill="1" applyBorder="1" applyAlignment="1">
      <alignment horizontal="left" vertical="center"/>
    </xf>
    <xf numFmtId="0" fontId="18" fillId="2" borderId="55" xfId="0" applyFont="1" applyFill="1" applyBorder="1" applyAlignment="1">
      <alignment horizontal="left" vertical="center"/>
    </xf>
    <xf numFmtId="0" fontId="19" fillId="0" borderId="35" xfId="0" applyFont="1" applyBorder="1" applyAlignment="1">
      <alignment vertical="center"/>
    </xf>
    <xf numFmtId="0" fontId="10" fillId="13" borderId="24" xfId="0" applyFont="1" applyFill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/>
    <xf numFmtId="0" fontId="7" fillId="0" borderId="57" xfId="0" applyFont="1" applyBorder="1"/>
    <xf numFmtId="0" fontId="5" fillId="5" borderId="3" xfId="0" applyFont="1" applyFill="1" applyBorder="1" applyAlignment="1">
      <alignment horizontal="center" vertical="center"/>
    </xf>
    <xf numFmtId="14" fontId="7" fillId="0" borderId="12" xfId="0" quotePrefix="1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13" borderId="58" xfId="0" applyFont="1" applyFill="1" applyBorder="1" applyAlignment="1">
      <alignment horizontal="center"/>
    </xf>
    <xf numFmtId="16" fontId="15" fillId="5" borderId="59" xfId="0" applyNumberFormat="1" applyFont="1" applyFill="1" applyBorder="1" applyAlignment="1">
      <alignment horizontal="center" vertical="center" wrapText="1"/>
    </xf>
    <xf numFmtId="0" fontId="15" fillId="5" borderId="60" xfId="0" applyFont="1" applyFill="1" applyBorder="1" applyAlignment="1">
      <alignment horizontal="center" vertical="center" wrapText="1"/>
    </xf>
    <xf numFmtId="16" fontId="15" fillId="5" borderId="47" xfId="0" applyNumberFormat="1" applyFont="1" applyFill="1" applyBorder="1" applyAlignment="1">
      <alignment horizontal="center" vertical="center" wrapText="1"/>
    </xf>
    <xf numFmtId="0" fontId="15" fillId="5" borderId="61" xfId="0" applyFont="1" applyFill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10" fillId="13" borderId="62" xfId="0" applyFont="1" applyFill="1" applyBorder="1" applyAlignment="1">
      <alignment horizontal="center"/>
    </xf>
    <xf numFmtId="0" fontId="8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16" fontId="7" fillId="0" borderId="62" xfId="0" applyNumberFormat="1" applyFont="1" applyBorder="1" applyAlignment="1">
      <alignment horizontal="center" vertical="center"/>
    </xf>
    <xf numFmtId="0" fontId="10" fillId="13" borderId="65" xfId="0" applyFont="1" applyFill="1" applyBorder="1" applyAlignment="1">
      <alignment horizontal="center"/>
    </xf>
    <xf numFmtId="0" fontId="19" fillId="0" borderId="52" xfId="0" applyFont="1" applyBorder="1" applyAlignment="1">
      <alignment vertical="center"/>
    </xf>
    <xf numFmtId="0" fontId="9" fillId="12" borderId="25" xfId="0" applyFont="1" applyFill="1" applyBorder="1" applyAlignment="1">
      <alignment horizontal="center"/>
    </xf>
    <xf numFmtId="0" fontId="10" fillId="13" borderId="67" xfId="0" applyFont="1" applyFill="1" applyBorder="1" applyAlignment="1">
      <alignment horizontal="center"/>
    </xf>
    <xf numFmtId="0" fontId="18" fillId="2" borderId="68" xfId="0" applyFont="1" applyFill="1" applyBorder="1" applyAlignment="1">
      <alignment horizontal="left" vertical="center"/>
    </xf>
    <xf numFmtId="0" fontId="9" fillId="12" borderId="27" xfId="0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15" fillId="5" borderId="0" xfId="0" applyFont="1" applyFill="1" applyAlignment="1">
      <alignment horizontal="center" vertical="center" wrapText="1"/>
    </xf>
    <xf numFmtId="0" fontId="10" fillId="13" borderId="69" xfId="0" applyFont="1" applyFill="1" applyBorder="1" applyAlignment="1">
      <alignment horizontal="center"/>
    </xf>
    <xf numFmtId="0" fontId="18" fillId="4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left" vertical="center"/>
    </xf>
    <xf numFmtId="0" fontId="10" fillId="4" borderId="28" xfId="0" applyFont="1" applyFill="1" applyBorder="1" applyAlignment="1">
      <alignment horizontal="center"/>
    </xf>
    <xf numFmtId="0" fontId="9" fillId="12" borderId="70" xfId="0" applyFont="1" applyFill="1" applyBorder="1" applyAlignment="1">
      <alignment horizontal="center"/>
    </xf>
    <xf numFmtId="9" fontId="23" fillId="8" borderId="28" xfId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/>
    </xf>
    <xf numFmtId="0" fontId="24" fillId="15" borderId="28" xfId="0" applyFont="1" applyFill="1" applyBorder="1" applyAlignment="1">
      <alignment horizontal="center" vertical="center"/>
    </xf>
    <xf numFmtId="0" fontId="24" fillId="15" borderId="28" xfId="0" applyFont="1" applyFill="1" applyBorder="1"/>
    <xf numFmtId="0" fontId="24" fillId="15" borderId="28" xfId="0" applyFont="1" applyFill="1" applyBorder="1" applyAlignment="1">
      <alignment horizontal="center"/>
    </xf>
    <xf numFmtId="0" fontId="1" fillId="0" borderId="0" xfId="0" applyFont="1"/>
    <xf numFmtId="0" fontId="0" fillId="0" borderId="42" xfId="0" applyBorder="1" applyAlignment="1">
      <alignment horizontal="center" vertical="center"/>
    </xf>
    <xf numFmtId="0" fontId="9" fillId="12" borderId="67" xfId="0" applyFont="1" applyFill="1" applyBorder="1" applyAlignment="1">
      <alignment horizontal="center"/>
    </xf>
    <xf numFmtId="0" fontId="9" fillId="12" borderId="75" xfId="0" applyFont="1" applyFill="1" applyBorder="1" applyAlignment="1">
      <alignment horizontal="center"/>
    </xf>
    <xf numFmtId="0" fontId="22" fillId="13" borderId="64" xfId="0" applyFont="1" applyFill="1" applyBorder="1" applyAlignment="1">
      <alignment horizontal="center"/>
    </xf>
    <xf numFmtId="0" fontId="5" fillId="5" borderId="66" xfId="0" applyFont="1" applyFill="1" applyBorder="1" applyAlignment="1">
      <alignment horizontal="center" vertical="center"/>
    </xf>
    <xf numFmtId="16" fontId="25" fillId="7" borderId="1" xfId="0" applyNumberFormat="1" applyFont="1" applyFill="1" applyBorder="1" applyAlignment="1">
      <alignment horizontal="center" vertical="center"/>
    </xf>
    <xf numFmtId="16" fontId="16" fillId="5" borderId="66" xfId="0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/>
    </xf>
    <xf numFmtId="0" fontId="12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" fontId="7" fillId="0" borderId="62" xfId="0" applyNumberFormat="1" applyFont="1" applyBorder="1" applyAlignment="1">
      <alignment horizontal="center" vertical="center"/>
    </xf>
    <xf numFmtId="16" fontId="7" fillId="0" borderId="63" xfId="0" applyNumberFormat="1" applyFont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16" fontId="25" fillId="7" borderId="62" xfId="0" applyNumberFormat="1" applyFont="1" applyFill="1" applyBorder="1" applyAlignment="1">
      <alignment horizontal="center" vertical="center"/>
    </xf>
    <xf numFmtId="16" fontId="25" fillId="7" borderId="63" xfId="0" applyNumberFormat="1" applyFont="1" applyFill="1" applyBorder="1" applyAlignment="1">
      <alignment horizontal="center" vertical="center"/>
    </xf>
    <xf numFmtId="16" fontId="7" fillId="0" borderId="74" xfId="0" applyNumberFormat="1" applyFont="1" applyBorder="1" applyAlignment="1">
      <alignment horizontal="center" vertical="center"/>
    </xf>
    <xf numFmtId="0" fontId="9" fillId="8" borderId="71" xfId="0" applyFont="1" applyFill="1" applyBorder="1" applyAlignment="1">
      <alignment horizontal="center"/>
    </xf>
    <xf numFmtId="0" fontId="9" fillId="8" borderId="72" xfId="0" applyFont="1" applyFill="1" applyBorder="1" applyAlignment="1">
      <alignment horizontal="center"/>
    </xf>
    <xf numFmtId="0" fontId="9" fillId="8" borderId="73" xfId="0" applyFont="1" applyFill="1" applyBorder="1" applyAlignment="1">
      <alignment horizontal="center"/>
    </xf>
    <xf numFmtId="0" fontId="0" fillId="11" borderId="24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10" borderId="39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7" fillId="0" borderId="12" xfId="0" quotePrefix="1" applyFont="1" applyBorder="1" applyAlignment="1">
      <alignment horizontal="center" vertical="center"/>
    </xf>
    <xf numFmtId="16" fontId="7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AA90-9795-40FC-9E4B-1A955070A4F3}">
  <dimension ref="A1:BA36"/>
  <sheetViews>
    <sheetView view="pageBreakPreview" zoomScale="120" zoomScaleNormal="90" zoomScaleSheetLayoutView="120" workbookViewId="0">
      <selection activeCell="AG17" sqref="AG17"/>
    </sheetView>
  </sheetViews>
  <sheetFormatPr defaultRowHeight="21" x14ac:dyDescent="0.35"/>
  <cols>
    <col min="1" max="1" width="4.1796875" style="2" customWidth="1"/>
    <col min="2" max="2" width="10.54296875" customWidth="1"/>
    <col min="3" max="3" width="26.36328125" style="1" customWidth="1"/>
    <col min="4" max="5" width="6.36328125" customWidth="1"/>
    <col min="6" max="6" width="7.26953125" customWidth="1"/>
    <col min="7" max="9" width="5.6328125" customWidth="1"/>
    <col min="10" max="10" width="5" customWidth="1"/>
    <col min="11" max="13" width="5.6328125" customWidth="1"/>
    <col min="14" max="14" width="5" customWidth="1"/>
    <col min="15" max="19" width="5.6328125" customWidth="1"/>
    <col min="20" max="20" width="5" customWidth="1"/>
    <col min="21" max="21" width="5.6328125" customWidth="1"/>
    <col min="22" max="22" width="5" customWidth="1"/>
    <col min="23" max="23" width="5.6328125" customWidth="1"/>
    <col min="24" max="24" width="5" customWidth="1"/>
    <col min="25" max="25" width="7.7265625" customWidth="1"/>
    <col min="26" max="26" width="6.90625" customWidth="1"/>
    <col min="27" max="27" width="7.7265625" customWidth="1"/>
    <col min="28" max="28" width="6.90625" customWidth="1"/>
    <col min="29" max="29" width="10.81640625" customWidth="1"/>
    <col min="30" max="30" width="7.7265625" bestFit="1" customWidth="1"/>
    <col min="31" max="31" width="6.90625" bestFit="1" customWidth="1"/>
    <col min="32" max="32" width="7.7265625" bestFit="1" customWidth="1"/>
    <col min="33" max="33" width="6.90625" bestFit="1" customWidth="1"/>
    <col min="34" max="34" width="7.7265625" bestFit="1" customWidth="1"/>
    <col min="35" max="35" width="6.90625" bestFit="1" customWidth="1"/>
    <col min="36" max="36" width="7.7265625" bestFit="1" customWidth="1"/>
    <col min="37" max="37" width="6.90625" bestFit="1" customWidth="1"/>
    <col min="38" max="38" width="7.7265625" bestFit="1" customWidth="1"/>
    <col min="39" max="39" width="6.90625" customWidth="1"/>
    <col min="40" max="40" width="10.1796875" bestFit="1" customWidth="1"/>
    <col min="41" max="41" width="8.7265625" style="126"/>
    <col min="44" max="44" width="19.26953125" bestFit="1" customWidth="1"/>
    <col min="45" max="45" width="16.7265625" bestFit="1" customWidth="1"/>
  </cols>
  <sheetData>
    <row r="1" spans="1:53" ht="23.25" customHeight="1" thickBot="1" x14ac:dyDescent="0.4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4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</row>
    <row r="2" spans="1:53" ht="19.5" customHeight="1" thickBot="1" x14ac:dyDescent="0.4">
      <c r="A2" s="141" t="s">
        <v>59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3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</row>
    <row r="3" spans="1:53" ht="20.149999999999999" customHeight="1" thickBot="1" x14ac:dyDescent="0.4">
      <c r="A3" s="144" t="s">
        <v>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6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</row>
    <row r="4" spans="1:53" ht="20.149999999999999" customHeight="1" thickBot="1" x14ac:dyDescent="0.4">
      <c r="A4" s="4"/>
      <c r="B4" s="3"/>
      <c r="C4" s="9"/>
      <c r="D4" s="13" t="s">
        <v>2</v>
      </c>
      <c r="E4" s="13" t="s">
        <v>3</v>
      </c>
      <c r="F4" s="72" t="s">
        <v>4</v>
      </c>
      <c r="G4" s="147" t="s">
        <v>5</v>
      </c>
      <c r="H4" s="132"/>
      <c r="I4" s="148" t="s">
        <v>6</v>
      </c>
      <c r="J4" s="133"/>
      <c r="K4" s="147" t="s">
        <v>7</v>
      </c>
      <c r="L4" s="132"/>
      <c r="M4" s="147" t="s">
        <v>8</v>
      </c>
      <c r="N4" s="132"/>
      <c r="O4" s="148" t="s">
        <v>9</v>
      </c>
      <c r="P4" s="131"/>
      <c r="Q4" s="131" t="s">
        <v>10</v>
      </c>
      <c r="R4" s="131"/>
      <c r="S4" s="131" t="s">
        <v>11</v>
      </c>
      <c r="T4" s="131"/>
      <c r="U4" s="131" t="s">
        <v>12</v>
      </c>
      <c r="V4" s="131"/>
      <c r="W4" s="131" t="s">
        <v>13</v>
      </c>
      <c r="X4" s="132"/>
      <c r="Y4" s="131" t="s">
        <v>14</v>
      </c>
      <c r="Z4" s="132"/>
      <c r="AA4" s="131" t="s">
        <v>71</v>
      </c>
      <c r="AB4" s="132"/>
      <c r="AC4" s="92" t="s">
        <v>79</v>
      </c>
      <c r="AD4" s="131" t="s">
        <v>82</v>
      </c>
      <c r="AE4" s="132"/>
      <c r="AF4" s="131" t="s">
        <v>83</v>
      </c>
      <c r="AG4" s="132"/>
      <c r="AH4" s="131" t="s">
        <v>84</v>
      </c>
      <c r="AI4" s="132"/>
      <c r="AJ4" s="131" t="s">
        <v>85</v>
      </c>
      <c r="AK4" s="132"/>
      <c r="AL4" s="92" t="s">
        <v>86</v>
      </c>
      <c r="AM4" s="100"/>
    </row>
    <row r="5" spans="1:53" ht="20.149999999999999" customHeight="1" thickBot="1" x14ac:dyDescent="0.4">
      <c r="A5" s="75"/>
      <c r="B5" s="76"/>
      <c r="C5" s="77" t="s">
        <v>67</v>
      </c>
      <c r="D5" s="78"/>
      <c r="E5" s="78">
        <v>3</v>
      </c>
      <c r="F5" s="79">
        <v>3</v>
      </c>
      <c r="G5" s="79">
        <v>2</v>
      </c>
      <c r="H5" s="80">
        <v>2</v>
      </c>
      <c r="I5" s="81">
        <v>2</v>
      </c>
      <c r="J5" s="77">
        <v>2</v>
      </c>
      <c r="K5" s="79">
        <v>2</v>
      </c>
      <c r="L5" s="80">
        <v>2</v>
      </c>
      <c r="M5" s="79">
        <v>2</v>
      </c>
      <c r="N5" s="80">
        <v>2</v>
      </c>
      <c r="O5" s="81">
        <v>2</v>
      </c>
      <c r="P5" s="77">
        <v>2</v>
      </c>
      <c r="Q5" s="81">
        <v>2</v>
      </c>
      <c r="R5" s="77">
        <v>2</v>
      </c>
      <c r="S5" s="81">
        <v>2</v>
      </c>
      <c r="T5" s="77">
        <v>2</v>
      </c>
      <c r="U5" s="81">
        <v>2</v>
      </c>
      <c r="V5" s="77">
        <v>2</v>
      </c>
      <c r="W5" s="81">
        <v>2</v>
      </c>
      <c r="X5" s="80">
        <v>2</v>
      </c>
      <c r="Y5" s="81">
        <v>2.5</v>
      </c>
      <c r="Z5" s="80">
        <v>2.5</v>
      </c>
      <c r="AA5" s="81">
        <v>2.5</v>
      </c>
      <c r="AB5" s="77">
        <v>2.5</v>
      </c>
      <c r="AC5" s="79">
        <v>2</v>
      </c>
      <c r="AD5" s="81">
        <v>1</v>
      </c>
      <c r="AE5" s="80">
        <v>1</v>
      </c>
      <c r="AF5" s="81">
        <v>1</v>
      </c>
      <c r="AG5" s="80">
        <v>1</v>
      </c>
      <c r="AH5" s="81">
        <v>1</v>
      </c>
      <c r="AI5" s="80">
        <v>1</v>
      </c>
      <c r="AJ5" s="81">
        <v>1</v>
      </c>
      <c r="AK5" s="80">
        <v>1</v>
      </c>
      <c r="AL5" s="123">
        <v>2</v>
      </c>
      <c r="AM5" s="100"/>
      <c r="AN5" s="82">
        <v>62</v>
      </c>
    </row>
    <row r="6" spans="1:53" s="1" customFormat="1" ht="23.25" customHeight="1" thickBot="1" x14ac:dyDescent="0.35">
      <c r="A6" s="5" t="s">
        <v>15</v>
      </c>
      <c r="B6" s="6" t="s">
        <v>16</v>
      </c>
      <c r="C6" s="10" t="s">
        <v>17</v>
      </c>
      <c r="D6" s="14">
        <v>45517</v>
      </c>
      <c r="E6" s="14">
        <v>45518</v>
      </c>
      <c r="F6" s="73" t="s">
        <v>57</v>
      </c>
      <c r="G6" s="173" t="s">
        <v>63</v>
      </c>
      <c r="H6" s="134"/>
      <c r="I6" s="173" t="s">
        <v>65</v>
      </c>
      <c r="J6" s="134"/>
      <c r="K6" s="173" t="s">
        <v>68</v>
      </c>
      <c r="L6" s="134"/>
      <c r="M6" s="174">
        <v>45532</v>
      </c>
      <c r="N6" s="135"/>
      <c r="O6" s="174">
        <v>45533</v>
      </c>
      <c r="P6" s="135"/>
      <c r="Q6" s="174">
        <v>45534</v>
      </c>
      <c r="R6" s="135"/>
      <c r="S6" s="136">
        <v>45537</v>
      </c>
      <c r="T6" s="137"/>
      <c r="U6" s="136">
        <v>45538</v>
      </c>
      <c r="V6" s="137"/>
      <c r="W6" s="136">
        <v>45539</v>
      </c>
      <c r="X6" s="137"/>
      <c r="Y6" s="136">
        <v>45540</v>
      </c>
      <c r="Z6" s="137"/>
      <c r="AA6" s="136">
        <v>45541</v>
      </c>
      <c r="AB6" s="157"/>
      <c r="AC6" s="93">
        <v>45558</v>
      </c>
      <c r="AD6" s="155">
        <v>45559</v>
      </c>
      <c r="AE6" s="156"/>
      <c r="AF6" s="155">
        <v>45560</v>
      </c>
      <c r="AG6" s="156"/>
      <c r="AH6" s="155">
        <v>45561</v>
      </c>
      <c r="AI6" s="156"/>
      <c r="AJ6" s="155">
        <v>45562</v>
      </c>
      <c r="AK6" s="156"/>
      <c r="AL6" s="124">
        <v>45563</v>
      </c>
      <c r="AM6" s="101"/>
      <c r="AO6" s="126"/>
    </row>
    <row r="7" spans="1:53" ht="23.5" thickBot="1" x14ac:dyDescent="0.4">
      <c r="A7" s="7"/>
      <c r="B7" s="8"/>
      <c r="C7" s="11"/>
      <c r="D7" s="17" t="s">
        <v>54</v>
      </c>
      <c r="E7" s="18" t="s">
        <v>58</v>
      </c>
      <c r="F7" s="18" t="s">
        <v>58</v>
      </c>
      <c r="G7" s="17" t="s">
        <v>28</v>
      </c>
      <c r="H7" s="18" t="s">
        <v>29</v>
      </c>
      <c r="I7" s="12" t="s">
        <v>28</v>
      </c>
      <c r="J7" s="19" t="s">
        <v>29</v>
      </c>
      <c r="K7" s="84" t="s">
        <v>28</v>
      </c>
      <c r="L7" s="85" t="s">
        <v>29</v>
      </c>
      <c r="M7" s="84" t="s">
        <v>28</v>
      </c>
      <c r="N7" s="85" t="s">
        <v>29</v>
      </c>
      <c r="O7" s="86" t="s">
        <v>28</v>
      </c>
      <c r="P7" s="87" t="s">
        <v>29</v>
      </c>
      <c r="Q7" s="84" t="s">
        <v>28</v>
      </c>
      <c r="R7" s="85" t="s">
        <v>29</v>
      </c>
      <c r="S7" s="86" t="s">
        <v>28</v>
      </c>
      <c r="T7" s="87" t="s">
        <v>29</v>
      </c>
      <c r="U7" s="84" t="s">
        <v>28</v>
      </c>
      <c r="V7" s="85" t="s">
        <v>29</v>
      </c>
      <c r="W7" s="86" t="s">
        <v>28</v>
      </c>
      <c r="X7" s="88" t="s">
        <v>29</v>
      </c>
      <c r="Y7" s="86" t="s">
        <v>75</v>
      </c>
      <c r="Z7" s="88" t="s">
        <v>76</v>
      </c>
      <c r="AA7" s="86" t="s">
        <v>75</v>
      </c>
      <c r="AB7" s="87" t="s">
        <v>76</v>
      </c>
      <c r="AC7" s="84" t="s">
        <v>80</v>
      </c>
      <c r="AD7" s="86" t="s">
        <v>87</v>
      </c>
      <c r="AE7" s="88" t="s">
        <v>88</v>
      </c>
      <c r="AF7" s="86" t="s">
        <v>87</v>
      </c>
      <c r="AG7" s="85" t="s">
        <v>88</v>
      </c>
      <c r="AH7" s="86" t="s">
        <v>87</v>
      </c>
      <c r="AI7" s="85" t="s">
        <v>88</v>
      </c>
      <c r="AJ7" s="86" t="s">
        <v>87</v>
      </c>
      <c r="AK7" s="85" t="s">
        <v>88</v>
      </c>
      <c r="AL7" s="125" t="s">
        <v>106</v>
      </c>
      <c r="AM7" s="102"/>
      <c r="AN7" s="102" t="s">
        <v>107</v>
      </c>
    </row>
    <row r="8" spans="1:53" ht="24" thickBot="1" x14ac:dyDescent="0.5">
      <c r="A8" s="50">
        <v>1</v>
      </c>
      <c r="B8" s="163" t="s">
        <v>18</v>
      </c>
      <c r="C8" s="59" t="s">
        <v>30</v>
      </c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83">
        <v>1</v>
      </c>
      <c r="K8" s="83">
        <v>1</v>
      </c>
      <c r="L8" s="83">
        <v>1</v>
      </c>
      <c r="M8" s="83">
        <v>1</v>
      </c>
      <c r="N8" s="46">
        <v>1</v>
      </c>
      <c r="O8" s="83">
        <v>1</v>
      </c>
      <c r="P8" s="46">
        <v>1</v>
      </c>
      <c r="Q8" s="46">
        <v>1</v>
      </c>
      <c r="R8" s="46">
        <v>1</v>
      </c>
      <c r="S8" s="46">
        <v>1</v>
      </c>
      <c r="T8" s="46">
        <v>1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83">
        <v>1</v>
      </c>
      <c r="AC8" s="46">
        <v>1</v>
      </c>
      <c r="AD8" s="46">
        <v>1</v>
      </c>
      <c r="AE8" s="46">
        <v>1</v>
      </c>
      <c r="AF8" s="46">
        <v>1</v>
      </c>
      <c r="AG8" s="46">
        <v>1</v>
      </c>
      <c r="AH8" s="46">
        <v>1</v>
      </c>
      <c r="AI8" s="46">
        <v>1</v>
      </c>
      <c r="AJ8" s="46">
        <v>1</v>
      </c>
      <c r="AK8" s="83">
        <v>1</v>
      </c>
      <c r="AL8" s="46">
        <v>1</v>
      </c>
      <c r="AM8" s="122">
        <f>SUM(D8:AL8)</f>
        <v>35</v>
      </c>
      <c r="AN8" s="111">
        <f>AM8/35</f>
        <v>1</v>
      </c>
      <c r="AR8" s="115">
        <f>100</f>
        <v>100</v>
      </c>
      <c r="AS8" s="113">
        <v>1</v>
      </c>
    </row>
    <row r="9" spans="1:53" ht="24" thickBot="1" x14ac:dyDescent="0.5">
      <c r="A9" s="51">
        <v>2</v>
      </c>
      <c r="B9" s="164"/>
      <c r="C9" s="60" t="s">
        <v>31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83">
        <v>1</v>
      </c>
      <c r="K9" s="83">
        <v>1</v>
      </c>
      <c r="L9" s="83">
        <v>1</v>
      </c>
      <c r="M9" s="83">
        <v>1</v>
      </c>
      <c r="N9" s="46">
        <v>1</v>
      </c>
      <c r="O9" s="83">
        <v>1</v>
      </c>
      <c r="P9" s="46">
        <v>1</v>
      </c>
      <c r="Q9" s="46">
        <v>1</v>
      </c>
      <c r="R9" s="46">
        <v>1</v>
      </c>
      <c r="S9" s="46">
        <v>1</v>
      </c>
      <c r="T9" s="46">
        <v>1</v>
      </c>
      <c r="U9" s="46">
        <v>1</v>
      </c>
      <c r="V9" s="46">
        <v>1</v>
      </c>
      <c r="W9" s="16">
        <v>0</v>
      </c>
      <c r="X9" s="16">
        <v>1</v>
      </c>
      <c r="Y9" s="46">
        <v>1</v>
      </c>
      <c r="Z9" s="46">
        <v>1</v>
      </c>
      <c r="AA9" s="46">
        <v>1</v>
      </c>
      <c r="AB9" s="83">
        <v>1</v>
      </c>
      <c r="AC9" s="46">
        <v>1</v>
      </c>
      <c r="AD9" s="46">
        <v>1</v>
      </c>
      <c r="AE9" s="46">
        <v>1</v>
      </c>
      <c r="AF9" s="46">
        <v>1</v>
      </c>
      <c r="AG9" s="46">
        <v>1</v>
      </c>
      <c r="AH9" s="48">
        <v>0</v>
      </c>
      <c r="AI9" s="48">
        <v>0</v>
      </c>
      <c r="AJ9" s="46">
        <v>1</v>
      </c>
      <c r="AK9" s="83">
        <v>1</v>
      </c>
      <c r="AL9" s="46">
        <v>1</v>
      </c>
      <c r="AM9" s="122">
        <f t="shared" ref="AM9:AM29" si="0">SUM(D9:AL9)</f>
        <v>32</v>
      </c>
      <c r="AN9" s="111">
        <f t="shared" ref="AN9:AN29" si="1">AM9/35</f>
        <v>0.91428571428571426</v>
      </c>
      <c r="AR9" s="115" t="s">
        <v>93</v>
      </c>
      <c r="AS9" s="113">
        <f>COUNTIF(AN8:AN29,"&gt;=90%")</f>
        <v>13</v>
      </c>
    </row>
    <row r="10" spans="1:53" ht="24" thickBot="1" x14ac:dyDescent="0.6">
      <c r="A10" s="52">
        <v>3</v>
      </c>
      <c r="B10" s="164"/>
      <c r="C10" s="61" t="s">
        <v>32</v>
      </c>
      <c r="D10" s="46">
        <v>1</v>
      </c>
      <c r="E10" s="46">
        <v>1</v>
      </c>
      <c r="F10" s="46">
        <v>1</v>
      </c>
      <c r="G10" s="16">
        <v>0</v>
      </c>
      <c r="H10" s="46">
        <v>1</v>
      </c>
      <c r="I10" s="46">
        <v>1</v>
      </c>
      <c r="J10" s="83">
        <v>1</v>
      </c>
      <c r="K10" s="83">
        <v>1</v>
      </c>
      <c r="L10" s="83">
        <v>1</v>
      </c>
      <c r="M10" s="83">
        <v>1</v>
      </c>
      <c r="N10" s="46">
        <v>1</v>
      </c>
      <c r="O10" s="83">
        <v>1</v>
      </c>
      <c r="P10" s="46">
        <v>1</v>
      </c>
      <c r="Q10" s="46">
        <v>1</v>
      </c>
      <c r="R10" s="46">
        <v>1</v>
      </c>
      <c r="S10" s="46">
        <v>1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1</v>
      </c>
      <c r="AA10" s="46">
        <v>1</v>
      </c>
      <c r="AB10" s="83">
        <v>1</v>
      </c>
      <c r="AC10" s="46">
        <v>1</v>
      </c>
      <c r="AD10" s="46">
        <v>1</v>
      </c>
      <c r="AE10" s="46">
        <v>1</v>
      </c>
      <c r="AF10" s="48">
        <v>0</v>
      </c>
      <c r="AG10" s="48">
        <v>0</v>
      </c>
      <c r="AH10" s="46">
        <v>1</v>
      </c>
      <c r="AI10" s="46">
        <v>1</v>
      </c>
      <c r="AJ10" s="46">
        <v>1</v>
      </c>
      <c r="AK10" s="83">
        <v>1</v>
      </c>
      <c r="AL10" s="46">
        <v>1</v>
      </c>
      <c r="AM10" s="122">
        <f t="shared" si="0"/>
        <v>32</v>
      </c>
      <c r="AN10" s="111">
        <f t="shared" si="1"/>
        <v>0.91428571428571426</v>
      </c>
      <c r="AR10" s="116" t="s">
        <v>94</v>
      </c>
      <c r="AS10" s="113">
        <v>5</v>
      </c>
    </row>
    <row r="11" spans="1:53" ht="24" thickBot="1" x14ac:dyDescent="0.6">
      <c r="A11" s="50">
        <v>4</v>
      </c>
      <c r="B11" s="165" t="s">
        <v>19</v>
      </c>
      <c r="C11" s="62" t="s">
        <v>33</v>
      </c>
      <c r="D11" s="46">
        <v>1</v>
      </c>
      <c r="E11" s="46">
        <v>1</v>
      </c>
      <c r="F11" s="46">
        <v>1</v>
      </c>
      <c r="G11" s="46">
        <v>1</v>
      </c>
      <c r="H11" s="46">
        <v>1</v>
      </c>
      <c r="I11" s="46">
        <v>1</v>
      </c>
      <c r="J11" s="83">
        <v>1</v>
      </c>
      <c r="K11" s="83">
        <v>1</v>
      </c>
      <c r="L11" s="83">
        <v>1</v>
      </c>
      <c r="M11" s="83">
        <v>1</v>
      </c>
      <c r="N11" s="46">
        <v>1</v>
      </c>
      <c r="O11" s="83">
        <v>1</v>
      </c>
      <c r="P11" s="46">
        <v>1</v>
      </c>
      <c r="Q11" s="46">
        <v>1</v>
      </c>
      <c r="R11" s="46">
        <v>1</v>
      </c>
      <c r="S11" s="46">
        <v>1</v>
      </c>
      <c r="T11" s="46">
        <v>1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1</v>
      </c>
      <c r="AA11" s="46">
        <v>1</v>
      </c>
      <c r="AB11" s="83">
        <v>1</v>
      </c>
      <c r="AC11" s="46">
        <v>1</v>
      </c>
      <c r="AD11" s="46">
        <v>1</v>
      </c>
      <c r="AE11" s="46">
        <v>1</v>
      </c>
      <c r="AF11" s="46">
        <v>1</v>
      </c>
      <c r="AG11" s="46">
        <v>1</v>
      </c>
      <c r="AH11" s="46">
        <v>1</v>
      </c>
      <c r="AI11" s="46">
        <v>1</v>
      </c>
      <c r="AJ11" s="48">
        <v>0</v>
      </c>
      <c r="AK11" s="110">
        <v>0</v>
      </c>
      <c r="AL11" s="46">
        <v>1</v>
      </c>
      <c r="AM11" s="122">
        <f t="shared" si="0"/>
        <v>33</v>
      </c>
      <c r="AN11" s="111">
        <f t="shared" si="1"/>
        <v>0.94285714285714284</v>
      </c>
      <c r="AR11" s="117" t="s">
        <v>95</v>
      </c>
      <c r="AS11" s="114">
        <f>COUNTIF(AN8:AN29,"&lt;80%")</f>
        <v>4</v>
      </c>
    </row>
    <row r="12" spans="1:53" ht="21.5" thickBot="1" x14ac:dyDescent="0.5">
      <c r="A12" s="51">
        <v>5</v>
      </c>
      <c r="B12" s="166"/>
      <c r="C12" s="63" t="s">
        <v>34</v>
      </c>
      <c r="D12" s="16">
        <v>0</v>
      </c>
      <c r="E12" s="46">
        <v>1</v>
      </c>
      <c r="F12" s="46">
        <v>1</v>
      </c>
      <c r="G12" s="46">
        <v>1</v>
      </c>
      <c r="H12" s="46">
        <v>1</v>
      </c>
      <c r="I12" s="46">
        <v>1</v>
      </c>
      <c r="J12" s="83">
        <v>1</v>
      </c>
      <c r="K12" s="83">
        <v>1</v>
      </c>
      <c r="L12" s="83">
        <v>1</v>
      </c>
      <c r="M12" s="83">
        <v>1</v>
      </c>
      <c r="N12" s="46">
        <v>1</v>
      </c>
      <c r="O12" s="83">
        <v>1</v>
      </c>
      <c r="P12" s="46">
        <v>1</v>
      </c>
      <c r="Q12" s="46">
        <v>1</v>
      </c>
      <c r="R12" s="46">
        <v>1</v>
      </c>
      <c r="S12" s="16">
        <v>0</v>
      </c>
      <c r="T12" s="1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1</v>
      </c>
      <c r="AA12" s="46">
        <v>1</v>
      </c>
      <c r="AB12" s="83">
        <v>1</v>
      </c>
      <c r="AC12" s="46">
        <v>1</v>
      </c>
      <c r="AD12" s="46">
        <v>1</v>
      </c>
      <c r="AE12" s="46">
        <v>1</v>
      </c>
      <c r="AF12" s="46">
        <v>1</v>
      </c>
      <c r="AG12" s="46">
        <v>1</v>
      </c>
      <c r="AH12" s="46">
        <v>1</v>
      </c>
      <c r="AI12" s="46">
        <v>1</v>
      </c>
      <c r="AJ12" s="48">
        <v>0</v>
      </c>
      <c r="AK12" s="110">
        <v>0</v>
      </c>
      <c r="AL12" s="46">
        <v>1</v>
      </c>
      <c r="AM12" s="122">
        <f t="shared" si="0"/>
        <v>30</v>
      </c>
      <c r="AN12" s="111">
        <f t="shared" si="1"/>
        <v>0.8571428571428571</v>
      </c>
      <c r="AO12" s="126" t="s">
        <v>108</v>
      </c>
      <c r="AY12" s="112" t="s">
        <v>98</v>
      </c>
      <c r="AZ12" s="112">
        <v>5.08</v>
      </c>
      <c r="BA12" s="112" t="s">
        <v>99</v>
      </c>
    </row>
    <row r="13" spans="1:53" ht="21.5" thickBot="1" x14ac:dyDescent="0.5">
      <c r="A13" s="52">
        <v>6</v>
      </c>
      <c r="B13" s="166"/>
      <c r="C13" s="63" t="s">
        <v>35</v>
      </c>
      <c r="D13" s="46">
        <v>1</v>
      </c>
      <c r="E13" s="16">
        <v>0</v>
      </c>
      <c r="F13" s="46">
        <v>1</v>
      </c>
      <c r="G13" s="46">
        <v>1</v>
      </c>
      <c r="H13" s="46">
        <v>1</v>
      </c>
      <c r="I13" s="46">
        <v>1</v>
      </c>
      <c r="J13" s="83">
        <v>1</v>
      </c>
      <c r="K13" s="83">
        <v>1</v>
      </c>
      <c r="L13" s="83">
        <v>1</v>
      </c>
      <c r="M13" s="83">
        <v>1</v>
      </c>
      <c r="N13" s="46">
        <v>1</v>
      </c>
      <c r="O13" s="83">
        <v>1</v>
      </c>
      <c r="P13" s="46">
        <v>1</v>
      </c>
      <c r="Q13" s="46">
        <v>1</v>
      </c>
      <c r="R13" s="46">
        <v>1</v>
      </c>
      <c r="S13" s="46">
        <v>1</v>
      </c>
      <c r="T13" s="46">
        <v>1</v>
      </c>
      <c r="U13" s="46">
        <v>1</v>
      </c>
      <c r="V13" s="46">
        <v>1</v>
      </c>
      <c r="W13" s="46">
        <v>1</v>
      </c>
      <c r="X13" s="46">
        <v>1</v>
      </c>
      <c r="Y13" s="46">
        <v>1</v>
      </c>
      <c r="Z13" s="46">
        <v>1</v>
      </c>
      <c r="AA13" s="46">
        <v>1</v>
      </c>
      <c r="AB13" s="83">
        <v>1</v>
      </c>
      <c r="AC13" s="16">
        <v>0</v>
      </c>
      <c r="AD13" s="46">
        <v>1</v>
      </c>
      <c r="AE13" s="46">
        <v>1</v>
      </c>
      <c r="AF13" s="46">
        <v>1</v>
      </c>
      <c r="AG13" s="46">
        <v>1</v>
      </c>
      <c r="AH13" s="46">
        <v>1</v>
      </c>
      <c r="AI13" s="46">
        <v>1</v>
      </c>
      <c r="AJ13" s="46">
        <v>1</v>
      </c>
      <c r="AK13" s="83">
        <v>1</v>
      </c>
      <c r="AL13" s="46">
        <v>1</v>
      </c>
      <c r="AM13" s="122">
        <f t="shared" si="0"/>
        <v>33</v>
      </c>
      <c r="AN13" s="111">
        <f t="shared" si="1"/>
        <v>0.94285714285714284</v>
      </c>
      <c r="AY13" s="112"/>
      <c r="AZ13" s="112"/>
      <c r="BA13" s="112"/>
    </row>
    <row r="14" spans="1:53" ht="21.5" thickBot="1" x14ac:dyDescent="0.5">
      <c r="A14" s="50">
        <v>7</v>
      </c>
      <c r="B14" s="166"/>
      <c r="C14" s="104" t="s">
        <v>36</v>
      </c>
      <c r="D14" s="68">
        <v>1</v>
      </c>
      <c r="E14" s="68">
        <v>1</v>
      </c>
      <c r="F14" s="68">
        <v>1</v>
      </c>
      <c r="G14" s="68">
        <v>1</v>
      </c>
      <c r="H14" s="68">
        <v>1</v>
      </c>
      <c r="I14" s="68">
        <v>1</v>
      </c>
      <c r="J14" s="94">
        <v>1</v>
      </c>
      <c r="K14" s="94">
        <v>1</v>
      </c>
      <c r="L14" s="94">
        <v>1</v>
      </c>
      <c r="M14" s="94">
        <v>1</v>
      </c>
      <c r="N14" s="68">
        <v>1</v>
      </c>
      <c r="O14" s="94">
        <v>1</v>
      </c>
      <c r="P14" s="68">
        <v>1</v>
      </c>
      <c r="Q14" s="68">
        <v>1</v>
      </c>
      <c r="R14" s="68">
        <v>1</v>
      </c>
      <c r="S14" s="68">
        <v>1</v>
      </c>
      <c r="T14" s="68">
        <v>1</v>
      </c>
      <c r="U14" s="48">
        <v>0</v>
      </c>
      <c r="V14" s="48">
        <v>0</v>
      </c>
      <c r="W14" s="48">
        <v>0</v>
      </c>
      <c r="X14" s="48">
        <v>0</v>
      </c>
      <c r="Y14" s="68">
        <v>1</v>
      </c>
      <c r="Z14" s="68">
        <v>1</v>
      </c>
      <c r="AA14" s="48">
        <v>0</v>
      </c>
      <c r="AB14" s="110">
        <v>0</v>
      </c>
      <c r="AC14" s="158" t="s">
        <v>89</v>
      </c>
      <c r="AD14" s="159"/>
      <c r="AE14" s="159"/>
      <c r="AF14" s="159"/>
      <c r="AG14" s="159"/>
      <c r="AH14" s="159"/>
      <c r="AI14" s="159"/>
      <c r="AJ14" s="159"/>
      <c r="AK14" s="159"/>
      <c r="AL14" s="160"/>
      <c r="AM14" s="122">
        <f t="shared" si="0"/>
        <v>19</v>
      </c>
      <c r="AN14" s="111">
        <f t="shared" si="1"/>
        <v>0.54285714285714282</v>
      </c>
      <c r="AO14" s="126" t="s">
        <v>108</v>
      </c>
      <c r="AY14" s="112" t="s">
        <v>96</v>
      </c>
      <c r="AZ14" s="112">
        <v>5.03</v>
      </c>
      <c r="BA14" s="112" t="s">
        <v>100</v>
      </c>
    </row>
    <row r="15" spans="1:53" ht="21.5" thickBot="1" x14ac:dyDescent="0.5">
      <c r="A15" s="53">
        <v>8</v>
      </c>
      <c r="B15" s="167" t="s">
        <v>20</v>
      </c>
      <c r="C15" s="64" t="s">
        <v>37</v>
      </c>
      <c r="D15" s="46">
        <v>1</v>
      </c>
      <c r="E15" s="46">
        <v>1</v>
      </c>
      <c r="F15" s="46">
        <v>1</v>
      </c>
      <c r="G15" s="46">
        <v>1</v>
      </c>
      <c r="H15" s="46">
        <v>1</v>
      </c>
      <c r="I15" s="46">
        <v>1</v>
      </c>
      <c r="J15" s="83">
        <v>1</v>
      </c>
      <c r="K15" s="83">
        <v>1</v>
      </c>
      <c r="L15" s="83">
        <v>1</v>
      </c>
      <c r="M15" s="83">
        <v>1</v>
      </c>
      <c r="N15" s="46">
        <v>1</v>
      </c>
      <c r="O15" s="83">
        <v>1</v>
      </c>
      <c r="P15" s="46">
        <v>1</v>
      </c>
      <c r="Q15" s="46">
        <v>1</v>
      </c>
      <c r="R15" s="46">
        <v>1</v>
      </c>
      <c r="S15" s="46">
        <v>1</v>
      </c>
      <c r="T15" s="46">
        <v>1</v>
      </c>
      <c r="U15" s="46">
        <v>1</v>
      </c>
      <c r="V15" s="46">
        <v>1</v>
      </c>
      <c r="W15" s="49">
        <v>0</v>
      </c>
      <c r="X15" s="49">
        <v>0</v>
      </c>
      <c r="Y15" s="46">
        <v>1</v>
      </c>
      <c r="Z15" s="46">
        <v>1</v>
      </c>
      <c r="AA15" s="46">
        <v>1</v>
      </c>
      <c r="AB15" s="83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1</v>
      </c>
      <c r="AI15" s="46">
        <v>1</v>
      </c>
      <c r="AJ15" s="46">
        <v>1</v>
      </c>
      <c r="AK15" s="83">
        <v>1</v>
      </c>
      <c r="AL15" s="46">
        <v>1</v>
      </c>
      <c r="AM15" s="122">
        <f t="shared" si="0"/>
        <v>33</v>
      </c>
      <c r="AN15" s="111">
        <f t="shared" si="1"/>
        <v>0.94285714285714284</v>
      </c>
      <c r="AO15" s="126" t="s">
        <v>108</v>
      </c>
      <c r="AY15" s="112" t="s">
        <v>101</v>
      </c>
      <c r="AZ15" s="112">
        <v>5.1100000000000003</v>
      </c>
      <c r="BA15" s="112" t="s">
        <v>102</v>
      </c>
    </row>
    <row r="16" spans="1:53" ht="21.5" thickBot="1" x14ac:dyDescent="0.5">
      <c r="A16" s="54">
        <v>9</v>
      </c>
      <c r="B16" s="168"/>
      <c r="C16" s="65" t="s">
        <v>38</v>
      </c>
      <c r="D16" s="16">
        <v>0</v>
      </c>
      <c r="E16" s="46">
        <v>1</v>
      </c>
      <c r="F16" s="46">
        <v>1</v>
      </c>
      <c r="G16" s="46">
        <v>1</v>
      </c>
      <c r="H16" s="46">
        <v>1</v>
      </c>
      <c r="I16" s="16">
        <v>0</v>
      </c>
      <c r="J16" s="83">
        <v>1</v>
      </c>
      <c r="K16" s="16">
        <v>0</v>
      </c>
      <c r="L16" s="16">
        <v>0</v>
      </c>
      <c r="M16" s="83">
        <v>1</v>
      </c>
      <c r="N16" s="46">
        <v>1</v>
      </c>
      <c r="O16" s="83">
        <v>1</v>
      </c>
      <c r="P16" s="46">
        <v>1</v>
      </c>
      <c r="Q16" s="46">
        <v>1</v>
      </c>
      <c r="R16" s="46">
        <v>1</v>
      </c>
      <c r="S16" s="46">
        <v>1</v>
      </c>
      <c r="T16" s="46">
        <v>1</v>
      </c>
      <c r="U16" s="16">
        <v>0</v>
      </c>
      <c r="V16" s="16">
        <v>0</v>
      </c>
      <c r="W16" s="46">
        <v>1</v>
      </c>
      <c r="X16" s="16">
        <v>0</v>
      </c>
      <c r="Y16" s="46">
        <v>1</v>
      </c>
      <c r="Z16" s="46">
        <v>1</v>
      </c>
      <c r="AA16" s="16">
        <v>0</v>
      </c>
      <c r="AB16" s="83">
        <v>1</v>
      </c>
      <c r="AC16" s="16">
        <v>0</v>
      </c>
      <c r="AD16" s="16">
        <v>0</v>
      </c>
      <c r="AE16" s="46">
        <v>1</v>
      </c>
      <c r="AF16" s="46">
        <v>1</v>
      </c>
      <c r="AG16" s="46">
        <v>1</v>
      </c>
      <c r="AH16" s="46">
        <v>1</v>
      </c>
      <c r="AI16" s="46">
        <v>1</v>
      </c>
      <c r="AJ16" s="48">
        <v>0</v>
      </c>
      <c r="AK16" s="110">
        <v>0</v>
      </c>
      <c r="AL16" s="48">
        <v>0</v>
      </c>
      <c r="AM16" s="122">
        <f t="shared" si="0"/>
        <v>22</v>
      </c>
      <c r="AN16" s="111">
        <f t="shared" si="1"/>
        <v>0.62857142857142856</v>
      </c>
      <c r="AO16" s="126" t="s">
        <v>108</v>
      </c>
      <c r="AY16" s="112" t="s">
        <v>103</v>
      </c>
      <c r="AZ16" s="112">
        <v>5.14</v>
      </c>
      <c r="BA16" s="112" t="s">
        <v>102</v>
      </c>
    </row>
    <row r="17" spans="1:53" ht="21.5" thickBot="1" x14ac:dyDescent="0.5">
      <c r="A17" s="55">
        <v>10</v>
      </c>
      <c r="B17" s="168"/>
      <c r="C17" s="105" t="s">
        <v>39</v>
      </c>
      <c r="D17" s="46">
        <v>1</v>
      </c>
      <c r="E17" s="46">
        <v>1</v>
      </c>
      <c r="F17" s="46">
        <v>1</v>
      </c>
      <c r="G17" s="46">
        <v>1</v>
      </c>
      <c r="H17" s="46">
        <v>1</v>
      </c>
      <c r="I17" s="46">
        <v>1</v>
      </c>
      <c r="J17" s="83">
        <v>1</v>
      </c>
      <c r="K17" s="83">
        <v>1</v>
      </c>
      <c r="L17" s="83">
        <v>1</v>
      </c>
      <c r="M17" s="83">
        <v>1</v>
      </c>
      <c r="N17" s="46">
        <v>1</v>
      </c>
      <c r="O17" s="83">
        <v>1</v>
      </c>
      <c r="P17" s="46">
        <v>1</v>
      </c>
      <c r="Q17" s="46">
        <v>1</v>
      </c>
      <c r="R17" s="46">
        <v>1</v>
      </c>
      <c r="S17" s="46">
        <v>1</v>
      </c>
      <c r="T17" s="46">
        <v>1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1</v>
      </c>
      <c r="AB17" s="83">
        <v>1</v>
      </c>
      <c r="AC17" s="16">
        <v>0</v>
      </c>
      <c r="AD17" s="46">
        <v>1</v>
      </c>
      <c r="AE17" s="46">
        <v>1</v>
      </c>
      <c r="AF17" s="48">
        <v>0</v>
      </c>
      <c r="AG17" s="48">
        <v>0</v>
      </c>
      <c r="AH17" s="46">
        <v>1</v>
      </c>
      <c r="AI17" s="46">
        <v>1</v>
      </c>
      <c r="AJ17" s="48">
        <v>0</v>
      </c>
      <c r="AK17" s="46">
        <v>1</v>
      </c>
      <c r="AL17" s="48">
        <v>0</v>
      </c>
      <c r="AM17" s="122">
        <f t="shared" si="0"/>
        <v>30</v>
      </c>
      <c r="AN17" s="111">
        <f t="shared" si="1"/>
        <v>0.8571428571428571</v>
      </c>
      <c r="AO17" s="126" t="s">
        <v>108</v>
      </c>
      <c r="AS17" s="118" t="s">
        <v>97</v>
      </c>
      <c r="AY17" s="112" t="s">
        <v>104</v>
      </c>
      <c r="AZ17" s="112">
        <v>5.2</v>
      </c>
      <c r="BA17" s="112" t="s">
        <v>102</v>
      </c>
    </row>
    <row r="18" spans="1:53" ht="21.5" thickBot="1" x14ac:dyDescent="0.5">
      <c r="A18" s="53">
        <v>11</v>
      </c>
      <c r="B18" s="168"/>
      <c r="C18" s="66" t="s">
        <v>40</v>
      </c>
      <c r="D18" s="46">
        <v>1</v>
      </c>
      <c r="E18" s="46">
        <v>1</v>
      </c>
      <c r="F18" s="46">
        <v>1</v>
      </c>
      <c r="G18" s="46">
        <v>1</v>
      </c>
      <c r="H18" s="46">
        <v>1</v>
      </c>
      <c r="I18" s="46">
        <v>1</v>
      </c>
      <c r="J18" s="83">
        <v>1</v>
      </c>
      <c r="K18" s="83">
        <v>1</v>
      </c>
      <c r="L18" s="83">
        <v>1</v>
      </c>
      <c r="M18" s="83">
        <v>1</v>
      </c>
      <c r="N18" s="46">
        <v>1</v>
      </c>
      <c r="O18" s="83">
        <v>1</v>
      </c>
      <c r="P18" s="46">
        <v>1</v>
      </c>
      <c r="Q18" s="46">
        <v>1</v>
      </c>
      <c r="R18" s="46">
        <v>1</v>
      </c>
      <c r="S18" s="46">
        <v>1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1</v>
      </c>
      <c r="AA18" s="46">
        <v>1</v>
      </c>
      <c r="AB18" s="83">
        <v>1</v>
      </c>
      <c r="AC18" s="16">
        <v>0</v>
      </c>
      <c r="AD18" s="46">
        <v>1</v>
      </c>
      <c r="AE18" s="46">
        <v>1</v>
      </c>
      <c r="AF18" s="46">
        <v>1</v>
      </c>
      <c r="AG18" s="46">
        <v>1</v>
      </c>
      <c r="AH18" s="46">
        <v>1</v>
      </c>
      <c r="AI18" s="46">
        <v>1</v>
      </c>
      <c r="AJ18" s="46">
        <v>1</v>
      </c>
      <c r="AK18" s="83">
        <v>1</v>
      </c>
      <c r="AL18" s="46">
        <v>1</v>
      </c>
      <c r="AM18" s="122">
        <f t="shared" si="0"/>
        <v>34</v>
      </c>
      <c r="AN18" s="111">
        <f t="shared" si="1"/>
        <v>0.97142857142857142</v>
      </c>
      <c r="AY18" s="119" t="s">
        <v>105</v>
      </c>
      <c r="AZ18" s="119">
        <v>5.22</v>
      </c>
    </row>
    <row r="19" spans="1:53" ht="21.5" thickBot="1" x14ac:dyDescent="0.5">
      <c r="A19" s="54">
        <v>12</v>
      </c>
      <c r="B19" s="169"/>
      <c r="C19" s="98" t="s">
        <v>41</v>
      </c>
      <c r="D19" s="47">
        <v>1</v>
      </c>
      <c r="E19" s="47">
        <v>1</v>
      </c>
      <c r="F19" s="47">
        <v>1</v>
      </c>
      <c r="G19" s="47">
        <v>1</v>
      </c>
      <c r="H19" s="47">
        <v>1</v>
      </c>
      <c r="I19" s="47">
        <v>1</v>
      </c>
      <c r="J19" s="89">
        <v>1</v>
      </c>
      <c r="K19" s="89">
        <v>1</v>
      </c>
      <c r="L19" s="89">
        <v>1</v>
      </c>
      <c r="M19" s="89">
        <v>1</v>
      </c>
      <c r="N19" s="47">
        <v>1</v>
      </c>
      <c r="O19" s="89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1</v>
      </c>
      <c r="W19" s="99">
        <v>0</v>
      </c>
      <c r="X19" s="99">
        <v>0</v>
      </c>
      <c r="Y19" s="47">
        <v>1</v>
      </c>
      <c r="Z19" s="47">
        <v>1</v>
      </c>
      <c r="AA19" s="47">
        <v>1</v>
      </c>
      <c r="AB19" s="89">
        <v>1</v>
      </c>
      <c r="AC19" s="99">
        <v>0</v>
      </c>
      <c r="AD19" s="99">
        <v>0</v>
      </c>
      <c r="AE19" s="99">
        <v>0</v>
      </c>
      <c r="AF19" s="46">
        <v>1</v>
      </c>
      <c r="AG19" s="46">
        <v>1</v>
      </c>
      <c r="AH19" s="46">
        <v>1</v>
      </c>
      <c r="AI19" s="46">
        <v>1</v>
      </c>
      <c r="AJ19" s="48">
        <v>0</v>
      </c>
      <c r="AK19" s="110">
        <v>0</v>
      </c>
      <c r="AL19" s="46">
        <v>1</v>
      </c>
      <c r="AM19" s="122">
        <f t="shared" si="0"/>
        <v>28</v>
      </c>
      <c r="AN19" s="111">
        <f t="shared" si="1"/>
        <v>0.8</v>
      </c>
    </row>
    <row r="20" spans="1:53" ht="21.5" thickBot="1" x14ac:dyDescent="0.5">
      <c r="A20" s="50">
        <v>13</v>
      </c>
      <c r="B20" s="170" t="s">
        <v>21</v>
      </c>
      <c r="C20" s="95" t="s">
        <v>42</v>
      </c>
      <c r="D20" s="96">
        <v>0</v>
      </c>
      <c r="E20" s="96">
        <v>0</v>
      </c>
      <c r="F20" s="15">
        <v>1</v>
      </c>
      <c r="G20" s="15">
        <v>1</v>
      </c>
      <c r="H20" s="15">
        <v>1</v>
      </c>
      <c r="I20" s="15">
        <v>1</v>
      </c>
      <c r="J20" s="97">
        <v>1</v>
      </c>
      <c r="K20" s="97">
        <v>1</v>
      </c>
      <c r="L20" s="97">
        <v>1</v>
      </c>
      <c r="M20" s="97">
        <v>1</v>
      </c>
      <c r="N20" s="15">
        <v>1</v>
      </c>
      <c r="O20" s="97">
        <v>1</v>
      </c>
      <c r="P20" s="15">
        <v>1</v>
      </c>
      <c r="Q20" s="15">
        <v>1</v>
      </c>
      <c r="R20" s="15">
        <v>1</v>
      </c>
      <c r="S20" s="96">
        <v>0</v>
      </c>
      <c r="T20" s="96">
        <v>0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96">
        <v>0</v>
      </c>
      <c r="AB20" s="120">
        <v>0</v>
      </c>
      <c r="AC20" s="15">
        <v>1</v>
      </c>
      <c r="AD20" s="46">
        <v>1</v>
      </c>
      <c r="AE20" s="46">
        <v>1</v>
      </c>
      <c r="AF20" s="48">
        <v>0</v>
      </c>
      <c r="AG20" s="48">
        <v>0</v>
      </c>
      <c r="AH20" s="48">
        <v>0</v>
      </c>
      <c r="AI20" s="46">
        <v>1</v>
      </c>
      <c r="AJ20" s="46">
        <v>1</v>
      </c>
      <c r="AK20" s="83">
        <v>1</v>
      </c>
      <c r="AL20" s="46">
        <v>1</v>
      </c>
      <c r="AM20" s="122">
        <f t="shared" si="0"/>
        <v>26</v>
      </c>
      <c r="AN20" s="111">
        <f t="shared" si="1"/>
        <v>0.74285714285714288</v>
      </c>
      <c r="AO20" s="126" t="s">
        <v>108</v>
      </c>
    </row>
    <row r="21" spans="1:53" ht="21.5" thickBot="1" x14ac:dyDescent="0.5">
      <c r="A21" s="51">
        <v>14</v>
      </c>
      <c r="B21" s="170"/>
      <c r="C21" s="67" t="s">
        <v>43</v>
      </c>
      <c r="D21" s="46">
        <v>1</v>
      </c>
      <c r="E21" s="46">
        <v>1</v>
      </c>
      <c r="F21" s="46">
        <v>1</v>
      </c>
      <c r="G21" s="46">
        <v>1</v>
      </c>
      <c r="H21" s="46">
        <v>1</v>
      </c>
      <c r="I21" s="46">
        <v>1</v>
      </c>
      <c r="J21" s="83">
        <v>1</v>
      </c>
      <c r="K21" s="83">
        <v>1</v>
      </c>
      <c r="L21" s="83">
        <v>1</v>
      </c>
      <c r="M21" s="83">
        <v>1</v>
      </c>
      <c r="N21" s="46">
        <v>1</v>
      </c>
      <c r="O21" s="83">
        <v>1</v>
      </c>
      <c r="P21" s="46">
        <v>1</v>
      </c>
      <c r="Q21" s="46">
        <v>1</v>
      </c>
      <c r="R21" s="46">
        <v>1</v>
      </c>
      <c r="S21" s="46">
        <v>1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1</v>
      </c>
      <c r="AB21" s="83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1</v>
      </c>
      <c r="AH21" s="46">
        <v>1</v>
      </c>
      <c r="AI21" s="46">
        <v>1</v>
      </c>
      <c r="AJ21" s="48">
        <v>0</v>
      </c>
      <c r="AK21" s="110">
        <v>0</v>
      </c>
      <c r="AL21" s="46">
        <v>1</v>
      </c>
      <c r="AM21" s="122">
        <f t="shared" si="0"/>
        <v>33</v>
      </c>
      <c r="AN21" s="111">
        <f t="shared" si="1"/>
        <v>0.94285714285714284</v>
      </c>
      <c r="AO21" s="126" t="s">
        <v>108</v>
      </c>
    </row>
    <row r="22" spans="1:53" ht="21.5" thickBot="1" x14ac:dyDescent="0.5">
      <c r="A22" s="52">
        <v>15</v>
      </c>
      <c r="B22" s="170"/>
      <c r="C22" s="67" t="s">
        <v>44</v>
      </c>
      <c r="D22" s="46">
        <v>1</v>
      </c>
      <c r="E22" s="46">
        <v>1</v>
      </c>
      <c r="F22" s="46">
        <v>1</v>
      </c>
      <c r="G22" s="46">
        <v>1</v>
      </c>
      <c r="H22" s="46">
        <v>1</v>
      </c>
      <c r="I22" s="46">
        <v>1</v>
      </c>
      <c r="J22" s="83">
        <v>1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21">
        <v>0</v>
      </c>
      <c r="AC22" s="46">
        <v>1</v>
      </c>
      <c r="AD22" s="46">
        <v>1</v>
      </c>
      <c r="AE22" s="46">
        <v>1</v>
      </c>
      <c r="AF22" s="46">
        <v>1</v>
      </c>
      <c r="AG22" s="46">
        <v>1</v>
      </c>
      <c r="AH22" s="48">
        <v>0</v>
      </c>
      <c r="AI22" s="46">
        <v>1</v>
      </c>
      <c r="AJ22" s="46">
        <v>1</v>
      </c>
      <c r="AK22" s="83">
        <v>1</v>
      </c>
      <c r="AL22" s="46">
        <v>1</v>
      </c>
      <c r="AM22" s="122">
        <f t="shared" si="0"/>
        <v>16</v>
      </c>
      <c r="AN22" s="111">
        <f t="shared" si="1"/>
        <v>0.45714285714285713</v>
      </c>
      <c r="AO22" s="126" t="s">
        <v>108</v>
      </c>
    </row>
    <row r="23" spans="1:53" ht="21.5" thickBot="1" x14ac:dyDescent="0.5">
      <c r="A23" s="50">
        <v>16</v>
      </c>
      <c r="B23" s="170"/>
      <c r="C23" s="67" t="s">
        <v>45</v>
      </c>
      <c r="D23" s="46">
        <v>1</v>
      </c>
      <c r="E23" s="46">
        <v>1</v>
      </c>
      <c r="F23" s="46">
        <v>1</v>
      </c>
      <c r="G23" s="46">
        <v>1</v>
      </c>
      <c r="H23" s="46">
        <v>1</v>
      </c>
      <c r="I23" s="16">
        <v>0</v>
      </c>
      <c r="J23" s="83">
        <v>1</v>
      </c>
      <c r="K23" s="83">
        <v>1</v>
      </c>
      <c r="L23" s="83">
        <v>1</v>
      </c>
      <c r="M23" s="83">
        <v>1</v>
      </c>
      <c r="N23" s="46">
        <v>1</v>
      </c>
      <c r="O23" s="83">
        <v>1</v>
      </c>
      <c r="P23" s="46">
        <v>1</v>
      </c>
      <c r="Q23" s="46">
        <v>1</v>
      </c>
      <c r="R23" s="46">
        <v>1</v>
      </c>
      <c r="S23" s="46">
        <v>1</v>
      </c>
      <c r="T23" s="46">
        <v>1</v>
      </c>
      <c r="U23" s="46">
        <v>1</v>
      </c>
      <c r="V23" s="46">
        <v>1</v>
      </c>
      <c r="W23" s="16">
        <v>0</v>
      </c>
      <c r="X23" s="46">
        <v>1</v>
      </c>
      <c r="Y23" s="46">
        <v>1</v>
      </c>
      <c r="Z23" s="46">
        <v>1</v>
      </c>
      <c r="AA23" s="46">
        <v>1</v>
      </c>
      <c r="AB23" s="83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1</v>
      </c>
      <c r="AH23" s="48">
        <v>0</v>
      </c>
      <c r="AI23" s="46">
        <v>1</v>
      </c>
      <c r="AJ23" s="48">
        <v>0</v>
      </c>
      <c r="AK23" s="110">
        <v>0</v>
      </c>
      <c r="AL23" s="46">
        <v>1</v>
      </c>
      <c r="AM23" s="122">
        <f t="shared" si="0"/>
        <v>30</v>
      </c>
      <c r="AN23" s="111">
        <f t="shared" si="1"/>
        <v>0.8571428571428571</v>
      </c>
      <c r="AO23" s="126" t="s">
        <v>108</v>
      </c>
    </row>
    <row r="24" spans="1:53" ht="21.5" thickBot="1" x14ac:dyDescent="0.5">
      <c r="A24" s="51">
        <v>17</v>
      </c>
      <c r="B24" s="171" t="s">
        <v>22</v>
      </c>
      <c r="C24" s="65" t="s">
        <v>46</v>
      </c>
      <c r="D24" s="46">
        <v>1</v>
      </c>
      <c r="E24" s="16">
        <v>0</v>
      </c>
      <c r="F24" s="16">
        <v>0</v>
      </c>
      <c r="G24" s="46">
        <v>1</v>
      </c>
      <c r="H24" s="46">
        <v>1</v>
      </c>
      <c r="I24" s="46">
        <v>1</v>
      </c>
      <c r="J24" s="83">
        <v>1</v>
      </c>
      <c r="K24" s="83">
        <v>1</v>
      </c>
      <c r="L24" s="83">
        <v>1</v>
      </c>
      <c r="M24" s="83">
        <v>1</v>
      </c>
      <c r="N24" s="46">
        <v>1</v>
      </c>
      <c r="O24" s="83">
        <v>1</v>
      </c>
      <c r="P24" s="46">
        <v>1</v>
      </c>
      <c r="Q24" s="16">
        <v>0</v>
      </c>
      <c r="R24" s="46">
        <v>1</v>
      </c>
      <c r="S24" s="46">
        <v>1</v>
      </c>
      <c r="T24" s="46">
        <v>1</v>
      </c>
      <c r="U24" s="46">
        <v>1</v>
      </c>
      <c r="V24" s="46">
        <v>1</v>
      </c>
      <c r="W24" s="46">
        <v>1</v>
      </c>
      <c r="X24" s="46">
        <v>1</v>
      </c>
      <c r="Y24" s="46">
        <v>1</v>
      </c>
      <c r="Z24" s="46">
        <v>1</v>
      </c>
      <c r="AA24" s="46">
        <v>1</v>
      </c>
      <c r="AB24" s="83">
        <v>1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1</v>
      </c>
      <c r="AI24" s="46">
        <v>1</v>
      </c>
      <c r="AJ24" s="46">
        <v>1</v>
      </c>
      <c r="AK24" s="83">
        <v>1</v>
      </c>
      <c r="AL24" s="46">
        <v>1</v>
      </c>
      <c r="AM24" s="122">
        <f t="shared" si="0"/>
        <v>32</v>
      </c>
      <c r="AN24" s="111">
        <f t="shared" si="1"/>
        <v>0.91428571428571426</v>
      </c>
    </row>
    <row r="25" spans="1:53" ht="21.5" thickBot="1" x14ac:dyDescent="0.5">
      <c r="A25" s="52">
        <v>18</v>
      </c>
      <c r="B25" s="172"/>
      <c r="C25" s="65" t="s">
        <v>47</v>
      </c>
      <c r="D25" s="46">
        <v>1</v>
      </c>
      <c r="E25" s="46">
        <v>1</v>
      </c>
      <c r="F25" s="46">
        <v>1</v>
      </c>
      <c r="G25" s="46">
        <v>1</v>
      </c>
      <c r="H25" s="46">
        <v>1</v>
      </c>
      <c r="I25" s="46">
        <v>1</v>
      </c>
      <c r="J25" s="83">
        <v>1</v>
      </c>
      <c r="K25" s="83">
        <v>1</v>
      </c>
      <c r="L25" s="83">
        <v>1</v>
      </c>
      <c r="M25" s="83">
        <v>1</v>
      </c>
      <c r="N25" s="46">
        <v>1</v>
      </c>
      <c r="O25" s="83">
        <v>1</v>
      </c>
      <c r="P25" s="46">
        <v>1</v>
      </c>
      <c r="Q25" s="46">
        <v>1</v>
      </c>
      <c r="R25" s="46">
        <v>1</v>
      </c>
      <c r="S25" s="46">
        <v>1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1</v>
      </c>
      <c r="AB25" s="83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1</v>
      </c>
      <c r="AH25" s="48">
        <v>0</v>
      </c>
      <c r="AI25" s="48">
        <v>0</v>
      </c>
      <c r="AJ25" s="48">
        <v>0</v>
      </c>
      <c r="AK25" s="110">
        <v>0</v>
      </c>
      <c r="AL25" s="46">
        <v>1</v>
      </c>
      <c r="AM25" s="122">
        <f t="shared" si="0"/>
        <v>31</v>
      </c>
      <c r="AN25" s="111">
        <f t="shared" si="1"/>
        <v>0.88571428571428568</v>
      </c>
    </row>
    <row r="26" spans="1:53" ht="21.5" thickBot="1" x14ac:dyDescent="0.5">
      <c r="A26" s="56">
        <v>19</v>
      </c>
      <c r="B26" s="172"/>
      <c r="C26" s="105" t="s">
        <v>52</v>
      </c>
      <c r="D26" s="46">
        <v>1</v>
      </c>
      <c r="E26" s="46">
        <v>1</v>
      </c>
      <c r="F26" s="46">
        <v>1</v>
      </c>
      <c r="G26" s="46">
        <v>1</v>
      </c>
      <c r="H26" s="46">
        <v>1</v>
      </c>
      <c r="I26" s="46">
        <v>1</v>
      </c>
      <c r="J26" s="83">
        <v>1</v>
      </c>
      <c r="K26" s="83">
        <v>1</v>
      </c>
      <c r="L26" s="83">
        <v>1</v>
      </c>
      <c r="M26" s="83">
        <v>1</v>
      </c>
      <c r="N26" s="46">
        <v>1</v>
      </c>
      <c r="O26" s="83">
        <v>1</v>
      </c>
      <c r="P26" s="46">
        <v>1</v>
      </c>
      <c r="Q26" s="46">
        <v>1</v>
      </c>
      <c r="R26" s="46">
        <v>1</v>
      </c>
      <c r="S26" s="46">
        <v>1</v>
      </c>
      <c r="T26" s="46">
        <v>1</v>
      </c>
      <c r="U26" s="16">
        <v>0</v>
      </c>
      <c r="V26" s="16">
        <v>0</v>
      </c>
      <c r="W26" s="46">
        <v>1</v>
      </c>
      <c r="X26" s="46">
        <v>1</v>
      </c>
      <c r="Y26" s="46">
        <v>1</v>
      </c>
      <c r="Z26" s="46">
        <v>1</v>
      </c>
      <c r="AA26" s="46">
        <v>1</v>
      </c>
      <c r="AB26" s="83">
        <v>1</v>
      </c>
      <c r="AC26" s="46">
        <v>1</v>
      </c>
      <c r="AD26" s="46">
        <v>1</v>
      </c>
      <c r="AE26" s="46">
        <v>1</v>
      </c>
      <c r="AF26" s="46">
        <v>1</v>
      </c>
      <c r="AG26" s="46">
        <v>1</v>
      </c>
      <c r="AH26" s="46">
        <v>1</v>
      </c>
      <c r="AI26" s="46">
        <v>1</v>
      </c>
      <c r="AJ26" s="48">
        <v>0</v>
      </c>
      <c r="AK26" s="46">
        <v>1</v>
      </c>
      <c r="AL26" s="46">
        <v>1</v>
      </c>
      <c r="AM26" s="122">
        <f t="shared" si="0"/>
        <v>32</v>
      </c>
      <c r="AN26" s="111">
        <f t="shared" si="1"/>
        <v>0.91428571428571426</v>
      </c>
    </row>
    <row r="27" spans="1:53" ht="21.5" thickBot="1" x14ac:dyDescent="0.5">
      <c r="A27" s="57">
        <v>20</v>
      </c>
      <c r="B27" s="161" t="s">
        <v>24</v>
      </c>
      <c r="C27" s="66" t="s">
        <v>48</v>
      </c>
      <c r="D27" s="46">
        <v>1</v>
      </c>
      <c r="E27" s="46">
        <v>1</v>
      </c>
      <c r="F27" s="46">
        <v>1</v>
      </c>
      <c r="G27" s="46">
        <v>1</v>
      </c>
      <c r="H27" s="46">
        <v>1</v>
      </c>
      <c r="I27" s="16">
        <v>0</v>
      </c>
      <c r="J27" s="83">
        <v>1</v>
      </c>
      <c r="K27" s="83">
        <v>1</v>
      </c>
      <c r="L27" s="83">
        <v>1</v>
      </c>
      <c r="M27" s="83">
        <v>1</v>
      </c>
      <c r="N27" s="46">
        <v>1</v>
      </c>
      <c r="O27" s="83">
        <v>1</v>
      </c>
      <c r="P27" s="46">
        <v>1</v>
      </c>
      <c r="Q27" s="46">
        <v>1</v>
      </c>
      <c r="R27" s="46">
        <v>1</v>
      </c>
      <c r="S27" s="46">
        <v>1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83">
        <v>1</v>
      </c>
      <c r="AC27" s="46">
        <v>1</v>
      </c>
      <c r="AD27" s="46">
        <v>1</v>
      </c>
      <c r="AE27" s="46">
        <v>1</v>
      </c>
      <c r="AF27" s="46">
        <v>1</v>
      </c>
      <c r="AG27" s="46">
        <v>1</v>
      </c>
      <c r="AH27" s="46">
        <v>1</v>
      </c>
      <c r="AI27" s="46">
        <v>1</v>
      </c>
      <c r="AJ27" s="46">
        <v>1</v>
      </c>
      <c r="AK27" s="83">
        <v>1</v>
      </c>
      <c r="AL27" s="46">
        <v>1</v>
      </c>
      <c r="AM27" s="122">
        <f t="shared" si="0"/>
        <v>34</v>
      </c>
      <c r="AN27" s="111">
        <f t="shared" si="1"/>
        <v>0.97142857142857142</v>
      </c>
    </row>
    <row r="28" spans="1:53" ht="21.5" thickBot="1" x14ac:dyDescent="0.5">
      <c r="A28" s="58">
        <v>21</v>
      </c>
      <c r="B28" s="162"/>
      <c r="C28" s="66" t="s">
        <v>49</v>
      </c>
      <c r="D28" s="46">
        <v>1</v>
      </c>
      <c r="E28" s="46">
        <v>1</v>
      </c>
      <c r="F28" s="46">
        <v>1</v>
      </c>
      <c r="G28" s="46">
        <v>1</v>
      </c>
      <c r="H28" s="46">
        <v>1</v>
      </c>
      <c r="I28" s="46">
        <v>1</v>
      </c>
      <c r="J28" s="83">
        <v>1</v>
      </c>
      <c r="K28" s="83">
        <v>1</v>
      </c>
      <c r="L28" s="83">
        <v>1</v>
      </c>
      <c r="M28" s="83">
        <v>1</v>
      </c>
      <c r="N28" s="46">
        <v>1</v>
      </c>
      <c r="O28" s="83">
        <v>1</v>
      </c>
      <c r="P28" s="46">
        <v>1</v>
      </c>
      <c r="Q28" s="46">
        <v>1</v>
      </c>
      <c r="R28" s="46">
        <v>1</v>
      </c>
      <c r="S28" s="46">
        <v>1</v>
      </c>
      <c r="T28" s="46">
        <v>1</v>
      </c>
      <c r="U28" s="46">
        <v>1</v>
      </c>
      <c r="V28" s="46">
        <v>1</v>
      </c>
      <c r="W28" s="46">
        <v>1</v>
      </c>
      <c r="X28" s="46">
        <v>1</v>
      </c>
      <c r="Y28" s="46">
        <v>1</v>
      </c>
      <c r="Z28" s="46">
        <v>1</v>
      </c>
      <c r="AA28" s="46">
        <v>1</v>
      </c>
      <c r="AB28" s="83">
        <v>1</v>
      </c>
      <c r="AC28" s="46">
        <v>1</v>
      </c>
      <c r="AD28" s="46">
        <v>1</v>
      </c>
      <c r="AE28" s="46">
        <v>1</v>
      </c>
      <c r="AF28" s="46">
        <v>1</v>
      </c>
      <c r="AG28" s="46">
        <v>1</v>
      </c>
      <c r="AH28" s="46">
        <v>1</v>
      </c>
      <c r="AI28" s="46">
        <v>1</v>
      </c>
      <c r="AJ28" s="48">
        <v>0</v>
      </c>
      <c r="AK28" s="110">
        <v>0</v>
      </c>
      <c r="AL28" s="46">
        <v>1</v>
      </c>
      <c r="AM28" s="122">
        <f t="shared" si="0"/>
        <v>33</v>
      </c>
      <c r="AN28" s="111">
        <f t="shared" si="1"/>
        <v>0.94285714285714284</v>
      </c>
      <c r="AO28" s="126" t="s">
        <v>108</v>
      </c>
    </row>
    <row r="29" spans="1:53" ht="21.5" thickBot="1" x14ac:dyDescent="0.5">
      <c r="A29" s="106">
        <v>22</v>
      </c>
      <c r="B29" s="107" t="s">
        <v>23</v>
      </c>
      <c r="C29" s="108" t="s">
        <v>50</v>
      </c>
      <c r="D29" s="47">
        <v>1</v>
      </c>
      <c r="E29" s="47">
        <v>1</v>
      </c>
      <c r="F29" s="47">
        <v>1</v>
      </c>
      <c r="G29" s="47">
        <v>1</v>
      </c>
      <c r="H29" s="47">
        <v>1</v>
      </c>
      <c r="I29" s="47">
        <v>1</v>
      </c>
      <c r="J29" s="89">
        <v>1</v>
      </c>
      <c r="K29" s="89">
        <v>1</v>
      </c>
      <c r="L29" s="89">
        <v>1</v>
      </c>
      <c r="M29" s="89">
        <v>1</v>
      </c>
      <c r="N29" s="47">
        <v>1</v>
      </c>
      <c r="O29" s="89">
        <v>1</v>
      </c>
      <c r="P29" s="47">
        <v>1</v>
      </c>
      <c r="Q29" s="47">
        <v>1</v>
      </c>
      <c r="R29" s="47">
        <v>1</v>
      </c>
      <c r="S29" s="99">
        <v>0</v>
      </c>
      <c r="T29" s="99">
        <v>0</v>
      </c>
      <c r="U29" s="99">
        <v>0</v>
      </c>
      <c r="V29" s="99">
        <v>1</v>
      </c>
      <c r="W29" s="47">
        <v>1</v>
      </c>
      <c r="X29" s="47">
        <v>1</v>
      </c>
      <c r="Y29" s="47">
        <v>1</v>
      </c>
      <c r="Z29" s="47">
        <v>1</v>
      </c>
      <c r="AA29" s="47">
        <v>1</v>
      </c>
      <c r="AB29" s="89">
        <v>1</v>
      </c>
      <c r="AC29" s="47">
        <v>1</v>
      </c>
      <c r="AD29" s="47">
        <v>1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47">
        <v>1</v>
      </c>
      <c r="AK29" s="89">
        <v>1</v>
      </c>
      <c r="AL29" s="47">
        <v>1</v>
      </c>
      <c r="AM29" s="122">
        <f t="shared" si="0"/>
        <v>32</v>
      </c>
      <c r="AN29" s="111">
        <f t="shared" si="1"/>
        <v>0.91428571428571426</v>
      </c>
    </row>
    <row r="30" spans="1:53" ht="21.5" thickBot="1" x14ac:dyDescent="0.4">
      <c r="A30" s="69"/>
      <c r="B30" s="70" t="s">
        <v>55</v>
      </c>
      <c r="C30" s="71" t="s">
        <v>51</v>
      </c>
      <c r="D30" s="103">
        <v>1</v>
      </c>
    </row>
    <row r="32" spans="1:53" ht="43.5" x14ac:dyDescent="0.35">
      <c r="C32" s="129" t="s">
        <v>110</v>
      </c>
      <c r="D32" s="130" t="s">
        <v>109</v>
      </c>
    </row>
    <row r="33" spans="3:4" ht="23.5" x14ac:dyDescent="0.35">
      <c r="C33" s="115">
        <f>100</f>
        <v>100</v>
      </c>
      <c r="D33" s="127">
        <v>1</v>
      </c>
    </row>
    <row r="34" spans="3:4" ht="23.5" x14ac:dyDescent="0.35">
      <c r="C34" s="115" t="s">
        <v>93</v>
      </c>
      <c r="D34" s="127">
        <v>13</v>
      </c>
    </row>
    <row r="35" spans="3:4" ht="23.5" x14ac:dyDescent="0.55000000000000004">
      <c r="C35" s="116" t="s">
        <v>94</v>
      </c>
      <c r="D35" s="127">
        <v>5</v>
      </c>
    </row>
    <row r="36" spans="3:4" ht="23.5" x14ac:dyDescent="0.55000000000000004">
      <c r="C36" s="117" t="s">
        <v>95</v>
      </c>
      <c r="D36" s="128">
        <v>4</v>
      </c>
    </row>
  </sheetData>
  <mergeCells count="40">
    <mergeCell ref="AC14:AL14"/>
    <mergeCell ref="AJ4:AK4"/>
    <mergeCell ref="AJ6:AK6"/>
    <mergeCell ref="B27:B28"/>
    <mergeCell ref="B8:B10"/>
    <mergeCell ref="B11:B14"/>
    <mergeCell ref="B15:B19"/>
    <mergeCell ref="B20:B23"/>
    <mergeCell ref="B24:B26"/>
    <mergeCell ref="G6:H6"/>
    <mergeCell ref="I6:J6"/>
    <mergeCell ref="K6:L6"/>
    <mergeCell ref="W6:X6"/>
    <mergeCell ref="M6:N6"/>
    <mergeCell ref="O6:P6"/>
    <mergeCell ref="Q6:R6"/>
    <mergeCell ref="S6:T6"/>
    <mergeCell ref="U6:V6"/>
    <mergeCell ref="A1:X1"/>
    <mergeCell ref="A2:X2"/>
    <mergeCell ref="A3:X3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H4:AI4"/>
    <mergeCell ref="AH6:AI6"/>
    <mergeCell ref="Y4:Z4"/>
    <mergeCell ref="Y6:Z6"/>
    <mergeCell ref="AD4:AE4"/>
    <mergeCell ref="AD6:AE6"/>
    <mergeCell ref="AF4:AG4"/>
    <mergeCell ref="AF6:AG6"/>
    <mergeCell ref="AA4:AB4"/>
    <mergeCell ref="AA6:AB6"/>
  </mergeCells>
  <pageMargins left="0.7" right="0.7" top="0.75" bottom="0.75" header="0.3" footer="0.3"/>
  <pageSetup paperSize="9" scale="46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3CF9-6780-40DF-9C66-C47FFBEEBFF2}">
  <dimension ref="A1:AC12"/>
  <sheetViews>
    <sheetView tabSelected="1" view="pageBreakPreview" zoomScale="110" zoomScaleNormal="110" zoomScaleSheetLayoutView="110" workbookViewId="0">
      <selection activeCell="W21" sqref="W21"/>
    </sheetView>
  </sheetViews>
  <sheetFormatPr defaultRowHeight="14.5" x14ac:dyDescent="0.35"/>
  <cols>
    <col min="1" max="1" width="11.08984375" customWidth="1"/>
    <col min="2" max="2" width="14.1796875" customWidth="1"/>
    <col min="3" max="3" width="11.26953125" bestFit="1" customWidth="1"/>
    <col min="4" max="7" width="14" customWidth="1"/>
    <col min="8" max="8" width="13.90625" bestFit="1" customWidth="1"/>
    <col min="9" max="27" width="13.90625" customWidth="1"/>
    <col min="28" max="29" width="13.90625" bestFit="1" customWidth="1"/>
  </cols>
  <sheetData>
    <row r="1" spans="1:29" ht="23.25" customHeight="1" x14ac:dyDescent="0.35">
      <c r="A1" s="149" t="s">
        <v>0</v>
      </c>
      <c r="B1" s="150"/>
      <c r="C1" s="150"/>
      <c r="D1" s="150"/>
      <c r="E1" s="150"/>
      <c r="F1" s="150"/>
      <c r="G1" s="150"/>
      <c r="H1" s="150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</row>
    <row r="2" spans="1:29" ht="15.75" customHeight="1" x14ac:dyDescent="0.35">
      <c r="A2" s="151" t="s">
        <v>62</v>
      </c>
      <c r="B2" s="152"/>
      <c r="C2" s="152"/>
      <c r="D2" s="152"/>
      <c r="E2" s="152"/>
      <c r="F2" s="152"/>
      <c r="G2" s="152"/>
      <c r="H2" s="152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</row>
    <row r="3" spans="1:29" ht="12.75" customHeight="1" x14ac:dyDescent="0.35">
      <c r="A3" s="153" t="s">
        <v>61</v>
      </c>
      <c r="B3" s="154"/>
      <c r="C3" s="154"/>
      <c r="D3" s="20" t="s">
        <v>2</v>
      </c>
      <c r="E3" s="20" t="s">
        <v>3</v>
      </c>
      <c r="F3" s="20" t="s">
        <v>4</v>
      </c>
      <c r="G3" s="20" t="s">
        <v>5</v>
      </c>
      <c r="H3" s="20" t="s">
        <v>5</v>
      </c>
      <c r="I3" s="20" t="s">
        <v>5</v>
      </c>
      <c r="J3" s="20" t="s">
        <v>5</v>
      </c>
      <c r="K3" s="20" t="s">
        <v>7</v>
      </c>
      <c r="L3" s="20" t="s">
        <v>7</v>
      </c>
      <c r="M3" s="20" t="s">
        <v>8</v>
      </c>
      <c r="N3" s="20" t="s">
        <v>8</v>
      </c>
      <c r="O3" s="20" t="s">
        <v>9</v>
      </c>
      <c r="P3" s="20" t="s">
        <v>9</v>
      </c>
      <c r="Q3" s="20" t="s">
        <v>13</v>
      </c>
      <c r="R3" s="20" t="s">
        <v>13</v>
      </c>
      <c r="S3" s="20" t="s">
        <v>14</v>
      </c>
      <c r="T3" s="20" t="s">
        <v>14</v>
      </c>
      <c r="U3" s="20" t="s">
        <v>71</v>
      </c>
      <c r="V3" s="20" t="s">
        <v>71</v>
      </c>
      <c r="W3" s="20" t="s">
        <v>79</v>
      </c>
      <c r="X3" s="20" t="s">
        <v>83</v>
      </c>
      <c r="Y3" s="20" t="s">
        <v>83</v>
      </c>
      <c r="Z3" s="20" t="s">
        <v>84</v>
      </c>
      <c r="AA3" s="20" t="s">
        <v>84</v>
      </c>
      <c r="AB3" s="20" t="s">
        <v>85</v>
      </c>
      <c r="AC3" s="20" t="s">
        <v>85</v>
      </c>
    </row>
    <row r="4" spans="1:29" ht="12" customHeight="1" x14ac:dyDescent="0.35">
      <c r="A4" s="153"/>
      <c r="B4" s="154"/>
      <c r="C4" s="154"/>
      <c r="D4" s="21" t="s">
        <v>25</v>
      </c>
      <c r="E4" s="21" t="s">
        <v>25</v>
      </c>
      <c r="F4" s="21" t="s">
        <v>25</v>
      </c>
      <c r="G4" s="21" t="s">
        <v>25</v>
      </c>
      <c r="H4" s="21" t="s">
        <v>27</v>
      </c>
      <c r="I4" s="21" t="s">
        <v>25</v>
      </c>
      <c r="J4" s="21" t="s">
        <v>27</v>
      </c>
      <c r="K4" s="21" t="s">
        <v>25</v>
      </c>
      <c r="L4" s="21" t="s">
        <v>27</v>
      </c>
      <c r="M4" s="21" t="s">
        <v>25</v>
      </c>
      <c r="N4" s="21" t="s">
        <v>27</v>
      </c>
      <c r="O4" s="21" t="s">
        <v>25</v>
      </c>
      <c r="P4" s="21" t="s">
        <v>27</v>
      </c>
      <c r="Q4" s="21" t="s">
        <v>25</v>
      </c>
      <c r="R4" s="21" t="s">
        <v>27</v>
      </c>
      <c r="S4" s="21" t="s">
        <v>25</v>
      </c>
      <c r="T4" s="21" t="s">
        <v>27</v>
      </c>
      <c r="U4" s="21" t="s">
        <v>25</v>
      </c>
      <c r="V4" s="21" t="s">
        <v>27</v>
      </c>
      <c r="W4" s="21" t="s">
        <v>27</v>
      </c>
      <c r="X4" s="21" t="s">
        <v>25</v>
      </c>
      <c r="Y4" s="21" t="s">
        <v>27</v>
      </c>
      <c r="Z4" s="21" t="s">
        <v>25</v>
      </c>
      <c r="AA4" s="21" t="s">
        <v>27</v>
      </c>
      <c r="AB4" s="21" t="s">
        <v>25</v>
      </c>
      <c r="AC4" s="21" t="s">
        <v>27</v>
      </c>
    </row>
    <row r="5" spans="1:29" s="1" customFormat="1" ht="32.25" customHeight="1" x14ac:dyDescent="0.3">
      <c r="A5" s="34" t="s">
        <v>15</v>
      </c>
      <c r="B5" s="22" t="s">
        <v>16</v>
      </c>
      <c r="C5" s="23" t="s">
        <v>26</v>
      </c>
      <c r="D5" s="24" t="s">
        <v>53</v>
      </c>
      <c r="E5" s="24" t="s">
        <v>56</v>
      </c>
      <c r="F5" s="24" t="s">
        <v>60</v>
      </c>
      <c r="G5" s="24" t="s">
        <v>64</v>
      </c>
      <c r="H5" s="24" t="s">
        <v>64</v>
      </c>
      <c r="I5" s="24" t="s">
        <v>66</v>
      </c>
      <c r="J5" s="24" t="s">
        <v>66</v>
      </c>
      <c r="K5" s="24" t="s">
        <v>69</v>
      </c>
      <c r="L5" s="24" t="s">
        <v>69</v>
      </c>
      <c r="M5" s="24" t="s">
        <v>70</v>
      </c>
      <c r="N5" s="24" t="s">
        <v>72</v>
      </c>
      <c r="O5" s="24" t="s">
        <v>73</v>
      </c>
      <c r="P5" s="24" t="s">
        <v>73</v>
      </c>
      <c r="Q5" s="24" t="s">
        <v>74</v>
      </c>
      <c r="R5" s="24" t="s">
        <v>74</v>
      </c>
      <c r="S5" s="24" t="s">
        <v>77</v>
      </c>
      <c r="T5" s="24" t="s">
        <v>77</v>
      </c>
      <c r="U5" s="24" t="s">
        <v>78</v>
      </c>
      <c r="V5" s="24" t="s">
        <v>78</v>
      </c>
      <c r="W5" s="24" t="s">
        <v>81</v>
      </c>
      <c r="X5" s="24" t="s">
        <v>90</v>
      </c>
      <c r="Y5" s="24" t="s">
        <v>90</v>
      </c>
      <c r="Z5" s="24" t="s">
        <v>91</v>
      </c>
      <c r="AA5" s="24" t="s">
        <v>91</v>
      </c>
      <c r="AB5" s="24" t="s">
        <v>92</v>
      </c>
      <c r="AC5" s="24" t="s">
        <v>92</v>
      </c>
    </row>
    <row r="6" spans="1:29" ht="17.25" customHeight="1" x14ac:dyDescent="0.35">
      <c r="A6" s="35">
        <v>1</v>
      </c>
      <c r="B6" s="25" t="s">
        <v>18</v>
      </c>
      <c r="C6" s="26">
        <v>3</v>
      </c>
      <c r="D6" s="27">
        <v>0</v>
      </c>
      <c r="E6" s="27">
        <v>0</v>
      </c>
      <c r="F6" s="27">
        <v>0</v>
      </c>
      <c r="G6" s="30">
        <v>1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45">
        <v>1</v>
      </c>
      <c r="R6" s="45">
        <v>1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109">
        <v>1</v>
      </c>
      <c r="Y6" s="109">
        <v>1</v>
      </c>
      <c r="Z6" s="109">
        <v>1</v>
      </c>
      <c r="AA6" s="109">
        <v>1</v>
      </c>
      <c r="AB6" s="27">
        <v>0</v>
      </c>
      <c r="AC6" s="27">
        <v>0</v>
      </c>
    </row>
    <row r="7" spans="1:29" ht="15.5" x14ac:dyDescent="0.35">
      <c r="A7" s="36">
        <v>2</v>
      </c>
      <c r="B7" s="28" t="s">
        <v>19</v>
      </c>
      <c r="C7" s="26">
        <v>4</v>
      </c>
      <c r="D7" s="38">
        <v>1</v>
      </c>
      <c r="E7" s="38">
        <v>1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45">
        <v>1</v>
      </c>
      <c r="R7" s="45">
        <v>1</v>
      </c>
      <c r="S7" s="27">
        <v>0</v>
      </c>
      <c r="T7" s="27">
        <v>0</v>
      </c>
      <c r="U7" s="30">
        <v>1</v>
      </c>
      <c r="V7" s="30">
        <v>1</v>
      </c>
      <c r="W7" s="30">
        <v>2</v>
      </c>
      <c r="X7" s="27">
        <v>0</v>
      </c>
      <c r="Y7" s="27">
        <v>0</v>
      </c>
      <c r="Z7" s="27">
        <v>0</v>
      </c>
      <c r="AA7" s="27">
        <v>0</v>
      </c>
      <c r="AB7" s="30">
        <v>2</v>
      </c>
      <c r="AC7" s="30">
        <v>2</v>
      </c>
    </row>
    <row r="8" spans="1:29" ht="14.5" customHeight="1" x14ac:dyDescent="0.35">
      <c r="A8" s="37">
        <v>3</v>
      </c>
      <c r="B8" s="29" t="s">
        <v>20</v>
      </c>
      <c r="C8" s="26">
        <v>5</v>
      </c>
      <c r="D8" s="38">
        <v>1</v>
      </c>
      <c r="E8" s="27">
        <v>0</v>
      </c>
      <c r="F8" s="27">
        <v>0</v>
      </c>
      <c r="G8" s="27">
        <v>0</v>
      </c>
      <c r="H8" s="27">
        <v>0</v>
      </c>
      <c r="I8" s="30">
        <v>1</v>
      </c>
      <c r="J8" s="27">
        <v>0</v>
      </c>
      <c r="K8" s="30">
        <v>1</v>
      </c>
      <c r="L8" s="30">
        <v>1</v>
      </c>
      <c r="M8" s="27">
        <v>0</v>
      </c>
      <c r="N8" s="27">
        <v>0</v>
      </c>
      <c r="O8" s="27">
        <v>0</v>
      </c>
      <c r="P8" s="27">
        <v>0</v>
      </c>
      <c r="Q8" s="45">
        <v>2</v>
      </c>
      <c r="R8" s="45">
        <v>3</v>
      </c>
      <c r="S8" s="27">
        <v>0</v>
      </c>
      <c r="T8" s="27">
        <v>0</v>
      </c>
      <c r="U8" s="30">
        <v>2</v>
      </c>
      <c r="V8" s="27">
        <v>0</v>
      </c>
      <c r="W8" s="30">
        <v>4</v>
      </c>
      <c r="X8" s="109">
        <v>1</v>
      </c>
      <c r="Y8" s="109">
        <v>1</v>
      </c>
      <c r="Z8" s="27">
        <v>0</v>
      </c>
      <c r="AA8" s="27">
        <v>0</v>
      </c>
      <c r="AB8" s="30">
        <v>3</v>
      </c>
      <c r="AC8" s="30">
        <v>2</v>
      </c>
    </row>
    <row r="9" spans="1:29" ht="15.5" x14ac:dyDescent="0.35">
      <c r="A9" s="39">
        <v>4</v>
      </c>
      <c r="B9" s="31" t="s">
        <v>21</v>
      </c>
      <c r="C9" s="26">
        <v>4</v>
      </c>
      <c r="D9" s="38">
        <v>1</v>
      </c>
      <c r="E9" s="38">
        <v>1</v>
      </c>
      <c r="F9" s="27">
        <v>0</v>
      </c>
      <c r="G9" s="27">
        <v>0</v>
      </c>
      <c r="H9" s="27">
        <v>0</v>
      </c>
      <c r="I9" s="30">
        <v>1</v>
      </c>
      <c r="J9" s="27">
        <v>0</v>
      </c>
      <c r="K9" s="30">
        <v>1</v>
      </c>
      <c r="L9" s="30">
        <v>1</v>
      </c>
      <c r="M9" s="30">
        <v>1</v>
      </c>
      <c r="N9" s="30">
        <v>1</v>
      </c>
      <c r="O9" s="30">
        <v>1</v>
      </c>
      <c r="P9" s="30">
        <v>1</v>
      </c>
      <c r="Q9" s="45">
        <v>2</v>
      </c>
      <c r="R9" s="45">
        <v>1</v>
      </c>
      <c r="S9" s="45">
        <v>1</v>
      </c>
      <c r="T9" s="45">
        <v>1</v>
      </c>
      <c r="U9" s="30">
        <v>2</v>
      </c>
      <c r="V9" s="30">
        <v>2</v>
      </c>
      <c r="W9" s="27">
        <v>0</v>
      </c>
      <c r="X9" s="109">
        <v>1</v>
      </c>
      <c r="Y9" s="109">
        <v>1</v>
      </c>
      <c r="Z9" s="109">
        <v>3</v>
      </c>
      <c r="AA9" s="27">
        <v>0</v>
      </c>
      <c r="AB9" s="30">
        <v>2</v>
      </c>
      <c r="AC9" s="30">
        <v>2</v>
      </c>
    </row>
    <row r="10" spans="1:29" ht="15.5" x14ac:dyDescent="0.35">
      <c r="A10" s="40">
        <v>5</v>
      </c>
      <c r="B10" s="32" t="s">
        <v>22</v>
      </c>
      <c r="C10" s="26">
        <v>3</v>
      </c>
      <c r="D10" s="27">
        <v>0</v>
      </c>
      <c r="E10" s="38">
        <v>1</v>
      </c>
      <c r="F10" s="30">
        <v>1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109">
        <v>1</v>
      </c>
      <c r="AA10" s="109">
        <v>1</v>
      </c>
      <c r="AB10" s="30">
        <v>2</v>
      </c>
      <c r="AC10" s="30">
        <v>1</v>
      </c>
    </row>
    <row r="11" spans="1:29" ht="15.5" x14ac:dyDescent="0.35">
      <c r="A11" s="41">
        <v>6</v>
      </c>
      <c r="B11" s="33" t="s">
        <v>23</v>
      </c>
      <c r="C11" s="26">
        <v>1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</row>
    <row r="12" spans="1:29" ht="16" thickBot="1" x14ac:dyDescent="0.4">
      <c r="A12" s="42">
        <v>7</v>
      </c>
      <c r="B12" s="43" t="s">
        <v>24</v>
      </c>
      <c r="C12" s="44">
        <v>2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30">
        <v>1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30">
        <v>1</v>
      </c>
      <c r="AC12" s="30">
        <v>1</v>
      </c>
    </row>
  </sheetData>
  <mergeCells count="3">
    <mergeCell ref="A1:H1"/>
    <mergeCell ref="A2:H2"/>
    <mergeCell ref="A3:C4"/>
  </mergeCells>
  <pageMargins left="0.7" right="0.7" top="0.75" bottom="0.75" header="0.3" footer="0.3"/>
  <pageSetup paperSize="9" scale="32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FSD</vt:lpstr>
      <vt:lpstr>FSD_Summary</vt:lpstr>
      <vt:lpstr>FSD!Print_Area</vt:lpstr>
      <vt:lpstr>FSD_Summary!Print_Area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batra</dc:creator>
  <cp:keywords/>
  <dc:description/>
  <cp:lastModifiedBy>Aatif Jamshed</cp:lastModifiedBy>
  <cp:revision/>
  <cp:lastPrinted>2024-10-15T04:58:59Z</cp:lastPrinted>
  <dcterms:created xsi:type="dcterms:W3CDTF">2024-07-18T16:29:01Z</dcterms:created>
  <dcterms:modified xsi:type="dcterms:W3CDTF">2024-10-15T08:25:28Z</dcterms:modified>
  <cp:category/>
  <cp:contentStatus/>
</cp:coreProperties>
</file>