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ord\Downloads\"/>
    </mc:Choice>
  </mc:AlternateContent>
  <bookViews>
    <workbookView xWindow="0" yWindow="0" windowWidth="21600" windowHeight="10185" activeTab="2"/>
  </bookViews>
  <sheets>
    <sheet name="Tasks" sheetId="2" r:id="rId1"/>
    <sheet name="Expense" sheetId="1" r:id="rId2"/>
    <sheet name="Questions" sheetId="3" r:id="rId3"/>
  </sheets>
  <definedNames>
    <definedName name="_xlnm._FilterDatabase" localSheetId="1" hidden="1">Expense!$A$1:$D$52</definedName>
  </definedNames>
  <calcPr calcId="162913"/>
  <pivotCaches>
    <pivotCache cacheId="26" r:id="rId4"/>
    <pivotCache cacheId="20" r:id="rId5"/>
    <pivotCache cacheId="23"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C8" i="3"/>
  <c r="B8" i="3"/>
  <c r="C7" i="3"/>
  <c r="B7" i="3"/>
  <c r="C6" i="3"/>
  <c r="B6" i="3"/>
</calcChain>
</file>

<file path=xl/sharedStrings.xml><?xml version="1.0" encoding="utf-8"?>
<sst xmlns="http://schemas.openxmlformats.org/spreadsheetml/2006/main" count="185" uniqueCount="52">
  <si>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</si>
  <si>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</si>
  <si>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</si>
  <si>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</si>
  <si>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</si>
  <si>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</si>
  <si>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</si>
  <si>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</si>
  <si>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</si>
  <si>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</si>
  <si>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</si>
  <si>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</si>
  <si>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</si>
  <si>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</si>
  <si>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</si>
  <si>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</si>
  <si>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</si>
  <si>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</si>
  <si>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</si>
  <si>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</si>
  <si>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</si>
  <si>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</si>
  <si>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</si>
  <si>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</si>
  <si>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t>
  </si>
  <si>
    <t>Sum</t>
  </si>
  <si>
    <t>Row Labels</t>
  </si>
  <si>
    <t>Grand Total</t>
  </si>
  <si>
    <t>Sum of Expense</t>
  </si>
  <si>
    <t>Question 1 - How many times has Priya done transactions on online shopping, ordering food and gifts?</t>
  </si>
  <si>
    <t>Question 2 - Calculate the total expenses against each distinct item.</t>
  </si>
  <si>
    <t>Question 3 - Arrange the item-wise total expense in descending order.</t>
  </si>
  <si>
    <t>Question 4- Present the item-wise total expense through a chart that shows the expense of each item as a percentage of the total expense. Don’t take trip expenses into consideration.</t>
  </si>
  <si>
    <t>Months</t>
  </si>
  <si>
    <t>October</t>
  </si>
  <si>
    <t>November</t>
  </si>
  <si>
    <t>December</t>
  </si>
  <si>
    <t>Category</t>
  </si>
  <si>
    <t>Essentials</t>
  </si>
  <si>
    <t>Non-essentials</t>
  </si>
  <si>
    <t>This is done in Expense Sheet</t>
  </si>
  <si>
    <t>Cost Type</t>
  </si>
  <si>
    <t>Question 8 -Mention the ways how Priya can reduce her expenses. Justify each point.</t>
  </si>
  <si>
    <t>Question 7 -Add another new column and name it as “Cost Type”. For each item, if the expense is more than 2000, tag it as “Over budget”, else, tag it as “Within budget”.</t>
  </si>
  <si>
    <t>Question 6 - Add a new column to the data table, name it as “Category” and apply data validation with drop-down fields as “Essentials” and “Non-essentials”. Fill in the column.</t>
  </si>
  <si>
    <t>Question 5 -Present the expense pattern visually over 3 months.</t>
  </si>
  <si>
    <t>Answers</t>
  </si>
  <si>
    <t>As you can see that priya is spending more on non essentials than Essentials.</t>
  </si>
  <si>
    <r>
      <t xml:space="preserve">Priya is spending a significant amount on online shopping, which amounts to </t>
    </r>
    <r>
      <rPr>
        <b/>
        <sz val="11"/>
        <color theme="1"/>
        <rFont val="Calibri"/>
        <family val="2"/>
        <scheme val="minor"/>
      </rPr>
      <t>₹7464</t>
    </r>
    <r>
      <rPr>
        <sz val="11"/>
        <color theme="1"/>
        <rFont val="Calibri"/>
        <family val="2"/>
        <scheme val="minor"/>
      </rPr>
      <t>. She can reduce this by setting a monthly budget for non-essential online purchases, or exploring alternatives like buying only necessary items during sales or discounts.</t>
    </r>
  </si>
  <si>
    <r>
      <t xml:space="preserve">Ordering food costs </t>
    </r>
    <r>
      <rPr>
        <b/>
        <sz val="11"/>
        <color theme="1"/>
        <rFont val="Calibri"/>
        <family val="2"/>
        <scheme val="minor"/>
      </rPr>
      <t>₹1857</t>
    </r>
    <r>
      <rPr>
        <sz val="11"/>
        <color theme="1"/>
        <rFont val="Calibri"/>
        <family val="2"/>
        <scheme val="minor"/>
      </rPr>
      <t>. Priya could save money by cooking at home more often or limiting takeout to weekends or special occasions. This would also help with health benefits and further cut down costs.</t>
    </r>
  </si>
  <si>
    <r>
      <t xml:space="preserve">Gift expenses amount to </t>
    </r>
    <r>
      <rPr>
        <b/>
        <sz val="11"/>
        <color theme="1"/>
        <rFont val="Calibri"/>
        <family val="2"/>
        <scheme val="minor"/>
      </rPr>
      <t>₹5688</t>
    </r>
    <r>
      <rPr>
        <sz val="11"/>
        <color theme="1"/>
        <rFont val="Calibri"/>
        <family val="2"/>
        <scheme val="minor"/>
      </rPr>
      <t>. While giving gifts is important, Priya could consider more budget-friendly options such as DIY gifts or personalized presents that have sentimental value but cost less.</t>
    </r>
  </si>
  <si>
    <r>
      <t xml:space="preserve">Priya is spending </t>
    </r>
    <r>
      <rPr>
        <b/>
        <sz val="11"/>
        <color theme="1"/>
        <rFont val="Calibri"/>
        <family val="2"/>
        <scheme val="minor"/>
      </rPr>
      <t>₹2586</t>
    </r>
    <r>
      <rPr>
        <sz val="11"/>
        <color theme="1"/>
        <rFont val="Calibri"/>
        <family val="2"/>
        <scheme val="minor"/>
      </rPr>
      <t xml:space="preserve"> on movies with friends and </t>
    </r>
    <r>
      <rPr>
        <b/>
        <sz val="11"/>
        <color theme="1"/>
        <rFont val="Calibri"/>
        <family val="2"/>
        <scheme val="minor"/>
      </rPr>
      <t>₹12000</t>
    </r>
    <r>
      <rPr>
        <sz val="11"/>
        <color theme="1"/>
        <rFont val="Calibri"/>
        <family val="2"/>
        <scheme val="minor"/>
      </rPr>
      <t xml:space="preserve"> on trips. She can reduce these by exploring cheaper or free entertainment options such as home movie nights or local, less expensive trips.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</si>
</sst>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Calibri"/>
      <family val="2"/>
      <scheme val="minor"/>
    </font>
    <font>
      <sz val="11"/>
      <color rgb="FF000000"/>
      <name val="Verdana"/>
      <family val="2"/>
    </font>
    <font>
      <b/>
      <sz val="11"/>
      <color theme="1"/>
      <name val="Calibri"/>
      <family val="2"/>
      <scheme val="minor"/>
    </font>
    <font>
      <sz val="11"/>
      <color theme="0"/>
      <name val="Calibri"/>
      <family val="2"/>
      <scheme val="minor"/>
    </font>
    <font>
      <sz val="16"/>
      <color theme="1"/>
      <name val="Calibri"/>
      <family val="2"/>
      <scheme val="minor"/>
    </font>
    <font>
      <sz val="36"/>
      <color rgb="FFFF0000"/>
      <name val="Calibri"/>
      <family val="2"/>
      <scheme val="minor"/>
    </font>
    <font>
      <sz val="36"/>
      <color theme="1"/>
      <name val="Calibri"/>
      <family val="2"/>
      <scheme val="minor"/>
    </font>
    <font>
      <sz val="11"/>
      <color theme="2"/>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patternFill>
    </fill>
    <fill>
      <patternFill patternType="solid">
        <fgColor theme="4"/>
        <bgColor indexed="64"/>
      </patternFill>
    </fill>
    <fill>
      <patternFill patternType="solid">
        <fgColor rgb="FF00B0F0"/>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4" fillId="6" borderId="0" applyNumberFormat="0" applyBorder="0" applyAlignment="0" applyProtection="0"/>
  </cellStyleXfs>
  <cellXfs count="27">
    <xf numFmtId="0" fontId="0" fillId="0" borderId="0" xfId="0"/>
    <xf numFmtId="0" fontId="1" fillId="0" borderId="0" xfId="0" applyFont="1" applyAlignment="1">
      <alignment vertical="center"/>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0" fillId="4" borderId="0" xfId="0" applyFill="1" applyAlignment="1">
      <alignment horizontal="right"/>
    </xf>
    <xf numFmtId="0" fontId="3" fillId="5" borderId="1" xfId="0" applyFont="1" applyFill="1" applyBorder="1" applyAlignment="1">
      <alignment horizontal="center"/>
    </xf>
    <xf numFmtId="0" fontId="0" fillId="0" borderId="1" xfId="0" applyBorder="1" applyAlignment="1">
      <alignment vertical="center" wrapText="1"/>
    </xf>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4" fillId="6" borderId="4" xfId="1" applyBorder="1" applyAlignment="1">
      <alignment horizontal="center" vertical="center" wrapText="1"/>
    </xf>
    <xf numFmtId="0" fontId="4" fillId="6" borderId="5" xfId="1" applyBorder="1" applyAlignment="1">
      <alignment horizontal="center" vertical="center" wrapText="1"/>
    </xf>
    <xf numFmtId="0" fontId="4" fillId="6" borderId="6" xfId="1" applyBorder="1" applyAlignment="1">
      <alignment horizontal="center" vertical="center" wrapText="1"/>
    </xf>
    <xf numFmtId="14" fontId="4" fillId="6" borderId="2" xfId="1" applyNumberFormat="1" applyBorder="1" applyAlignment="1">
      <alignment horizontal="center" vertical="center" wrapText="1"/>
    </xf>
    <xf numFmtId="0" fontId="4" fillId="6" borderId="0" xfId="1"/>
    <xf numFmtId="0" fontId="4" fillId="6" borderId="1" xfId="1" applyBorder="1" applyAlignment="1">
      <alignment vertical="center" wrapText="1"/>
    </xf>
    <xf numFmtId="0" fontId="4" fillId="6" borderId="3" xfId="1" applyBorder="1" applyAlignment="1">
      <alignment horizontal="right" vertical="center" wrapText="1"/>
    </xf>
    <xf numFmtId="4" fontId="4" fillId="6" borderId="3" xfId="1" applyNumberFormat="1" applyBorder="1" applyAlignment="1">
      <alignment horizontal="right" vertical="center" wrapText="1"/>
    </xf>
    <xf numFmtId="0" fontId="6" fillId="8" borderId="0" xfId="0" applyFont="1" applyFill="1" applyAlignment="1">
      <alignment horizontal="center" vertical="center" wrapText="1"/>
    </xf>
    <xf numFmtId="0" fontId="5" fillId="7" borderId="0" xfId="0" applyFont="1" applyFill="1" applyBorder="1" applyAlignment="1">
      <alignment horizontal="center" vertical="center" wrapText="1"/>
    </xf>
    <xf numFmtId="0" fontId="5" fillId="7" borderId="0" xfId="0" applyFont="1" applyFill="1" applyBorder="1" applyAlignment="1">
      <alignment horizontal="center" vertical="center"/>
    </xf>
    <xf numFmtId="0" fontId="7" fillId="8" borderId="0" xfId="0" applyFont="1" applyFill="1" applyAlignment="1">
      <alignment horizontal="center" vertical="center" wrapText="1"/>
    </xf>
    <xf numFmtId="0" fontId="0" fillId="8" borderId="0" xfId="0" applyFont="1" applyFill="1" applyAlignment="1">
      <alignment horizontal="center"/>
    </xf>
    <xf numFmtId="0" fontId="0" fillId="8" borderId="0" xfId="0" applyFont="1" applyFill="1" applyAlignment="1">
      <alignment horizontal="center" wrapText="1"/>
    </xf>
    <xf numFmtId="0" fontId="8" fillId="9" borderId="0" xfId="0" applyFont="1" applyFill="1"/>
  </cellXfs>
  <cellStyles count="2">
    <cellStyle name="Accent1" xfId="1" builtinId="29"/>
    <cellStyle name="Normal" xfId="0" builtinId="0"/>
  </cellStyles>
  <dxfs count="7">
    <dxf>
      <numFmt numFmtId="0" formatCode="General"/>
    </dxf>
    <dxf>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Aatif Patel.xlsx]Questions!PivotTable4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Total Expense</a:t>
            </a:r>
            <a:endParaRPr lang="en-US"/>
          </a:p>
        </c:rich>
      </c:tx>
      <c:layout>
        <c:manualLayout>
          <c:xMode val="edge"/>
          <c:yMode val="edge"/>
          <c:x val="0.27109011373578301"/>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Questions!$K$5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AB-4E8C-A5E0-60742C5FF7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AB-4E8C-A5E0-60742C5FF7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AB-4E8C-A5E0-60742C5FF7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AB-4E8C-A5E0-60742C5FF7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AB-4E8C-A5E0-60742C5FF7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AB-4E8C-A5E0-60742C5FF7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AB-4E8C-A5E0-60742C5FF7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AB-4E8C-A5E0-60742C5FF76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AB-4E8C-A5E0-60742C5FF76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AB-4E8C-A5E0-60742C5FF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Questions!$J$6:$J$16</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Questions!$K$6:$K$16</c:f>
              <c:numCache>
                <c:formatCode>0.00%</c:formatCode>
                <c:ptCount val="10"/>
                <c:pt idx="0">
                  <c:v>3.3542034491079752E-2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9CA0-41E7-B03F-57DF645242C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Aatif Patel.xlsx]Questions!PivotTable7</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Expenses Of 3 Months</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Questions!$K$24</c:f>
              <c:strCache>
                <c:ptCount val="1"/>
                <c:pt idx="0">
                  <c:v>Total</c:v>
                </c:pt>
              </c:strCache>
            </c:strRef>
          </c:tx>
          <c:spPr>
            <a:ln w="28575" cap="rnd">
              <a:solidFill>
                <a:schemeClr val="accent1"/>
              </a:solidFill>
              <a:round/>
            </a:ln>
            <a:effectLst/>
          </c:spPr>
          <c:marker>
            <c:symbol val="none"/>
          </c:marker>
          <c:cat>
            <c:strRef>
              <c:f>Questions!$J$25:$J$28</c:f>
              <c:strCache>
                <c:ptCount val="3"/>
                <c:pt idx="0">
                  <c:v>October</c:v>
                </c:pt>
                <c:pt idx="1">
                  <c:v>November</c:v>
                </c:pt>
                <c:pt idx="2">
                  <c:v>December</c:v>
                </c:pt>
              </c:strCache>
            </c:strRef>
          </c:cat>
          <c:val>
            <c:numRef>
              <c:f>Questions!$K$25:$K$28</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877F-4EB0-A98C-57587DCDFF4F}"/>
            </c:ext>
          </c:extLst>
        </c:ser>
        <c:dLbls>
          <c:showLegendKey val="0"/>
          <c:showVal val="0"/>
          <c:showCatName val="0"/>
          <c:showSerName val="0"/>
          <c:showPercent val="0"/>
          <c:showBubbleSize val="0"/>
        </c:dLbls>
        <c:smooth val="0"/>
        <c:axId val="2088137808"/>
        <c:axId val="2088134064"/>
      </c:lineChart>
      <c:catAx>
        <c:axId val="20881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2088134064"/>
        <c:crosses val="autoZero"/>
        <c:auto val="1"/>
        <c:lblAlgn val="ctr"/>
        <c:lblOffset val="100"/>
        <c:noMultiLvlLbl val="0"/>
      </c:catAx>
      <c:valAx>
        <c:axId val="208813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208813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19050</xdr:colOff>
      <xdr:row>4</xdr:row>
      <xdr:rowOff>52387</xdr:rowOff>
    </xdr:from>
    <xdr:to>
      <xdr:col>18</xdr:col>
      <xdr:colOff>323850</xdr:colOff>
      <xdr:row>17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23</xdr:row>
      <xdr:rowOff>4762</xdr:rowOff>
    </xdr:from>
    <xdr:to>
      <xdr:col>18</xdr:col>
      <xdr:colOff>342900</xdr:colOff>
      <xdr:row>37</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atel" refreshedDate="45555.509353125002" createdVersion="6" refreshedVersion="6" minRefreshableVersion="3" recordCount="50">
  <cacheSource type="worksheet">
    <worksheetSource name="Table2"/>
  </cacheSource>
  <cacheFields count="6">
    <cacheField name="Date" numFmtId="14">
      <sharedItems containsSemiMixedTypes="0" containsNonDate="0" containsDate="1" containsString="0" minDate="2021-10-01T00:00:00" maxDate="2021-12-24T00:00:00"/>
    </cacheField>
    <cacheField name="Months" numFmtId="0">
      <sharedItems count="3">
        <s v="October"/>
        <s v="November"/>
        <s v="December"/>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s"/>
        <s v="Non-essentials"/>
      </sharedItems>
    </cacheField>
    <cacheField name="Cost 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tel" refreshedDate="45555.509353240741" createdVersion="6" refreshedVersion="6" minRefreshableVersion="3" recordCount="51">
  <cacheSource type="worksheet">
    <worksheetSource ref="A1:D52" sheet="Expense"/>
  </cacheSource>
  <cacheFields count="4">
    <cacheField name="Date" numFmtId="0">
      <sharedItems containsNonDate="0" containsDate="1" containsString="0" containsBlank="1" minDate="2021-10-01T00:00:00" maxDate="2021-12-24T00:00:00"/>
    </cacheField>
    <cacheField name="Months" numFmtId="0">
      <sharedItems containsBlank="1"/>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tring="0" containsBlank="1"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tel" refreshedDate="45555.509353819441" createdVersion="6" refreshedVersion="6" minRefreshableVersion="3" recordCount="50">
  <cacheSource type="worksheet">
    <worksheetSource ref="A1:D51" sheet="Expense"/>
  </cacheSource>
  <cacheFields count="4">
    <cacheField name="Date" numFmtId="14">
      <sharedItems containsSemiMixedTypes="0" containsNonDate="0" containsDate="1" containsString="0" minDate="2021-10-01T00:00:00" maxDate="2021-12-24T00:00:00"/>
    </cacheField>
    <cacheField name="Months" numFmtId="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d v="2021-10-01T00:00:00"/>
    <x v="0"/>
    <x v="0"/>
    <n v="2300"/>
    <x v="0"/>
    <s v="Over budget"/>
  </r>
  <r>
    <d v="2021-10-01T00:00:00"/>
    <x v="0"/>
    <x v="1"/>
    <n v="767"/>
    <x v="1"/>
    <s v="Within budget"/>
  </r>
  <r>
    <d v="2021-10-01T00:00:00"/>
    <x v="0"/>
    <x v="2"/>
    <n v="2500"/>
    <x v="0"/>
    <s v="Over budget"/>
  </r>
  <r>
    <d v="2021-10-04T00:00:00"/>
    <x v="0"/>
    <x v="3"/>
    <n v="710"/>
    <x v="0"/>
    <s v="Within budget"/>
  </r>
  <r>
    <d v="2021-10-04T00:00:00"/>
    <x v="0"/>
    <x v="4"/>
    <n v="760"/>
    <x v="0"/>
    <s v="Within budget"/>
  </r>
  <r>
    <d v="2021-10-07T00:00:00"/>
    <x v="0"/>
    <x v="5"/>
    <n v="1900"/>
    <x v="1"/>
    <s v="Within budget"/>
  </r>
  <r>
    <d v="2021-10-08T00:00:00"/>
    <x v="0"/>
    <x v="6"/>
    <n v="450"/>
    <x v="1"/>
    <s v="Within budget"/>
  </r>
  <r>
    <d v="2021-10-15T00:00:00"/>
    <x v="0"/>
    <x v="7"/>
    <n v="620"/>
    <x v="1"/>
    <s v="Within budget"/>
  </r>
  <r>
    <d v="2021-10-16T00:00:00"/>
    <x v="0"/>
    <x v="8"/>
    <n v="470"/>
    <x v="0"/>
    <s v="Within budget"/>
  </r>
  <r>
    <d v="2021-10-18T00:00:00"/>
    <x v="0"/>
    <x v="1"/>
    <n v="970"/>
    <x v="1"/>
    <s v="Within budget"/>
  </r>
  <r>
    <d v="2021-10-18T00:00:00"/>
    <x v="0"/>
    <x v="0"/>
    <n v="1075"/>
    <x v="0"/>
    <s v="Within budget"/>
  </r>
  <r>
    <d v="2021-10-19T00:00:00"/>
    <x v="0"/>
    <x v="6"/>
    <n v="489"/>
    <x v="1"/>
    <s v="Within budget"/>
  </r>
  <r>
    <d v="2021-10-22T00:00:00"/>
    <x v="0"/>
    <x v="2"/>
    <n v="1574.1"/>
    <x v="0"/>
    <s v="Within budget"/>
  </r>
  <r>
    <d v="2021-10-22T00:00:00"/>
    <x v="0"/>
    <x v="4"/>
    <n v="550"/>
    <x v="0"/>
    <s v="Within budget"/>
  </r>
  <r>
    <d v="2021-10-25T00:00:00"/>
    <x v="0"/>
    <x v="9"/>
    <n v="423"/>
    <x v="0"/>
    <s v="Within budget"/>
  </r>
  <r>
    <d v="2021-10-27T00:00:00"/>
    <x v="0"/>
    <x v="9"/>
    <n v="358.22"/>
    <x v="0"/>
    <s v="Within budget"/>
  </r>
  <r>
    <d v="2021-10-27T00:00:00"/>
    <x v="0"/>
    <x v="7"/>
    <n v="520"/>
    <x v="1"/>
    <s v="Within budget"/>
  </r>
  <r>
    <d v="2021-10-28T00:00:00"/>
    <x v="0"/>
    <x v="3"/>
    <n v="300"/>
    <x v="0"/>
    <s v="Within budget"/>
  </r>
  <r>
    <d v="2021-10-29T00:00:00"/>
    <x v="0"/>
    <x v="9"/>
    <n v="407.05"/>
    <x v="0"/>
    <s v="Within budget"/>
  </r>
  <r>
    <d v="2021-10-30T00:00:00"/>
    <x v="0"/>
    <x v="2"/>
    <n v="300"/>
    <x v="0"/>
    <s v="Within budget"/>
  </r>
  <r>
    <d v="2021-11-01T00:00:00"/>
    <x v="1"/>
    <x v="1"/>
    <n v="2327"/>
    <x v="1"/>
    <s v="Over budget"/>
  </r>
  <r>
    <d v="2021-11-02T00:00:00"/>
    <x v="1"/>
    <x v="5"/>
    <n v="1150"/>
    <x v="1"/>
    <s v="Within budget"/>
  </r>
  <r>
    <d v="2021-11-04T00:00:00"/>
    <x v="1"/>
    <x v="5"/>
    <n v="1138"/>
    <x v="1"/>
    <s v="Within budget"/>
  </r>
  <r>
    <d v="2021-11-05T00:00:00"/>
    <x v="1"/>
    <x v="1"/>
    <n v="500"/>
    <x v="1"/>
    <s v="Within budget"/>
  </r>
  <r>
    <d v="2021-11-08T00:00:00"/>
    <x v="1"/>
    <x v="4"/>
    <n v="702"/>
    <x v="0"/>
    <s v="Within budget"/>
  </r>
  <r>
    <d v="2021-11-09T00:00:00"/>
    <x v="1"/>
    <x v="2"/>
    <n v="1600"/>
    <x v="0"/>
    <s v="Within budget"/>
  </r>
  <r>
    <d v="2021-11-12T00:00:00"/>
    <x v="1"/>
    <x v="3"/>
    <n v="600"/>
    <x v="0"/>
    <s v="Within budget"/>
  </r>
  <r>
    <d v="2021-11-15T00:00:00"/>
    <x v="1"/>
    <x v="1"/>
    <n v="900"/>
    <x v="1"/>
    <s v="Within budget"/>
  </r>
  <r>
    <d v="2021-11-15T00:00:00"/>
    <x v="1"/>
    <x v="4"/>
    <n v="150"/>
    <x v="0"/>
    <s v="Within budget"/>
  </r>
  <r>
    <d v="2021-11-15T00:00:00"/>
    <x v="1"/>
    <x v="0"/>
    <n v="2100"/>
    <x v="0"/>
    <s v="Over budget"/>
  </r>
  <r>
    <d v="2021-11-17T00:00:00"/>
    <x v="1"/>
    <x v="8"/>
    <n v="470.63"/>
    <x v="0"/>
    <s v="Within budget"/>
  </r>
  <r>
    <d v="2021-11-17T00:00:00"/>
    <x v="1"/>
    <x v="9"/>
    <n v="322.64"/>
    <x v="0"/>
    <s v="Within budget"/>
  </r>
  <r>
    <d v="2021-11-18T00:00:00"/>
    <x v="1"/>
    <x v="7"/>
    <n v="428"/>
    <x v="1"/>
    <s v="Within budget"/>
  </r>
  <r>
    <d v="2021-11-19T00:00:00"/>
    <x v="1"/>
    <x v="3"/>
    <n v="447"/>
    <x v="0"/>
    <s v="Within budget"/>
  </r>
  <r>
    <d v="2021-11-22T00:00:00"/>
    <x v="1"/>
    <x v="2"/>
    <n v="1720"/>
    <x v="0"/>
    <s v="Within budget"/>
  </r>
  <r>
    <d v="2021-11-24T00:00:00"/>
    <x v="1"/>
    <x v="4"/>
    <n v="540"/>
    <x v="0"/>
    <s v="Within budget"/>
  </r>
  <r>
    <d v="2021-11-25T00:00:00"/>
    <x v="1"/>
    <x v="6"/>
    <n v="314"/>
    <x v="1"/>
    <s v="Within budget"/>
  </r>
  <r>
    <d v="2021-11-26T00:00:00"/>
    <x v="1"/>
    <x v="7"/>
    <n v="518"/>
    <x v="1"/>
    <s v="Within budget"/>
  </r>
  <r>
    <d v="2021-11-26T00:00:00"/>
    <x v="1"/>
    <x v="1"/>
    <n v="2000"/>
    <x v="1"/>
    <s v="Within budget"/>
  </r>
  <r>
    <d v="2021-11-29T00:00:00"/>
    <x v="1"/>
    <x v="6"/>
    <n v="337"/>
    <x v="1"/>
    <s v="Within budget"/>
  </r>
  <r>
    <d v="2021-11-30T00:00:00"/>
    <x v="1"/>
    <x v="7"/>
    <n v="500"/>
    <x v="1"/>
    <s v="Within budget"/>
  </r>
  <r>
    <d v="2021-12-01T00:00:00"/>
    <x v="2"/>
    <x v="2"/>
    <n v="2500"/>
    <x v="0"/>
    <s v="Over budget"/>
  </r>
  <r>
    <d v="2021-12-04T00:00:00"/>
    <x v="2"/>
    <x v="3"/>
    <n v="710"/>
    <x v="0"/>
    <s v="Within budget"/>
  </r>
  <r>
    <d v="2021-12-07T00:00:00"/>
    <x v="2"/>
    <x v="0"/>
    <n v="2300"/>
    <x v="0"/>
    <s v="Over budget"/>
  </r>
  <r>
    <d v="2021-12-09T00:00:00"/>
    <x v="2"/>
    <x v="10"/>
    <n v="12000"/>
    <x v="1"/>
    <s v="Over budget"/>
  </r>
  <r>
    <d v="2021-12-15T00:00:00"/>
    <x v="2"/>
    <x v="5"/>
    <n v="1500"/>
    <x v="1"/>
    <s v="Within budget"/>
  </r>
  <r>
    <d v="2021-12-17T00:00:00"/>
    <x v="2"/>
    <x v="8"/>
    <n v="470.63"/>
    <x v="0"/>
    <s v="Within budget"/>
  </r>
  <r>
    <d v="2021-12-20T00:00:00"/>
    <x v="2"/>
    <x v="6"/>
    <n v="267"/>
    <x v="1"/>
    <s v="Within budget"/>
  </r>
  <r>
    <d v="2021-12-23T00:00:00"/>
    <x v="2"/>
    <x v="4"/>
    <n v="640"/>
    <x v="0"/>
    <s v="Within budget"/>
  </r>
  <r>
    <d v="2021-12-23T00:00:00"/>
    <x v="2"/>
    <x v="3"/>
    <n v="450"/>
    <x v="0"/>
    <s v="Within budget"/>
  </r>
</pivotCacheRecords>
</file>

<file path=xl/pivotCache/pivotCacheRecords2.xml><?xml version="1.0" encoding="utf-8"?>
<pivotCacheRecords xmlns="http://schemas.openxmlformats.org/spreadsheetml/2006/main" xmlns:r="http://schemas.openxmlformats.org/officeDocument/2006/relationships" count="51">
  <r>
    <d v="2021-10-01T00:00:00"/>
    <s v="October"/>
    <x v="0"/>
    <n v="2300"/>
  </r>
  <r>
    <d v="2021-10-01T00:00:00"/>
    <s v="October"/>
    <x v="1"/>
    <n v="767"/>
  </r>
  <r>
    <d v="2021-10-01T00:00:00"/>
    <s v="October"/>
    <x v="2"/>
    <n v="2500"/>
  </r>
  <r>
    <d v="2021-10-04T00:00:00"/>
    <s v="October"/>
    <x v="3"/>
    <n v="710"/>
  </r>
  <r>
    <d v="2021-10-04T00:00:00"/>
    <s v="October"/>
    <x v="4"/>
    <n v="760"/>
  </r>
  <r>
    <d v="2021-10-07T00:00:00"/>
    <s v="October"/>
    <x v="5"/>
    <n v="1900"/>
  </r>
  <r>
    <d v="2021-10-08T00:00:00"/>
    <s v="October"/>
    <x v="6"/>
    <n v="450"/>
  </r>
  <r>
    <d v="2021-10-15T00:00:00"/>
    <s v="October"/>
    <x v="7"/>
    <n v="620"/>
  </r>
  <r>
    <d v="2021-10-16T00:00:00"/>
    <s v="October"/>
    <x v="8"/>
    <n v="470"/>
  </r>
  <r>
    <d v="2021-10-18T00:00:00"/>
    <s v="October"/>
    <x v="1"/>
    <n v="970"/>
  </r>
  <r>
    <d v="2021-10-18T00:00:00"/>
    <s v="October"/>
    <x v="0"/>
    <n v="1075"/>
  </r>
  <r>
    <d v="2021-10-19T00:00:00"/>
    <s v="October"/>
    <x v="6"/>
    <n v="489"/>
  </r>
  <r>
    <d v="2021-10-22T00:00:00"/>
    <s v="October"/>
    <x v="2"/>
    <n v="1574.1"/>
  </r>
  <r>
    <d v="2021-10-22T00:00:00"/>
    <s v="October"/>
    <x v="4"/>
    <n v="550"/>
  </r>
  <r>
    <d v="2021-10-25T00:00:00"/>
    <s v="October"/>
    <x v="9"/>
    <n v="423"/>
  </r>
  <r>
    <d v="2021-10-27T00:00:00"/>
    <s v="October"/>
    <x v="9"/>
    <n v="358.22"/>
  </r>
  <r>
    <d v="2021-10-27T00:00:00"/>
    <s v="October"/>
    <x v="7"/>
    <n v="520"/>
  </r>
  <r>
    <d v="2021-10-28T00:00:00"/>
    <s v="October"/>
    <x v="3"/>
    <n v="300"/>
  </r>
  <r>
    <d v="2021-10-29T00:00:00"/>
    <s v="October"/>
    <x v="9"/>
    <n v="407.05"/>
  </r>
  <r>
    <d v="2021-10-30T00:00:00"/>
    <s v="October"/>
    <x v="2"/>
    <n v="300"/>
  </r>
  <r>
    <d v="2021-11-01T00:00:00"/>
    <s v="November"/>
    <x v="1"/>
    <n v="2327"/>
  </r>
  <r>
    <d v="2021-11-02T00:00:00"/>
    <s v="November"/>
    <x v="5"/>
    <n v="1150"/>
  </r>
  <r>
    <d v="2021-11-04T00:00:00"/>
    <s v="November"/>
    <x v="5"/>
    <n v="1138"/>
  </r>
  <r>
    <d v="2021-11-05T00:00:00"/>
    <s v="November"/>
    <x v="1"/>
    <n v="500"/>
  </r>
  <r>
    <d v="2021-11-08T00:00:00"/>
    <s v="November"/>
    <x v="4"/>
    <n v="702"/>
  </r>
  <r>
    <d v="2021-11-09T00:00:00"/>
    <s v="November"/>
    <x v="2"/>
    <n v="1600"/>
  </r>
  <r>
    <d v="2021-11-12T00:00:00"/>
    <s v="November"/>
    <x v="3"/>
    <n v="600"/>
  </r>
  <r>
    <d v="2021-11-15T00:00:00"/>
    <s v="November"/>
    <x v="1"/>
    <n v="900"/>
  </r>
  <r>
    <d v="2021-11-15T00:00:00"/>
    <s v="November"/>
    <x v="4"/>
    <n v="150"/>
  </r>
  <r>
    <d v="2021-11-15T00:00:00"/>
    <s v="November"/>
    <x v="0"/>
    <n v="2100"/>
  </r>
  <r>
    <d v="2021-11-17T00:00:00"/>
    <s v="November"/>
    <x v="8"/>
    <n v="470.63"/>
  </r>
  <r>
    <d v="2021-11-17T00:00:00"/>
    <s v="November"/>
    <x v="9"/>
    <n v="322.64"/>
  </r>
  <r>
    <d v="2021-11-18T00:00:00"/>
    <s v="November"/>
    <x v="7"/>
    <n v="428"/>
  </r>
  <r>
    <d v="2021-11-19T00:00:00"/>
    <s v="November"/>
    <x v="3"/>
    <n v="447"/>
  </r>
  <r>
    <d v="2021-11-22T00:00:00"/>
    <s v="November"/>
    <x v="2"/>
    <n v="1720"/>
  </r>
  <r>
    <d v="2021-11-24T00:00:00"/>
    <s v="November"/>
    <x v="4"/>
    <n v="540"/>
  </r>
  <r>
    <d v="2021-11-25T00:00:00"/>
    <s v="November"/>
    <x v="6"/>
    <n v="314"/>
  </r>
  <r>
    <d v="2021-11-26T00:00:00"/>
    <s v="November"/>
    <x v="7"/>
    <n v="518"/>
  </r>
  <r>
    <d v="2021-11-26T00:00:00"/>
    <s v="November"/>
    <x v="1"/>
    <n v="2000"/>
  </r>
  <r>
    <d v="2021-11-29T00:00:00"/>
    <s v="November"/>
    <x v="6"/>
    <n v="337"/>
  </r>
  <r>
    <d v="2021-11-30T00:00:00"/>
    <s v="November"/>
    <x v="7"/>
    <n v="500"/>
  </r>
  <r>
    <d v="2021-12-01T00:00:00"/>
    <s v="December"/>
    <x v="2"/>
    <n v="2500"/>
  </r>
  <r>
    <d v="2021-12-04T00:00:00"/>
    <s v="December"/>
    <x v="3"/>
    <n v="710"/>
  </r>
  <r>
    <d v="2021-12-07T00:00:00"/>
    <s v="December"/>
    <x v="0"/>
    <n v="2300"/>
  </r>
  <r>
    <d v="2021-12-09T00:00:00"/>
    <s v="December"/>
    <x v="10"/>
    <n v="12000"/>
  </r>
  <r>
    <d v="2021-12-15T00:00:00"/>
    <s v="December"/>
    <x v="5"/>
    <n v="1500"/>
  </r>
  <r>
    <d v="2021-12-17T00:00:00"/>
    <s v="December"/>
    <x v="8"/>
    <n v="470.63"/>
  </r>
  <r>
    <d v="2021-12-20T00:00:00"/>
    <s v="December"/>
    <x v="6"/>
    <n v="267"/>
  </r>
  <r>
    <d v="2021-12-23T00:00:00"/>
    <s v="December"/>
    <x v="4"/>
    <n v="640"/>
  </r>
  <r>
    <d v="2021-12-23T00:00:00"/>
    <s v="December"/>
    <x v="3"/>
    <n v="450"/>
  </r>
  <r>
    <m/>
    <m/>
    <x v="11"/>
    <m/>
  </r>
</pivotCacheRecords>
</file>

<file path=xl/pivotCache/pivotCacheRecords3.xml><?xml version="1.0" encoding="utf-8"?>
<pivotCacheRecords xmlns="http://schemas.openxmlformats.org/spreadsheetml/2006/main" xmlns:r="http://schemas.openxmlformats.org/officeDocument/2006/relationships" count="50">
  <r>
    <d v="2021-10-01T00:00:00"/>
    <s v="October"/>
    <x v="0"/>
    <n v="2300"/>
  </r>
  <r>
    <d v="2021-10-01T00:00:00"/>
    <s v="October"/>
    <x v="1"/>
    <n v="767"/>
  </r>
  <r>
    <d v="2021-10-01T00:00:00"/>
    <s v="October"/>
    <x v="2"/>
    <n v="2500"/>
  </r>
  <r>
    <d v="2021-10-04T00:00:00"/>
    <s v="October"/>
    <x v="3"/>
    <n v="710"/>
  </r>
  <r>
    <d v="2021-10-04T00:00:00"/>
    <s v="October"/>
    <x v="4"/>
    <n v="760"/>
  </r>
  <r>
    <d v="2021-10-07T00:00:00"/>
    <s v="October"/>
    <x v="5"/>
    <n v="1900"/>
  </r>
  <r>
    <d v="2021-10-08T00:00:00"/>
    <s v="October"/>
    <x v="6"/>
    <n v="450"/>
  </r>
  <r>
    <d v="2021-10-15T00:00:00"/>
    <s v="October"/>
    <x v="7"/>
    <n v="620"/>
  </r>
  <r>
    <d v="2021-10-16T00:00:00"/>
    <s v="October"/>
    <x v="8"/>
    <n v="470"/>
  </r>
  <r>
    <d v="2021-10-18T00:00:00"/>
    <s v="October"/>
    <x v="1"/>
    <n v="970"/>
  </r>
  <r>
    <d v="2021-10-18T00:00:00"/>
    <s v="October"/>
    <x v="0"/>
    <n v="1075"/>
  </r>
  <r>
    <d v="2021-10-19T00:00:00"/>
    <s v="October"/>
    <x v="6"/>
    <n v="489"/>
  </r>
  <r>
    <d v="2021-10-22T00:00:00"/>
    <s v="October"/>
    <x v="2"/>
    <n v="1574.1"/>
  </r>
  <r>
    <d v="2021-10-22T00:00:00"/>
    <s v="October"/>
    <x v="4"/>
    <n v="550"/>
  </r>
  <r>
    <d v="2021-10-25T00:00:00"/>
    <s v="October"/>
    <x v="9"/>
    <n v="423"/>
  </r>
  <r>
    <d v="2021-10-27T00:00:00"/>
    <s v="October"/>
    <x v="9"/>
    <n v="358.22"/>
  </r>
  <r>
    <d v="2021-10-27T00:00:00"/>
    <s v="October"/>
    <x v="7"/>
    <n v="520"/>
  </r>
  <r>
    <d v="2021-10-28T00:00:00"/>
    <s v="October"/>
    <x v="3"/>
    <n v="300"/>
  </r>
  <r>
    <d v="2021-10-29T00:00:00"/>
    <s v="October"/>
    <x v="9"/>
    <n v="407.05"/>
  </r>
  <r>
    <d v="2021-10-30T00:00:00"/>
    <s v="October"/>
    <x v="2"/>
    <n v="300"/>
  </r>
  <r>
    <d v="2021-11-01T00:00:00"/>
    <s v="November"/>
    <x v="1"/>
    <n v="2327"/>
  </r>
  <r>
    <d v="2021-11-02T00:00:00"/>
    <s v="November"/>
    <x v="5"/>
    <n v="1150"/>
  </r>
  <r>
    <d v="2021-11-04T00:00:00"/>
    <s v="November"/>
    <x v="5"/>
    <n v="1138"/>
  </r>
  <r>
    <d v="2021-11-05T00:00:00"/>
    <s v="November"/>
    <x v="1"/>
    <n v="500"/>
  </r>
  <r>
    <d v="2021-11-08T00:00:00"/>
    <s v="November"/>
    <x v="4"/>
    <n v="702"/>
  </r>
  <r>
    <d v="2021-11-09T00:00:00"/>
    <s v="November"/>
    <x v="2"/>
    <n v="1600"/>
  </r>
  <r>
    <d v="2021-11-12T00:00:00"/>
    <s v="November"/>
    <x v="3"/>
    <n v="600"/>
  </r>
  <r>
    <d v="2021-11-15T00:00:00"/>
    <s v="November"/>
    <x v="1"/>
    <n v="900"/>
  </r>
  <r>
    <d v="2021-11-15T00:00:00"/>
    <s v="November"/>
    <x v="4"/>
    <n v="150"/>
  </r>
  <r>
    <d v="2021-11-15T00:00:00"/>
    <s v="November"/>
    <x v="0"/>
    <n v="2100"/>
  </r>
  <r>
    <d v="2021-11-17T00:00:00"/>
    <s v="November"/>
    <x v="8"/>
    <n v="470.63"/>
  </r>
  <r>
    <d v="2021-11-17T00:00:00"/>
    <s v="November"/>
    <x v="9"/>
    <n v="322.64"/>
  </r>
  <r>
    <d v="2021-11-18T00:00:00"/>
    <s v="November"/>
    <x v="7"/>
    <n v="428"/>
  </r>
  <r>
    <d v="2021-11-19T00:00:00"/>
    <s v="November"/>
    <x v="3"/>
    <n v="447"/>
  </r>
  <r>
    <d v="2021-11-22T00:00:00"/>
    <s v="November"/>
    <x v="2"/>
    <n v="1720"/>
  </r>
  <r>
    <d v="2021-11-24T00:00:00"/>
    <s v="November"/>
    <x v="4"/>
    <n v="540"/>
  </r>
  <r>
    <d v="2021-11-25T00:00:00"/>
    <s v="November"/>
    <x v="6"/>
    <n v="314"/>
  </r>
  <r>
    <d v="2021-11-26T00:00:00"/>
    <s v="November"/>
    <x v="7"/>
    <n v="518"/>
  </r>
  <r>
    <d v="2021-11-26T00:00:00"/>
    <s v="November"/>
    <x v="1"/>
    <n v="2000"/>
  </r>
  <r>
    <d v="2021-11-29T00:00:00"/>
    <s v="November"/>
    <x v="6"/>
    <n v="337"/>
  </r>
  <r>
    <d v="2021-11-30T00:00:00"/>
    <s v="November"/>
    <x v="7"/>
    <n v="500"/>
  </r>
  <r>
    <d v="2021-12-01T00:00:00"/>
    <s v="December"/>
    <x v="2"/>
    <n v="2500"/>
  </r>
  <r>
    <d v="2021-12-04T00:00:00"/>
    <s v="December"/>
    <x v="3"/>
    <n v="710"/>
  </r>
  <r>
    <d v="2021-12-07T00:00:00"/>
    <s v="December"/>
    <x v="0"/>
    <n v="2300"/>
  </r>
  <r>
    <d v="2021-12-09T00:00:00"/>
    <s v="December"/>
    <x v="10"/>
    <n v="12000"/>
  </r>
  <r>
    <d v="2021-12-15T00:00:00"/>
    <s v="December"/>
    <x v="5"/>
    <n v="1500"/>
  </r>
  <r>
    <d v="2021-12-17T00:00:00"/>
    <s v="December"/>
    <x v="8"/>
    <n v="470.63"/>
  </r>
  <r>
    <d v="2021-12-20T00:00:00"/>
    <s v="December"/>
    <x v="6"/>
    <n v="267"/>
  </r>
  <r>
    <d v="2021-12-23T00:00:00"/>
    <s v="December"/>
    <x v="4"/>
    <n v="640"/>
  </r>
  <r>
    <d v="2021-12-23T00:00:00"/>
    <s v="December"/>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X36:Y42" firstHeaderRow="1" firstDataRow="1" firstDataCol="1" rowPageCount="1" colPageCount="1"/>
  <pivotFields count="6">
    <pivotField numFmtId="14" showAll="0"/>
    <pivotField showAll="0"/>
    <pivotField axis="axisRow" showAll="0">
      <items count="12">
        <item x="9"/>
        <item x="4"/>
        <item x="5"/>
        <item x="0"/>
        <item x="8"/>
        <item x="7"/>
        <item x="1"/>
        <item x="6"/>
        <item x="2"/>
        <item x="10"/>
        <item x="3"/>
        <item t="default"/>
      </items>
    </pivotField>
    <pivotField dataField="1" showAll="0"/>
    <pivotField axis="axisPage" showAll="0">
      <items count="3">
        <item x="0"/>
        <item x="1"/>
        <item t="default"/>
      </items>
    </pivotField>
    <pivotField showAll="0"/>
  </pivotFields>
  <rowFields count="1">
    <field x="2"/>
  </rowFields>
  <rowItems count="6">
    <i>
      <x v="2"/>
    </i>
    <i>
      <x v="5"/>
    </i>
    <i>
      <x v="6"/>
    </i>
    <i>
      <x v="7"/>
    </i>
    <i>
      <x v="9"/>
    </i>
    <i t="grand">
      <x/>
    </i>
  </rowItems>
  <colItems count="1">
    <i/>
  </colItems>
  <pageFields count="1">
    <pageField fld="4" item="1" hier="-1"/>
  </pageFields>
  <dataFields count="1">
    <dataField name="Sum of Expense" fld="3"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6:U39" firstHeaderRow="1" firstDataRow="1" firstDataCol="1"/>
  <pivotFields count="6">
    <pivotField numFmtId="14" showAll="0"/>
    <pivotField showAll="0"/>
    <pivotField showAll="0"/>
    <pivotField dataField="1" showAll="0"/>
    <pivotField axis="axisRow" showAll="0">
      <items count="3">
        <item x="0"/>
        <item x="1"/>
        <item t="default"/>
      </items>
    </pivotField>
    <pivotField showAll="0"/>
  </pivotFields>
  <rowFields count="1">
    <field x="4"/>
  </rowFields>
  <rowItems count="3">
    <i>
      <x/>
    </i>
    <i>
      <x v="1"/>
    </i>
    <i t="grand">
      <x/>
    </i>
  </rowItems>
  <colItems count="1">
    <i/>
  </colItems>
  <dataFields count="1">
    <dataField name="Sum of Expense" fld="3"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B30" firstHeaderRow="1" firstDataRow="1" firstDataCol="1"/>
  <pivotFields count="4">
    <pivotField numFmtId="14" showAll="0"/>
    <pivotField showAll="0" defaultSubtotal="0"/>
    <pivotField axis="axisRow" showAll="0" sortType="descending">
      <items count="12">
        <item x="3"/>
        <item x="10"/>
        <item x="2"/>
        <item x="6"/>
        <item x="1"/>
        <item x="7"/>
        <item x="8"/>
        <item x="0"/>
        <item x="5"/>
        <item x="4"/>
        <item x="9"/>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2">
    <i>
      <x v="1"/>
    </i>
    <i>
      <x v="2"/>
    </i>
    <i>
      <x v="7"/>
    </i>
    <i>
      <x v="4"/>
    </i>
    <i>
      <x v="8"/>
    </i>
    <i>
      <x v="9"/>
    </i>
    <i>
      <x/>
    </i>
    <i>
      <x v="5"/>
    </i>
    <i>
      <x v="3"/>
    </i>
    <i>
      <x v="10"/>
    </i>
    <i>
      <x v="6"/>
    </i>
    <i t="grand">
      <x/>
    </i>
  </rowItems>
  <colItems count="1">
    <i/>
  </colItems>
  <dataFields count="1">
    <dataField name="Sum of Expense" fld="3"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4:K28" firstHeaderRow="1" firstDataRow="1" firstDataCol="1"/>
  <pivotFields count="6">
    <pivotField numFmtId="14" showAll="0"/>
    <pivotField axis="axisRow" showAll="0">
      <items count="4">
        <item x="0"/>
        <item x="1"/>
        <item x="2"/>
        <item t="default"/>
      </items>
    </pivotField>
    <pivotField showAll="0"/>
    <pivotField dataField="1" showAll="0"/>
    <pivotField showAll="0" defaultSubtotal="0"/>
    <pivotField showAll="0" defaultSubtotal="0"/>
  </pivotFields>
  <rowFields count="1">
    <field x="1"/>
  </rowFields>
  <rowItems count="4">
    <i>
      <x/>
    </i>
    <i>
      <x v="1"/>
    </i>
    <i>
      <x v="2"/>
    </i>
    <i t="grand">
      <x/>
    </i>
  </rowItems>
  <colItems count="1">
    <i/>
  </colItems>
  <dataFields count="1">
    <dataField name="Sum of Expense"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5:K16" firstHeaderRow="1" firstDataRow="1" firstDataCol="1"/>
  <pivotFields count="4">
    <pivotField showAll="0"/>
    <pivotField showAll="0" defaultSubtotal="0"/>
    <pivotField axis="axisRow" showAll="0">
      <items count="13">
        <item x="9"/>
        <item x="4"/>
        <item x="5"/>
        <item x="0"/>
        <item x="8"/>
        <item x="7"/>
        <item x="1"/>
        <item x="6"/>
        <item x="2"/>
        <item h="1" x="10"/>
        <item x="3"/>
        <item h="1" x="11"/>
        <item t="default"/>
      </items>
    </pivotField>
    <pivotField dataField="1" showAll="0"/>
  </pivotFields>
  <rowFields count="1">
    <field x="2"/>
  </rowFields>
  <rowItems count="11">
    <i>
      <x/>
    </i>
    <i>
      <x v="1"/>
    </i>
    <i>
      <x v="2"/>
    </i>
    <i>
      <x v="3"/>
    </i>
    <i>
      <x v="4"/>
    </i>
    <i>
      <x v="5"/>
    </i>
    <i>
      <x v="6"/>
    </i>
    <i>
      <x v="7"/>
    </i>
    <i>
      <x v="8"/>
    </i>
    <i>
      <x v="10"/>
    </i>
    <i t="grand">
      <x/>
    </i>
  </rowItems>
  <colItems count="1">
    <i/>
  </colItems>
  <dataFields count="1">
    <dataField name="Sum of Expense" fld="3" showDataAs="percentOfTotal" baseField="0" baseItem="0" numFmtId="1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 chart="1" format="7">
      <pivotArea type="data" outline="0" fieldPosition="0">
        <references count="2">
          <reference field="4294967294" count="1" selected="0">
            <x v="0"/>
          </reference>
          <reference field="2" count="1" selected="0">
            <x v="6"/>
          </reference>
        </references>
      </pivotArea>
    </chartFormat>
    <chartFormat chart="1" format="8">
      <pivotArea type="data" outline="0" fieldPosition="0">
        <references count="2">
          <reference field="4294967294" count="1" selected="0">
            <x v="0"/>
          </reference>
          <reference field="2" count="1" selected="0">
            <x v="7"/>
          </reference>
        </references>
      </pivotArea>
    </chartFormat>
    <chartFormat chart="1" format="9">
      <pivotArea type="data" outline="0" fieldPosition="0">
        <references count="2">
          <reference field="4294967294" count="1" selected="0">
            <x v="0"/>
          </reference>
          <reference field="2" count="1" selected="0">
            <x v="8"/>
          </reference>
        </references>
      </pivotArea>
    </chartFormat>
    <chartFormat chart="1" format="10">
      <pivotArea type="data" outline="0" fieldPosition="0">
        <references count="2">
          <reference field="4294967294" count="1" selected="0">
            <x v="0"/>
          </reference>
          <reference field="2" count="1" selected="0">
            <x v="1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F51" totalsRowShown="0" headerRowDxfId="6" headerRowBorderDxfId="5" tableBorderDxfId="4" headerRowCellStyle="Accent1" dataCellStyle="Accent1">
  <autoFilter ref="A1:F51"/>
  <tableColumns count="6">
    <tableColumn id="1" name="Date" dataDxfId="3" dataCellStyle="Accent1"/>
    <tableColumn id="2" name="Months" dataCellStyle="Accent1">
      <calculatedColumnFormula>TEXT(A2,"mmmm")</calculatedColumnFormula>
    </tableColumn>
    <tableColumn id="3" name="Items" dataDxfId="2" dataCellStyle="Accent1"/>
    <tableColumn id="4" name="Expense" dataDxfId="1" dataCellStyle="Accent1"/>
    <tableColumn id="5" name="Category" dataCellStyle="Accent1"/>
    <tableColumn id="6" name="Cost Type" dataDxfId="0" dataCellStyle="Accent1">
      <calculatedColumnFormula>IF(D2&gt;2000, "Over budget", "Within budget")</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1" name="Table1" displayName="Table1" ref="A5:C8" totalsRowShown="0">
  <autoFilter ref="A5:C8"/>
  <tableColumns count="3">
    <tableColumn id="1" name="Items"/>
    <tableColumn id="2" name="Sum"/>
    <tableColumn id="3" name="Cou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5" x14ac:dyDescent="0.25"/>
  <cols>
    <col min="2" max="2" width="61.42578125" customWidth="1"/>
  </cols>
  <sheetData>
    <row r="1" spans="2:2" x14ac:dyDescent="0.25">
      <c r="B1" s="5" t="s">
        <v>23</v>
      </c>
    </row>
    <row r="2" spans="2:2" ht="39" customHeight="1" x14ac:dyDescent="0.25">
      <c r="B2" s="6" t="s">
        <v>15</v>
      </c>
    </row>
    <row r="3" spans="2:2" ht="25.15" customHeight="1" x14ac:dyDescent="0.25">
      <c r="B3" s="6" t="s">
        <v>16</v>
      </c>
    </row>
    <row r="4" spans="2:2" ht="37.15" customHeight="1" x14ac:dyDescent="0.25">
      <c r="B4" s="6" t="s">
        <v>17</v>
      </c>
    </row>
    <row r="5" spans="2:2" ht="41.45" customHeight="1" x14ac:dyDescent="0.25">
      <c r="B5" s="6" t="s">
        <v>18</v>
      </c>
    </row>
    <row r="6" spans="2:2" ht="32.450000000000003" customHeight="1" x14ac:dyDescent="0.25">
      <c r="B6" s="6" t="s">
        <v>19</v>
      </c>
    </row>
    <row r="7" spans="2:2" ht="51" customHeight="1" x14ac:dyDescent="0.25">
      <c r="B7" s="6" t="s">
        <v>20</v>
      </c>
    </row>
    <row r="8" spans="2:2" ht="42" customHeight="1" x14ac:dyDescent="0.25">
      <c r="B8" s="6" t="s">
        <v>21</v>
      </c>
    </row>
    <row r="9" spans="2:2" ht="31.15" customHeight="1" x14ac:dyDescent="0.25">
      <c r="B9" s="6"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 zoomScale="145" zoomScaleNormal="145" workbookViewId="0">
      <selection sqref="A1:F51"/>
    </sheetView>
  </sheetViews>
  <sheetFormatPr defaultRowHeight="15" x14ac:dyDescent="0.25"/>
  <cols>
    <col min="1" max="1" width="17.140625" customWidth="1"/>
    <col min="2" max="2" width="10.5703125" customWidth="1"/>
    <col min="3" max="3" width="24.5703125" customWidth="1"/>
    <col min="4" max="4" width="14.42578125" style="4" customWidth="1"/>
    <col min="5" max="5" width="20.28515625" customWidth="1"/>
    <col min="6" max="6" width="15.140625" bestFit="1" customWidth="1"/>
    <col min="7" max="7" width="9.5703125" bestFit="1" customWidth="1"/>
  </cols>
  <sheetData>
    <row r="1" spans="1:6" ht="13.9" customHeight="1" x14ac:dyDescent="0.25">
      <c r="A1" s="12" t="s">
        <v>0</v>
      </c>
      <c r="B1" s="13" t="s">
        <v>33</v>
      </c>
      <c r="C1" s="13" t="s">
        <v>14</v>
      </c>
      <c r="D1" s="14" t="s">
        <v>1</v>
      </c>
      <c r="E1" s="13" t="s">
        <v>37</v>
      </c>
      <c r="F1" s="13" t="s">
        <v>41</v>
      </c>
    </row>
    <row r="2" spans="1:6" x14ac:dyDescent="0.25">
      <c r="A2" s="15">
        <v>44470</v>
      </c>
      <c r="B2" s="16" t="str">
        <f>TEXT(A2,"mmmm")</f>
        <v>October</v>
      </c>
      <c r="C2" s="17" t="s">
        <v>2</v>
      </c>
      <c r="D2" s="18">
        <v>2300</v>
      </c>
      <c r="E2" s="16" t="s">
        <v>38</v>
      </c>
      <c r="F2" s="16" t="str">
        <f>IF(D2&gt;2000, "Over budget", "Within budget")</f>
        <v>Over budget</v>
      </c>
    </row>
    <row r="3" spans="1:6" x14ac:dyDescent="0.25">
      <c r="A3" s="15">
        <v>44470</v>
      </c>
      <c r="B3" s="16" t="str">
        <f t="shared" ref="B3:B51" si="0">TEXT(A3,"mmmm")</f>
        <v>October</v>
      </c>
      <c r="C3" s="17" t="s">
        <v>3</v>
      </c>
      <c r="D3" s="18">
        <v>767</v>
      </c>
      <c r="E3" s="16" t="s">
        <v>39</v>
      </c>
      <c r="F3" s="16" t="str">
        <f t="shared" ref="F3:F33" si="1">IF(D3&gt;2000, "Over budget", "Within budget")</f>
        <v>Within budget</v>
      </c>
    </row>
    <row r="4" spans="1:6" x14ac:dyDescent="0.25">
      <c r="A4" s="15">
        <v>44470</v>
      </c>
      <c r="B4" s="16" t="str">
        <f t="shared" si="0"/>
        <v>October</v>
      </c>
      <c r="C4" s="17" t="s">
        <v>4</v>
      </c>
      <c r="D4" s="19">
        <v>2500</v>
      </c>
      <c r="E4" s="16" t="s">
        <v>38</v>
      </c>
      <c r="F4" s="16" t="str">
        <f t="shared" si="1"/>
        <v>Over budget</v>
      </c>
    </row>
    <row r="5" spans="1:6" x14ac:dyDescent="0.25">
      <c r="A5" s="15">
        <v>44473</v>
      </c>
      <c r="B5" s="16" t="str">
        <f t="shared" si="0"/>
        <v>October</v>
      </c>
      <c r="C5" s="17" t="s">
        <v>5</v>
      </c>
      <c r="D5" s="18">
        <v>710</v>
      </c>
      <c r="E5" s="16" t="s">
        <v>38</v>
      </c>
      <c r="F5" s="16" t="str">
        <f t="shared" si="1"/>
        <v>Within budget</v>
      </c>
    </row>
    <row r="6" spans="1:6" x14ac:dyDescent="0.25">
      <c r="A6" s="15">
        <v>44473</v>
      </c>
      <c r="B6" s="16" t="str">
        <f t="shared" si="0"/>
        <v>October</v>
      </c>
      <c r="C6" s="17" t="s">
        <v>6</v>
      </c>
      <c r="D6" s="18">
        <v>760</v>
      </c>
      <c r="E6" s="16" t="s">
        <v>38</v>
      </c>
      <c r="F6" s="16" t="str">
        <f t="shared" si="1"/>
        <v>Within budget</v>
      </c>
    </row>
    <row r="7" spans="1:6" x14ac:dyDescent="0.25">
      <c r="A7" s="15">
        <v>44476</v>
      </c>
      <c r="B7" s="16" t="str">
        <f t="shared" si="0"/>
        <v>October</v>
      </c>
      <c r="C7" s="17" t="s">
        <v>10</v>
      </c>
      <c r="D7" s="19">
        <v>1900</v>
      </c>
      <c r="E7" s="16" t="s">
        <v>39</v>
      </c>
      <c r="F7" s="16" t="str">
        <f t="shared" si="1"/>
        <v>Within budget</v>
      </c>
    </row>
    <row r="8" spans="1:6" x14ac:dyDescent="0.25">
      <c r="A8" s="15">
        <v>44477</v>
      </c>
      <c r="B8" s="16" t="str">
        <f t="shared" si="0"/>
        <v>October</v>
      </c>
      <c r="C8" s="17" t="s">
        <v>7</v>
      </c>
      <c r="D8" s="18">
        <v>450</v>
      </c>
      <c r="E8" s="16" t="s">
        <v>39</v>
      </c>
      <c r="F8" s="16" t="str">
        <f t="shared" si="1"/>
        <v>Within budget</v>
      </c>
    </row>
    <row r="9" spans="1:6" x14ac:dyDescent="0.25">
      <c r="A9" s="15">
        <v>44484</v>
      </c>
      <c r="B9" s="16" t="str">
        <f t="shared" si="0"/>
        <v>October</v>
      </c>
      <c r="C9" s="17" t="s">
        <v>8</v>
      </c>
      <c r="D9" s="18">
        <v>620</v>
      </c>
      <c r="E9" s="16" t="s">
        <v>39</v>
      </c>
      <c r="F9" s="16" t="str">
        <f t="shared" si="1"/>
        <v>Within budget</v>
      </c>
    </row>
    <row r="10" spans="1:6" x14ac:dyDescent="0.25">
      <c r="A10" s="15">
        <v>44485</v>
      </c>
      <c r="B10" s="16" t="str">
        <f t="shared" si="0"/>
        <v>October</v>
      </c>
      <c r="C10" s="17" t="s">
        <v>11</v>
      </c>
      <c r="D10" s="18">
        <v>470</v>
      </c>
      <c r="E10" s="16" t="s">
        <v>38</v>
      </c>
      <c r="F10" s="16" t="str">
        <f t="shared" si="1"/>
        <v>Within budget</v>
      </c>
    </row>
    <row r="11" spans="1:6" x14ac:dyDescent="0.25">
      <c r="A11" s="15">
        <v>44487</v>
      </c>
      <c r="B11" s="16" t="str">
        <f t="shared" si="0"/>
        <v>October</v>
      </c>
      <c r="C11" s="17" t="s">
        <v>3</v>
      </c>
      <c r="D11" s="18">
        <v>970</v>
      </c>
      <c r="E11" s="16" t="s">
        <v>39</v>
      </c>
      <c r="F11" s="16" t="str">
        <f t="shared" si="1"/>
        <v>Within budget</v>
      </c>
    </row>
    <row r="12" spans="1:6" x14ac:dyDescent="0.25">
      <c r="A12" s="15">
        <v>44487</v>
      </c>
      <c r="B12" s="16" t="str">
        <f t="shared" si="0"/>
        <v>October</v>
      </c>
      <c r="C12" s="17" t="s">
        <v>2</v>
      </c>
      <c r="D12" s="19">
        <v>1075</v>
      </c>
      <c r="E12" s="16" t="s">
        <v>38</v>
      </c>
      <c r="F12" s="16" t="str">
        <f t="shared" si="1"/>
        <v>Within budget</v>
      </c>
    </row>
    <row r="13" spans="1:6" x14ac:dyDescent="0.25">
      <c r="A13" s="15">
        <v>44488</v>
      </c>
      <c r="B13" s="16" t="str">
        <f t="shared" si="0"/>
        <v>October</v>
      </c>
      <c r="C13" s="17" t="s">
        <v>7</v>
      </c>
      <c r="D13" s="18">
        <v>489</v>
      </c>
      <c r="E13" s="16" t="s">
        <v>39</v>
      </c>
      <c r="F13" s="16" t="str">
        <f t="shared" si="1"/>
        <v>Within budget</v>
      </c>
    </row>
    <row r="14" spans="1:6" x14ac:dyDescent="0.25">
      <c r="A14" s="15">
        <v>44491</v>
      </c>
      <c r="B14" s="16" t="str">
        <f t="shared" si="0"/>
        <v>October</v>
      </c>
      <c r="C14" s="17" t="s">
        <v>4</v>
      </c>
      <c r="D14" s="19">
        <v>1574.1</v>
      </c>
      <c r="E14" s="16" t="s">
        <v>38</v>
      </c>
      <c r="F14" s="16" t="str">
        <f t="shared" si="1"/>
        <v>Within budget</v>
      </c>
    </row>
    <row r="15" spans="1:6" x14ac:dyDescent="0.25">
      <c r="A15" s="15">
        <v>44491</v>
      </c>
      <c r="B15" s="16" t="str">
        <f t="shared" si="0"/>
        <v>October</v>
      </c>
      <c r="C15" s="17" t="s">
        <v>6</v>
      </c>
      <c r="D15" s="18">
        <v>550</v>
      </c>
      <c r="E15" s="16" t="s">
        <v>38</v>
      </c>
      <c r="F15" s="16" t="str">
        <f t="shared" si="1"/>
        <v>Within budget</v>
      </c>
    </row>
    <row r="16" spans="1:6" x14ac:dyDescent="0.25">
      <c r="A16" s="15">
        <v>44494</v>
      </c>
      <c r="B16" s="16" t="str">
        <f t="shared" si="0"/>
        <v>October</v>
      </c>
      <c r="C16" s="17" t="s">
        <v>9</v>
      </c>
      <c r="D16" s="18">
        <v>423</v>
      </c>
      <c r="E16" s="16" t="s">
        <v>38</v>
      </c>
      <c r="F16" s="16" t="str">
        <f t="shared" si="1"/>
        <v>Within budget</v>
      </c>
    </row>
    <row r="17" spans="1:6" x14ac:dyDescent="0.25">
      <c r="A17" s="15">
        <v>44496</v>
      </c>
      <c r="B17" s="16" t="str">
        <f t="shared" si="0"/>
        <v>October</v>
      </c>
      <c r="C17" s="17" t="s">
        <v>9</v>
      </c>
      <c r="D17" s="18">
        <v>358.22</v>
      </c>
      <c r="E17" s="16" t="s">
        <v>38</v>
      </c>
      <c r="F17" s="16" t="str">
        <f t="shared" si="1"/>
        <v>Within budget</v>
      </c>
    </row>
    <row r="18" spans="1:6" x14ac:dyDescent="0.25">
      <c r="A18" s="15">
        <v>44496</v>
      </c>
      <c r="B18" s="16" t="str">
        <f t="shared" si="0"/>
        <v>October</v>
      </c>
      <c r="C18" s="17" t="s">
        <v>8</v>
      </c>
      <c r="D18" s="18">
        <v>520</v>
      </c>
      <c r="E18" s="16" t="s">
        <v>39</v>
      </c>
      <c r="F18" s="16" t="str">
        <f t="shared" si="1"/>
        <v>Within budget</v>
      </c>
    </row>
    <row r="19" spans="1:6" x14ac:dyDescent="0.25">
      <c r="A19" s="15">
        <v>44497</v>
      </c>
      <c r="B19" s="16" t="str">
        <f t="shared" si="0"/>
        <v>October</v>
      </c>
      <c r="C19" s="17" t="s">
        <v>5</v>
      </c>
      <c r="D19" s="18">
        <v>300</v>
      </c>
      <c r="E19" s="16" t="s">
        <v>38</v>
      </c>
      <c r="F19" s="16" t="str">
        <f t="shared" si="1"/>
        <v>Within budget</v>
      </c>
    </row>
    <row r="20" spans="1:6" x14ac:dyDescent="0.25">
      <c r="A20" s="15">
        <v>44498</v>
      </c>
      <c r="B20" s="16" t="str">
        <f t="shared" si="0"/>
        <v>October</v>
      </c>
      <c r="C20" s="17" t="s">
        <v>9</v>
      </c>
      <c r="D20" s="18">
        <v>407.05</v>
      </c>
      <c r="E20" s="16" t="s">
        <v>38</v>
      </c>
      <c r="F20" s="16" t="str">
        <f t="shared" si="1"/>
        <v>Within budget</v>
      </c>
    </row>
    <row r="21" spans="1:6" x14ac:dyDescent="0.25">
      <c r="A21" s="15">
        <v>44499</v>
      </c>
      <c r="B21" s="16" t="str">
        <f t="shared" si="0"/>
        <v>October</v>
      </c>
      <c r="C21" s="17" t="s">
        <v>4</v>
      </c>
      <c r="D21" s="18">
        <v>300</v>
      </c>
      <c r="E21" s="16" t="s">
        <v>38</v>
      </c>
      <c r="F21" s="16" t="str">
        <f t="shared" si="1"/>
        <v>Within budget</v>
      </c>
    </row>
    <row r="22" spans="1:6" x14ac:dyDescent="0.25">
      <c r="A22" s="15">
        <v>44501</v>
      </c>
      <c r="B22" s="16" t="str">
        <f t="shared" si="0"/>
        <v>November</v>
      </c>
      <c r="C22" s="17" t="s">
        <v>3</v>
      </c>
      <c r="D22" s="19">
        <v>2327</v>
      </c>
      <c r="E22" s="16" t="s">
        <v>39</v>
      </c>
      <c r="F22" s="16" t="str">
        <f t="shared" si="1"/>
        <v>Over budget</v>
      </c>
    </row>
    <row r="23" spans="1:6" x14ac:dyDescent="0.25">
      <c r="A23" s="15">
        <v>44502</v>
      </c>
      <c r="B23" s="16" t="str">
        <f t="shared" si="0"/>
        <v>November</v>
      </c>
      <c r="C23" s="17" t="s">
        <v>10</v>
      </c>
      <c r="D23" s="18">
        <v>1150</v>
      </c>
      <c r="E23" s="16" t="s">
        <v>39</v>
      </c>
      <c r="F23" s="16" t="str">
        <f t="shared" si="1"/>
        <v>Within budget</v>
      </c>
    </row>
    <row r="24" spans="1:6" x14ac:dyDescent="0.25">
      <c r="A24" s="15">
        <v>44504</v>
      </c>
      <c r="B24" s="16" t="str">
        <f t="shared" si="0"/>
        <v>November</v>
      </c>
      <c r="C24" s="17" t="s">
        <v>10</v>
      </c>
      <c r="D24" s="19">
        <v>1138</v>
      </c>
      <c r="E24" s="16" t="s">
        <v>39</v>
      </c>
      <c r="F24" s="16" t="str">
        <f t="shared" si="1"/>
        <v>Within budget</v>
      </c>
    </row>
    <row r="25" spans="1:6" x14ac:dyDescent="0.25">
      <c r="A25" s="15">
        <v>44505</v>
      </c>
      <c r="B25" s="16" t="str">
        <f t="shared" si="0"/>
        <v>November</v>
      </c>
      <c r="C25" s="17" t="s">
        <v>13</v>
      </c>
      <c r="D25" s="18">
        <v>500</v>
      </c>
      <c r="E25" s="16" t="s">
        <v>39</v>
      </c>
      <c r="F25" s="16" t="str">
        <f t="shared" si="1"/>
        <v>Within budget</v>
      </c>
    </row>
    <row r="26" spans="1:6" x14ac:dyDescent="0.25">
      <c r="A26" s="15">
        <v>44508</v>
      </c>
      <c r="B26" s="16" t="str">
        <f t="shared" si="0"/>
        <v>November</v>
      </c>
      <c r="C26" s="17" t="s">
        <v>6</v>
      </c>
      <c r="D26" s="18">
        <v>702</v>
      </c>
      <c r="E26" s="16" t="s">
        <v>38</v>
      </c>
      <c r="F26" s="16" t="str">
        <f t="shared" si="1"/>
        <v>Within budget</v>
      </c>
    </row>
    <row r="27" spans="1:6" x14ac:dyDescent="0.25">
      <c r="A27" s="15">
        <v>44509</v>
      </c>
      <c r="B27" s="16" t="str">
        <f t="shared" si="0"/>
        <v>November</v>
      </c>
      <c r="C27" s="17" t="s">
        <v>4</v>
      </c>
      <c r="D27" s="19">
        <v>1600</v>
      </c>
      <c r="E27" s="16" t="s">
        <v>38</v>
      </c>
      <c r="F27" s="16" t="str">
        <f t="shared" si="1"/>
        <v>Within budget</v>
      </c>
    </row>
    <row r="28" spans="1:6" x14ac:dyDescent="0.25">
      <c r="A28" s="15">
        <v>44512</v>
      </c>
      <c r="B28" s="16" t="str">
        <f t="shared" si="0"/>
        <v>November</v>
      </c>
      <c r="C28" s="17" t="s">
        <v>5</v>
      </c>
      <c r="D28" s="18">
        <v>600</v>
      </c>
      <c r="E28" s="16" t="s">
        <v>38</v>
      </c>
      <c r="F28" s="16" t="str">
        <f t="shared" si="1"/>
        <v>Within budget</v>
      </c>
    </row>
    <row r="29" spans="1:6" ht="19.149999999999999" customHeight="1" x14ac:dyDescent="0.25">
      <c r="A29" s="15">
        <v>44515</v>
      </c>
      <c r="B29" s="16" t="str">
        <f t="shared" si="0"/>
        <v>November</v>
      </c>
      <c r="C29" s="17" t="s">
        <v>13</v>
      </c>
      <c r="D29" s="18">
        <v>900</v>
      </c>
      <c r="E29" s="16" t="s">
        <v>39</v>
      </c>
      <c r="F29" s="16" t="str">
        <f t="shared" si="1"/>
        <v>Within budget</v>
      </c>
    </row>
    <row r="30" spans="1:6" x14ac:dyDescent="0.25">
      <c r="A30" s="15">
        <v>44515</v>
      </c>
      <c r="B30" s="16" t="str">
        <f t="shared" si="0"/>
        <v>November</v>
      </c>
      <c r="C30" s="17" t="s">
        <v>6</v>
      </c>
      <c r="D30" s="18">
        <v>150</v>
      </c>
      <c r="E30" s="16" t="s">
        <v>38</v>
      </c>
      <c r="F30" s="16" t="str">
        <f t="shared" si="1"/>
        <v>Within budget</v>
      </c>
    </row>
    <row r="31" spans="1:6" x14ac:dyDescent="0.25">
      <c r="A31" s="15">
        <v>44515</v>
      </c>
      <c r="B31" s="16" t="str">
        <f t="shared" si="0"/>
        <v>November</v>
      </c>
      <c r="C31" s="17" t="s">
        <v>2</v>
      </c>
      <c r="D31" s="18">
        <v>2100</v>
      </c>
      <c r="E31" s="16" t="s">
        <v>38</v>
      </c>
      <c r="F31" s="16" t="str">
        <f t="shared" si="1"/>
        <v>Over budget</v>
      </c>
    </row>
    <row r="32" spans="1:6" x14ac:dyDescent="0.25">
      <c r="A32" s="15">
        <v>44517</v>
      </c>
      <c r="B32" s="16" t="str">
        <f t="shared" si="0"/>
        <v>November</v>
      </c>
      <c r="C32" s="17" t="s">
        <v>11</v>
      </c>
      <c r="D32" s="18">
        <v>470.63</v>
      </c>
      <c r="E32" s="16" t="s">
        <v>38</v>
      </c>
      <c r="F32" s="16" t="str">
        <f t="shared" si="1"/>
        <v>Within budget</v>
      </c>
    </row>
    <row r="33" spans="1:6" x14ac:dyDescent="0.25">
      <c r="A33" s="15">
        <v>44517</v>
      </c>
      <c r="B33" s="16" t="str">
        <f t="shared" si="0"/>
        <v>November</v>
      </c>
      <c r="C33" s="17" t="s">
        <v>9</v>
      </c>
      <c r="D33" s="18">
        <v>322.64</v>
      </c>
      <c r="E33" s="16" t="s">
        <v>38</v>
      </c>
      <c r="F33" s="16" t="str">
        <f t="shared" si="1"/>
        <v>Within budget</v>
      </c>
    </row>
    <row r="34" spans="1:6" x14ac:dyDescent="0.25">
      <c r="A34" s="15">
        <v>44518</v>
      </c>
      <c r="B34" s="16" t="str">
        <f t="shared" si="0"/>
        <v>November</v>
      </c>
      <c r="C34" s="17" t="s">
        <v>8</v>
      </c>
      <c r="D34" s="18">
        <v>428</v>
      </c>
      <c r="E34" s="16" t="s">
        <v>39</v>
      </c>
      <c r="F34" s="16" t="str">
        <f t="shared" ref="F34:F51" si="2">IF(D34&gt;2000, "Over budget", "Within budget")</f>
        <v>Within budget</v>
      </c>
    </row>
    <row r="35" spans="1:6" x14ac:dyDescent="0.25">
      <c r="A35" s="15">
        <v>44519</v>
      </c>
      <c r="B35" s="16" t="str">
        <f t="shared" si="0"/>
        <v>November</v>
      </c>
      <c r="C35" s="17" t="s">
        <v>5</v>
      </c>
      <c r="D35" s="18">
        <v>447</v>
      </c>
      <c r="E35" s="16" t="s">
        <v>38</v>
      </c>
      <c r="F35" s="16" t="str">
        <f t="shared" si="2"/>
        <v>Within budget</v>
      </c>
    </row>
    <row r="36" spans="1:6" x14ac:dyDescent="0.25">
      <c r="A36" s="15">
        <v>44522</v>
      </c>
      <c r="B36" s="16" t="str">
        <f t="shared" si="0"/>
        <v>November</v>
      </c>
      <c r="C36" s="17" t="s">
        <v>4</v>
      </c>
      <c r="D36" s="19">
        <v>1720</v>
      </c>
      <c r="E36" s="16" t="s">
        <v>38</v>
      </c>
      <c r="F36" s="16" t="str">
        <f t="shared" si="2"/>
        <v>Within budget</v>
      </c>
    </row>
    <row r="37" spans="1:6" x14ac:dyDescent="0.25">
      <c r="A37" s="15">
        <v>44524</v>
      </c>
      <c r="B37" s="16" t="str">
        <f t="shared" si="0"/>
        <v>November</v>
      </c>
      <c r="C37" s="17" t="s">
        <v>6</v>
      </c>
      <c r="D37" s="18">
        <v>540</v>
      </c>
      <c r="E37" s="16" t="s">
        <v>38</v>
      </c>
      <c r="F37" s="16" t="str">
        <f t="shared" si="2"/>
        <v>Within budget</v>
      </c>
    </row>
    <row r="38" spans="1:6" x14ac:dyDescent="0.25">
      <c r="A38" s="15">
        <v>44525</v>
      </c>
      <c r="B38" s="16" t="str">
        <f t="shared" si="0"/>
        <v>November</v>
      </c>
      <c r="C38" s="17" t="s">
        <v>7</v>
      </c>
      <c r="D38" s="18">
        <v>314</v>
      </c>
      <c r="E38" s="16" t="s">
        <v>39</v>
      </c>
      <c r="F38" s="16" t="str">
        <f t="shared" si="2"/>
        <v>Within budget</v>
      </c>
    </row>
    <row r="39" spans="1:6" ht="18" customHeight="1" x14ac:dyDescent="0.25">
      <c r="A39" s="15">
        <v>44526</v>
      </c>
      <c r="B39" s="16" t="str">
        <f t="shared" si="0"/>
        <v>November</v>
      </c>
      <c r="C39" s="17" t="s">
        <v>8</v>
      </c>
      <c r="D39" s="18">
        <v>518</v>
      </c>
      <c r="E39" s="16" t="s">
        <v>39</v>
      </c>
      <c r="F39" s="16" t="str">
        <f t="shared" si="2"/>
        <v>Within budget</v>
      </c>
    </row>
    <row r="40" spans="1:6" ht="15.6" customHeight="1" x14ac:dyDescent="0.25">
      <c r="A40" s="15">
        <v>44526</v>
      </c>
      <c r="B40" s="16" t="str">
        <f t="shared" si="0"/>
        <v>November</v>
      </c>
      <c r="C40" s="17" t="s">
        <v>3</v>
      </c>
      <c r="D40" s="19">
        <v>2000</v>
      </c>
      <c r="E40" s="16" t="s">
        <v>39</v>
      </c>
      <c r="F40" s="16" t="str">
        <f t="shared" si="2"/>
        <v>Within budget</v>
      </c>
    </row>
    <row r="41" spans="1:6" x14ac:dyDescent="0.25">
      <c r="A41" s="15">
        <v>44529</v>
      </c>
      <c r="B41" s="16" t="str">
        <f t="shared" si="0"/>
        <v>November</v>
      </c>
      <c r="C41" s="17" t="s">
        <v>7</v>
      </c>
      <c r="D41" s="18">
        <v>337</v>
      </c>
      <c r="E41" s="16" t="s">
        <v>39</v>
      </c>
      <c r="F41" s="16" t="str">
        <f t="shared" si="2"/>
        <v>Within budget</v>
      </c>
    </row>
    <row r="42" spans="1:6" x14ac:dyDescent="0.25">
      <c r="A42" s="15">
        <v>44530</v>
      </c>
      <c r="B42" s="16" t="str">
        <f t="shared" si="0"/>
        <v>November</v>
      </c>
      <c r="C42" s="17" t="s">
        <v>8</v>
      </c>
      <c r="D42" s="18">
        <v>500</v>
      </c>
      <c r="E42" s="16" t="s">
        <v>39</v>
      </c>
      <c r="F42" s="16" t="str">
        <f t="shared" si="2"/>
        <v>Within budget</v>
      </c>
    </row>
    <row r="43" spans="1:6" x14ac:dyDescent="0.25">
      <c r="A43" s="15">
        <v>44531</v>
      </c>
      <c r="B43" s="16" t="str">
        <f t="shared" si="0"/>
        <v>December</v>
      </c>
      <c r="C43" s="17" t="s">
        <v>4</v>
      </c>
      <c r="D43" s="19">
        <v>2500</v>
      </c>
      <c r="E43" s="16" t="s">
        <v>38</v>
      </c>
      <c r="F43" s="16" t="str">
        <f t="shared" si="2"/>
        <v>Over budget</v>
      </c>
    </row>
    <row r="44" spans="1:6" x14ac:dyDescent="0.25">
      <c r="A44" s="15">
        <v>44534</v>
      </c>
      <c r="B44" s="16" t="str">
        <f t="shared" si="0"/>
        <v>December</v>
      </c>
      <c r="C44" s="17" t="s">
        <v>5</v>
      </c>
      <c r="D44" s="18">
        <v>710</v>
      </c>
      <c r="E44" s="16" t="s">
        <v>38</v>
      </c>
      <c r="F44" s="16" t="str">
        <f t="shared" si="2"/>
        <v>Within budget</v>
      </c>
    </row>
    <row r="45" spans="1:6" x14ac:dyDescent="0.25">
      <c r="A45" s="15">
        <v>44537</v>
      </c>
      <c r="B45" s="16" t="str">
        <f t="shared" si="0"/>
        <v>December</v>
      </c>
      <c r="C45" s="17" t="s">
        <v>2</v>
      </c>
      <c r="D45" s="18">
        <v>2300</v>
      </c>
      <c r="E45" s="16" t="s">
        <v>38</v>
      </c>
      <c r="F45" s="16" t="str">
        <f t="shared" si="2"/>
        <v>Over budget</v>
      </c>
    </row>
    <row r="46" spans="1:6" x14ac:dyDescent="0.25">
      <c r="A46" s="15">
        <v>44539</v>
      </c>
      <c r="B46" s="16" t="str">
        <f t="shared" si="0"/>
        <v>December</v>
      </c>
      <c r="C46" s="17" t="s">
        <v>12</v>
      </c>
      <c r="D46" s="18">
        <v>12000</v>
      </c>
      <c r="E46" s="16" t="s">
        <v>39</v>
      </c>
      <c r="F46" s="16" t="str">
        <f t="shared" si="2"/>
        <v>Over budget</v>
      </c>
    </row>
    <row r="47" spans="1:6" x14ac:dyDescent="0.25">
      <c r="A47" s="15">
        <v>44545</v>
      </c>
      <c r="B47" s="16" t="str">
        <f t="shared" si="0"/>
        <v>December</v>
      </c>
      <c r="C47" s="17" t="s">
        <v>10</v>
      </c>
      <c r="D47" s="18">
        <v>1500</v>
      </c>
      <c r="E47" s="16" t="s">
        <v>39</v>
      </c>
      <c r="F47" s="16" t="str">
        <f t="shared" si="2"/>
        <v>Within budget</v>
      </c>
    </row>
    <row r="48" spans="1:6" x14ac:dyDescent="0.25">
      <c r="A48" s="15">
        <v>44547</v>
      </c>
      <c r="B48" s="16" t="str">
        <f t="shared" si="0"/>
        <v>December</v>
      </c>
      <c r="C48" s="17" t="s">
        <v>11</v>
      </c>
      <c r="D48" s="18">
        <v>470.63</v>
      </c>
      <c r="E48" s="16" t="s">
        <v>38</v>
      </c>
      <c r="F48" s="16" t="str">
        <f t="shared" si="2"/>
        <v>Within budget</v>
      </c>
    </row>
    <row r="49" spans="1:6" x14ac:dyDescent="0.25">
      <c r="A49" s="15">
        <v>44550</v>
      </c>
      <c r="B49" s="16" t="str">
        <f t="shared" si="0"/>
        <v>December</v>
      </c>
      <c r="C49" s="17" t="s">
        <v>7</v>
      </c>
      <c r="D49" s="18">
        <v>267</v>
      </c>
      <c r="E49" s="16" t="s">
        <v>39</v>
      </c>
      <c r="F49" s="16" t="str">
        <f t="shared" si="2"/>
        <v>Within budget</v>
      </c>
    </row>
    <row r="50" spans="1:6" x14ac:dyDescent="0.25">
      <c r="A50" s="15">
        <v>44553</v>
      </c>
      <c r="B50" s="16" t="str">
        <f t="shared" si="0"/>
        <v>December</v>
      </c>
      <c r="C50" s="17" t="s">
        <v>6</v>
      </c>
      <c r="D50" s="18">
        <v>640</v>
      </c>
      <c r="E50" s="16" t="s">
        <v>38</v>
      </c>
      <c r="F50" s="16" t="str">
        <f t="shared" si="2"/>
        <v>Within budget</v>
      </c>
    </row>
    <row r="51" spans="1:6" x14ac:dyDescent="0.25">
      <c r="A51" s="15">
        <v>44553</v>
      </c>
      <c r="B51" s="16" t="str">
        <f t="shared" si="0"/>
        <v>December</v>
      </c>
      <c r="C51" s="17" t="s">
        <v>5</v>
      </c>
      <c r="D51" s="18">
        <v>450</v>
      </c>
      <c r="E51" s="16" t="s">
        <v>38</v>
      </c>
      <c r="F51" s="16" t="str">
        <f t="shared" si="2"/>
        <v>Within budget</v>
      </c>
    </row>
    <row r="52" spans="1:6" x14ac:dyDescent="0.25">
      <c r="D52"/>
    </row>
    <row r="53" spans="1:6" ht="15.75" x14ac:dyDescent="0.25">
      <c r="A53" s="1"/>
    </row>
  </sheetData>
  <dataValidations count="1">
    <dataValidation type="list" allowBlank="1" showInputMessage="1" showErrorMessage="1" sqref="E2:E51">
      <formula1>"Essentials, Non-essentials"</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
  <sheetViews>
    <sheetView tabSelected="1" topLeftCell="M1" zoomScale="96" zoomScaleNormal="96" workbookViewId="0">
      <selection activeCell="AC44" sqref="AC44"/>
    </sheetView>
  </sheetViews>
  <sheetFormatPr defaultRowHeight="15" x14ac:dyDescent="0.25"/>
  <cols>
    <col min="1" max="1" width="20.28515625" bestFit="1" customWidth="1"/>
    <col min="2" max="2" width="15.140625" bestFit="1" customWidth="1"/>
    <col min="3" max="3" width="8.5703125" bestFit="1" customWidth="1"/>
    <col min="10" max="10" width="20.28515625" customWidth="1"/>
    <col min="11" max="11" width="15.140625" bestFit="1" customWidth="1"/>
    <col min="20" max="20" width="14.42578125" customWidth="1"/>
    <col min="21" max="21" width="15.140625" bestFit="1" customWidth="1"/>
    <col min="24" max="24" width="18" customWidth="1"/>
    <col min="25" max="25" width="16.7109375" customWidth="1"/>
    <col min="26" max="26" width="14.140625" bestFit="1" customWidth="1"/>
  </cols>
  <sheetData>
    <row r="1" spans="1:29" ht="15" customHeight="1" x14ac:dyDescent="0.25">
      <c r="A1" s="21" t="s">
        <v>29</v>
      </c>
      <c r="B1" s="21"/>
      <c r="C1" s="21"/>
      <c r="D1" s="21"/>
      <c r="E1" s="21"/>
      <c r="F1" s="21"/>
      <c r="G1" s="21"/>
      <c r="H1" s="21"/>
      <c r="J1" s="21" t="s">
        <v>32</v>
      </c>
      <c r="K1" s="21"/>
      <c r="L1" s="21"/>
      <c r="M1" s="21"/>
      <c r="N1" s="21"/>
      <c r="O1" s="21"/>
      <c r="T1" s="21" t="s">
        <v>44</v>
      </c>
      <c r="U1" s="21"/>
      <c r="V1" s="21"/>
      <c r="W1" s="21"/>
      <c r="X1" s="21"/>
      <c r="Y1" s="21"/>
      <c r="Z1" s="21"/>
      <c r="AA1" s="21"/>
      <c r="AB1" s="21"/>
      <c r="AC1" s="21"/>
    </row>
    <row r="2" spans="1:29" ht="15" customHeight="1" x14ac:dyDescent="0.25">
      <c r="A2" s="21"/>
      <c r="B2" s="21"/>
      <c r="C2" s="21"/>
      <c r="D2" s="21"/>
      <c r="E2" s="21"/>
      <c r="F2" s="21"/>
      <c r="G2" s="21"/>
      <c r="H2" s="21"/>
      <c r="J2" s="21"/>
      <c r="K2" s="21"/>
      <c r="L2" s="21"/>
      <c r="M2" s="21"/>
      <c r="N2" s="21"/>
      <c r="O2" s="21"/>
      <c r="T2" s="21"/>
      <c r="U2" s="21"/>
      <c r="V2" s="21"/>
      <c r="W2" s="21"/>
      <c r="X2" s="21"/>
      <c r="Y2" s="21"/>
      <c r="Z2" s="21"/>
      <c r="AA2" s="21"/>
      <c r="AB2" s="21"/>
      <c r="AC2" s="21"/>
    </row>
    <row r="3" spans="1:29" ht="15" customHeight="1" x14ac:dyDescent="0.25">
      <c r="A3" s="21"/>
      <c r="B3" s="21"/>
      <c r="C3" s="21"/>
      <c r="D3" s="21"/>
      <c r="E3" s="21"/>
      <c r="F3" s="21"/>
      <c r="G3" s="21"/>
      <c r="H3" s="21"/>
      <c r="J3" s="21"/>
      <c r="K3" s="21"/>
      <c r="L3" s="21"/>
      <c r="M3" s="21"/>
      <c r="N3" s="21"/>
      <c r="O3" s="21"/>
      <c r="T3" s="21"/>
      <c r="U3" s="21"/>
      <c r="V3" s="21"/>
      <c r="W3" s="21"/>
      <c r="X3" s="21"/>
      <c r="Y3" s="21"/>
      <c r="Z3" s="21"/>
      <c r="AA3" s="21"/>
      <c r="AB3" s="21"/>
      <c r="AC3" s="21"/>
    </row>
    <row r="4" spans="1:29" ht="15" customHeight="1" x14ac:dyDescent="0.25">
      <c r="A4" s="21"/>
      <c r="B4" s="21"/>
      <c r="C4" s="21"/>
      <c r="D4" s="21"/>
      <c r="E4" s="21"/>
      <c r="F4" s="21"/>
      <c r="G4" s="21"/>
      <c r="H4" s="21"/>
      <c r="J4" s="21"/>
      <c r="K4" s="21"/>
      <c r="L4" s="21"/>
      <c r="M4" s="21"/>
      <c r="N4" s="21"/>
      <c r="O4" s="21"/>
      <c r="T4" s="21"/>
      <c r="U4" s="21"/>
      <c r="V4" s="21"/>
      <c r="W4" s="21"/>
      <c r="X4" s="21"/>
      <c r="Y4" s="21"/>
      <c r="Z4" s="21"/>
      <c r="AA4" s="21"/>
      <c r="AB4" s="21"/>
      <c r="AC4" s="21"/>
    </row>
    <row r="5" spans="1:29" x14ac:dyDescent="0.25">
      <c r="A5" t="s">
        <v>14</v>
      </c>
      <c r="B5" t="s">
        <v>25</v>
      </c>
      <c r="C5" t="s">
        <v>24</v>
      </c>
      <c r="J5" s="8" t="s">
        <v>26</v>
      </c>
      <c r="K5" t="s">
        <v>28</v>
      </c>
    </row>
    <row r="6" spans="1:29" x14ac:dyDescent="0.25">
      <c r="A6" s="3" t="s">
        <v>3</v>
      </c>
      <c r="B6" s="11">
        <f>SUM(Expense!D3:D40)</f>
        <v>33070.639999999999</v>
      </c>
      <c r="C6">
        <f>COUNTIF(Expense!C:C,"Online shopping")</f>
        <v>6</v>
      </c>
      <c r="J6" s="9" t="s">
        <v>9</v>
      </c>
      <c r="K6" s="11">
        <v>3.3542034491079752E-2</v>
      </c>
      <c r="T6" s="20" t="s">
        <v>40</v>
      </c>
      <c r="U6" s="20"/>
      <c r="V6" s="20"/>
      <c r="W6" s="20"/>
      <c r="X6" s="20"/>
      <c r="Y6" s="20"/>
      <c r="Z6" s="20"/>
      <c r="AA6" s="20"/>
      <c r="AB6" s="20"/>
      <c r="AC6" s="20"/>
    </row>
    <row r="7" spans="1:29" x14ac:dyDescent="0.25">
      <c r="A7" t="s">
        <v>10</v>
      </c>
      <c r="B7" s="7">
        <f>SUM(Expense!D7:D47)</f>
        <v>48180.639999999999</v>
      </c>
      <c r="C7">
        <f>COUNTIF(Expense!C:C,"Gifts")</f>
        <v>4</v>
      </c>
      <c r="J7" s="9" t="s">
        <v>6</v>
      </c>
      <c r="K7" s="11">
        <v>7.4192029485004751E-2</v>
      </c>
      <c r="T7" s="20"/>
      <c r="U7" s="20"/>
      <c r="V7" s="20"/>
      <c r="W7" s="20"/>
      <c r="X7" s="20"/>
      <c r="Y7" s="20"/>
      <c r="Z7" s="20"/>
      <c r="AA7" s="20"/>
      <c r="AB7" s="20"/>
      <c r="AC7" s="20"/>
    </row>
    <row r="8" spans="1:29" x14ac:dyDescent="0.25">
      <c r="A8" s="2" t="s">
        <v>7</v>
      </c>
      <c r="B8">
        <f>SUM(Expense!D8:D49)</f>
        <v>47018.27</v>
      </c>
      <c r="C8">
        <f>COUNTIF(Expense!C:C,"Ordering food")</f>
        <v>5</v>
      </c>
      <c r="J8" s="9" t="s">
        <v>10</v>
      </c>
      <c r="K8" s="11">
        <v>0.12627296939279087</v>
      </c>
      <c r="T8" s="20"/>
      <c r="U8" s="20"/>
      <c r="V8" s="20"/>
      <c r="W8" s="20"/>
      <c r="X8" s="20"/>
      <c r="Y8" s="20"/>
      <c r="Z8" s="20"/>
      <c r="AA8" s="20"/>
      <c r="AB8" s="20"/>
      <c r="AC8" s="20"/>
    </row>
    <row r="9" spans="1:29" x14ac:dyDescent="0.25">
      <c r="J9" s="9" t="s">
        <v>2</v>
      </c>
      <c r="K9" s="11">
        <v>0.17260413801493477</v>
      </c>
      <c r="T9" s="20"/>
      <c r="U9" s="20"/>
      <c r="V9" s="20"/>
      <c r="W9" s="20"/>
      <c r="X9" s="20"/>
      <c r="Y9" s="20"/>
      <c r="Z9" s="20"/>
      <c r="AA9" s="20"/>
      <c r="AB9" s="20"/>
      <c r="AC9" s="20"/>
    </row>
    <row r="10" spans="1:29" ht="15" customHeight="1" x14ac:dyDescent="0.25">
      <c r="J10" s="9" t="s">
        <v>11</v>
      </c>
      <c r="K10" s="11">
        <v>3.1329815538901198E-2</v>
      </c>
      <c r="T10" s="20"/>
      <c r="U10" s="20"/>
      <c r="V10" s="20"/>
      <c r="W10" s="20"/>
      <c r="X10" s="20"/>
      <c r="Y10" s="20"/>
      <c r="Z10" s="20"/>
      <c r="AA10" s="20"/>
      <c r="AB10" s="20"/>
      <c r="AC10" s="20"/>
    </row>
    <row r="11" spans="1:29" ht="15" customHeight="1" x14ac:dyDescent="0.25">
      <c r="J11" s="9" t="s">
        <v>8</v>
      </c>
      <c r="K11" s="11">
        <v>5.7408913299886982E-2</v>
      </c>
    </row>
    <row r="12" spans="1:29" ht="15" customHeight="1" x14ac:dyDescent="0.25">
      <c r="J12" s="9" t="s">
        <v>3</v>
      </c>
      <c r="K12" s="11">
        <v>0.16569997249433738</v>
      </c>
    </row>
    <row r="13" spans="1:29" x14ac:dyDescent="0.25">
      <c r="J13" s="9" t="s">
        <v>7</v>
      </c>
      <c r="K13" s="11">
        <v>4.1225194121380558E-2</v>
      </c>
    </row>
    <row r="14" spans="1:29" ht="15" customHeight="1" x14ac:dyDescent="0.25">
      <c r="A14" s="22" t="s">
        <v>30</v>
      </c>
      <c r="B14" s="22"/>
      <c r="C14" s="22"/>
      <c r="D14" s="22"/>
      <c r="E14" s="22"/>
      <c r="F14" s="22"/>
      <c r="G14" s="22"/>
      <c r="H14" s="22"/>
      <c r="J14" s="9" t="s">
        <v>4</v>
      </c>
      <c r="K14" s="11">
        <v>0.22630788981839828</v>
      </c>
      <c r="T14" s="21" t="s">
        <v>43</v>
      </c>
      <c r="U14" s="21"/>
      <c r="V14" s="21"/>
      <c r="W14" s="21"/>
      <c r="X14" s="21"/>
      <c r="Y14" s="21"/>
      <c r="Z14" s="21"/>
      <c r="AA14" s="21"/>
      <c r="AB14" s="21"/>
      <c r="AC14" s="21"/>
    </row>
    <row r="15" spans="1:29" ht="15" customHeight="1" x14ac:dyDescent="0.25">
      <c r="J15" s="9" t="s">
        <v>5</v>
      </c>
      <c r="K15" s="11">
        <v>7.1417043343285552E-2</v>
      </c>
      <c r="T15" s="21"/>
      <c r="U15" s="21"/>
      <c r="V15" s="21"/>
      <c r="W15" s="21"/>
      <c r="X15" s="21"/>
      <c r="Y15" s="21"/>
      <c r="Z15" s="21"/>
      <c r="AA15" s="21"/>
      <c r="AB15" s="21"/>
      <c r="AC15" s="21"/>
    </row>
    <row r="16" spans="1:29" ht="15" customHeight="1" x14ac:dyDescent="0.25">
      <c r="A16" s="22" t="s">
        <v>31</v>
      </c>
      <c r="B16" s="22"/>
      <c r="C16" s="22"/>
      <c r="D16" s="22"/>
      <c r="E16" s="22"/>
      <c r="F16" s="22"/>
      <c r="G16" s="22"/>
      <c r="H16" s="22"/>
      <c r="J16" s="9" t="s">
        <v>27</v>
      </c>
      <c r="K16" s="11">
        <v>1</v>
      </c>
      <c r="T16" s="21"/>
      <c r="U16" s="21"/>
      <c r="V16" s="21"/>
      <c r="W16" s="21"/>
      <c r="X16" s="21"/>
      <c r="Y16" s="21"/>
      <c r="Z16" s="21"/>
      <c r="AA16" s="21"/>
      <c r="AB16" s="21"/>
      <c r="AC16" s="21"/>
    </row>
    <row r="17" spans="1:29" ht="15" customHeight="1" x14ac:dyDescent="0.25">
      <c r="T17" s="21"/>
      <c r="U17" s="21"/>
      <c r="V17" s="21"/>
      <c r="W17" s="21"/>
      <c r="X17" s="21"/>
      <c r="Y17" s="21"/>
      <c r="Z17" s="21"/>
      <c r="AA17" s="21"/>
      <c r="AB17" s="21"/>
      <c r="AC17" s="21"/>
    </row>
    <row r="18" spans="1:29" x14ac:dyDescent="0.25">
      <c r="A18" s="8" t="s">
        <v>26</v>
      </c>
      <c r="B18" t="s">
        <v>28</v>
      </c>
    </row>
    <row r="19" spans="1:29" x14ac:dyDescent="0.25">
      <c r="A19" s="9" t="s">
        <v>12</v>
      </c>
      <c r="B19" s="10">
        <v>12000</v>
      </c>
    </row>
    <row r="20" spans="1:29" x14ac:dyDescent="0.25">
      <c r="A20" s="9" t="s">
        <v>4</v>
      </c>
      <c r="B20" s="10">
        <v>10194.1</v>
      </c>
      <c r="J20" s="21" t="s">
        <v>45</v>
      </c>
      <c r="K20" s="21"/>
      <c r="L20" s="21"/>
      <c r="M20" s="21"/>
      <c r="N20" s="21"/>
      <c r="O20" s="21"/>
    </row>
    <row r="21" spans="1:29" ht="15" customHeight="1" x14ac:dyDescent="0.25">
      <c r="A21" s="9" t="s">
        <v>2</v>
      </c>
      <c r="B21" s="10">
        <v>7775</v>
      </c>
      <c r="J21" s="21"/>
      <c r="K21" s="21"/>
      <c r="L21" s="21"/>
      <c r="M21" s="21"/>
      <c r="N21" s="21"/>
      <c r="O21" s="21"/>
      <c r="T21" s="20" t="s">
        <v>40</v>
      </c>
      <c r="U21" s="20"/>
      <c r="V21" s="20"/>
      <c r="W21" s="20"/>
      <c r="X21" s="20"/>
      <c r="Y21" s="20"/>
      <c r="Z21" s="20"/>
      <c r="AA21" s="20"/>
      <c r="AB21" s="20"/>
      <c r="AC21" s="20"/>
    </row>
    <row r="22" spans="1:29" ht="15" customHeight="1" x14ac:dyDescent="0.25">
      <c r="A22" s="9" t="s">
        <v>3</v>
      </c>
      <c r="B22" s="10">
        <v>7464</v>
      </c>
      <c r="J22" s="21"/>
      <c r="K22" s="21"/>
      <c r="L22" s="21"/>
      <c r="M22" s="21"/>
      <c r="N22" s="21"/>
      <c r="O22" s="21"/>
      <c r="T22" s="20"/>
      <c r="U22" s="20"/>
      <c r="V22" s="20"/>
      <c r="W22" s="20"/>
      <c r="X22" s="20"/>
      <c r="Y22" s="20"/>
      <c r="Z22" s="20"/>
      <c r="AA22" s="20"/>
      <c r="AB22" s="20"/>
      <c r="AC22" s="20"/>
    </row>
    <row r="23" spans="1:29" x14ac:dyDescent="0.25">
      <c r="A23" s="9" t="s">
        <v>10</v>
      </c>
      <c r="B23" s="10">
        <v>5688</v>
      </c>
      <c r="T23" s="20"/>
      <c r="U23" s="20"/>
      <c r="V23" s="20"/>
      <c r="W23" s="20"/>
      <c r="X23" s="20"/>
      <c r="Y23" s="20"/>
      <c r="Z23" s="20"/>
      <c r="AA23" s="20"/>
      <c r="AB23" s="20"/>
      <c r="AC23" s="20"/>
    </row>
    <row r="24" spans="1:29" x14ac:dyDescent="0.25">
      <c r="A24" s="9" t="s">
        <v>6</v>
      </c>
      <c r="B24" s="10">
        <v>3342</v>
      </c>
      <c r="J24" s="8" t="s">
        <v>26</v>
      </c>
      <c r="K24" t="s">
        <v>28</v>
      </c>
      <c r="T24" s="20"/>
      <c r="U24" s="20"/>
      <c r="V24" s="20"/>
      <c r="W24" s="20"/>
      <c r="X24" s="20"/>
      <c r="Y24" s="20"/>
      <c r="Z24" s="20"/>
      <c r="AA24" s="20"/>
      <c r="AB24" s="20"/>
      <c r="AC24" s="20"/>
    </row>
    <row r="25" spans="1:29" x14ac:dyDescent="0.25">
      <c r="A25" s="9" t="s">
        <v>5</v>
      </c>
      <c r="B25" s="10">
        <v>3217</v>
      </c>
      <c r="J25" s="9" t="s">
        <v>34</v>
      </c>
      <c r="K25" s="10">
        <v>17443.37</v>
      </c>
      <c r="T25" s="20"/>
      <c r="U25" s="20"/>
      <c r="V25" s="20"/>
      <c r="W25" s="20"/>
      <c r="X25" s="20"/>
      <c r="Y25" s="20"/>
      <c r="Z25" s="20"/>
      <c r="AA25" s="20"/>
      <c r="AB25" s="20"/>
      <c r="AC25" s="20"/>
    </row>
    <row r="26" spans="1:29" x14ac:dyDescent="0.25">
      <c r="A26" s="9" t="s">
        <v>8</v>
      </c>
      <c r="B26" s="10">
        <v>2586</v>
      </c>
      <c r="J26" s="9" t="s">
        <v>35</v>
      </c>
      <c r="K26" s="10">
        <v>18764.269999999997</v>
      </c>
    </row>
    <row r="27" spans="1:29" x14ac:dyDescent="0.25">
      <c r="A27" s="9" t="s">
        <v>7</v>
      </c>
      <c r="B27" s="10">
        <v>1857</v>
      </c>
      <c r="J27" s="9" t="s">
        <v>36</v>
      </c>
      <c r="K27" s="10">
        <v>20837.63</v>
      </c>
    </row>
    <row r="28" spans="1:29" x14ac:dyDescent="0.25">
      <c r="A28" s="9" t="s">
        <v>9</v>
      </c>
      <c r="B28" s="10">
        <v>1510.9099999999999</v>
      </c>
      <c r="J28" s="9" t="s">
        <v>27</v>
      </c>
      <c r="K28" s="10">
        <v>57045.270000000004</v>
      </c>
    </row>
    <row r="29" spans="1:29" x14ac:dyDescent="0.25">
      <c r="A29" s="9" t="s">
        <v>11</v>
      </c>
      <c r="B29" s="10">
        <v>1411.26</v>
      </c>
      <c r="T29" s="21" t="s">
        <v>42</v>
      </c>
      <c r="U29" s="21"/>
      <c r="V29" s="21"/>
      <c r="W29" s="21"/>
      <c r="X29" s="21"/>
      <c r="Y29" s="21"/>
      <c r="Z29" s="21"/>
      <c r="AA29" s="21"/>
      <c r="AB29" s="21"/>
      <c r="AC29" s="21"/>
    </row>
    <row r="30" spans="1:29" x14ac:dyDescent="0.25">
      <c r="A30" s="9" t="s">
        <v>27</v>
      </c>
      <c r="B30" s="10">
        <v>57045.270000000004</v>
      </c>
      <c r="T30" s="21"/>
      <c r="U30" s="21"/>
      <c r="V30" s="21"/>
      <c r="W30" s="21"/>
      <c r="X30" s="21"/>
      <c r="Y30" s="21"/>
      <c r="Z30" s="21"/>
      <c r="AA30" s="21"/>
      <c r="AB30" s="21"/>
      <c r="AC30" s="21"/>
    </row>
    <row r="31" spans="1:29" x14ac:dyDescent="0.25">
      <c r="T31" s="21"/>
      <c r="U31" s="21"/>
      <c r="V31" s="21"/>
      <c r="W31" s="21"/>
      <c r="X31" s="21"/>
      <c r="Y31" s="21"/>
      <c r="Z31" s="21"/>
      <c r="AA31" s="21"/>
      <c r="AB31" s="21"/>
      <c r="AC31" s="21"/>
    </row>
    <row r="32" spans="1:29" x14ac:dyDescent="0.25">
      <c r="T32" s="21"/>
      <c r="U32" s="21"/>
      <c r="V32" s="21"/>
      <c r="W32" s="21"/>
      <c r="X32" s="21"/>
      <c r="Y32" s="21"/>
      <c r="Z32" s="21"/>
      <c r="AA32" s="21"/>
      <c r="AB32" s="21"/>
      <c r="AC32" s="21"/>
    </row>
    <row r="34" spans="20:28" x14ac:dyDescent="0.25">
      <c r="X34" s="26" t="s">
        <v>37</v>
      </c>
      <c r="Y34" s="26" t="s">
        <v>39</v>
      </c>
    </row>
    <row r="36" spans="20:28" x14ac:dyDescent="0.25">
      <c r="T36" s="8" t="s">
        <v>26</v>
      </c>
      <c r="U36" t="s">
        <v>28</v>
      </c>
      <c r="X36" s="8" t="s">
        <v>26</v>
      </c>
      <c r="Y36" t="s">
        <v>28</v>
      </c>
    </row>
    <row r="37" spans="20:28" x14ac:dyDescent="0.25">
      <c r="T37" s="9" t="s">
        <v>38</v>
      </c>
      <c r="U37" s="10">
        <v>27450.27</v>
      </c>
      <c r="X37" s="9" t="s">
        <v>10</v>
      </c>
      <c r="Y37" s="10">
        <v>5688</v>
      </c>
    </row>
    <row r="38" spans="20:28" x14ac:dyDescent="0.25">
      <c r="T38" s="9" t="s">
        <v>39</v>
      </c>
      <c r="U38" s="10">
        <v>29595</v>
      </c>
      <c r="X38" s="9" t="s">
        <v>8</v>
      </c>
      <c r="Y38" s="10">
        <v>2586</v>
      </c>
    </row>
    <row r="39" spans="20:28" x14ac:dyDescent="0.25">
      <c r="T39" s="9" t="s">
        <v>27</v>
      </c>
      <c r="U39" s="10">
        <v>57045.270000000004</v>
      </c>
      <c r="X39" s="9" t="s">
        <v>3</v>
      </c>
      <c r="Y39" s="10">
        <v>7464</v>
      </c>
    </row>
    <row r="40" spans="20:28" x14ac:dyDescent="0.25">
      <c r="X40" s="9" t="s">
        <v>7</v>
      </c>
      <c r="Y40" s="10">
        <v>1857</v>
      </c>
    </row>
    <row r="41" spans="20:28" x14ac:dyDescent="0.25">
      <c r="X41" s="9" t="s">
        <v>12</v>
      </c>
      <c r="Y41" s="10">
        <v>12000</v>
      </c>
    </row>
    <row r="42" spans="20:28" x14ac:dyDescent="0.25">
      <c r="X42" s="9" t="s">
        <v>27</v>
      </c>
      <c r="Y42" s="10">
        <v>29595</v>
      </c>
    </row>
    <row r="44" spans="20:28" x14ac:dyDescent="0.25">
      <c r="T44" s="23" t="s">
        <v>46</v>
      </c>
      <c r="U44" s="23"/>
      <c r="V44" s="23"/>
      <c r="W44" s="23"/>
      <c r="X44" s="24" t="s">
        <v>47</v>
      </c>
      <c r="Y44" s="24"/>
      <c r="Z44" s="24"/>
      <c r="AA44" s="24"/>
      <c r="AB44" s="24"/>
    </row>
    <row r="45" spans="20:28" x14ac:dyDescent="0.25">
      <c r="T45" s="23"/>
      <c r="U45" s="23"/>
      <c r="V45" s="23"/>
      <c r="W45" s="23"/>
    </row>
    <row r="46" spans="20:28" x14ac:dyDescent="0.25">
      <c r="T46" s="23"/>
      <c r="U46" s="23"/>
      <c r="V46" s="23"/>
      <c r="W46" s="23"/>
      <c r="X46" s="25" t="s">
        <v>48</v>
      </c>
      <c r="Y46" s="25"/>
      <c r="Z46" s="25"/>
      <c r="AA46" s="25"/>
      <c r="AB46" s="25"/>
    </row>
    <row r="47" spans="20:28" x14ac:dyDescent="0.25">
      <c r="T47" s="23"/>
      <c r="U47" s="23"/>
      <c r="V47" s="23"/>
      <c r="W47" s="23"/>
      <c r="X47" s="25"/>
      <c r="Y47" s="25"/>
      <c r="Z47" s="25"/>
      <c r="AA47" s="25"/>
      <c r="AB47" s="25"/>
    </row>
    <row r="48" spans="20:28" x14ac:dyDescent="0.25">
      <c r="T48" s="23"/>
      <c r="U48" s="23"/>
      <c r="V48" s="23"/>
      <c r="W48" s="23"/>
      <c r="X48" s="25"/>
      <c r="Y48" s="25"/>
      <c r="Z48" s="25"/>
      <c r="AA48" s="25"/>
      <c r="AB48" s="25"/>
    </row>
    <row r="49" spans="20:28" x14ac:dyDescent="0.25">
      <c r="T49" s="23"/>
      <c r="U49" s="23"/>
      <c r="V49" s="23"/>
      <c r="W49" s="23"/>
      <c r="X49" s="25"/>
      <c r="Y49" s="25"/>
      <c r="Z49" s="25"/>
      <c r="AA49" s="25"/>
      <c r="AB49" s="25"/>
    </row>
    <row r="50" spans="20:28" x14ac:dyDescent="0.25">
      <c r="T50" s="23"/>
      <c r="U50" s="23"/>
      <c r="V50" s="23"/>
      <c r="W50" s="23"/>
    </row>
    <row r="51" spans="20:28" x14ac:dyDescent="0.25">
      <c r="T51" s="23"/>
      <c r="U51" s="23"/>
      <c r="V51" s="23"/>
      <c r="W51" s="23"/>
      <c r="X51" s="25" t="s">
        <v>49</v>
      </c>
      <c r="Y51" s="25"/>
      <c r="Z51" s="25"/>
      <c r="AA51" s="25"/>
      <c r="AB51" s="25"/>
    </row>
    <row r="52" spans="20:28" ht="15" customHeight="1" x14ac:dyDescent="0.25">
      <c r="T52" s="23"/>
      <c r="U52" s="23"/>
      <c r="V52" s="23"/>
      <c r="W52" s="23"/>
      <c r="X52" s="25"/>
      <c r="Y52" s="25"/>
      <c r="Z52" s="25"/>
      <c r="AA52" s="25"/>
      <c r="AB52" s="25"/>
    </row>
    <row r="53" spans="20:28" ht="15" customHeight="1" x14ac:dyDescent="0.25">
      <c r="T53" s="23"/>
      <c r="U53" s="23"/>
      <c r="V53" s="23"/>
      <c r="W53" s="23"/>
      <c r="X53" s="25"/>
      <c r="Y53" s="25"/>
      <c r="Z53" s="25"/>
      <c r="AA53" s="25"/>
      <c r="AB53" s="25"/>
    </row>
    <row r="54" spans="20:28" ht="15" customHeight="1" x14ac:dyDescent="0.25">
      <c r="T54" s="23"/>
      <c r="U54" s="23"/>
      <c r="V54" s="23"/>
      <c r="W54" s="23"/>
      <c r="X54" s="25"/>
      <c r="Y54" s="25"/>
      <c r="Z54" s="25"/>
      <c r="AA54" s="25"/>
      <c r="AB54" s="25"/>
    </row>
    <row r="55" spans="20:28" ht="15" customHeight="1" x14ac:dyDescent="0.25">
      <c r="T55" s="23"/>
      <c r="U55" s="23"/>
      <c r="V55" s="23"/>
      <c r="W55" s="23"/>
    </row>
    <row r="56" spans="20:28" ht="15" customHeight="1" x14ac:dyDescent="0.25">
      <c r="T56" s="23"/>
      <c r="U56" s="23"/>
      <c r="V56" s="23"/>
      <c r="W56" s="23"/>
      <c r="X56" s="25" t="s">
        <v>50</v>
      </c>
      <c r="Y56" s="25"/>
      <c r="Z56" s="25"/>
      <c r="AA56" s="25"/>
      <c r="AB56" s="25"/>
    </row>
    <row r="57" spans="20:28" ht="15" customHeight="1" x14ac:dyDescent="0.25">
      <c r="T57" s="23"/>
      <c r="U57" s="23"/>
      <c r="V57" s="23"/>
      <c r="W57" s="23"/>
      <c r="X57" s="25"/>
      <c r="Y57" s="25"/>
      <c r="Z57" s="25"/>
      <c r="AA57" s="25"/>
      <c r="AB57" s="25"/>
    </row>
    <row r="58" spans="20:28" ht="15" customHeight="1" x14ac:dyDescent="0.25">
      <c r="T58" s="23"/>
      <c r="U58" s="23"/>
      <c r="V58" s="23"/>
      <c r="W58" s="23"/>
      <c r="X58" s="25"/>
      <c r="Y58" s="25"/>
      <c r="Z58" s="25"/>
      <c r="AA58" s="25"/>
      <c r="AB58" s="25"/>
    </row>
    <row r="59" spans="20:28" ht="15" customHeight="1" x14ac:dyDescent="0.25">
      <c r="T59" s="23"/>
      <c r="U59" s="23"/>
      <c r="V59" s="23"/>
      <c r="W59" s="23"/>
      <c r="X59" s="25"/>
      <c r="Y59" s="25"/>
      <c r="Z59" s="25"/>
      <c r="AA59" s="25"/>
      <c r="AB59" s="25"/>
    </row>
    <row r="60" spans="20:28" ht="15" customHeight="1" x14ac:dyDescent="0.25">
      <c r="T60" s="23"/>
      <c r="U60" s="23"/>
      <c r="V60" s="23"/>
      <c r="W60" s="23"/>
    </row>
    <row r="61" spans="20:28" ht="15" customHeight="1" x14ac:dyDescent="0.25">
      <c r="T61" s="23"/>
      <c r="U61" s="23"/>
      <c r="V61" s="23"/>
      <c r="W61" s="23"/>
      <c r="X61" s="25" t="s">
        <v>51</v>
      </c>
      <c r="Y61" s="25"/>
      <c r="Z61" s="25"/>
      <c r="AA61" s="25"/>
      <c r="AB61" s="25"/>
    </row>
    <row r="62" spans="20:28" ht="15" customHeight="1" x14ac:dyDescent="0.25">
      <c r="T62" s="23"/>
      <c r="U62" s="23"/>
      <c r="V62" s="23"/>
      <c r="W62" s="23"/>
      <c r="X62" s="25"/>
      <c r="Y62" s="25"/>
      <c r="Z62" s="25"/>
      <c r="AA62" s="25"/>
      <c r="AB62" s="25"/>
    </row>
    <row r="63" spans="20:28" ht="15" customHeight="1" x14ac:dyDescent="0.25">
      <c r="T63" s="23"/>
      <c r="U63" s="23"/>
      <c r="V63" s="23"/>
      <c r="W63" s="23"/>
      <c r="X63" s="25"/>
      <c r="Y63" s="25"/>
      <c r="Z63" s="25"/>
      <c r="AA63" s="25"/>
      <c r="AB63" s="25"/>
    </row>
    <row r="64" spans="20:28" ht="15" customHeight="1" x14ac:dyDescent="0.25">
      <c r="T64" s="23"/>
      <c r="U64" s="23"/>
      <c r="V64" s="23"/>
      <c r="W64" s="23"/>
      <c r="X64" s="25"/>
      <c r="Y64" s="25"/>
      <c r="Z64" s="25"/>
      <c r="AA64" s="25"/>
      <c r="AB64" s="25"/>
    </row>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sheetData>
  <mergeCells count="16">
    <mergeCell ref="X46:AB49"/>
    <mergeCell ref="X51:AB54"/>
    <mergeCell ref="X56:AB59"/>
    <mergeCell ref="X61:AB64"/>
    <mergeCell ref="X44:AB44"/>
    <mergeCell ref="T44:W64"/>
    <mergeCell ref="A16:H16"/>
    <mergeCell ref="J1:O4"/>
    <mergeCell ref="A1:H4"/>
    <mergeCell ref="A14:H14"/>
    <mergeCell ref="T29:AC32"/>
    <mergeCell ref="T21:AC25"/>
    <mergeCell ref="J20:O22"/>
    <mergeCell ref="T1:AC4"/>
    <mergeCell ref="T6:AC10"/>
    <mergeCell ref="T14:AC17"/>
  </mergeCells>
  <pageMargins left="0.7" right="0.7" top="0.75" bottom="0.75" header="0.3" footer="0.3"/>
  <pageSetup orientation="portrait" r:id="rId6"/>
  <drawing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Expense</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Patel</cp:lastModifiedBy>
  <dcterms:created xsi:type="dcterms:W3CDTF">2015-06-05T18:17:20Z</dcterms:created>
  <dcterms:modified xsi:type="dcterms:W3CDTF">2024-09-20T07:00:48Z</dcterms:modified>
</cp:coreProperties>
</file>