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8000" activeTab="2"/>
  </bookViews>
  <sheets>
    <sheet name="Raw_Data" sheetId="1" r:id="rId1"/>
    <sheet name="Data Cleaning" sheetId="2" r:id="rId2"/>
    <sheet name="Feature Engineering" sheetId="3" r:id="rId3"/>
    <sheet name="Pivot Table" sheetId="4" r:id="rId4"/>
  </sheets>
  <calcPr calcId="191029"/>
  <pivotCaches>
    <pivotCache cacheId="0" r:id="rId5"/>
    <pivotCache cacheId="1" r:id="rId6"/>
    <pivotCache cacheId="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<sst xmlns="http://schemas.openxmlformats.org/spreadsheetml/2006/main" count="293" uniqueCount="117">
  <si>
    <t>Claim_ID</t>
  </si>
  <si>
    <t>Date</t>
  </si>
  <si>
    <t>State</t>
  </si>
  <si>
    <t>Event_Type</t>
  </si>
  <si>
    <t>Claim_Amount (€)</t>
  </si>
  <si>
    <t>Temperature (°C)</t>
  </si>
  <si>
    <t>Rainfall (mm)</t>
  </si>
  <si>
    <t>Customer_Report</t>
  </si>
  <si>
    <t>C1000</t>
  </si>
  <si>
    <t>Berlin</t>
  </si>
  <si>
    <t>Heavy Rain</t>
  </si>
  <si>
    <t>Snow piled up and caused roof damage.</t>
  </si>
  <si>
    <t>C1001</t>
  </si>
  <si>
    <t>Baden-Württemberg</t>
  </si>
  <si>
    <t>Flood</t>
  </si>
  <si>
    <t>Extreme heat cracked house walls.</t>
  </si>
  <si>
    <t>C1002</t>
  </si>
  <si>
    <t>North Rhine-Westphalia</t>
  </si>
  <si>
    <t>Storm</t>
  </si>
  <si>
    <t>Basement filled with rainwater.</t>
  </si>
  <si>
    <t>C1003</t>
  </si>
  <si>
    <t>Saxony</t>
  </si>
  <si>
    <t>C1004</t>
  </si>
  <si>
    <t>Bavaria</t>
  </si>
  <si>
    <t>Heatwave</t>
  </si>
  <si>
    <t>Strong winds blew off roof tiles.</t>
  </si>
  <si>
    <t>C1005</t>
  </si>
  <si>
    <t>Hesse</t>
  </si>
  <si>
    <t>Snowfall</t>
  </si>
  <si>
    <t>C1006</t>
  </si>
  <si>
    <t>Snow damaged solar panels.</t>
  </si>
  <si>
    <t>C1007</t>
  </si>
  <si>
    <t>C1008</t>
  </si>
  <si>
    <t>C1009</t>
  </si>
  <si>
    <t>C1010</t>
  </si>
  <si>
    <t>C1011</t>
  </si>
  <si>
    <t>Tree fell and crushed the garage.</t>
  </si>
  <si>
    <t>C1012</t>
  </si>
  <si>
    <t>C1013</t>
  </si>
  <si>
    <t>C1014</t>
  </si>
  <si>
    <t>C1015</t>
  </si>
  <si>
    <t>C1016</t>
  </si>
  <si>
    <t>C1017</t>
  </si>
  <si>
    <t>Hamburg</t>
  </si>
  <si>
    <t>Storm shattered windows and doors.</t>
  </si>
  <si>
    <t>C1018</t>
  </si>
  <si>
    <t>C1019</t>
  </si>
  <si>
    <t>C1020</t>
  </si>
  <si>
    <t>Heat damaged the roof insulation.</t>
  </si>
  <si>
    <t>C1021</t>
  </si>
  <si>
    <t>C1022</t>
  </si>
  <si>
    <t>C1023</t>
  </si>
  <si>
    <t>Heavy rain caused electrical short circuit.</t>
  </si>
  <si>
    <t>C1024</t>
  </si>
  <si>
    <t>C1025</t>
  </si>
  <si>
    <t>C1026</t>
  </si>
  <si>
    <t>C1027</t>
  </si>
  <si>
    <t>C1028</t>
  </si>
  <si>
    <t>C1029</t>
  </si>
  <si>
    <t>C1030</t>
  </si>
  <si>
    <t>C1031</t>
  </si>
  <si>
    <t>C1032</t>
  </si>
  <si>
    <t>C1033</t>
  </si>
  <si>
    <t>C1034</t>
  </si>
  <si>
    <t>C1035</t>
  </si>
  <si>
    <t>Water entered the basement unexpectedly.</t>
  </si>
  <si>
    <t>C1036</t>
  </si>
  <si>
    <t>C1037</t>
  </si>
  <si>
    <t>C1038</t>
  </si>
  <si>
    <t>C1039</t>
  </si>
  <si>
    <t>C1040</t>
  </si>
  <si>
    <t>C1041</t>
  </si>
  <si>
    <t>C1042</t>
  </si>
  <si>
    <t>C1043</t>
  </si>
  <si>
    <t>C1044</t>
  </si>
  <si>
    <t>C1045</t>
  </si>
  <si>
    <t>C1046</t>
  </si>
  <si>
    <t>C1047</t>
  </si>
  <si>
    <t>C1048</t>
  </si>
  <si>
    <t>C1049</t>
  </si>
  <si>
    <t>Task No.</t>
  </si>
  <si>
    <t>Action</t>
  </si>
  <si>
    <t>Target Column</t>
  </si>
  <si>
    <t>Description</t>
  </si>
  <si>
    <t>Handle Missing Values</t>
  </si>
  <si>
    <t>Claim_Amount(€)</t>
  </si>
  <si>
    <r>
      <rPr>
        <sz val="11"/>
        <color theme="1"/>
        <rFont val="Arial"/>
        <charset val="134"/>
      </rPr>
      <t xml:space="preserve">Replace missing values with the </t>
    </r>
    <r>
      <rPr>
        <b/>
        <sz val="11"/>
        <color theme="1"/>
        <rFont val="Arial"/>
        <charset val="134"/>
      </rPr>
      <t>median</t>
    </r>
    <r>
      <rPr>
        <sz val="11"/>
        <color theme="1"/>
        <rFont val="Arial"/>
        <charset val="134"/>
      </rPr>
      <t xml:space="preserve"> of the column</t>
    </r>
  </si>
  <si>
    <t>Temperature(°C)</t>
  </si>
  <si>
    <r>
      <rPr>
        <sz val="11"/>
        <color theme="1"/>
        <rFont val="Arial"/>
        <charset val="134"/>
      </rPr>
      <t xml:space="preserve">Replace missing values with the </t>
    </r>
    <r>
      <rPr>
        <b/>
        <sz val="11"/>
        <color theme="1"/>
        <rFont val="Arial"/>
        <charset val="134"/>
      </rPr>
      <t>mean</t>
    </r>
    <r>
      <rPr>
        <sz val="11"/>
        <color theme="1"/>
        <rFont val="Arial"/>
        <charset val="134"/>
      </rPr>
      <t xml:space="preserve"> of the column</t>
    </r>
  </si>
  <si>
    <r>
      <rPr>
        <sz val="11"/>
        <color theme="1"/>
        <rFont val="Arial"/>
        <charset val="134"/>
      </rPr>
      <t xml:space="preserve">Fill missing rainfall with </t>
    </r>
    <r>
      <rPr>
        <b/>
        <sz val="11"/>
        <color theme="1"/>
        <rFont val="Arial"/>
        <charset val="134"/>
      </rPr>
      <t>0 mm</t>
    </r>
    <r>
      <rPr>
        <sz val="11"/>
        <color theme="1"/>
        <rFont val="Arial"/>
        <charset val="134"/>
      </rPr>
      <t xml:space="preserve"> (assume no rain)</t>
    </r>
  </si>
  <si>
    <t>Standardize Text Case</t>
  </si>
  <si>
    <r>
      <rPr>
        <sz val="11"/>
        <color theme="1"/>
        <rFont val="Arial"/>
        <charset val="134"/>
      </rPr>
      <t xml:space="preserve">Convert all values to </t>
    </r>
    <r>
      <rPr>
        <b/>
        <sz val="11"/>
        <color theme="1"/>
        <rFont val="Arial"/>
        <charset val="134"/>
      </rPr>
      <t>lowercase</t>
    </r>
    <r>
      <rPr>
        <sz val="11"/>
        <color theme="1"/>
        <rFont val="Arial"/>
        <charset val="134"/>
      </rPr>
      <t xml:space="preserve"> and remove leading/trailing whitespace</t>
    </r>
  </si>
  <si>
    <t>Convert Date To Year &amp; Month</t>
  </si>
  <si>
    <r>
      <rPr>
        <sz val="11"/>
        <color theme="1"/>
        <rFont val="Arial"/>
        <charset val="134"/>
      </rPr>
      <t xml:space="preserve">Extract </t>
    </r>
    <r>
      <rPr>
        <b/>
        <sz val="11"/>
        <color theme="1"/>
        <rFont val="Arial"/>
        <charset val="134"/>
      </rPr>
      <t>Year</t>
    </r>
    <r>
      <rPr>
        <sz val="11"/>
        <color theme="1"/>
        <rFont val="Arial"/>
        <charset val="134"/>
      </rPr>
      <t xml:space="preserve"> and </t>
    </r>
    <r>
      <rPr>
        <b/>
        <sz val="11"/>
        <color theme="1"/>
        <rFont val="Arial"/>
        <charset val="134"/>
      </rPr>
      <t>Month</t>
    </r>
    <r>
      <rPr>
        <sz val="11"/>
        <color theme="1"/>
        <rFont val="Arial"/>
        <charset val="134"/>
      </rPr>
      <t xml:space="preserve"> into new columns</t>
    </r>
  </si>
  <si>
    <t>Remove Outliers</t>
  </si>
  <si>
    <r>
      <rPr>
        <sz val="11"/>
        <color theme="1"/>
        <rFont val="Arial"/>
        <charset val="134"/>
      </rPr>
      <t xml:space="preserve">Remove values outside </t>
    </r>
    <r>
      <rPr>
        <b/>
        <sz val="11"/>
        <color theme="1"/>
        <rFont val="Arial"/>
        <charset val="134"/>
      </rPr>
      <t>1.5×IQR</t>
    </r>
    <r>
      <rPr>
        <sz val="11"/>
        <color theme="1"/>
        <rFont val="Arial"/>
        <charset val="134"/>
      </rPr>
      <t xml:space="preserve"> range</t>
    </r>
  </si>
  <si>
    <t>Fix Inconsistent Labels</t>
  </si>
  <si>
    <t>Correct typos (e.g., "Bavria" → "Bavaria")</t>
  </si>
  <si>
    <t>Trim Whitespace</t>
  </si>
  <si>
    <r>
      <rPr>
        <sz val="11"/>
        <color theme="1"/>
        <rFont val="Arial"/>
        <charset val="134"/>
      </rPr>
      <t xml:space="preserve">Remove </t>
    </r>
    <r>
      <rPr>
        <b/>
        <sz val="11"/>
        <color theme="1"/>
        <rFont val="Arial"/>
        <charset val="134"/>
      </rPr>
      <t>leading/trailing spaces</t>
    </r>
    <r>
      <rPr>
        <sz val="11"/>
        <color theme="1"/>
        <rFont val="Arial"/>
        <charset val="134"/>
      </rPr>
      <t xml:space="preserve"> from all text entries</t>
    </r>
  </si>
  <si>
    <t>Detect Duplicates</t>
  </si>
  <si>
    <t>All Columns</t>
  </si>
  <si>
    <t>Drop exact duplicate rows</t>
  </si>
  <si>
    <t>Remove Irrelevant Characters</t>
  </si>
  <si>
    <t>Clean special symbols, emojis, or multiple punctuation</t>
  </si>
  <si>
    <t>Year</t>
  </si>
  <si>
    <t>Month</t>
  </si>
  <si>
    <t>Temp_Range</t>
  </si>
  <si>
    <t>Rain_Category</t>
  </si>
  <si>
    <t>Claim_Risk_Level</t>
  </si>
  <si>
    <t>Sum of Claim_Amount (€)</t>
  </si>
  <si>
    <t>Grand Total</t>
  </si>
  <si>
    <t>Average of Claim_Amount (€)</t>
  </si>
  <si>
    <t>High</t>
  </si>
  <si>
    <t>Low</t>
  </si>
  <si>
    <t>Medium</t>
  </si>
  <si>
    <t>Count of Claim_ID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</si>
</sst>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yyyy/mm/dd"/>
  </numFmts>
  <fonts count="24">
    <font>
      <sz val="11"/>
      <color theme="1"/>
      <name val="Calibri"/>
      <charset val="134"/>
      <scheme val="minor"/>
    </font>
    <font>
      <sz val="11"/>
      <color theme="1"/>
      <name val="Arial Black"/>
      <charset val="134"/>
    </font>
    <font>
      <sz val="11"/>
      <color theme="1"/>
      <name val="Arial"/>
      <charset val="134"/>
    </font>
    <font>
      <b/>
      <sz val="11"/>
      <color theme="1"/>
      <name val="Arial Black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180" fontId="2" fillId="0" borderId="1" xfId="0" applyNumberFormat="1" applyFont="1" applyBorder="1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pivotCacheDefinition" Target="pivotCache/pivotCacheDefinition3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www.wps.cn/officeDocument/2023/relationships/customStorage" Target="customStorage/customStorage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33.5422222222" refreshedBy="Aayush" recordCount="50">
  <cacheSource type="worksheet">
    <worksheetSource ref="A1:H51" sheet="Raw_Data"/>
  </cacheSource>
  <cacheFields count="8">
    <cacheField name="Claim_ID" numFmtId="0">
      <sharedItems count="50">
        <s v="C1000"/>
        <s v="C1001"/>
        <s v="C1002"/>
        <s v="C1003"/>
        <s v="C1004"/>
        <s v="C1005"/>
        <s v="C1006"/>
        <s v="C1007"/>
        <s v="C1008"/>
        <s v="C1009"/>
        <s v="C1010"/>
        <s v="C1011"/>
        <s v="C1012"/>
        <s v="C1013"/>
        <s v="C1014"/>
        <s v="C1015"/>
        <s v="C1016"/>
        <s v="C1017"/>
        <s v="C1018"/>
        <s v="C1019"/>
        <s v="C1020"/>
        <s v="C1021"/>
        <s v="C1022"/>
        <s v="C1023"/>
        <s v="C1024"/>
        <s v="C1025"/>
        <s v="C1026"/>
        <s v="C1027"/>
        <s v="C1028"/>
        <s v="C1029"/>
        <s v="C1030"/>
        <s v="C1031"/>
        <s v="C1032"/>
        <s v="C1033"/>
        <s v="C1034"/>
        <s v="C1035"/>
        <s v="C1036"/>
        <s v="C1037"/>
        <s v="C1038"/>
        <s v="C1039"/>
        <s v="C1040"/>
        <s v="C1041"/>
        <s v="C1042"/>
        <s v="C1043"/>
        <s v="C1044"/>
        <s v="C1045"/>
        <s v="C1046"/>
        <s v="C1047"/>
        <s v="C1048"/>
        <s v="C1049"/>
      </sharedItems>
    </cacheField>
    <cacheField name="Date" numFmtId="180">
      <sharedItems containsSemiMixedTypes="0" containsString="0" containsNonDate="0" containsDate="1" minDate="2022-06-27T00:00:00" maxDate="2025-04-08T00:00:00" count="47">
        <d v="2024-10-31T00:00:00"/>
        <d v="2023-02-25T00:00:00"/>
        <d v="2022-07-23T00:00:00"/>
        <d v="2024-05-25T00:00:00"/>
        <d v="2024-09-30T00:00:00"/>
        <d v="2023-06-23T00:00:00"/>
        <d v="2024-02-05T00:00:00"/>
        <d v="2024-09-06T00:00:00"/>
        <d v="2023-01-25T00:00:00"/>
        <d v="2023-05-02T00:00:00"/>
        <d v="2022-07-10T00:00:00"/>
        <d v="2023-02-26T00:00:00"/>
        <d v="2024-01-04T00:00:00"/>
        <d v="2023-10-29T00:00:00"/>
        <d v="2022-10-29T00:00:00"/>
        <d v="2022-06-27T00:00:00"/>
        <d v="2025-04-06T00:00:00"/>
        <d v="2023-10-18T00:00:00"/>
        <d v="2022-07-06T00:00:00"/>
        <d v="2022-11-25T00:00:00"/>
        <d v="2022-10-12T00:00:00"/>
        <d v="2024-05-26T00:00:00"/>
        <d v="2023-03-20T00:00:00"/>
        <d v="2022-08-08T00:00:00"/>
        <d v="2024-02-23T00:00:00"/>
        <d v="2023-03-02T00:00:00"/>
        <d v="2024-03-05T00:00:00"/>
        <d v="2023-01-05T00:00:00"/>
        <d v="2025-04-08T00:00:00"/>
        <d v="2024-11-25T00:00:00"/>
        <d v="2024-04-16T00:00:00"/>
        <d v="2023-09-06T00:00:00"/>
        <d v="2024-08-22T00:00:00"/>
        <d v="2025-02-10T00:00:00"/>
        <d v="2022-11-03T00:00:00"/>
        <d v="2024-01-11T00:00:00"/>
        <d v="2022-12-26T00:00:00"/>
        <d v="2023-05-20T00:00:00"/>
        <d v="2024-04-11T00:00:00"/>
        <d v="2024-03-22T00:00:00"/>
        <d v="2025-03-09T00:00:00"/>
        <d v="2023-03-26T00:00:00"/>
        <d v="2023-06-14T00:00:00"/>
        <d v="2024-04-30T00:00:00"/>
        <d v="2022-12-16T00:00:00"/>
        <d v="2024-01-25T00:00:00"/>
        <d v="2025-02-04T00:00:00"/>
      </sharedItems>
    </cacheField>
    <cacheField name="State" numFmtId="0">
      <sharedItems count="7">
        <s v="Berlin"/>
        <s v="Baden-Württemberg"/>
        <s v="North Rhine-Westphalia"/>
        <s v="Saxony"/>
        <s v="Bavaria"/>
        <s v="Hesse"/>
        <s v="Hamburg"/>
      </sharedItems>
    </cacheField>
    <cacheField name="Event_Type" numFmtId="0">
      <sharedItems count="5">
        <s v="Heavy Rain"/>
        <s v="Flood"/>
        <s v="Storm"/>
        <s v="Heatwave"/>
        <s v="Snowfall"/>
      </sharedItems>
    </cacheField>
    <cacheField name="Claim_Amount (€)" numFmtId="0">
      <sharedItems containsSemiMixedTypes="0" containsString="0" containsNumber="1" minValue="3038.5" maxValue="19559.35" count="50">
        <n v="12846.44"/>
        <n v="15844.35"/>
        <n v="12507.57"/>
        <n v="12657.69"/>
        <n v="6463.33"/>
        <n v="8106.31"/>
        <n v="19559.35"/>
        <n v="17355.67"/>
        <n v="12534.99"/>
        <n v="8655.31"/>
        <n v="11389.03"/>
        <n v="9229.38"/>
        <n v="5995.66"/>
        <n v="18486.52"/>
        <n v="12467.28"/>
        <n v="15851.8"/>
        <n v="14352.91"/>
        <n v="14403.22"/>
        <n v="3038.5"/>
        <n v="6823.64"/>
        <n v="11247.67"/>
        <n v="18270.38"/>
        <n v="10464.16"/>
        <n v="12402.21"/>
        <n v="15129.4"/>
        <n v="6857.99"/>
        <n v="6627.68"/>
        <n v="4916.68"/>
        <n v="10643.7"/>
        <n v="9171.71"/>
        <n v="15098.73"/>
        <n v="13343.45"/>
        <n v="8705.37"/>
        <n v="15313.65"/>
        <n v="5918.85"/>
        <n v="13643.46"/>
        <n v="11592.19"/>
        <n v="13998.27"/>
        <n v="10731.34"/>
        <n v="7401.39"/>
        <n v="19084.77"/>
        <n v="13638.89"/>
        <n v="14335.99"/>
        <n v="15420.62"/>
        <n v="17805.28"/>
        <n v="15876.77"/>
        <n v="13142.17"/>
        <n v="8911.71"/>
        <n v="11269.82"/>
        <n v="15933.56"/>
      </sharedItems>
    </cacheField>
    <cacheField name="Temperature (°C)" numFmtId="0">
      <sharedItems containsSemiMixedTypes="0" containsString="0" containsNumber="1" minValue="-4.4" maxValue="39.7" count="47">
        <n v="34.9"/>
        <n v="10.2"/>
        <n v="30.1"/>
        <n v="22.7"/>
        <n v="-4.3"/>
        <n v="-4.4"/>
        <n v="-2.6"/>
        <n v="14.8"/>
        <n v="13.8"/>
        <n v="9.3"/>
        <n v="-1.5"/>
        <n v="8.7"/>
        <n v="13.6"/>
        <n v="36.2"/>
        <n v="26.4"/>
        <n v="10.1"/>
        <n v="35.4"/>
        <n v="22.5"/>
        <n v="14.2"/>
        <n v="20.1"/>
        <n v="4.1"/>
        <n v="30.2"/>
        <n v="21"/>
        <n v="-0.6"/>
        <n v="33.4"/>
        <n v="-2.7"/>
        <n v="-0.3"/>
        <n v="4.7"/>
        <n v="37.3"/>
        <n v="4"/>
        <n v="21.8"/>
        <n v="30.8"/>
        <n v="22.4"/>
        <n v="12.9"/>
        <n v="10.5"/>
        <n v="27.5"/>
        <n v="39.7"/>
        <n v="33.3"/>
        <n v="7.5"/>
        <n v="38.2"/>
        <n v="5.6"/>
        <n v="2.5"/>
        <n v="10.4"/>
        <n v="36.9"/>
        <n v="-1.2"/>
        <n v="4.6"/>
        <n v="-0.8"/>
      </sharedItems>
    </cacheField>
    <cacheField name="Rainfall (mm)" numFmtId="0">
      <sharedItems containsSemiMixedTypes="0" containsString="0" containsNumber="1" minValue="1.2" maxValue="99.5" count="49">
        <n v="41.3"/>
        <n v="8.8"/>
        <n v="40.5"/>
        <n v="52.1"/>
        <n v="99.1"/>
        <n v="84.3"/>
        <n v="66.8"/>
        <n v="51.5"/>
        <n v="62.9"/>
        <n v="2.9"/>
        <n v="20.4"/>
        <n v="14.6"/>
        <n v="1.2"/>
        <n v="96.8"/>
        <n v="41.1"/>
        <n v="57.6"/>
        <n v="88.1"/>
        <n v="21.5"/>
        <n v="7.4"/>
        <n v="2"/>
        <n v="92.4"/>
        <n v="72.4"/>
        <n v="6.4"/>
        <n v="37.1"/>
        <n v="19.9"/>
        <n v="99.5"/>
        <n v="93.3"/>
        <n v="98.9"/>
        <n v="10.1"/>
        <n v="9.4"/>
        <n v="95.4"/>
        <n v="97.5"/>
        <n v="80.5"/>
        <n v="86.3"/>
        <n v="70"/>
        <n v="78"/>
        <n v="28.5"/>
        <n v="61.2"/>
        <n v="88.3"/>
        <n v="29.9"/>
        <n v="69.7"/>
        <n v="73.6"/>
        <n v="97.2"/>
        <n v="13.9"/>
        <n v="3.2"/>
        <n v="26.1"/>
        <n v="18.6"/>
        <n v="14.1"/>
        <n v="32.2"/>
      </sharedItems>
    </cacheField>
    <cacheField name="Customer_Report" numFmtId="0">
      <sharedItems count="10">
        <s v="Snow piled up and caused roof damage."/>
        <s v="Extreme heat cracked house walls."/>
        <s v="Basement filled with rainwater."/>
        <s v="Strong winds blew off roof tiles."/>
        <s v="Snow damaged solar panels."/>
        <s v="Tree fell and crushed the garage."/>
        <s v="Storm shattered windows and doors."/>
        <s v="Heat damaged the roof insulation."/>
        <s v="Heavy rain caused electrical short circuit."/>
        <s v="Water entered the basement unexpectedly.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33.6476157407" refreshedBy="Aayush" recordCount="50">
  <cacheSource type="worksheet">
    <worksheetSource name="#NAME?"/>
  </cacheSource>
  <cacheFields count="2">
    <cacheField name="Claim_Amount (€)" numFmtId="0">
      <sharedItems containsSemiMixedTypes="0" containsString="0" containsNumber="1" minValue="3038.5" maxValue="19559.35" count="50">
        <n v="12846.44"/>
        <n v="15844.35"/>
        <n v="12507.57"/>
        <n v="12657.69"/>
        <n v="6463.33"/>
        <n v="8106.31"/>
        <n v="19559.35"/>
        <n v="17355.67"/>
        <n v="12534.99"/>
        <n v="8655.31"/>
        <n v="11389.03"/>
        <n v="9229.38"/>
        <n v="5995.66"/>
        <n v="18486.52"/>
        <n v="12467.28"/>
        <n v="15851.8"/>
        <n v="14352.91"/>
        <n v="14403.22"/>
        <n v="3038.5"/>
        <n v="6823.64"/>
        <n v="11247.67"/>
        <n v="18270.38"/>
        <n v="10464.16"/>
        <n v="12402.21"/>
        <n v="15129.4"/>
        <n v="6857.99"/>
        <n v="6627.68"/>
        <n v="4916.68"/>
        <n v="10643.7"/>
        <n v="9171.71"/>
        <n v="15098.73"/>
        <n v="13343.45"/>
        <n v="8705.37"/>
        <n v="15313.65"/>
        <n v="5918.85"/>
        <n v="13643.46"/>
        <n v="11592.19"/>
        <n v="13998.27"/>
        <n v="10731.34"/>
        <n v="7401.39"/>
        <n v="19084.77"/>
        <n v="13638.89"/>
        <n v="14335.99"/>
        <n v="15420.62"/>
        <n v="17805.28"/>
        <n v="15876.77"/>
        <n v="13142.17"/>
        <n v="8911.71"/>
        <n v="11269.82"/>
        <n v="15933.56"/>
      </sharedItems>
    </cacheField>
    <cacheField name="Claim_Risk_Level" numFmtId="0">
      <sharedItems count="3">
        <s v="Medium"/>
        <s v="High"/>
        <s v="Low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33.6494907407" refreshedBy="Aayush" recordCount="50">
  <cacheSource type="worksheet">
    <worksheetSource name="#NAME?"/>
  </cacheSource>
  <cacheFields count="3">
    <cacheField name="Claim_Amount (€)" numFmtId="0">
      <sharedItems containsSemiMixedTypes="0" containsString="0" containsNumber="1" minValue="3038.5" maxValue="19559.35" count="50">
        <n v="12846.44"/>
        <n v="15844.35"/>
        <n v="12507.57"/>
        <n v="12657.69"/>
        <n v="6463.33"/>
        <n v="8106.31"/>
        <n v="19559.35"/>
        <n v="17355.67"/>
        <n v="12534.99"/>
        <n v="8655.31"/>
        <n v="11389.03"/>
        <n v="9229.38"/>
        <n v="5995.66"/>
        <n v="18486.52"/>
        <n v="12467.28"/>
        <n v="15851.8"/>
        <n v="14352.91"/>
        <n v="14403.22"/>
        <n v="3038.5"/>
        <n v="6823.64"/>
        <n v="11247.67"/>
        <n v="18270.38"/>
        <n v="10464.16"/>
        <n v="12402.21"/>
        <n v="15129.4"/>
        <n v="6857.99"/>
        <n v="6627.68"/>
        <n v="4916.68"/>
        <n v="10643.7"/>
        <n v="9171.71"/>
        <n v="15098.73"/>
        <n v="13343.45"/>
        <n v="8705.37"/>
        <n v="15313.65"/>
        <n v="5918.85"/>
        <n v="13643.46"/>
        <n v="11592.19"/>
        <n v="13998.27"/>
        <n v="10731.34"/>
        <n v="7401.39"/>
        <n v="19084.77"/>
        <n v="13638.89"/>
        <n v="14335.99"/>
        <n v="15420.62"/>
        <n v="17805.28"/>
        <n v="15876.77"/>
        <n v="13142.17"/>
        <n v="8911.71"/>
        <n v="11269.82"/>
        <n v="15933.56"/>
      </sharedItems>
    </cacheField>
    <cacheField name="Claim_Risk_Level" numFmtId="0">
      <sharedItems count="3">
        <s v="Medium"/>
        <s v="High"/>
        <s v="Low"/>
      </sharedItems>
    </cacheField>
    <cacheField name="Month" numFmtId="0">
      <sharedItems containsSemiMixedTypes="0" containsString="0" containsNumber="1" containsInteger="1" minValue="1" maxValue="12" count="12">
        <n v="10"/>
        <n v="2"/>
        <n v="7"/>
        <n v="5"/>
        <n v="9"/>
        <n v="6"/>
        <n v="1"/>
        <n v="4"/>
        <n v="11"/>
        <n v="3"/>
        <n v="8"/>
        <n v="1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x v="0"/>
    <x v="0"/>
    <x v="0"/>
    <x v="0"/>
    <x v="0"/>
    <x v="0"/>
  </r>
  <r>
    <x v="1"/>
    <x v="1"/>
    <x v="1"/>
    <x v="1"/>
    <x v="1"/>
    <x v="1"/>
    <x v="1"/>
    <x v="1"/>
  </r>
  <r>
    <x v="2"/>
    <x v="2"/>
    <x v="2"/>
    <x v="2"/>
    <x v="2"/>
    <x v="2"/>
    <x v="2"/>
    <x v="2"/>
  </r>
  <r>
    <x v="3"/>
    <x v="3"/>
    <x v="3"/>
    <x v="1"/>
    <x v="3"/>
    <x v="3"/>
    <x v="3"/>
    <x v="2"/>
  </r>
  <r>
    <x v="4"/>
    <x v="4"/>
    <x v="4"/>
    <x v="3"/>
    <x v="4"/>
    <x v="4"/>
    <x v="4"/>
    <x v="3"/>
  </r>
  <r>
    <x v="5"/>
    <x v="5"/>
    <x v="5"/>
    <x v="4"/>
    <x v="5"/>
    <x v="5"/>
    <x v="5"/>
    <x v="3"/>
  </r>
  <r>
    <x v="6"/>
    <x v="6"/>
    <x v="4"/>
    <x v="2"/>
    <x v="6"/>
    <x v="6"/>
    <x v="6"/>
    <x v="4"/>
  </r>
  <r>
    <x v="7"/>
    <x v="7"/>
    <x v="0"/>
    <x v="3"/>
    <x v="7"/>
    <x v="7"/>
    <x v="7"/>
    <x v="4"/>
  </r>
  <r>
    <x v="8"/>
    <x v="8"/>
    <x v="2"/>
    <x v="3"/>
    <x v="8"/>
    <x v="8"/>
    <x v="8"/>
    <x v="3"/>
  </r>
  <r>
    <x v="9"/>
    <x v="9"/>
    <x v="3"/>
    <x v="3"/>
    <x v="9"/>
    <x v="9"/>
    <x v="9"/>
    <x v="3"/>
  </r>
  <r>
    <x v="10"/>
    <x v="10"/>
    <x v="3"/>
    <x v="2"/>
    <x v="10"/>
    <x v="10"/>
    <x v="10"/>
    <x v="2"/>
  </r>
  <r>
    <x v="11"/>
    <x v="11"/>
    <x v="4"/>
    <x v="0"/>
    <x v="11"/>
    <x v="11"/>
    <x v="11"/>
    <x v="5"/>
  </r>
  <r>
    <x v="12"/>
    <x v="12"/>
    <x v="4"/>
    <x v="0"/>
    <x v="12"/>
    <x v="12"/>
    <x v="12"/>
    <x v="4"/>
  </r>
  <r>
    <x v="13"/>
    <x v="13"/>
    <x v="5"/>
    <x v="2"/>
    <x v="13"/>
    <x v="13"/>
    <x v="13"/>
    <x v="4"/>
  </r>
  <r>
    <x v="14"/>
    <x v="14"/>
    <x v="4"/>
    <x v="0"/>
    <x v="14"/>
    <x v="14"/>
    <x v="14"/>
    <x v="4"/>
  </r>
  <r>
    <x v="15"/>
    <x v="15"/>
    <x v="1"/>
    <x v="2"/>
    <x v="15"/>
    <x v="15"/>
    <x v="15"/>
    <x v="0"/>
  </r>
  <r>
    <x v="16"/>
    <x v="16"/>
    <x v="4"/>
    <x v="0"/>
    <x v="16"/>
    <x v="16"/>
    <x v="16"/>
    <x v="0"/>
  </r>
  <r>
    <x v="17"/>
    <x v="17"/>
    <x v="6"/>
    <x v="1"/>
    <x v="17"/>
    <x v="17"/>
    <x v="17"/>
    <x v="6"/>
  </r>
  <r>
    <x v="18"/>
    <x v="18"/>
    <x v="5"/>
    <x v="1"/>
    <x v="18"/>
    <x v="18"/>
    <x v="18"/>
    <x v="5"/>
  </r>
  <r>
    <x v="19"/>
    <x v="19"/>
    <x v="5"/>
    <x v="1"/>
    <x v="19"/>
    <x v="19"/>
    <x v="19"/>
    <x v="1"/>
  </r>
  <r>
    <x v="20"/>
    <x v="20"/>
    <x v="3"/>
    <x v="1"/>
    <x v="20"/>
    <x v="20"/>
    <x v="20"/>
    <x v="7"/>
  </r>
  <r>
    <x v="21"/>
    <x v="21"/>
    <x v="0"/>
    <x v="3"/>
    <x v="21"/>
    <x v="21"/>
    <x v="21"/>
    <x v="7"/>
  </r>
  <r>
    <x v="22"/>
    <x v="22"/>
    <x v="1"/>
    <x v="0"/>
    <x v="22"/>
    <x v="22"/>
    <x v="22"/>
    <x v="7"/>
  </r>
  <r>
    <x v="23"/>
    <x v="23"/>
    <x v="5"/>
    <x v="4"/>
    <x v="23"/>
    <x v="23"/>
    <x v="23"/>
    <x v="8"/>
  </r>
  <r>
    <x v="24"/>
    <x v="24"/>
    <x v="3"/>
    <x v="0"/>
    <x v="24"/>
    <x v="24"/>
    <x v="24"/>
    <x v="6"/>
  </r>
  <r>
    <x v="25"/>
    <x v="25"/>
    <x v="0"/>
    <x v="2"/>
    <x v="25"/>
    <x v="25"/>
    <x v="25"/>
    <x v="5"/>
  </r>
  <r>
    <x v="26"/>
    <x v="26"/>
    <x v="0"/>
    <x v="2"/>
    <x v="26"/>
    <x v="26"/>
    <x v="26"/>
    <x v="7"/>
  </r>
  <r>
    <x v="27"/>
    <x v="27"/>
    <x v="2"/>
    <x v="2"/>
    <x v="27"/>
    <x v="11"/>
    <x v="27"/>
    <x v="8"/>
  </r>
  <r>
    <x v="28"/>
    <x v="28"/>
    <x v="5"/>
    <x v="0"/>
    <x v="28"/>
    <x v="27"/>
    <x v="28"/>
    <x v="4"/>
  </r>
  <r>
    <x v="29"/>
    <x v="29"/>
    <x v="5"/>
    <x v="2"/>
    <x v="29"/>
    <x v="28"/>
    <x v="29"/>
    <x v="2"/>
  </r>
  <r>
    <x v="30"/>
    <x v="30"/>
    <x v="5"/>
    <x v="2"/>
    <x v="30"/>
    <x v="29"/>
    <x v="30"/>
    <x v="2"/>
  </r>
  <r>
    <x v="31"/>
    <x v="31"/>
    <x v="6"/>
    <x v="0"/>
    <x v="31"/>
    <x v="30"/>
    <x v="31"/>
    <x v="6"/>
  </r>
  <r>
    <x v="32"/>
    <x v="32"/>
    <x v="5"/>
    <x v="3"/>
    <x v="32"/>
    <x v="31"/>
    <x v="32"/>
    <x v="4"/>
  </r>
  <r>
    <x v="33"/>
    <x v="33"/>
    <x v="4"/>
    <x v="1"/>
    <x v="33"/>
    <x v="32"/>
    <x v="33"/>
    <x v="3"/>
  </r>
  <r>
    <x v="34"/>
    <x v="34"/>
    <x v="6"/>
    <x v="2"/>
    <x v="34"/>
    <x v="33"/>
    <x v="34"/>
    <x v="6"/>
  </r>
  <r>
    <x v="35"/>
    <x v="35"/>
    <x v="6"/>
    <x v="2"/>
    <x v="35"/>
    <x v="34"/>
    <x v="35"/>
    <x v="9"/>
  </r>
  <r>
    <x v="36"/>
    <x v="36"/>
    <x v="3"/>
    <x v="3"/>
    <x v="36"/>
    <x v="35"/>
    <x v="36"/>
    <x v="6"/>
  </r>
  <r>
    <x v="37"/>
    <x v="17"/>
    <x v="6"/>
    <x v="2"/>
    <x v="37"/>
    <x v="0"/>
    <x v="37"/>
    <x v="2"/>
  </r>
  <r>
    <x v="38"/>
    <x v="37"/>
    <x v="0"/>
    <x v="1"/>
    <x v="38"/>
    <x v="36"/>
    <x v="33"/>
    <x v="7"/>
  </r>
  <r>
    <x v="39"/>
    <x v="38"/>
    <x v="3"/>
    <x v="0"/>
    <x v="39"/>
    <x v="37"/>
    <x v="38"/>
    <x v="4"/>
  </r>
  <r>
    <x v="40"/>
    <x v="17"/>
    <x v="0"/>
    <x v="4"/>
    <x v="40"/>
    <x v="38"/>
    <x v="39"/>
    <x v="7"/>
  </r>
  <r>
    <x v="41"/>
    <x v="39"/>
    <x v="0"/>
    <x v="0"/>
    <x v="41"/>
    <x v="39"/>
    <x v="40"/>
    <x v="8"/>
  </r>
  <r>
    <x v="42"/>
    <x v="40"/>
    <x v="1"/>
    <x v="4"/>
    <x v="42"/>
    <x v="40"/>
    <x v="41"/>
    <x v="9"/>
  </r>
  <r>
    <x v="43"/>
    <x v="41"/>
    <x v="1"/>
    <x v="1"/>
    <x v="43"/>
    <x v="41"/>
    <x v="42"/>
    <x v="8"/>
  </r>
  <r>
    <x v="44"/>
    <x v="42"/>
    <x v="4"/>
    <x v="4"/>
    <x v="44"/>
    <x v="42"/>
    <x v="43"/>
    <x v="0"/>
  </r>
  <r>
    <x v="45"/>
    <x v="1"/>
    <x v="3"/>
    <x v="3"/>
    <x v="45"/>
    <x v="2"/>
    <x v="44"/>
    <x v="7"/>
  </r>
  <r>
    <x v="46"/>
    <x v="43"/>
    <x v="1"/>
    <x v="1"/>
    <x v="46"/>
    <x v="43"/>
    <x v="45"/>
    <x v="8"/>
  </r>
  <r>
    <x v="47"/>
    <x v="44"/>
    <x v="1"/>
    <x v="2"/>
    <x v="47"/>
    <x v="44"/>
    <x v="46"/>
    <x v="7"/>
  </r>
  <r>
    <x v="48"/>
    <x v="45"/>
    <x v="3"/>
    <x v="4"/>
    <x v="48"/>
    <x v="45"/>
    <x v="47"/>
    <x v="1"/>
  </r>
  <r>
    <x v="49"/>
    <x v="46"/>
    <x v="4"/>
    <x v="0"/>
    <x v="49"/>
    <x v="46"/>
    <x v="48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x v="0"/>
    <x v="0"/>
  </r>
  <r>
    <x v="1"/>
    <x v="1"/>
  </r>
  <r>
    <x v="2"/>
    <x v="0"/>
  </r>
  <r>
    <x v="3"/>
    <x v="0"/>
  </r>
  <r>
    <x v="4"/>
    <x v="2"/>
  </r>
  <r>
    <x v="5"/>
    <x v="0"/>
  </r>
  <r>
    <x v="6"/>
    <x v="1"/>
  </r>
  <r>
    <x v="7"/>
    <x v="1"/>
  </r>
  <r>
    <x v="8"/>
    <x v="0"/>
  </r>
  <r>
    <x v="9"/>
    <x v="0"/>
  </r>
  <r>
    <x v="10"/>
    <x v="0"/>
  </r>
  <r>
    <x v="11"/>
    <x v="0"/>
  </r>
  <r>
    <x v="12"/>
    <x v="2"/>
  </r>
  <r>
    <x v="13"/>
    <x v="1"/>
  </r>
  <r>
    <x v="14"/>
    <x v="0"/>
  </r>
  <r>
    <x v="15"/>
    <x v="1"/>
  </r>
  <r>
    <x v="16"/>
    <x v="1"/>
  </r>
  <r>
    <x v="17"/>
    <x v="1"/>
  </r>
  <r>
    <x v="18"/>
    <x v="2"/>
  </r>
  <r>
    <x v="19"/>
    <x v="2"/>
  </r>
  <r>
    <x v="20"/>
    <x v="0"/>
  </r>
  <r>
    <x v="21"/>
    <x v="1"/>
  </r>
  <r>
    <x v="22"/>
    <x v="0"/>
  </r>
  <r>
    <x v="23"/>
    <x v="0"/>
  </r>
  <r>
    <x v="24"/>
    <x v="1"/>
  </r>
  <r>
    <x v="25"/>
    <x v="2"/>
  </r>
  <r>
    <x v="26"/>
    <x v="2"/>
  </r>
  <r>
    <x v="27"/>
    <x v="2"/>
  </r>
  <r>
    <x v="28"/>
    <x v="0"/>
  </r>
  <r>
    <x v="29"/>
    <x v="0"/>
  </r>
  <r>
    <x v="30"/>
    <x v="1"/>
  </r>
  <r>
    <x v="31"/>
    <x v="1"/>
  </r>
  <r>
    <x v="32"/>
    <x v="0"/>
  </r>
  <r>
    <x v="33"/>
    <x v="1"/>
  </r>
  <r>
    <x v="34"/>
    <x v="2"/>
  </r>
  <r>
    <x v="35"/>
    <x v="1"/>
  </r>
  <r>
    <x v="36"/>
    <x v="0"/>
  </r>
  <r>
    <x v="37"/>
    <x v="1"/>
  </r>
  <r>
    <x v="38"/>
    <x v="0"/>
  </r>
  <r>
    <x v="39"/>
    <x v="0"/>
  </r>
  <r>
    <x v="40"/>
    <x v="1"/>
  </r>
  <r>
    <x v="41"/>
    <x v="1"/>
  </r>
  <r>
    <x v="42"/>
    <x v="1"/>
  </r>
  <r>
    <x v="43"/>
    <x v="1"/>
  </r>
  <r>
    <x v="44"/>
    <x v="1"/>
  </r>
  <r>
    <x v="45"/>
    <x v="1"/>
  </r>
  <r>
    <x v="46"/>
    <x v="1"/>
  </r>
  <r>
    <x v="47"/>
    <x v="0"/>
  </r>
  <r>
    <x v="48"/>
    <x v="0"/>
  </r>
  <r>
    <x v="49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0">
  <r>
    <x v="0"/>
    <x v="0"/>
    <x v="0"/>
  </r>
  <r>
    <x v="1"/>
    <x v="1"/>
    <x v="1"/>
  </r>
  <r>
    <x v="2"/>
    <x v="0"/>
    <x v="2"/>
  </r>
  <r>
    <x v="3"/>
    <x v="0"/>
    <x v="3"/>
  </r>
  <r>
    <x v="4"/>
    <x v="2"/>
    <x v="4"/>
  </r>
  <r>
    <x v="5"/>
    <x v="0"/>
    <x v="5"/>
  </r>
  <r>
    <x v="6"/>
    <x v="1"/>
    <x v="1"/>
  </r>
  <r>
    <x v="7"/>
    <x v="1"/>
    <x v="4"/>
  </r>
  <r>
    <x v="8"/>
    <x v="0"/>
    <x v="6"/>
  </r>
  <r>
    <x v="9"/>
    <x v="0"/>
    <x v="3"/>
  </r>
  <r>
    <x v="10"/>
    <x v="0"/>
    <x v="2"/>
  </r>
  <r>
    <x v="11"/>
    <x v="0"/>
    <x v="1"/>
  </r>
  <r>
    <x v="12"/>
    <x v="2"/>
    <x v="6"/>
  </r>
  <r>
    <x v="13"/>
    <x v="1"/>
    <x v="0"/>
  </r>
  <r>
    <x v="14"/>
    <x v="0"/>
    <x v="0"/>
  </r>
  <r>
    <x v="15"/>
    <x v="1"/>
    <x v="5"/>
  </r>
  <r>
    <x v="16"/>
    <x v="1"/>
    <x v="7"/>
  </r>
  <r>
    <x v="17"/>
    <x v="1"/>
    <x v="0"/>
  </r>
  <r>
    <x v="18"/>
    <x v="2"/>
    <x v="2"/>
  </r>
  <r>
    <x v="19"/>
    <x v="2"/>
    <x v="8"/>
  </r>
  <r>
    <x v="20"/>
    <x v="0"/>
    <x v="0"/>
  </r>
  <r>
    <x v="21"/>
    <x v="1"/>
    <x v="3"/>
  </r>
  <r>
    <x v="22"/>
    <x v="0"/>
    <x v="9"/>
  </r>
  <r>
    <x v="23"/>
    <x v="0"/>
    <x v="10"/>
  </r>
  <r>
    <x v="24"/>
    <x v="1"/>
    <x v="1"/>
  </r>
  <r>
    <x v="25"/>
    <x v="2"/>
    <x v="9"/>
  </r>
  <r>
    <x v="26"/>
    <x v="2"/>
    <x v="9"/>
  </r>
  <r>
    <x v="27"/>
    <x v="2"/>
    <x v="6"/>
  </r>
  <r>
    <x v="28"/>
    <x v="0"/>
    <x v="7"/>
  </r>
  <r>
    <x v="29"/>
    <x v="0"/>
    <x v="8"/>
  </r>
  <r>
    <x v="30"/>
    <x v="1"/>
    <x v="7"/>
  </r>
  <r>
    <x v="31"/>
    <x v="1"/>
    <x v="4"/>
  </r>
  <r>
    <x v="32"/>
    <x v="0"/>
    <x v="10"/>
  </r>
  <r>
    <x v="33"/>
    <x v="1"/>
    <x v="1"/>
  </r>
  <r>
    <x v="34"/>
    <x v="2"/>
    <x v="8"/>
  </r>
  <r>
    <x v="35"/>
    <x v="1"/>
    <x v="6"/>
  </r>
  <r>
    <x v="36"/>
    <x v="0"/>
    <x v="11"/>
  </r>
  <r>
    <x v="37"/>
    <x v="1"/>
    <x v="0"/>
  </r>
  <r>
    <x v="38"/>
    <x v="0"/>
    <x v="3"/>
  </r>
  <r>
    <x v="39"/>
    <x v="0"/>
    <x v="7"/>
  </r>
  <r>
    <x v="40"/>
    <x v="1"/>
    <x v="0"/>
  </r>
  <r>
    <x v="41"/>
    <x v="1"/>
    <x v="9"/>
  </r>
  <r>
    <x v="42"/>
    <x v="1"/>
    <x v="9"/>
  </r>
  <r>
    <x v="43"/>
    <x v="1"/>
    <x v="9"/>
  </r>
  <r>
    <x v="44"/>
    <x v="1"/>
    <x v="5"/>
  </r>
  <r>
    <x v="45"/>
    <x v="1"/>
    <x v="1"/>
  </r>
  <r>
    <x v="46"/>
    <x v="1"/>
    <x v="7"/>
  </r>
  <r>
    <x v="47"/>
    <x v="0"/>
    <x v="11"/>
  </r>
  <r>
    <x v="48"/>
    <x v="0"/>
    <x v="6"/>
  </r>
  <r>
    <x v="49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G7:M16" firstHeaderRow="1" firstDataRow="2" firstDataCol="1"/>
  <pivotFields count="8">
    <pivotField compact="0" showAll="0"/>
    <pivotField compact="0" numFmtId="180" showAll="0"/>
    <pivotField axis="axisRow" compact="0" showAll="0">
      <items count="8">
        <item x="1"/>
        <item x="4"/>
        <item x="0"/>
        <item x="6"/>
        <item x="5"/>
        <item x="2"/>
        <item x="3"/>
        <item t="default"/>
      </items>
    </pivotField>
    <pivotField axis="axisCol" compact="0" showAll="0">
      <items count="6">
        <item x="1"/>
        <item x="3"/>
        <item x="0"/>
        <item x="4"/>
        <item x="2"/>
        <item t="default"/>
      </items>
    </pivotField>
    <pivotField dataField="1" compact="0" showAll="0"/>
    <pivotField compact="0" showAll="0"/>
    <pivotField compact="0" showAll="0"/>
    <pivotField compact="0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Claim_Amount (€)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G21:H25" firstHeaderRow="1" firstDataRow="1" firstDataCol="1"/>
  <pivotFields count="2">
    <pivotField dataField="1" compact="0" showAll="0">
      <items count="51">
        <item x="18"/>
        <item x="27"/>
        <item x="34"/>
        <item x="12"/>
        <item x="4"/>
        <item x="26"/>
        <item x="19"/>
        <item x="25"/>
        <item x="39"/>
        <item x="5"/>
        <item x="9"/>
        <item x="32"/>
        <item x="47"/>
        <item x="29"/>
        <item x="11"/>
        <item x="22"/>
        <item x="28"/>
        <item x="38"/>
        <item x="20"/>
        <item x="48"/>
        <item x="10"/>
        <item x="36"/>
        <item x="23"/>
        <item x="14"/>
        <item x="2"/>
        <item x="8"/>
        <item x="3"/>
        <item x="0"/>
        <item x="46"/>
        <item x="31"/>
        <item x="41"/>
        <item x="35"/>
        <item x="37"/>
        <item x="42"/>
        <item x="16"/>
        <item x="17"/>
        <item x="30"/>
        <item x="24"/>
        <item x="33"/>
        <item x="43"/>
        <item x="1"/>
        <item x="15"/>
        <item x="45"/>
        <item x="49"/>
        <item x="7"/>
        <item x="44"/>
        <item x="21"/>
        <item x="13"/>
        <item x="40"/>
        <item x="6"/>
        <item t="default"/>
      </items>
    </pivotField>
    <pivotField axis="axisRow" compact="0" showAll="0">
      <items count="4">
        <item x="1"/>
        <item x="2"/>
        <item x="0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Claim_Amount (€)" fld="0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2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G28:H41" firstHeaderRow="1" firstDataRow="1" firstDataCol="1"/>
  <pivotFields count="3">
    <pivotField dataField="1" compact="0" showAll="0"/>
    <pivotField compact="0" showAll="0"/>
    <pivotField axis="axisRow" compact="0" showAll="0">
      <items count="13">
        <item x="6"/>
        <item x="1"/>
        <item x="9"/>
        <item x="7"/>
        <item x="3"/>
        <item x="5"/>
        <item x="2"/>
        <item x="10"/>
        <item x="4"/>
        <item x="0"/>
        <item x="8"/>
        <item x="11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Claim_Amount (€)" fld="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G44:M53" firstHeaderRow="1" firstDataRow="2" firstDataCol="1"/>
  <pivotFields count="8">
    <pivotField dataField="1" compact="0" showAll="0"/>
    <pivotField compact="0" numFmtId="180" showAll="0"/>
    <pivotField axis="axisRow" compact="0" showAll="0">
      <items count="8">
        <item x="1"/>
        <item x="4"/>
        <item x="0"/>
        <item x="6"/>
        <item x="5"/>
        <item x="2"/>
        <item x="3"/>
        <item t="default"/>
      </items>
    </pivotField>
    <pivotField axis="axisCol" compact="0" showAll="0">
      <items count="6">
        <item x="1"/>
        <item x="3"/>
        <item x="0"/>
        <item x="4"/>
        <item x="2"/>
        <item t="default"/>
      </items>
    </pivotField>
    <pivotField compact="0" showAll="0"/>
    <pivotField compact="0" showAll="0"/>
    <pivotField compact="0" showAll="0"/>
    <pivotField compact="0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Claim_ID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1"/>
  <sheetViews>
    <sheetView workbookViewId="0">
      <selection activeCell="E1" sqref="E1"/>
    </sheetView>
  </sheetViews>
  <sheetFormatPr defaultColWidth="9" defaultRowHeight="14.5" outlineLevelCol="7"/>
  <cols>
    <col min="1" max="1" width="8.09090909090909" customWidth="1"/>
    <col min="2" max="2" width="11.8181818181818"/>
    <col min="4" max="4" width="8" customWidth="1"/>
    <col min="5" max="5" width="9" customWidth="1"/>
    <col min="6" max="6" width="15.1818181818182" customWidth="1"/>
    <col min="7" max="7" width="10.0909090909091" customWidth="1"/>
    <col min="8" max="8" width="11.8181818181818" customWidth="1"/>
  </cols>
  <sheetData>
    <row r="1" ht="49" customHeigh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56" spans="1:8">
      <c r="A2" s="5" t="s">
        <v>8</v>
      </c>
      <c r="B2" s="6">
        <v>45596</v>
      </c>
      <c r="C2" s="5" t="s">
        <v>9</v>
      </c>
      <c r="D2" s="5" t="s">
        <v>10</v>
      </c>
      <c r="E2" s="5">
        <v>12846.44</v>
      </c>
      <c r="F2" s="5">
        <v>34.9</v>
      </c>
      <c r="G2" s="5">
        <v>41.3</v>
      </c>
      <c r="H2" s="5" t="s">
        <v>11</v>
      </c>
    </row>
    <row r="3" ht="42" spans="1:8">
      <c r="A3" s="5" t="s">
        <v>12</v>
      </c>
      <c r="B3" s="6">
        <v>44982</v>
      </c>
      <c r="C3" s="5" t="s">
        <v>13</v>
      </c>
      <c r="D3" s="5" t="s">
        <v>14</v>
      </c>
      <c r="E3" s="5">
        <v>15844.35</v>
      </c>
      <c r="F3" s="5">
        <v>10.2</v>
      </c>
      <c r="G3" s="5">
        <v>8.8</v>
      </c>
      <c r="H3" s="5" t="s">
        <v>15</v>
      </c>
    </row>
    <row r="4" ht="56" spans="1:8">
      <c r="A4" s="5" t="s">
        <v>16</v>
      </c>
      <c r="B4" s="6">
        <v>44765</v>
      </c>
      <c r="C4" s="5" t="s">
        <v>17</v>
      </c>
      <c r="D4" s="5" t="s">
        <v>18</v>
      </c>
      <c r="E4" s="5">
        <v>12507.57</v>
      </c>
      <c r="F4" s="5">
        <v>30.1</v>
      </c>
      <c r="G4" s="5">
        <v>40.5</v>
      </c>
      <c r="H4" s="5" t="s">
        <v>19</v>
      </c>
    </row>
    <row r="5" ht="42" spans="1:8">
      <c r="A5" s="5" t="s">
        <v>20</v>
      </c>
      <c r="B5" s="6">
        <v>45437</v>
      </c>
      <c r="C5" s="5" t="s">
        <v>21</v>
      </c>
      <c r="D5" s="5" t="s">
        <v>14</v>
      </c>
      <c r="E5" s="5">
        <v>12657.69</v>
      </c>
      <c r="F5" s="5">
        <v>22.7</v>
      </c>
      <c r="G5" s="5">
        <v>52.1</v>
      </c>
      <c r="H5" s="5" t="s">
        <v>19</v>
      </c>
    </row>
    <row r="6" ht="42" spans="1:8">
      <c r="A6" s="5" t="s">
        <v>22</v>
      </c>
      <c r="B6" s="6">
        <v>45565</v>
      </c>
      <c r="C6" s="5" t="s">
        <v>23</v>
      </c>
      <c r="D6" s="5" t="s">
        <v>24</v>
      </c>
      <c r="E6" s="5">
        <v>6463.33</v>
      </c>
      <c r="F6" s="5">
        <v>-4.3</v>
      </c>
      <c r="G6" s="5">
        <v>99.1</v>
      </c>
      <c r="H6" s="5" t="s">
        <v>25</v>
      </c>
    </row>
    <row r="7" ht="42" spans="1:8">
      <c r="A7" s="5" t="s">
        <v>26</v>
      </c>
      <c r="B7" s="6">
        <v>45100</v>
      </c>
      <c r="C7" s="5" t="s">
        <v>27</v>
      </c>
      <c r="D7" s="5" t="s">
        <v>28</v>
      </c>
      <c r="E7" s="5">
        <v>8106.31</v>
      </c>
      <c r="F7" s="5">
        <v>-4.4</v>
      </c>
      <c r="G7" s="5">
        <v>84.3</v>
      </c>
      <c r="H7" s="5" t="s">
        <v>25</v>
      </c>
    </row>
    <row r="8" ht="42" spans="1:8">
      <c r="A8" s="5" t="s">
        <v>29</v>
      </c>
      <c r="B8" s="6">
        <v>45327</v>
      </c>
      <c r="C8" s="5" t="s">
        <v>23</v>
      </c>
      <c r="D8" s="5" t="s">
        <v>18</v>
      </c>
      <c r="E8" s="5">
        <v>19559.35</v>
      </c>
      <c r="F8" s="5">
        <v>-2.6</v>
      </c>
      <c r="G8" s="5">
        <v>66.8</v>
      </c>
      <c r="H8" s="5" t="s">
        <v>30</v>
      </c>
    </row>
    <row r="9" ht="42" spans="1:8">
      <c r="A9" s="5" t="s">
        <v>31</v>
      </c>
      <c r="B9" s="6">
        <v>45541</v>
      </c>
      <c r="C9" s="5" t="s">
        <v>9</v>
      </c>
      <c r="D9" s="5" t="s">
        <v>24</v>
      </c>
      <c r="E9" s="5">
        <v>17355.67</v>
      </c>
      <c r="F9" s="5">
        <v>14.8</v>
      </c>
      <c r="G9" s="5">
        <v>51.5</v>
      </c>
      <c r="H9" s="5" t="s">
        <v>30</v>
      </c>
    </row>
    <row r="10" ht="56" spans="1:8">
      <c r="A10" s="5" t="s">
        <v>32</v>
      </c>
      <c r="B10" s="6">
        <v>44951</v>
      </c>
      <c r="C10" s="5" t="s">
        <v>17</v>
      </c>
      <c r="D10" s="5" t="s">
        <v>24</v>
      </c>
      <c r="E10" s="5">
        <v>12534.99</v>
      </c>
      <c r="F10" s="5">
        <v>13.8</v>
      </c>
      <c r="G10" s="5">
        <v>62.9</v>
      </c>
      <c r="H10" s="5" t="s">
        <v>25</v>
      </c>
    </row>
    <row r="11" ht="42" spans="1:8">
      <c r="A11" s="5" t="s">
        <v>33</v>
      </c>
      <c r="B11" s="6">
        <v>45048</v>
      </c>
      <c r="C11" s="5" t="s">
        <v>21</v>
      </c>
      <c r="D11" s="5" t="s">
        <v>24</v>
      </c>
      <c r="E11" s="5">
        <v>8655.31</v>
      </c>
      <c r="F11" s="5">
        <v>9.3</v>
      </c>
      <c r="G11" s="5">
        <v>2.9</v>
      </c>
      <c r="H11" s="5" t="s">
        <v>25</v>
      </c>
    </row>
    <row r="12" ht="42" spans="1:8">
      <c r="A12" s="5" t="s">
        <v>34</v>
      </c>
      <c r="B12" s="6">
        <v>44752</v>
      </c>
      <c r="C12" s="5" t="s">
        <v>21</v>
      </c>
      <c r="D12" s="5" t="s">
        <v>18</v>
      </c>
      <c r="E12" s="5">
        <v>11389.03</v>
      </c>
      <c r="F12" s="5">
        <v>-1.5</v>
      </c>
      <c r="G12" s="5">
        <v>20.4</v>
      </c>
      <c r="H12" s="5" t="s">
        <v>19</v>
      </c>
    </row>
    <row r="13" ht="42" spans="1:8">
      <c r="A13" s="5" t="s">
        <v>35</v>
      </c>
      <c r="B13" s="6">
        <v>44983</v>
      </c>
      <c r="C13" s="5" t="s">
        <v>23</v>
      </c>
      <c r="D13" s="5" t="s">
        <v>10</v>
      </c>
      <c r="E13" s="5">
        <v>9229.38</v>
      </c>
      <c r="F13" s="5">
        <v>8.7</v>
      </c>
      <c r="G13" s="5">
        <v>14.6</v>
      </c>
      <c r="H13" s="5" t="s">
        <v>36</v>
      </c>
    </row>
    <row r="14" ht="42" spans="1:8">
      <c r="A14" s="5" t="s">
        <v>37</v>
      </c>
      <c r="B14" s="6">
        <v>45295</v>
      </c>
      <c r="C14" s="5" t="s">
        <v>23</v>
      </c>
      <c r="D14" s="5" t="s">
        <v>10</v>
      </c>
      <c r="E14" s="5">
        <v>5995.66</v>
      </c>
      <c r="F14" s="5">
        <v>13.6</v>
      </c>
      <c r="G14" s="5">
        <v>1.2</v>
      </c>
      <c r="H14" s="5" t="s">
        <v>30</v>
      </c>
    </row>
    <row r="15" ht="42" spans="1:8">
      <c r="A15" s="5" t="s">
        <v>38</v>
      </c>
      <c r="B15" s="6">
        <v>45228</v>
      </c>
      <c r="C15" s="5" t="s">
        <v>27</v>
      </c>
      <c r="D15" s="5" t="s">
        <v>18</v>
      </c>
      <c r="E15" s="5">
        <v>18486.52</v>
      </c>
      <c r="F15" s="5">
        <v>36.2</v>
      </c>
      <c r="G15" s="5">
        <v>96.8</v>
      </c>
      <c r="H15" s="5" t="s">
        <v>30</v>
      </c>
    </row>
    <row r="16" ht="42" spans="1:8">
      <c r="A16" s="5" t="s">
        <v>39</v>
      </c>
      <c r="B16" s="6">
        <v>44863</v>
      </c>
      <c r="C16" s="5" t="s">
        <v>23</v>
      </c>
      <c r="D16" s="5" t="s">
        <v>10</v>
      </c>
      <c r="E16" s="5">
        <v>12467.28</v>
      </c>
      <c r="F16" s="5">
        <v>26.4</v>
      </c>
      <c r="G16" s="5">
        <v>41.1</v>
      </c>
      <c r="H16" s="5" t="s">
        <v>30</v>
      </c>
    </row>
    <row r="17" ht="56" spans="1:8">
      <c r="A17" s="5" t="s">
        <v>40</v>
      </c>
      <c r="B17" s="6">
        <v>44739</v>
      </c>
      <c r="C17" s="5" t="s">
        <v>13</v>
      </c>
      <c r="D17" s="5" t="s">
        <v>18</v>
      </c>
      <c r="E17" s="5">
        <v>15851.8</v>
      </c>
      <c r="F17" s="5">
        <v>10.1</v>
      </c>
      <c r="G17" s="5">
        <v>57.6</v>
      </c>
      <c r="H17" s="5" t="s">
        <v>11</v>
      </c>
    </row>
    <row r="18" ht="56" spans="1:8">
      <c r="A18" s="5" t="s">
        <v>41</v>
      </c>
      <c r="B18" s="6">
        <v>45753</v>
      </c>
      <c r="C18" s="5" t="s">
        <v>23</v>
      </c>
      <c r="D18" s="5" t="s">
        <v>10</v>
      </c>
      <c r="E18" s="5">
        <v>14352.91</v>
      </c>
      <c r="F18" s="5">
        <v>35.4</v>
      </c>
      <c r="G18" s="5">
        <v>88.1</v>
      </c>
      <c r="H18" s="5" t="s">
        <v>11</v>
      </c>
    </row>
    <row r="19" ht="56" spans="1:8">
      <c r="A19" s="5" t="s">
        <v>42</v>
      </c>
      <c r="B19" s="6">
        <v>45217</v>
      </c>
      <c r="C19" s="5" t="s">
        <v>43</v>
      </c>
      <c r="D19" s="5" t="s">
        <v>14</v>
      </c>
      <c r="E19" s="5">
        <v>14403.22</v>
      </c>
      <c r="F19" s="5">
        <v>22.5</v>
      </c>
      <c r="G19" s="5">
        <v>21.5</v>
      </c>
      <c r="H19" s="5" t="s">
        <v>44</v>
      </c>
    </row>
    <row r="20" ht="42" spans="1:8">
      <c r="A20" s="5" t="s">
        <v>45</v>
      </c>
      <c r="B20" s="6">
        <v>44748</v>
      </c>
      <c r="C20" s="5" t="s">
        <v>27</v>
      </c>
      <c r="D20" s="5" t="s">
        <v>14</v>
      </c>
      <c r="E20" s="5">
        <v>3038.5</v>
      </c>
      <c r="F20" s="5">
        <v>14.2</v>
      </c>
      <c r="G20" s="5">
        <v>7.4</v>
      </c>
      <c r="H20" s="5" t="s">
        <v>36</v>
      </c>
    </row>
    <row r="21" ht="42" spans="1:8">
      <c r="A21" s="5" t="s">
        <v>46</v>
      </c>
      <c r="B21" s="6">
        <v>44890</v>
      </c>
      <c r="C21" s="5" t="s">
        <v>27</v>
      </c>
      <c r="D21" s="5" t="s">
        <v>14</v>
      </c>
      <c r="E21" s="5">
        <v>6823.64</v>
      </c>
      <c r="F21" s="5">
        <v>20.1</v>
      </c>
      <c r="G21" s="5">
        <v>2</v>
      </c>
      <c r="H21" s="5" t="s">
        <v>15</v>
      </c>
    </row>
    <row r="22" ht="56" spans="1:8">
      <c r="A22" s="5" t="s">
        <v>47</v>
      </c>
      <c r="B22" s="6">
        <v>44846</v>
      </c>
      <c r="C22" s="5" t="s">
        <v>21</v>
      </c>
      <c r="D22" s="5" t="s">
        <v>14</v>
      </c>
      <c r="E22" s="5">
        <v>11247.67</v>
      </c>
      <c r="F22" s="5">
        <v>4.1</v>
      </c>
      <c r="G22" s="5">
        <v>92.4</v>
      </c>
      <c r="H22" s="5" t="s">
        <v>48</v>
      </c>
    </row>
    <row r="23" ht="56" spans="1:8">
      <c r="A23" s="5" t="s">
        <v>49</v>
      </c>
      <c r="B23" s="6">
        <v>45438</v>
      </c>
      <c r="C23" s="5" t="s">
        <v>9</v>
      </c>
      <c r="D23" s="5" t="s">
        <v>24</v>
      </c>
      <c r="E23" s="5">
        <v>18270.38</v>
      </c>
      <c r="F23" s="5">
        <v>30.2</v>
      </c>
      <c r="G23" s="5">
        <v>72.4</v>
      </c>
      <c r="H23" s="5" t="s">
        <v>48</v>
      </c>
    </row>
    <row r="24" ht="56" spans="1:8">
      <c r="A24" s="5" t="s">
        <v>50</v>
      </c>
      <c r="B24" s="6">
        <v>45005</v>
      </c>
      <c r="C24" s="5" t="s">
        <v>13</v>
      </c>
      <c r="D24" s="5" t="s">
        <v>10</v>
      </c>
      <c r="E24" s="5">
        <v>10464.16</v>
      </c>
      <c r="F24" s="5">
        <v>21</v>
      </c>
      <c r="G24" s="5">
        <v>6.4</v>
      </c>
      <c r="H24" s="5" t="s">
        <v>48</v>
      </c>
    </row>
    <row r="25" ht="56" spans="1:8">
      <c r="A25" s="5" t="s">
        <v>51</v>
      </c>
      <c r="B25" s="6">
        <v>44781</v>
      </c>
      <c r="C25" s="5" t="s">
        <v>27</v>
      </c>
      <c r="D25" s="5" t="s">
        <v>28</v>
      </c>
      <c r="E25" s="5">
        <v>12402.21</v>
      </c>
      <c r="F25" s="5">
        <v>-0.6</v>
      </c>
      <c r="G25" s="5">
        <v>37.1</v>
      </c>
      <c r="H25" s="5" t="s">
        <v>52</v>
      </c>
    </row>
    <row r="26" ht="56" spans="1:8">
      <c r="A26" s="5" t="s">
        <v>53</v>
      </c>
      <c r="B26" s="6">
        <v>45345</v>
      </c>
      <c r="C26" s="5" t="s">
        <v>21</v>
      </c>
      <c r="D26" s="5" t="s">
        <v>10</v>
      </c>
      <c r="E26" s="5">
        <v>15129.4</v>
      </c>
      <c r="F26" s="5">
        <v>33.4</v>
      </c>
      <c r="G26" s="5">
        <v>19.9</v>
      </c>
      <c r="H26" s="5" t="s">
        <v>44</v>
      </c>
    </row>
    <row r="27" ht="42" spans="1:8">
      <c r="A27" s="5" t="s">
        <v>54</v>
      </c>
      <c r="B27" s="6">
        <v>44987</v>
      </c>
      <c r="C27" s="5" t="s">
        <v>9</v>
      </c>
      <c r="D27" s="5" t="s">
        <v>18</v>
      </c>
      <c r="E27" s="5">
        <v>6857.99</v>
      </c>
      <c r="F27" s="5">
        <v>-2.7</v>
      </c>
      <c r="G27" s="5">
        <v>99.5</v>
      </c>
      <c r="H27" s="5" t="s">
        <v>36</v>
      </c>
    </row>
    <row r="28" ht="56" spans="1:8">
      <c r="A28" s="5" t="s">
        <v>55</v>
      </c>
      <c r="B28" s="6">
        <v>45356</v>
      </c>
      <c r="C28" s="5" t="s">
        <v>9</v>
      </c>
      <c r="D28" s="5" t="s">
        <v>18</v>
      </c>
      <c r="E28" s="5">
        <v>6627.68</v>
      </c>
      <c r="F28" s="5">
        <v>-0.3</v>
      </c>
      <c r="G28" s="5">
        <v>93.3</v>
      </c>
      <c r="H28" s="5" t="s">
        <v>48</v>
      </c>
    </row>
    <row r="29" ht="56" spans="1:8">
      <c r="A29" s="5" t="s">
        <v>56</v>
      </c>
      <c r="B29" s="6">
        <v>44931</v>
      </c>
      <c r="C29" s="5" t="s">
        <v>17</v>
      </c>
      <c r="D29" s="5" t="s">
        <v>18</v>
      </c>
      <c r="E29" s="5">
        <v>4916.68</v>
      </c>
      <c r="F29" s="5">
        <v>8.7</v>
      </c>
      <c r="G29" s="5">
        <v>98.9</v>
      </c>
      <c r="H29" s="5" t="s">
        <v>52</v>
      </c>
    </row>
    <row r="30" ht="42" spans="1:8">
      <c r="A30" s="5" t="s">
        <v>57</v>
      </c>
      <c r="B30" s="6">
        <v>45755</v>
      </c>
      <c r="C30" s="5" t="s">
        <v>27</v>
      </c>
      <c r="D30" s="5" t="s">
        <v>10</v>
      </c>
      <c r="E30" s="5">
        <v>10643.7</v>
      </c>
      <c r="F30" s="5">
        <v>4.7</v>
      </c>
      <c r="G30" s="5">
        <v>10.1</v>
      </c>
      <c r="H30" s="5" t="s">
        <v>30</v>
      </c>
    </row>
    <row r="31" ht="42" spans="1:8">
      <c r="A31" s="5" t="s">
        <v>58</v>
      </c>
      <c r="B31" s="6">
        <v>45621</v>
      </c>
      <c r="C31" s="5" t="s">
        <v>27</v>
      </c>
      <c r="D31" s="5" t="s">
        <v>18</v>
      </c>
      <c r="E31" s="5">
        <v>9171.71</v>
      </c>
      <c r="F31" s="5">
        <v>37.3</v>
      </c>
      <c r="G31" s="5">
        <v>9.4</v>
      </c>
      <c r="H31" s="5" t="s">
        <v>19</v>
      </c>
    </row>
    <row r="32" ht="42" spans="1:8">
      <c r="A32" s="5" t="s">
        <v>59</v>
      </c>
      <c r="B32" s="6">
        <v>45398</v>
      </c>
      <c r="C32" s="5" t="s">
        <v>27</v>
      </c>
      <c r="D32" s="5" t="s">
        <v>18</v>
      </c>
      <c r="E32" s="5">
        <v>15098.73</v>
      </c>
      <c r="F32" s="5">
        <v>4</v>
      </c>
      <c r="G32" s="5">
        <v>95.4</v>
      </c>
      <c r="H32" s="5" t="s">
        <v>19</v>
      </c>
    </row>
    <row r="33" ht="56" spans="1:8">
      <c r="A33" s="5" t="s">
        <v>60</v>
      </c>
      <c r="B33" s="6">
        <v>45175</v>
      </c>
      <c r="C33" s="5" t="s">
        <v>43</v>
      </c>
      <c r="D33" s="5" t="s">
        <v>10</v>
      </c>
      <c r="E33" s="5">
        <v>13343.45</v>
      </c>
      <c r="F33" s="5">
        <v>21.8</v>
      </c>
      <c r="G33" s="5">
        <v>97.5</v>
      </c>
      <c r="H33" s="5" t="s">
        <v>44</v>
      </c>
    </row>
    <row r="34" ht="42" spans="1:8">
      <c r="A34" s="5" t="s">
        <v>61</v>
      </c>
      <c r="B34" s="6">
        <v>45526</v>
      </c>
      <c r="C34" s="5" t="s">
        <v>27</v>
      </c>
      <c r="D34" s="5" t="s">
        <v>24</v>
      </c>
      <c r="E34" s="5">
        <v>8705.37</v>
      </c>
      <c r="F34" s="5">
        <v>30.8</v>
      </c>
      <c r="G34" s="5">
        <v>80.5</v>
      </c>
      <c r="H34" s="5" t="s">
        <v>30</v>
      </c>
    </row>
    <row r="35" ht="42" spans="1:8">
      <c r="A35" s="5" t="s">
        <v>62</v>
      </c>
      <c r="B35" s="6">
        <v>45698</v>
      </c>
      <c r="C35" s="5" t="s">
        <v>23</v>
      </c>
      <c r="D35" s="5" t="s">
        <v>14</v>
      </c>
      <c r="E35" s="5">
        <v>15313.65</v>
      </c>
      <c r="F35" s="5">
        <v>22.4</v>
      </c>
      <c r="G35" s="5">
        <v>86.3</v>
      </c>
      <c r="H35" s="5" t="s">
        <v>25</v>
      </c>
    </row>
    <row r="36" ht="56" spans="1:8">
      <c r="A36" s="5" t="s">
        <v>63</v>
      </c>
      <c r="B36" s="6">
        <v>44868</v>
      </c>
      <c r="C36" s="5" t="s">
        <v>43</v>
      </c>
      <c r="D36" s="5" t="s">
        <v>18</v>
      </c>
      <c r="E36" s="5">
        <v>5918.85</v>
      </c>
      <c r="F36" s="5">
        <v>12.9</v>
      </c>
      <c r="G36" s="5">
        <v>70</v>
      </c>
      <c r="H36" s="5" t="s">
        <v>44</v>
      </c>
    </row>
    <row r="37" ht="70" spans="1:8">
      <c r="A37" s="5" t="s">
        <v>64</v>
      </c>
      <c r="B37" s="6">
        <v>45302</v>
      </c>
      <c r="C37" s="5" t="s">
        <v>43</v>
      </c>
      <c r="D37" s="5" t="s">
        <v>18</v>
      </c>
      <c r="E37" s="5">
        <v>13643.46</v>
      </c>
      <c r="F37" s="5">
        <v>10.5</v>
      </c>
      <c r="G37" s="5">
        <v>78</v>
      </c>
      <c r="H37" s="5" t="s">
        <v>65</v>
      </c>
    </row>
    <row r="38" ht="56" spans="1:8">
      <c r="A38" s="5" t="s">
        <v>66</v>
      </c>
      <c r="B38" s="6">
        <v>44921</v>
      </c>
      <c r="C38" s="5" t="s">
        <v>21</v>
      </c>
      <c r="D38" s="5" t="s">
        <v>24</v>
      </c>
      <c r="E38" s="5">
        <v>11592.19</v>
      </c>
      <c r="F38" s="5">
        <v>27.5</v>
      </c>
      <c r="G38" s="5">
        <v>28.5</v>
      </c>
      <c r="H38" s="5" t="s">
        <v>44</v>
      </c>
    </row>
    <row r="39" ht="42" spans="1:8">
      <c r="A39" s="5" t="s">
        <v>67</v>
      </c>
      <c r="B39" s="6">
        <v>45217</v>
      </c>
      <c r="C39" s="5" t="s">
        <v>43</v>
      </c>
      <c r="D39" s="5" t="s">
        <v>18</v>
      </c>
      <c r="E39" s="5">
        <v>13998.27</v>
      </c>
      <c r="F39" s="5">
        <v>34.9</v>
      </c>
      <c r="G39" s="5">
        <v>61.2</v>
      </c>
      <c r="H39" s="5" t="s">
        <v>19</v>
      </c>
    </row>
    <row r="40" ht="56" spans="1:8">
      <c r="A40" s="5" t="s">
        <v>68</v>
      </c>
      <c r="B40" s="6">
        <v>45066</v>
      </c>
      <c r="C40" s="5" t="s">
        <v>9</v>
      </c>
      <c r="D40" s="5" t="s">
        <v>14</v>
      </c>
      <c r="E40" s="5">
        <v>10731.34</v>
      </c>
      <c r="F40" s="5">
        <v>39.7</v>
      </c>
      <c r="G40" s="5">
        <v>86.3</v>
      </c>
      <c r="H40" s="5" t="s">
        <v>48</v>
      </c>
    </row>
    <row r="41" ht="42" spans="1:8">
      <c r="A41" s="5" t="s">
        <v>69</v>
      </c>
      <c r="B41" s="6">
        <v>45393</v>
      </c>
      <c r="C41" s="5" t="s">
        <v>21</v>
      </c>
      <c r="D41" s="5" t="s">
        <v>10</v>
      </c>
      <c r="E41" s="5">
        <v>7401.39</v>
      </c>
      <c r="F41" s="5">
        <v>33.3</v>
      </c>
      <c r="G41" s="5">
        <v>88.3</v>
      </c>
      <c r="H41" s="5" t="s">
        <v>30</v>
      </c>
    </row>
    <row r="42" ht="56" spans="1:8">
      <c r="A42" s="5" t="s">
        <v>70</v>
      </c>
      <c r="B42" s="6">
        <v>45217</v>
      </c>
      <c r="C42" s="5" t="s">
        <v>9</v>
      </c>
      <c r="D42" s="5" t="s">
        <v>28</v>
      </c>
      <c r="E42" s="5">
        <v>19084.77</v>
      </c>
      <c r="F42" s="5">
        <v>7.5</v>
      </c>
      <c r="G42" s="5">
        <v>29.9</v>
      </c>
      <c r="H42" s="5" t="s">
        <v>48</v>
      </c>
    </row>
    <row r="43" ht="56" spans="1:8">
      <c r="A43" s="5" t="s">
        <v>71</v>
      </c>
      <c r="B43" s="6">
        <v>45373</v>
      </c>
      <c r="C43" s="5" t="s">
        <v>9</v>
      </c>
      <c r="D43" s="5" t="s">
        <v>10</v>
      </c>
      <c r="E43" s="5">
        <v>13638.89</v>
      </c>
      <c r="F43" s="5">
        <v>38.2</v>
      </c>
      <c r="G43" s="5">
        <v>69.7</v>
      </c>
      <c r="H43" s="5" t="s">
        <v>52</v>
      </c>
    </row>
    <row r="44" ht="70" spans="1:8">
      <c r="A44" s="5" t="s">
        <v>72</v>
      </c>
      <c r="B44" s="6">
        <v>45725</v>
      </c>
      <c r="C44" s="5" t="s">
        <v>13</v>
      </c>
      <c r="D44" s="5" t="s">
        <v>28</v>
      </c>
      <c r="E44" s="5">
        <v>14335.99</v>
      </c>
      <c r="F44" s="5">
        <v>5.6</v>
      </c>
      <c r="G44" s="5">
        <v>73.6</v>
      </c>
      <c r="H44" s="5" t="s">
        <v>65</v>
      </c>
    </row>
    <row r="45" ht="56" spans="1:8">
      <c r="A45" s="5" t="s">
        <v>73</v>
      </c>
      <c r="B45" s="6">
        <v>45011</v>
      </c>
      <c r="C45" s="5" t="s">
        <v>13</v>
      </c>
      <c r="D45" s="5" t="s">
        <v>14</v>
      </c>
      <c r="E45" s="5">
        <v>15420.62</v>
      </c>
      <c r="F45" s="5">
        <v>2.5</v>
      </c>
      <c r="G45" s="5">
        <v>97.2</v>
      </c>
      <c r="H45" s="5" t="s">
        <v>52</v>
      </c>
    </row>
    <row r="46" ht="56" spans="1:8">
      <c r="A46" s="5" t="s">
        <v>74</v>
      </c>
      <c r="B46" s="6">
        <v>45091</v>
      </c>
      <c r="C46" s="5" t="s">
        <v>23</v>
      </c>
      <c r="D46" s="5" t="s">
        <v>28</v>
      </c>
      <c r="E46" s="5">
        <v>17805.28</v>
      </c>
      <c r="F46" s="5">
        <v>10.4</v>
      </c>
      <c r="G46" s="5">
        <v>13.9</v>
      </c>
      <c r="H46" s="5" t="s">
        <v>11</v>
      </c>
    </row>
    <row r="47" ht="56" spans="1:8">
      <c r="A47" s="5" t="s">
        <v>75</v>
      </c>
      <c r="B47" s="6">
        <v>44982</v>
      </c>
      <c r="C47" s="5" t="s">
        <v>21</v>
      </c>
      <c r="D47" s="5" t="s">
        <v>24</v>
      </c>
      <c r="E47" s="5">
        <v>15876.77</v>
      </c>
      <c r="F47" s="5">
        <v>30.1</v>
      </c>
      <c r="G47" s="5">
        <v>3.2</v>
      </c>
      <c r="H47" s="5" t="s">
        <v>48</v>
      </c>
    </row>
    <row r="48" ht="56" spans="1:8">
      <c r="A48" s="5" t="s">
        <v>76</v>
      </c>
      <c r="B48" s="6">
        <v>45412</v>
      </c>
      <c r="C48" s="5" t="s">
        <v>13</v>
      </c>
      <c r="D48" s="5" t="s">
        <v>14</v>
      </c>
      <c r="E48" s="5">
        <v>13142.17</v>
      </c>
      <c r="F48" s="5">
        <v>36.9</v>
      </c>
      <c r="G48" s="5">
        <v>26.1</v>
      </c>
      <c r="H48" s="5" t="s">
        <v>52</v>
      </c>
    </row>
    <row r="49" ht="56" spans="1:8">
      <c r="A49" s="5" t="s">
        <v>77</v>
      </c>
      <c r="B49" s="6">
        <v>44911</v>
      </c>
      <c r="C49" s="5" t="s">
        <v>13</v>
      </c>
      <c r="D49" s="5" t="s">
        <v>18</v>
      </c>
      <c r="E49" s="5">
        <v>8911.71</v>
      </c>
      <c r="F49" s="5">
        <v>-1.2</v>
      </c>
      <c r="G49" s="5">
        <v>18.6</v>
      </c>
      <c r="H49" s="5" t="s">
        <v>48</v>
      </c>
    </row>
    <row r="50" ht="42" spans="1:8">
      <c r="A50" s="5" t="s">
        <v>78</v>
      </c>
      <c r="B50" s="6">
        <v>45316</v>
      </c>
      <c r="C50" s="5" t="s">
        <v>21</v>
      </c>
      <c r="D50" s="5" t="s">
        <v>28</v>
      </c>
      <c r="E50" s="5">
        <v>11269.82</v>
      </c>
      <c r="F50" s="5">
        <v>4.6</v>
      </c>
      <c r="G50" s="5">
        <v>14.1</v>
      </c>
      <c r="H50" s="5" t="s">
        <v>15</v>
      </c>
    </row>
    <row r="51" ht="56" spans="1:8">
      <c r="A51" s="5" t="s">
        <v>79</v>
      </c>
      <c r="B51" s="6">
        <v>45692</v>
      </c>
      <c r="C51" s="5" t="s">
        <v>23</v>
      </c>
      <c r="D51" s="5" t="s">
        <v>10</v>
      </c>
      <c r="E51" s="5">
        <v>15933.56</v>
      </c>
      <c r="F51" s="5">
        <v>-0.8</v>
      </c>
      <c r="G51" s="5">
        <v>32.2</v>
      </c>
      <c r="H51" s="5" t="s">
        <v>48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A1" sqref="A1:D11"/>
    </sheetView>
  </sheetViews>
  <sheetFormatPr defaultColWidth="8.72727272727273" defaultRowHeight="14.5" outlineLevelCol="3"/>
  <cols>
    <col min="3" max="3" width="15.6363636363636" customWidth="1"/>
    <col min="4" max="4" width="14" customWidth="1"/>
  </cols>
  <sheetData>
    <row r="1" ht="34" spans="1:4">
      <c r="A1" s="3" t="s">
        <v>80</v>
      </c>
      <c r="B1" s="3" t="s">
        <v>81</v>
      </c>
      <c r="C1" s="3" t="s">
        <v>82</v>
      </c>
      <c r="D1" s="3" t="s">
        <v>83</v>
      </c>
    </row>
    <row r="2" ht="70" spans="1:4">
      <c r="A2" s="2">
        <v>1</v>
      </c>
      <c r="B2" s="2" t="s">
        <v>84</v>
      </c>
      <c r="C2" s="2" t="s">
        <v>85</v>
      </c>
      <c r="D2" s="4" t="s">
        <v>86</v>
      </c>
    </row>
    <row r="3" ht="56" spans="1:4">
      <c r="A3" s="2">
        <v>2</v>
      </c>
      <c r="B3" s="2" t="s">
        <v>84</v>
      </c>
      <c r="C3" s="2" t="s">
        <v>87</v>
      </c>
      <c r="D3" s="4" t="s">
        <v>88</v>
      </c>
    </row>
    <row r="4" ht="56" spans="1:4">
      <c r="A4" s="2">
        <v>3</v>
      </c>
      <c r="B4" s="2" t="s">
        <v>84</v>
      </c>
      <c r="C4" s="2" t="s">
        <v>6</v>
      </c>
      <c r="D4" s="4" t="s">
        <v>89</v>
      </c>
    </row>
    <row r="5" ht="84" spans="1:4">
      <c r="A5" s="2">
        <v>4</v>
      </c>
      <c r="B5" s="2" t="s">
        <v>90</v>
      </c>
      <c r="C5" s="2" t="s">
        <v>3</v>
      </c>
      <c r="D5" s="4" t="s">
        <v>91</v>
      </c>
    </row>
    <row r="6" ht="56" spans="1:4">
      <c r="A6" s="2">
        <v>5</v>
      </c>
      <c r="B6" s="2" t="s">
        <v>92</v>
      </c>
      <c r="C6" s="2" t="s">
        <v>1</v>
      </c>
      <c r="D6" s="4" t="s">
        <v>93</v>
      </c>
    </row>
    <row r="7" ht="42" spans="1:4">
      <c r="A7" s="2">
        <v>6</v>
      </c>
      <c r="B7" s="2" t="s">
        <v>94</v>
      </c>
      <c r="C7" s="2" t="s">
        <v>85</v>
      </c>
      <c r="D7" s="4" t="s">
        <v>95</v>
      </c>
    </row>
    <row r="8" ht="56" spans="1:4">
      <c r="A8" s="2">
        <v>7</v>
      </c>
      <c r="B8" s="2" t="s">
        <v>96</v>
      </c>
      <c r="C8" s="2" t="s">
        <v>2</v>
      </c>
      <c r="D8" s="4" t="s">
        <v>97</v>
      </c>
    </row>
    <row r="9" ht="56" spans="1:4">
      <c r="A9" s="2">
        <v>8</v>
      </c>
      <c r="B9" s="2" t="s">
        <v>98</v>
      </c>
      <c r="C9" s="2" t="s">
        <v>7</v>
      </c>
      <c r="D9" s="4" t="s">
        <v>99</v>
      </c>
    </row>
    <row r="10" ht="42" spans="1:4">
      <c r="A10" s="2">
        <v>9</v>
      </c>
      <c r="B10" s="2" t="s">
        <v>100</v>
      </c>
      <c r="C10" s="2" t="s">
        <v>101</v>
      </c>
      <c r="D10" s="4" t="s">
        <v>102</v>
      </c>
    </row>
    <row r="11" ht="70" spans="1:4">
      <c r="A11" s="2">
        <v>10</v>
      </c>
      <c r="B11" s="2" t="s">
        <v>103</v>
      </c>
      <c r="C11" s="2" t="s">
        <v>7</v>
      </c>
      <c r="D11" s="4" t="s">
        <v>104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1"/>
  <sheetViews>
    <sheetView tabSelected="1" workbookViewId="0">
      <selection activeCell="A2" sqref="A2"/>
    </sheetView>
  </sheetViews>
  <sheetFormatPr defaultColWidth="8.72727272727273" defaultRowHeight="14.5" outlineLevelCol="7"/>
  <cols>
    <col min="3" max="3" width="8.45454545454546" customWidth="1"/>
    <col min="6" max="6" width="8.45454545454546" customWidth="1"/>
    <col min="7" max="7" width="7.81818181818182" customWidth="1"/>
    <col min="8" max="8" width="13.8181818181818" customWidth="1"/>
  </cols>
  <sheetData>
    <row r="1" ht="63" customHeight="1" spans="1:8">
      <c r="A1" s="1" t="s">
        <v>0</v>
      </c>
      <c r="B1" s="1" t="s">
        <v>2</v>
      </c>
      <c r="C1" s="1" t="s">
        <v>3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</row>
    <row r="2" ht="28" spans="1:8">
      <c r="A2" s="2" t="str">
        <f>Raw_Data!A2</f>
        <v>C1000</v>
      </c>
      <c r="B2" s="2" t="str">
        <f>Raw_Data!C2</f>
        <v>Berlin</v>
      </c>
      <c r="C2" s="2" t="str">
        <f>Raw_Data!D2</f>
        <v>Heavy Rain</v>
      </c>
      <c r="D2" s="2">
        <f>YEAR(Raw_Data!B2)</f>
        <v>2024</v>
      </c>
      <c r="E2" s="2">
        <f>MONTH(Raw_Data!B2)</f>
        <v>10</v>
      </c>
      <c r="F2" s="2" t="str">
        <f>IF(Raw_Data!F2&lt;10,"Cold",IF(Raw_Data!F2&lt;=25,"Moderate","Hot"))</f>
        <v>Hot</v>
      </c>
      <c r="G2" s="2" t="str">
        <f>IF(Raw_Data!G2=0,"None",IF(Raw_Data!G2&lt;20,"Light","Heavy"))</f>
        <v>Heavy</v>
      </c>
      <c r="H2" s="2" t="str">
        <f>IF(Raw_Data!E2&lt;7000,"Low",IF(Raw_Data!E2&lt;=13000,"Medium","High"))</f>
        <v>Medium</v>
      </c>
    </row>
    <row r="3" ht="42" spans="1:8">
      <c r="A3" s="2" t="str">
        <f>Raw_Data!A3</f>
        <v>C1001</v>
      </c>
      <c r="B3" s="2" t="str">
        <f>Raw_Data!C3</f>
        <v>Baden-Württemberg</v>
      </c>
      <c r="C3" s="2" t="str">
        <f>Raw_Data!D3</f>
        <v>Flood</v>
      </c>
      <c r="D3" s="2">
        <f>YEAR(Raw_Data!B3)</f>
        <v>2023</v>
      </c>
      <c r="E3" s="2">
        <f>MONTH(Raw_Data!B3)</f>
        <v>2</v>
      </c>
      <c r="F3" s="2" t="str">
        <f>IF(Raw_Data!F3&lt;10,"Cold",IF(Raw_Data!F3&lt;=25,"Moderate","Hot"))</f>
        <v>Moderate</v>
      </c>
      <c r="G3" s="2" t="str">
        <f>IF(Raw_Data!G3=0,"None",IF(Raw_Data!G3&lt;20,"Light","Heavy"))</f>
        <v>Light</v>
      </c>
      <c r="H3" s="2" t="str">
        <f>IF(Raw_Data!E3&lt;7000,"Low",IF(Raw_Data!E3&lt;=13000,"Medium","High"))</f>
        <v>High</v>
      </c>
    </row>
    <row r="4" ht="56" spans="1:8">
      <c r="A4" s="2" t="str">
        <f>Raw_Data!A4</f>
        <v>C1002</v>
      </c>
      <c r="B4" s="2" t="str">
        <f>Raw_Data!C4</f>
        <v>North Rhine-Westphalia</v>
      </c>
      <c r="C4" s="2" t="str">
        <f>Raw_Data!D4</f>
        <v>Storm</v>
      </c>
      <c r="D4" s="2">
        <f>YEAR(Raw_Data!B4)</f>
        <v>2022</v>
      </c>
      <c r="E4" s="2">
        <f>MONTH(Raw_Data!B4)</f>
        <v>7</v>
      </c>
      <c r="F4" s="2" t="str">
        <f>IF(Raw_Data!F4&lt;10,"Cold",IF(Raw_Data!F4&lt;=25,"Moderate","Hot"))</f>
        <v>Hot</v>
      </c>
      <c r="G4" s="2" t="str">
        <f>IF(Raw_Data!G4=0,"None",IF(Raw_Data!G4&lt;20,"Light","Heavy"))</f>
        <v>Heavy</v>
      </c>
      <c r="H4" s="2" t="str">
        <f>IF(Raw_Data!E4&lt;7000,"Low",IF(Raw_Data!E4&lt;=13000,"Medium","High"))</f>
        <v>Medium</v>
      </c>
    </row>
    <row r="5" ht="28" spans="1:8">
      <c r="A5" s="2" t="str">
        <f>Raw_Data!A5</f>
        <v>C1003</v>
      </c>
      <c r="B5" s="2" t="str">
        <f>Raw_Data!C5</f>
        <v>Saxony</v>
      </c>
      <c r="C5" s="2" t="str">
        <f>Raw_Data!D5</f>
        <v>Flood</v>
      </c>
      <c r="D5" s="2">
        <f>YEAR(Raw_Data!B5)</f>
        <v>2024</v>
      </c>
      <c r="E5" s="2">
        <f>MONTH(Raw_Data!B5)</f>
        <v>5</v>
      </c>
      <c r="F5" s="2" t="str">
        <f>IF(Raw_Data!F5&lt;10,"Cold",IF(Raw_Data!F5&lt;=25,"Moderate","Hot"))</f>
        <v>Moderate</v>
      </c>
      <c r="G5" s="2" t="str">
        <f>IF(Raw_Data!G5=0,"None",IF(Raw_Data!G5&lt;20,"Light","Heavy"))</f>
        <v>Heavy</v>
      </c>
      <c r="H5" s="2" t="str">
        <f>IF(Raw_Data!E5&lt;7000,"Low",IF(Raw_Data!E5&lt;=13000,"Medium","High"))</f>
        <v>Medium</v>
      </c>
    </row>
    <row r="6" ht="28" spans="1:8">
      <c r="A6" s="2" t="str">
        <f>Raw_Data!A6</f>
        <v>C1004</v>
      </c>
      <c r="B6" s="2" t="str">
        <f>Raw_Data!C6</f>
        <v>Bavaria</v>
      </c>
      <c r="C6" s="2" t="str">
        <f>Raw_Data!D6</f>
        <v>Heatwave</v>
      </c>
      <c r="D6" s="2">
        <f>YEAR(Raw_Data!B6)</f>
        <v>2024</v>
      </c>
      <c r="E6" s="2">
        <f>MONTH(Raw_Data!B6)</f>
        <v>9</v>
      </c>
      <c r="F6" s="2" t="str">
        <f>IF(Raw_Data!F6&lt;10,"Cold",IF(Raw_Data!F6&lt;=25,"Moderate","Hot"))</f>
        <v>Cold</v>
      </c>
      <c r="G6" s="2" t="str">
        <f>IF(Raw_Data!G6=0,"None",IF(Raw_Data!G6&lt;20,"Light","Heavy"))</f>
        <v>Heavy</v>
      </c>
      <c r="H6" s="2" t="str">
        <f>IF(Raw_Data!E6&lt;7000,"Low",IF(Raw_Data!E6&lt;=13000,"Medium","High"))</f>
        <v>Low</v>
      </c>
    </row>
    <row r="7" spans="1:8">
      <c r="A7" s="2" t="str">
        <f>Raw_Data!A7</f>
        <v>C1005</v>
      </c>
      <c r="B7" s="2" t="str">
        <f>Raw_Data!C7</f>
        <v>Hesse</v>
      </c>
      <c r="C7" s="2" t="str">
        <f>Raw_Data!D7</f>
        <v>Snowfall</v>
      </c>
      <c r="D7" s="2">
        <f>YEAR(Raw_Data!B7)</f>
        <v>2023</v>
      </c>
      <c r="E7" s="2">
        <f>MONTH(Raw_Data!B7)</f>
        <v>6</v>
      </c>
      <c r="F7" s="2" t="str">
        <f>IF(Raw_Data!F7&lt;10,"Cold",IF(Raw_Data!F7&lt;=25,"Moderate","Hot"))</f>
        <v>Cold</v>
      </c>
      <c r="G7" s="2" t="str">
        <f>IF(Raw_Data!G7=0,"None",IF(Raw_Data!G7&lt;20,"Light","Heavy"))</f>
        <v>Heavy</v>
      </c>
      <c r="H7" s="2" t="str">
        <f>IF(Raw_Data!E7&lt;7000,"Low",IF(Raw_Data!E7&lt;=13000,"Medium","High"))</f>
        <v>Medium</v>
      </c>
    </row>
    <row r="8" spans="1:8">
      <c r="A8" s="2" t="str">
        <f>Raw_Data!A8</f>
        <v>C1006</v>
      </c>
      <c r="B8" s="2" t="str">
        <f>Raw_Data!C8</f>
        <v>Bavaria</v>
      </c>
      <c r="C8" s="2" t="str">
        <f>Raw_Data!D8</f>
        <v>Storm</v>
      </c>
      <c r="D8" s="2">
        <f>YEAR(Raw_Data!B8)</f>
        <v>2024</v>
      </c>
      <c r="E8" s="2">
        <f>MONTH(Raw_Data!B8)</f>
        <v>2</v>
      </c>
      <c r="F8" s="2" t="str">
        <f>IF(Raw_Data!F8&lt;10,"Cold",IF(Raw_Data!F8&lt;=25,"Moderate","Hot"))</f>
        <v>Cold</v>
      </c>
      <c r="G8" s="2" t="str">
        <f>IF(Raw_Data!G8=0,"None",IF(Raw_Data!G8&lt;20,"Light","Heavy"))</f>
        <v>Heavy</v>
      </c>
      <c r="H8" s="2" t="str">
        <f>IF(Raw_Data!E8&lt;7000,"Low",IF(Raw_Data!E8&lt;=13000,"Medium","High"))</f>
        <v>High</v>
      </c>
    </row>
    <row r="9" ht="28" spans="1:8">
      <c r="A9" s="2" t="str">
        <f>Raw_Data!A9</f>
        <v>C1007</v>
      </c>
      <c r="B9" s="2" t="str">
        <f>Raw_Data!C9</f>
        <v>Berlin</v>
      </c>
      <c r="C9" s="2" t="str">
        <f>Raw_Data!D9</f>
        <v>Heatwave</v>
      </c>
      <c r="D9" s="2">
        <f>YEAR(Raw_Data!B9)</f>
        <v>2024</v>
      </c>
      <c r="E9" s="2">
        <f>MONTH(Raw_Data!B9)</f>
        <v>9</v>
      </c>
      <c r="F9" s="2" t="str">
        <f>IF(Raw_Data!F9&lt;10,"Cold",IF(Raw_Data!F9&lt;=25,"Moderate","Hot"))</f>
        <v>Moderate</v>
      </c>
      <c r="G9" s="2" t="str">
        <f>IF(Raw_Data!G9=0,"None",IF(Raw_Data!G9&lt;20,"Light","Heavy"))</f>
        <v>Heavy</v>
      </c>
      <c r="H9" s="2" t="str">
        <f>IF(Raw_Data!E9&lt;7000,"Low",IF(Raw_Data!E9&lt;=13000,"Medium","High"))</f>
        <v>High</v>
      </c>
    </row>
    <row r="10" ht="56" spans="1:8">
      <c r="A10" s="2" t="str">
        <f>Raw_Data!A10</f>
        <v>C1008</v>
      </c>
      <c r="B10" s="2" t="str">
        <f>Raw_Data!C10</f>
        <v>North Rhine-Westphalia</v>
      </c>
      <c r="C10" s="2" t="str">
        <f>Raw_Data!D10</f>
        <v>Heatwave</v>
      </c>
      <c r="D10" s="2">
        <f>YEAR(Raw_Data!B10)</f>
        <v>2023</v>
      </c>
      <c r="E10" s="2">
        <f>MONTH(Raw_Data!B10)</f>
        <v>1</v>
      </c>
      <c r="F10" s="2" t="str">
        <f>IF(Raw_Data!F10&lt;10,"Cold",IF(Raw_Data!F10&lt;=25,"Moderate","Hot"))</f>
        <v>Moderate</v>
      </c>
      <c r="G10" s="2" t="str">
        <f>IF(Raw_Data!G10=0,"None",IF(Raw_Data!G10&lt;20,"Light","Heavy"))</f>
        <v>Heavy</v>
      </c>
      <c r="H10" s="2" t="str">
        <f>IF(Raw_Data!E10&lt;7000,"Low",IF(Raw_Data!E10&lt;=13000,"Medium","High"))</f>
        <v>Medium</v>
      </c>
    </row>
    <row r="11" ht="28" spans="1:8">
      <c r="A11" s="2" t="str">
        <f>Raw_Data!A11</f>
        <v>C1009</v>
      </c>
      <c r="B11" s="2" t="str">
        <f>Raw_Data!C11</f>
        <v>Saxony</v>
      </c>
      <c r="C11" s="2" t="str">
        <f>Raw_Data!D11</f>
        <v>Heatwave</v>
      </c>
      <c r="D11" s="2">
        <f>YEAR(Raw_Data!B11)</f>
        <v>2023</v>
      </c>
      <c r="E11" s="2">
        <f>MONTH(Raw_Data!B11)</f>
        <v>5</v>
      </c>
      <c r="F11" s="2" t="str">
        <f>IF(Raw_Data!F11&lt;10,"Cold",IF(Raw_Data!F11&lt;=25,"Moderate","Hot"))</f>
        <v>Cold</v>
      </c>
      <c r="G11" s="2" t="str">
        <f>IF(Raw_Data!G11=0,"None",IF(Raw_Data!G11&lt;20,"Light","Heavy"))</f>
        <v>Light</v>
      </c>
      <c r="H11" s="2" t="str">
        <f>IF(Raw_Data!E11&lt;7000,"Low",IF(Raw_Data!E11&lt;=13000,"Medium","High"))</f>
        <v>Medium</v>
      </c>
    </row>
    <row r="12" spans="1:8">
      <c r="A12" s="2" t="str">
        <f>Raw_Data!A12</f>
        <v>C1010</v>
      </c>
      <c r="B12" s="2" t="str">
        <f>Raw_Data!C12</f>
        <v>Saxony</v>
      </c>
      <c r="C12" s="2" t="str">
        <f>Raw_Data!D12</f>
        <v>Storm</v>
      </c>
      <c r="D12" s="2">
        <f>YEAR(Raw_Data!B12)</f>
        <v>2022</v>
      </c>
      <c r="E12" s="2">
        <f>MONTH(Raw_Data!B12)</f>
        <v>7</v>
      </c>
      <c r="F12" s="2" t="str">
        <f>IF(Raw_Data!F12&lt;10,"Cold",IF(Raw_Data!F12&lt;=25,"Moderate","Hot"))</f>
        <v>Cold</v>
      </c>
      <c r="G12" s="2" t="str">
        <f>IF(Raw_Data!G12=0,"None",IF(Raw_Data!G12&lt;20,"Light","Heavy"))</f>
        <v>Heavy</v>
      </c>
      <c r="H12" s="2" t="str">
        <f>IF(Raw_Data!E12&lt;7000,"Low",IF(Raw_Data!E12&lt;=13000,"Medium","High"))</f>
        <v>Medium</v>
      </c>
    </row>
    <row r="13" ht="28" spans="1:8">
      <c r="A13" s="2" t="str">
        <f>Raw_Data!A13</f>
        <v>C1011</v>
      </c>
      <c r="B13" s="2" t="str">
        <f>Raw_Data!C13</f>
        <v>Bavaria</v>
      </c>
      <c r="C13" s="2" t="str">
        <f>Raw_Data!D13</f>
        <v>Heavy Rain</v>
      </c>
      <c r="D13" s="2">
        <f>YEAR(Raw_Data!B13)</f>
        <v>2023</v>
      </c>
      <c r="E13" s="2">
        <f>MONTH(Raw_Data!B13)</f>
        <v>2</v>
      </c>
      <c r="F13" s="2" t="str">
        <f>IF(Raw_Data!F13&lt;10,"Cold",IF(Raw_Data!F13&lt;=25,"Moderate","Hot"))</f>
        <v>Cold</v>
      </c>
      <c r="G13" s="2" t="str">
        <f>IF(Raw_Data!G13=0,"None",IF(Raw_Data!G13&lt;20,"Light","Heavy"))</f>
        <v>Light</v>
      </c>
      <c r="H13" s="2" t="str">
        <f>IF(Raw_Data!E13&lt;7000,"Low",IF(Raw_Data!E13&lt;=13000,"Medium","High"))</f>
        <v>Medium</v>
      </c>
    </row>
    <row r="14" ht="28" spans="1:8">
      <c r="A14" s="2" t="str">
        <f>Raw_Data!A14</f>
        <v>C1012</v>
      </c>
      <c r="B14" s="2" t="str">
        <f>Raw_Data!C14</f>
        <v>Bavaria</v>
      </c>
      <c r="C14" s="2" t="str">
        <f>Raw_Data!D14</f>
        <v>Heavy Rain</v>
      </c>
      <c r="D14" s="2">
        <f>YEAR(Raw_Data!B14)</f>
        <v>2024</v>
      </c>
      <c r="E14" s="2">
        <f>MONTH(Raw_Data!B14)</f>
        <v>1</v>
      </c>
      <c r="F14" s="2" t="str">
        <f>IF(Raw_Data!F14&lt;10,"Cold",IF(Raw_Data!F14&lt;=25,"Moderate","Hot"))</f>
        <v>Moderate</v>
      </c>
      <c r="G14" s="2" t="str">
        <f>IF(Raw_Data!G14=0,"None",IF(Raw_Data!G14&lt;20,"Light","Heavy"))</f>
        <v>Light</v>
      </c>
      <c r="H14" s="2" t="str">
        <f>IF(Raw_Data!E14&lt;7000,"Low",IF(Raw_Data!E14&lt;=13000,"Medium","High"))</f>
        <v>Low</v>
      </c>
    </row>
    <row r="15" spans="1:8">
      <c r="A15" s="2" t="str">
        <f>Raw_Data!A15</f>
        <v>C1013</v>
      </c>
      <c r="B15" s="2" t="str">
        <f>Raw_Data!C15</f>
        <v>Hesse</v>
      </c>
      <c r="C15" s="2" t="str">
        <f>Raw_Data!D15</f>
        <v>Storm</v>
      </c>
      <c r="D15" s="2">
        <f>YEAR(Raw_Data!B15)</f>
        <v>2023</v>
      </c>
      <c r="E15" s="2">
        <f>MONTH(Raw_Data!B15)</f>
        <v>10</v>
      </c>
      <c r="F15" s="2" t="str">
        <f>IF(Raw_Data!F15&lt;10,"Cold",IF(Raw_Data!F15&lt;=25,"Moderate","Hot"))</f>
        <v>Hot</v>
      </c>
      <c r="G15" s="2" t="str">
        <f>IF(Raw_Data!G15=0,"None",IF(Raw_Data!G15&lt;20,"Light","Heavy"))</f>
        <v>Heavy</v>
      </c>
      <c r="H15" s="2" t="str">
        <f>IF(Raw_Data!E15&lt;7000,"Low",IF(Raw_Data!E15&lt;=13000,"Medium","High"))</f>
        <v>High</v>
      </c>
    </row>
    <row r="16" ht="28" spans="1:8">
      <c r="A16" s="2" t="str">
        <f>Raw_Data!A16</f>
        <v>C1014</v>
      </c>
      <c r="B16" s="2" t="str">
        <f>Raw_Data!C16</f>
        <v>Bavaria</v>
      </c>
      <c r="C16" s="2" t="str">
        <f>Raw_Data!D16</f>
        <v>Heavy Rain</v>
      </c>
      <c r="D16" s="2">
        <f>YEAR(Raw_Data!B16)</f>
        <v>2022</v>
      </c>
      <c r="E16" s="2">
        <f>MONTH(Raw_Data!B16)</f>
        <v>10</v>
      </c>
      <c r="F16" s="2" t="str">
        <f>IF(Raw_Data!F16&lt;10,"Cold",IF(Raw_Data!F16&lt;=25,"Moderate","Hot"))</f>
        <v>Hot</v>
      </c>
      <c r="G16" s="2" t="str">
        <f>IF(Raw_Data!G16=0,"None",IF(Raw_Data!G16&lt;20,"Light","Heavy"))</f>
        <v>Heavy</v>
      </c>
      <c r="H16" s="2" t="str">
        <f>IF(Raw_Data!E16&lt;7000,"Low",IF(Raw_Data!E16&lt;=13000,"Medium","High"))</f>
        <v>Medium</v>
      </c>
    </row>
    <row r="17" ht="42" spans="1:8">
      <c r="A17" s="2" t="str">
        <f>Raw_Data!A17</f>
        <v>C1015</v>
      </c>
      <c r="B17" s="2" t="str">
        <f>Raw_Data!C17</f>
        <v>Baden-Württemberg</v>
      </c>
      <c r="C17" s="2" t="str">
        <f>Raw_Data!D17</f>
        <v>Storm</v>
      </c>
      <c r="D17" s="2">
        <f>YEAR(Raw_Data!B17)</f>
        <v>2022</v>
      </c>
      <c r="E17" s="2">
        <f>MONTH(Raw_Data!B17)</f>
        <v>6</v>
      </c>
      <c r="F17" s="2" t="str">
        <f>IF(Raw_Data!F17&lt;10,"Cold",IF(Raw_Data!F17&lt;=25,"Moderate","Hot"))</f>
        <v>Moderate</v>
      </c>
      <c r="G17" s="2" t="str">
        <f>IF(Raw_Data!G17=0,"None",IF(Raw_Data!G17&lt;20,"Light","Heavy"))</f>
        <v>Heavy</v>
      </c>
      <c r="H17" s="2" t="str">
        <f>IF(Raw_Data!E17&lt;7000,"Low",IF(Raw_Data!E17&lt;=13000,"Medium","High"))</f>
        <v>High</v>
      </c>
    </row>
    <row r="18" ht="28" spans="1:8">
      <c r="A18" s="2" t="str">
        <f>Raw_Data!A18</f>
        <v>C1016</v>
      </c>
      <c r="B18" s="2" t="str">
        <f>Raw_Data!C18</f>
        <v>Bavaria</v>
      </c>
      <c r="C18" s="2" t="str">
        <f>Raw_Data!D18</f>
        <v>Heavy Rain</v>
      </c>
      <c r="D18" s="2">
        <f>YEAR(Raw_Data!B18)</f>
        <v>2025</v>
      </c>
      <c r="E18" s="2">
        <f>MONTH(Raw_Data!B18)</f>
        <v>4</v>
      </c>
      <c r="F18" s="2" t="str">
        <f>IF(Raw_Data!F18&lt;10,"Cold",IF(Raw_Data!F18&lt;=25,"Moderate","Hot"))</f>
        <v>Hot</v>
      </c>
      <c r="G18" s="2" t="str">
        <f>IF(Raw_Data!G18=0,"None",IF(Raw_Data!G18&lt;20,"Light","Heavy"))</f>
        <v>Heavy</v>
      </c>
      <c r="H18" s="2" t="str">
        <f>IF(Raw_Data!E18&lt;7000,"Low",IF(Raw_Data!E18&lt;=13000,"Medium","High"))</f>
        <v>High</v>
      </c>
    </row>
    <row r="19" ht="28" spans="1:8">
      <c r="A19" s="2" t="str">
        <f>Raw_Data!A19</f>
        <v>C1017</v>
      </c>
      <c r="B19" s="2" t="str">
        <f>Raw_Data!C19</f>
        <v>Hamburg</v>
      </c>
      <c r="C19" s="2" t="str">
        <f>Raw_Data!D19</f>
        <v>Flood</v>
      </c>
      <c r="D19" s="2">
        <f>YEAR(Raw_Data!B19)</f>
        <v>2023</v>
      </c>
      <c r="E19" s="2">
        <f>MONTH(Raw_Data!B19)</f>
        <v>10</v>
      </c>
      <c r="F19" s="2" t="str">
        <f>IF(Raw_Data!F19&lt;10,"Cold",IF(Raw_Data!F19&lt;=25,"Moderate","Hot"))</f>
        <v>Moderate</v>
      </c>
      <c r="G19" s="2" t="str">
        <f>IF(Raw_Data!G19=0,"None",IF(Raw_Data!G19&lt;20,"Light","Heavy"))</f>
        <v>Heavy</v>
      </c>
      <c r="H19" s="2" t="str">
        <f>IF(Raw_Data!E19&lt;7000,"Low",IF(Raw_Data!E19&lt;=13000,"Medium","High"))</f>
        <v>High</v>
      </c>
    </row>
    <row r="20" ht="28" spans="1:8">
      <c r="A20" s="2" t="str">
        <f>Raw_Data!A20</f>
        <v>C1018</v>
      </c>
      <c r="B20" s="2" t="str">
        <f>Raw_Data!C20</f>
        <v>Hesse</v>
      </c>
      <c r="C20" s="2" t="str">
        <f>Raw_Data!D20</f>
        <v>Flood</v>
      </c>
      <c r="D20" s="2">
        <f>YEAR(Raw_Data!B20)</f>
        <v>2022</v>
      </c>
      <c r="E20" s="2">
        <f>MONTH(Raw_Data!B20)</f>
        <v>7</v>
      </c>
      <c r="F20" s="2" t="str">
        <f>IF(Raw_Data!F20&lt;10,"Cold",IF(Raw_Data!F20&lt;=25,"Moderate","Hot"))</f>
        <v>Moderate</v>
      </c>
      <c r="G20" s="2" t="str">
        <f>IF(Raw_Data!G20=0,"None",IF(Raw_Data!G20&lt;20,"Light","Heavy"))</f>
        <v>Light</v>
      </c>
      <c r="H20" s="2" t="str">
        <f>IF(Raw_Data!E20&lt;7000,"Low",IF(Raw_Data!E20&lt;=13000,"Medium","High"))</f>
        <v>Low</v>
      </c>
    </row>
    <row r="21" ht="28" spans="1:8">
      <c r="A21" s="2" t="str">
        <f>Raw_Data!A21</f>
        <v>C1019</v>
      </c>
      <c r="B21" s="2" t="str">
        <f>Raw_Data!C21</f>
        <v>Hesse</v>
      </c>
      <c r="C21" s="2" t="str">
        <f>Raw_Data!D21</f>
        <v>Flood</v>
      </c>
      <c r="D21" s="2">
        <f>YEAR(Raw_Data!B21)</f>
        <v>2022</v>
      </c>
      <c r="E21" s="2">
        <f>MONTH(Raw_Data!B21)</f>
        <v>11</v>
      </c>
      <c r="F21" s="2" t="str">
        <f>IF(Raw_Data!F21&lt;10,"Cold",IF(Raw_Data!F21&lt;=25,"Moderate","Hot"))</f>
        <v>Moderate</v>
      </c>
      <c r="G21" s="2" t="str">
        <f>IF(Raw_Data!G21=0,"None",IF(Raw_Data!G21&lt;20,"Light","Heavy"))</f>
        <v>Light</v>
      </c>
      <c r="H21" s="2" t="str">
        <f>IF(Raw_Data!E21&lt;7000,"Low",IF(Raw_Data!E21&lt;=13000,"Medium","High"))</f>
        <v>Low</v>
      </c>
    </row>
    <row r="22" spans="1:8">
      <c r="A22" s="2" t="str">
        <f>Raw_Data!A22</f>
        <v>C1020</v>
      </c>
      <c r="B22" s="2" t="str">
        <f>Raw_Data!C22</f>
        <v>Saxony</v>
      </c>
      <c r="C22" s="2" t="str">
        <f>Raw_Data!D22</f>
        <v>Flood</v>
      </c>
      <c r="D22" s="2">
        <f>YEAR(Raw_Data!B22)</f>
        <v>2022</v>
      </c>
      <c r="E22" s="2">
        <f>MONTH(Raw_Data!B22)</f>
        <v>10</v>
      </c>
      <c r="F22" s="2" t="str">
        <f>IF(Raw_Data!F22&lt;10,"Cold",IF(Raw_Data!F22&lt;=25,"Moderate","Hot"))</f>
        <v>Cold</v>
      </c>
      <c r="G22" s="2" t="str">
        <f>IF(Raw_Data!G22=0,"None",IF(Raw_Data!G22&lt;20,"Light","Heavy"))</f>
        <v>Heavy</v>
      </c>
      <c r="H22" s="2" t="str">
        <f>IF(Raw_Data!E22&lt;7000,"Low",IF(Raw_Data!E22&lt;=13000,"Medium","High"))</f>
        <v>Medium</v>
      </c>
    </row>
    <row r="23" ht="28" spans="1:8">
      <c r="A23" s="2" t="str">
        <f>Raw_Data!A23</f>
        <v>C1021</v>
      </c>
      <c r="B23" s="2" t="str">
        <f>Raw_Data!C23</f>
        <v>Berlin</v>
      </c>
      <c r="C23" s="2" t="str">
        <f>Raw_Data!D23</f>
        <v>Heatwave</v>
      </c>
      <c r="D23" s="2">
        <f>YEAR(Raw_Data!B23)</f>
        <v>2024</v>
      </c>
      <c r="E23" s="2">
        <f>MONTH(Raw_Data!B23)</f>
        <v>5</v>
      </c>
      <c r="F23" s="2" t="str">
        <f>IF(Raw_Data!F23&lt;10,"Cold",IF(Raw_Data!F23&lt;=25,"Moderate","Hot"))</f>
        <v>Hot</v>
      </c>
      <c r="G23" s="2" t="str">
        <f>IF(Raw_Data!G23=0,"None",IF(Raw_Data!G23&lt;20,"Light","Heavy"))</f>
        <v>Heavy</v>
      </c>
      <c r="H23" s="2" t="str">
        <f>IF(Raw_Data!E23&lt;7000,"Low",IF(Raw_Data!E23&lt;=13000,"Medium","High"))</f>
        <v>High</v>
      </c>
    </row>
    <row r="24" ht="42" spans="1:8">
      <c r="A24" s="2" t="str">
        <f>Raw_Data!A24</f>
        <v>C1022</v>
      </c>
      <c r="B24" s="2" t="str">
        <f>Raw_Data!C24</f>
        <v>Baden-Württemberg</v>
      </c>
      <c r="C24" s="2" t="str">
        <f>Raw_Data!D24</f>
        <v>Heavy Rain</v>
      </c>
      <c r="D24" s="2">
        <f>YEAR(Raw_Data!B24)</f>
        <v>2023</v>
      </c>
      <c r="E24" s="2">
        <f>MONTH(Raw_Data!B24)</f>
        <v>3</v>
      </c>
      <c r="F24" s="2" t="str">
        <f>IF(Raw_Data!F24&lt;10,"Cold",IF(Raw_Data!F24&lt;=25,"Moderate","Hot"))</f>
        <v>Moderate</v>
      </c>
      <c r="G24" s="2" t="str">
        <f>IF(Raw_Data!G24=0,"None",IF(Raw_Data!G24&lt;20,"Light","Heavy"))</f>
        <v>Light</v>
      </c>
      <c r="H24" s="2" t="str">
        <f>IF(Raw_Data!E24&lt;7000,"Low",IF(Raw_Data!E24&lt;=13000,"Medium","High"))</f>
        <v>Medium</v>
      </c>
    </row>
    <row r="25" spans="1:8">
      <c r="A25" s="2" t="str">
        <f>Raw_Data!A25</f>
        <v>C1023</v>
      </c>
      <c r="B25" s="2" t="str">
        <f>Raw_Data!C25</f>
        <v>Hesse</v>
      </c>
      <c r="C25" s="2" t="str">
        <f>Raw_Data!D25</f>
        <v>Snowfall</v>
      </c>
      <c r="D25" s="2">
        <f>YEAR(Raw_Data!B25)</f>
        <v>2022</v>
      </c>
      <c r="E25" s="2">
        <f>MONTH(Raw_Data!B25)</f>
        <v>8</v>
      </c>
      <c r="F25" s="2" t="str">
        <f>IF(Raw_Data!F25&lt;10,"Cold",IF(Raw_Data!F25&lt;=25,"Moderate","Hot"))</f>
        <v>Cold</v>
      </c>
      <c r="G25" s="2" t="str">
        <f>IF(Raw_Data!G25=0,"None",IF(Raw_Data!G25&lt;20,"Light","Heavy"))</f>
        <v>Heavy</v>
      </c>
      <c r="H25" s="2" t="str">
        <f>IF(Raw_Data!E25&lt;7000,"Low",IF(Raw_Data!E25&lt;=13000,"Medium","High"))</f>
        <v>Medium</v>
      </c>
    </row>
    <row r="26" ht="28" spans="1:8">
      <c r="A26" s="2" t="str">
        <f>Raw_Data!A26</f>
        <v>C1024</v>
      </c>
      <c r="B26" s="2" t="str">
        <f>Raw_Data!C26</f>
        <v>Saxony</v>
      </c>
      <c r="C26" s="2" t="str">
        <f>Raw_Data!D26</f>
        <v>Heavy Rain</v>
      </c>
      <c r="D26" s="2">
        <f>YEAR(Raw_Data!B26)</f>
        <v>2024</v>
      </c>
      <c r="E26" s="2">
        <f>MONTH(Raw_Data!B26)</f>
        <v>2</v>
      </c>
      <c r="F26" s="2" t="str">
        <f>IF(Raw_Data!F26&lt;10,"Cold",IF(Raw_Data!F26&lt;=25,"Moderate","Hot"))</f>
        <v>Hot</v>
      </c>
      <c r="G26" s="2" t="str">
        <f>IF(Raw_Data!G26=0,"None",IF(Raw_Data!G26&lt;20,"Light","Heavy"))</f>
        <v>Light</v>
      </c>
      <c r="H26" s="2" t="str">
        <f>IF(Raw_Data!E26&lt;7000,"Low",IF(Raw_Data!E26&lt;=13000,"Medium","High"))</f>
        <v>High</v>
      </c>
    </row>
    <row r="27" spans="1:8">
      <c r="A27" s="2" t="str">
        <f>Raw_Data!A27</f>
        <v>C1025</v>
      </c>
      <c r="B27" s="2" t="str">
        <f>Raw_Data!C27</f>
        <v>Berlin</v>
      </c>
      <c r="C27" s="2" t="str">
        <f>Raw_Data!D27</f>
        <v>Storm</v>
      </c>
      <c r="D27" s="2">
        <f>YEAR(Raw_Data!B27)</f>
        <v>2023</v>
      </c>
      <c r="E27" s="2">
        <f>MONTH(Raw_Data!B27)</f>
        <v>3</v>
      </c>
      <c r="F27" s="2" t="str">
        <f>IF(Raw_Data!F27&lt;10,"Cold",IF(Raw_Data!F27&lt;=25,"Moderate","Hot"))</f>
        <v>Cold</v>
      </c>
      <c r="G27" s="2" t="str">
        <f>IF(Raw_Data!G27=0,"None",IF(Raw_Data!G27&lt;20,"Light","Heavy"))</f>
        <v>Heavy</v>
      </c>
      <c r="H27" s="2" t="str">
        <f>IF(Raw_Data!E27&lt;7000,"Low",IF(Raw_Data!E27&lt;=13000,"Medium","High"))</f>
        <v>Low</v>
      </c>
    </row>
    <row r="28" spans="1:8">
      <c r="A28" s="2" t="str">
        <f>Raw_Data!A28</f>
        <v>C1026</v>
      </c>
      <c r="B28" s="2" t="str">
        <f>Raw_Data!C28</f>
        <v>Berlin</v>
      </c>
      <c r="C28" s="2" t="str">
        <f>Raw_Data!D28</f>
        <v>Storm</v>
      </c>
      <c r="D28" s="2">
        <f>YEAR(Raw_Data!B28)</f>
        <v>2024</v>
      </c>
      <c r="E28" s="2">
        <f>MONTH(Raw_Data!B28)</f>
        <v>3</v>
      </c>
      <c r="F28" s="2" t="str">
        <f>IF(Raw_Data!F28&lt;10,"Cold",IF(Raw_Data!F28&lt;=25,"Moderate","Hot"))</f>
        <v>Cold</v>
      </c>
      <c r="G28" s="2" t="str">
        <f>IF(Raw_Data!G28=0,"None",IF(Raw_Data!G28&lt;20,"Light","Heavy"))</f>
        <v>Heavy</v>
      </c>
      <c r="H28" s="2" t="str">
        <f>IF(Raw_Data!E28&lt;7000,"Low",IF(Raw_Data!E28&lt;=13000,"Medium","High"))</f>
        <v>Low</v>
      </c>
    </row>
    <row r="29" ht="56" spans="1:8">
      <c r="A29" s="2" t="str">
        <f>Raw_Data!A29</f>
        <v>C1027</v>
      </c>
      <c r="B29" s="2" t="str">
        <f>Raw_Data!C29</f>
        <v>North Rhine-Westphalia</v>
      </c>
      <c r="C29" s="2" t="str">
        <f>Raw_Data!D29</f>
        <v>Storm</v>
      </c>
      <c r="D29" s="2">
        <f>YEAR(Raw_Data!B29)</f>
        <v>2023</v>
      </c>
      <c r="E29" s="2">
        <f>MONTH(Raw_Data!B29)</f>
        <v>1</v>
      </c>
      <c r="F29" s="2" t="str">
        <f>IF(Raw_Data!F29&lt;10,"Cold",IF(Raw_Data!F29&lt;=25,"Moderate","Hot"))</f>
        <v>Cold</v>
      </c>
      <c r="G29" s="2" t="str">
        <f>IF(Raw_Data!G29=0,"None",IF(Raw_Data!G29&lt;20,"Light","Heavy"))</f>
        <v>Heavy</v>
      </c>
      <c r="H29" s="2" t="str">
        <f>IF(Raw_Data!E29&lt;7000,"Low",IF(Raw_Data!E29&lt;=13000,"Medium","High"))</f>
        <v>Low</v>
      </c>
    </row>
    <row r="30" ht="28" spans="1:8">
      <c r="A30" s="2" t="str">
        <f>Raw_Data!A30</f>
        <v>C1028</v>
      </c>
      <c r="B30" s="2" t="str">
        <f>Raw_Data!C30</f>
        <v>Hesse</v>
      </c>
      <c r="C30" s="2" t="str">
        <f>Raw_Data!D30</f>
        <v>Heavy Rain</v>
      </c>
      <c r="D30" s="2">
        <f>YEAR(Raw_Data!B30)</f>
        <v>2025</v>
      </c>
      <c r="E30" s="2">
        <f>MONTH(Raw_Data!B30)</f>
        <v>4</v>
      </c>
      <c r="F30" s="2" t="str">
        <f>IF(Raw_Data!F30&lt;10,"Cold",IF(Raw_Data!F30&lt;=25,"Moderate","Hot"))</f>
        <v>Cold</v>
      </c>
      <c r="G30" s="2" t="str">
        <f>IF(Raw_Data!G30=0,"None",IF(Raw_Data!G30&lt;20,"Light","Heavy"))</f>
        <v>Light</v>
      </c>
      <c r="H30" s="2" t="str">
        <f>IF(Raw_Data!E30&lt;7000,"Low",IF(Raw_Data!E30&lt;=13000,"Medium","High"))</f>
        <v>Medium</v>
      </c>
    </row>
    <row r="31" spans="1:8">
      <c r="A31" s="2" t="str">
        <f>Raw_Data!A31</f>
        <v>C1029</v>
      </c>
      <c r="B31" s="2" t="str">
        <f>Raw_Data!C31</f>
        <v>Hesse</v>
      </c>
      <c r="C31" s="2" t="str">
        <f>Raw_Data!D31</f>
        <v>Storm</v>
      </c>
      <c r="D31" s="2">
        <f>YEAR(Raw_Data!B31)</f>
        <v>2024</v>
      </c>
      <c r="E31" s="2">
        <f>MONTH(Raw_Data!B31)</f>
        <v>11</v>
      </c>
      <c r="F31" s="2" t="str">
        <f>IF(Raw_Data!F31&lt;10,"Cold",IF(Raw_Data!F31&lt;=25,"Moderate","Hot"))</f>
        <v>Hot</v>
      </c>
      <c r="G31" s="2" t="str">
        <f>IF(Raw_Data!G31=0,"None",IF(Raw_Data!G31&lt;20,"Light","Heavy"))</f>
        <v>Light</v>
      </c>
      <c r="H31" s="2" t="str">
        <f>IF(Raw_Data!E31&lt;7000,"Low",IF(Raw_Data!E31&lt;=13000,"Medium","High"))</f>
        <v>Medium</v>
      </c>
    </row>
    <row r="32" spans="1:8">
      <c r="A32" s="2" t="str">
        <f>Raw_Data!A32</f>
        <v>C1030</v>
      </c>
      <c r="B32" s="2" t="str">
        <f>Raw_Data!C32</f>
        <v>Hesse</v>
      </c>
      <c r="C32" s="2" t="str">
        <f>Raw_Data!D32</f>
        <v>Storm</v>
      </c>
      <c r="D32" s="2">
        <f>YEAR(Raw_Data!B32)</f>
        <v>2024</v>
      </c>
      <c r="E32" s="2">
        <f>MONTH(Raw_Data!B32)</f>
        <v>4</v>
      </c>
      <c r="F32" s="2" t="str">
        <f>IF(Raw_Data!F32&lt;10,"Cold",IF(Raw_Data!F32&lt;=25,"Moderate","Hot"))</f>
        <v>Cold</v>
      </c>
      <c r="G32" s="2" t="str">
        <f>IF(Raw_Data!G32=0,"None",IF(Raw_Data!G32&lt;20,"Light","Heavy"))</f>
        <v>Heavy</v>
      </c>
      <c r="H32" s="2" t="str">
        <f>IF(Raw_Data!E32&lt;7000,"Low",IF(Raw_Data!E32&lt;=13000,"Medium","High"))</f>
        <v>High</v>
      </c>
    </row>
    <row r="33" ht="28" spans="1:8">
      <c r="A33" s="2" t="str">
        <f>Raw_Data!A33</f>
        <v>C1031</v>
      </c>
      <c r="B33" s="2" t="str">
        <f>Raw_Data!C33</f>
        <v>Hamburg</v>
      </c>
      <c r="C33" s="2" t="str">
        <f>Raw_Data!D33</f>
        <v>Heavy Rain</v>
      </c>
      <c r="D33" s="2">
        <f>YEAR(Raw_Data!B33)</f>
        <v>2023</v>
      </c>
      <c r="E33" s="2">
        <f>MONTH(Raw_Data!B33)</f>
        <v>9</v>
      </c>
      <c r="F33" s="2" t="str">
        <f>IF(Raw_Data!F33&lt;10,"Cold",IF(Raw_Data!F33&lt;=25,"Moderate","Hot"))</f>
        <v>Moderate</v>
      </c>
      <c r="G33" s="2" t="str">
        <f>IF(Raw_Data!G33=0,"None",IF(Raw_Data!G33&lt;20,"Light","Heavy"))</f>
        <v>Heavy</v>
      </c>
      <c r="H33" s="2" t="str">
        <f>IF(Raw_Data!E33&lt;7000,"Low",IF(Raw_Data!E33&lt;=13000,"Medium","High"))</f>
        <v>High</v>
      </c>
    </row>
    <row r="34" ht="28" spans="1:8">
      <c r="A34" s="2" t="str">
        <f>Raw_Data!A34</f>
        <v>C1032</v>
      </c>
      <c r="B34" s="2" t="str">
        <f>Raw_Data!C34</f>
        <v>Hesse</v>
      </c>
      <c r="C34" s="2" t="str">
        <f>Raw_Data!D34</f>
        <v>Heatwave</v>
      </c>
      <c r="D34" s="2">
        <f>YEAR(Raw_Data!B34)</f>
        <v>2024</v>
      </c>
      <c r="E34" s="2">
        <f>MONTH(Raw_Data!B34)</f>
        <v>8</v>
      </c>
      <c r="F34" s="2" t="str">
        <f>IF(Raw_Data!F34&lt;10,"Cold",IF(Raw_Data!F34&lt;=25,"Moderate","Hot"))</f>
        <v>Hot</v>
      </c>
      <c r="G34" s="2" t="str">
        <f>IF(Raw_Data!G34=0,"None",IF(Raw_Data!G34&lt;20,"Light","Heavy"))</f>
        <v>Heavy</v>
      </c>
      <c r="H34" s="2" t="str">
        <f>IF(Raw_Data!E34&lt;7000,"Low",IF(Raw_Data!E34&lt;=13000,"Medium","High"))</f>
        <v>Medium</v>
      </c>
    </row>
    <row r="35" ht="28" spans="1:8">
      <c r="A35" s="2" t="str">
        <f>Raw_Data!A35</f>
        <v>C1033</v>
      </c>
      <c r="B35" s="2" t="str">
        <f>Raw_Data!C35</f>
        <v>Bavaria</v>
      </c>
      <c r="C35" s="2" t="str">
        <f>Raw_Data!D35</f>
        <v>Flood</v>
      </c>
      <c r="D35" s="2">
        <f>YEAR(Raw_Data!B35)</f>
        <v>2025</v>
      </c>
      <c r="E35" s="2">
        <f>MONTH(Raw_Data!B35)</f>
        <v>2</v>
      </c>
      <c r="F35" s="2" t="str">
        <f>IF(Raw_Data!F35&lt;10,"Cold",IF(Raw_Data!F35&lt;=25,"Moderate","Hot"))</f>
        <v>Moderate</v>
      </c>
      <c r="G35" s="2" t="str">
        <f>IF(Raw_Data!G35=0,"None",IF(Raw_Data!G35&lt;20,"Light","Heavy"))</f>
        <v>Heavy</v>
      </c>
      <c r="H35" s="2" t="str">
        <f>IF(Raw_Data!E35&lt;7000,"Low",IF(Raw_Data!E35&lt;=13000,"Medium","High"))</f>
        <v>High</v>
      </c>
    </row>
    <row r="36" ht="28" spans="1:8">
      <c r="A36" s="2" t="str">
        <f>Raw_Data!A36</f>
        <v>C1034</v>
      </c>
      <c r="B36" s="2" t="str">
        <f>Raw_Data!C36</f>
        <v>Hamburg</v>
      </c>
      <c r="C36" s="2" t="str">
        <f>Raw_Data!D36</f>
        <v>Storm</v>
      </c>
      <c r="D36" s="2">
        <f>YEAR(Raw_Data!B36)</f>
        <v>2022</v>
      </c>
      <c r="E36" s="2">
        <f>MONTH(Raw_Data!B36)</f>
        <v>11</v>
      </c>
      <c r="F36" s="2" t="str">
        <f>IF(Raw_Data!F36&lt;10,"Cold",IF(Raw_Data!F36&lt;=25,"Moderate","Hot"))</f>
        <v>Moderate</v>
      </c>
      <c r="G36" s="2" t="str">
        <f>IF(Raw_Data!G36=0,"None",IF(Raw_Data!G36&lt;20,"Light","Heavy"))</f>
        <v>Heavy</v>
      </c>
      <c r="H36" s="2" t="str">
        <f>IF(Raw_Data!E36&lt;7000,"Low",IF(Raw_Data!E36&lt;=13000,"Medium","High"))</f>
        <v>Low</v>
      </c>
    </row>
    <row r="37" ht="28" spans="1:8">
      <c r="A37" s="2" t="str">
        <f>Raw_Data!A37</f>
        <v>C1035</v>
      </c>
      <c r="B37" s="2" t="str">
        <f>Raw_Data!C37</f>
        <v>Hamburg</v>
      </c>
      <c r="C37" s="2" t="str">
        <f>Raw_Data!D37</f>
        <v>Storm</v>
      </c>
      <c r="D37" s="2">
        <f>YEAR(Raw_Data!B37)</f>
        <v>2024</v>
      </c>
      <c r="E37" s="2">
        <f>MONTH(Raw_Data!B37)</f>
        <v>1</v>
      </c>
      <c r="F37" s="2" t="str">
        <f>IF(Raw_Data!F37&lt;10,"Cold",IF(Raw_Data!F37&lt;=25,"Moderate","Hot"))</f>
        <v>Moderate</v>
      </c>
      <c r="G37" s="2" t="str">
        <f>IF(Raw_Data!G37=0,"None",IF(Raw_Data!G37&lt;20,"Light","Heavy"))</f>
        <v>Heavy</v>
      </c>
      <c r="H37" s="2" t="str">
        <f>IF(Raw_Data!E37&lt;7000,"Low",IF(Raw_Data!E37&lt;=13000,"Medium","High"))</f>
        <v>High</v>
      </c>
    </row>
    <row r="38" ht="28" spans="1:8">
      <c r="A38" s="2" t="str">
        <f>Raw_Data!A38</f>
        <v>C1036</v>
      </c>
      <c r="B38" s="2" t="str">
        <f>Raw_Data!C38</f>
        <v>Saxony</v>
      </c>
      <c r="C38" s="2" t="str">
        <f>Raw_Data!D38</f>
        <v>Heatwave</v>
      </c>
      <c r="D38" s="2">
        <f>YEAR(Raw_Data!B38)</f>
        <v>2022</v>
      </c>
      <c r="E38" s="2">
        <f>MONTH(Raw_Data!B38)</f>
        <v>12</v>
      </c>
      <c r="F38" s="2" t="str">
        <f>IF(Raw_Data!F38&lt;10,"Cold",IF(Raw_Data!F38&lt;=25,"Moderate","Hot"))</f>
        <v>Hot</v>
      </c>
      <c r="G38" s="2" t="str">
        <f>IF(Raw_Data!G38=0,"None",IF(Raw_Data!G38&lt;20,"Light","Heavy"))</f>
        <v>Heavy</v>
      </c>
      <c r="H38" s="2" t="str">
        <f>IF(Raw_Data!E38&lt;7000,"Low",IF(Raw_Data!E38&lt;=13000,"Medium","High"))</f>
        <v>Medium</v>
      </c>
    </row>
    <row r="39" spans="1:8">
      <c r="A39" s="2" t="str">
        <f>Raw_Data!A39</f>
        <v>C1037</v>
      </c>
      <c r="B39" s="2" t="str">
        <f>Raw_Data!C39</f>
        <v>Hamburg</v>
      </c>
      <c r="C39" s="2" t="str">
        <f>Raw_Data!D39</f>
        <v>Storm</v>
      </c>
      <c r="D39" s="2">
        <f>YEAR(Raw_Data!B39)</f>
        <v>2023</v>
      </c>
      <c r="E39" s="2">
        <f>MONTH(Raw_Data!B39)</f>
        <v>10</v>
      </c>
      <c r="F39" s="2" t="str">
        <f>IF(Raw_Data!F39&lt;10,"Cold",IF(Raw_Data!F39&lt;=25,"Moderate","Hot"))</f>
        <v>Hot</v>
      </c>
      <c r="G39" s="2" t="str">
        <f>IF(Raw_Data!G39=0,"None",IF(Raw_Data!G39&lt;20,"Light","Heavy"))</f>
        <v>Heavy</v>
      </c>
      <c r="H39" s="2" t="str">
        <f>IF(Raw_Data!E39&lt;7000,"Low",IF(Raw_Data!E39&lt;=13000,"Medium","High"))</f>
        <v>High</v>
      </c>
    </row>
    <row r="40" spans="1:8">
      <c r="A40" s="2" t="str">
        <f>Raw_Data!A40</f>
        <v>C1038</v>
      </c>
      <c r="B40" s="2" t="str">
        <f>Raw_Data!C40</f>
        <v>Berlin</v>
      </c>
      <c r="C40" s="2" t="str">
        <f>Raw_Data!D40</f>
        <v>Flood</v>
      </c>
      <c r="D40" s="2">
        <f>YEAR(Raw_Data!B40)</f>
        <v>2023</v>
      </c>
      <c r="E40" s="2">
        <f>MONTH(Raw_Data!B40)</f>
        <v>5</v>
      </c>
      <c r="F40" s="2" t="str">
        <f>IF(Raw_Data!F40&lt;10,"Cold",IF(Raw_Data!F40&lt;=25,"Moderate","Hot"))</f>
        <v>Hot</v>
      </c>
      <c r="G40" s="2" t="str">
        <f>IF(Raw_Data!G40=0,"None",IF(Raw_Data!G40&lt;20,"Light","Heavy"))</f>
        <v>Heavy</v>
      </c>
      <c r="H40" s="2" t="str">
        <f>IF(Raw_Data!E40&lt;7000,"Low",IF(Raw_Data!E40&lt;=13000,"Medium","High"))</f>
        <v>Medium</v>
      </c>
    </row>
    <row r="41" ht="28" spans="1:8">
      <c r="A41" s="2" t="str">
        <f>Raw_Data!A41</f>
        <v>C1039</v>
      </c>
      <c r="B41" s="2" t="str">
        <f>Raw_Data!C41</f>
        <v>Saxony</v>
      </c>
      <c r="C41" s="2" t="str">
        <f>Raw_Data!D41</f>
        <v>Heavy Rain</v>
      </c>
      <c r="D41" s="2">
        <f>YEAR(Raw_Data!B41)</f>
        <v>2024</v>
      </c>
      <c r="E41" s="2">
        <f>MONTH(Raw_Data!B41)</f>
        <v>4</v>
      </c>
      <c r="F41" s="2" t="str">
        <f>IF(Raw_Data!F41&lt;10,"Cold",IF(Raw_Data!F41&lt;=25,"Moderate","Hot"))</f>
        <v>Hot</v>
      </c>
      <c r="G41" s="2" t="str">
        <f>IF(Raw_Data!G41=0,"None",IF(Raw_Data!G41&lt;20,"Light","Heavy"))</f>
        <v>Heavy</v>
      </c>
      <c r="H41" s="2" t="str">
        <f>IF(Raw_Data!E41&lt;7000,"Low",IF(Raw_Data!E41&lt;=13000,"Medium","High"))</f>
        <v>Medium</v>
      </c>
    </row>
    <row r="42" spans="1:8">
      <c r="A42" s="2" t="str">
        <f>Raw_Data!A42</f>
        <v>C1040</v>
      </c>
      <c r="B42" s="2" t="str">
        <f>Raw_Data!C42</f>
        <v>Berlin</v>
      </c>
      <c r="C42" s="2" t="str">
        <f>Raw_Data!D42</f>
        <v>Snowfall</v>
      </c>
      <c r="D42" s="2">
        <f>YEAR(Raw_Data!B42)</f>
        <v>2023</v>
      </c>
      <c r="E42" s="2">
        <f>MONTH(Raw_Data!B42)</f>
        <v>10</v>
      </c>
      <c r="F42" s="2" t="str">
        <f>IF(Raw_Data!F42&lt;10,"Cold",IF(Raw_Data!F42&lt;=25,"Moderate","Hot"))</f>
        <v>Cold</v>
      </c>
      <c r="G42" s="2" t="str">
        <f>IF(Raw_Data!G42=0,"None",IF(Raw_Data!G42&lt;20,"Light","Heavy"))</f>
        <v>Heavy</v>
      </c>
      <c r="H42" s="2" t="str">
        <f>IF(Raw_Data!E42&lt;7000,"Low",IF(Raw_Data!E42&lt;=13000,"Medium","High"))</f>
        <v>High</v>
      </c>
    </row>
    <row r="43" ht="28" spans="1:8">
      <c r="A43" s="2" t="str">
        <f>Raw_Data!A43</f>
        <v>C1041</v>
      </c>
      <c r="B43" s="2" t="str">
        <f>Raw_Data!C43</f>
        <v>Berlin</v>
      </c>
      <c r="C43" s="2" t="str">
        <f>Raw_Data!D43</f>
        <v>Heavy Rain</v>
      </c>
      <c r="D43" s="2">
        <f>YEAR(Raw_Data!B43)</f>
        <v>2024</v>
      </c>
      <c r="E43" s="2">
        <f>MONTH(Raw_Data!B43)</f>
        <v>3</v>
      </c>
      <c r="F43" s="2" t="str">
        <f>IF(Raw_Data!F43&lt;10,"Cold",IF(Raw_Data!F43&lt;=25,"Moderate","Hot"))</f>
        <v>Hot</v>
      </c>
      <c r="G43" s="2" t="str">
        <f>IF(Raw_Data!G43=0,"None",IF(Raw_Data!G43&lt;20,"Light","Heavy"))</f>
        <v>Heavy</v>
      </c>
      <c r="H43" s="2" t="str">
        <f>IF(Raw_Data!E43&lt;7000,"Low",IF(Raw_Data!E43&lt;=13000,"Medium","High"))</f>
        <v>High</v>
      </c>
    </row>
    <row r="44" ht="42" spans="1:8">
      <c r="A44" s="2" t="str">
        <f>Raw_Data!A44</f>
        <v>C1042</v>
      </c>
      <c r="B44" s="2" t="str">
        <f>Raw_Data!C44</f>
        <v>Baden-Württemberg</v>
      </c>
      <c r="C44" s="2" t="str">
        <f>Raw_Data!D44</f>
        <v>Snowfall</v>
      </c>
      <c r="D44" s="2">
        <f>YEAR(Raw_Data!B44)</f>
        <v>2025</v>
      </c>
      <c r="E44" s="2">
        <f>MONTH(Raw_Data!B44)</f>
        <v>3</v>
      </c>
      <c r="F44" s="2" t="str">
        <f>IF(Raw_Data!F44&lt;10,"Cold",IF(Raw_Data!F44&lt;=25,"Moderate","Hot"))</f>
        <v>Cold</v>
      </c>
      <c r="G44" s="2" t="str">
        <f>IF(Raw_Data!G44=0,"None",IF(Raw_Data!G44&lt;20,"Light","Heavy"))</f>
        <v>Heavy</v>
      </c>
      <c r="H44" s="2" t="str">
        <f>IF(Raw_Data!E44&lt;7000,"Low",IF(Raw_Data!E44&lt;=13000,"Medium","High"))</f>
        <v>High</v>
      </c>
    </row>
    <row r="45" ht="42" spans="1:8">
      <c r="A45" s="2" t="str">
        <f>Raw_Data!A45</f>
        <v>C1043</v>
      </c>
      <c r="B45" s="2" t="str">
        <f>Raw_Data!C45</f>
        <v>Baden-Württemberg</v>
      </c>
      <c r="C45" s="2" t="str">
        <f>Raw_Data!D45</f>
        <v>Flood</v>
      </c>
      <c r="D45" s="2">
        <f>YEAR(Raw_Data!B45)</f>
        <v>2023</v>
      </c>
      <c r="E45" s="2">
        <f>MONTH(Raw_Data!B45)</f>
        <v>3</v>
      </c>
      <c r="F45" s="2" t="str">
        <f>IF(Raw_Data!F45&lt;10,"Cold",IF(Raw_Data!F45&lt;=25,"Moderate","Hot"))</f>
        <v>Cold</v>
      </c>
      <c r="G45" s="2" t="str">
        <f>IF(Raw_Data!G45=0,"None",IF(Raw_Data!G45&lt;20,"Light","Heavy"))</f>
        <v>Heavy</v>
      </c>
      <c r="H45" s="2" t="str">
        <f>IF(Raw_Data!E45&lt;7000,"Low",IF(Raw_Data!E45&lt;=13000,"Medium","High"))</f>
        <v>High</v>
      </c>
    </row>
    <row r="46" ht="28" spans="1:8">
      <c r="A46" s="2" t="str">
        <f>Raw_Data!A46</f>
        <v>C1044</v>
      </c>
      <c r="B46" s="2" t="str">
        <f>Raw_Data!C46</f>
        <v>Bavaria</v>
      </c>
      <c r="C46" s="2" t="str">
        <f>Raw_Data!D46</f>
        <v>Snowfall</v>
      </c>
      <c r="D46" s="2">
        <f>YEAR(Raw_Data!B46)</f>
        <v>2023</v>
      </c>
      <c r="E46" s="2">
        <f>MONTH(Raw_Data!B46)</f>
        <v>6</v>
      </c>
      <c r="F46" s="2" t="str">
        <f>IF(Raw_Data!F46&lt;10,"Cold",IF(Raw_Data!F46&lt;=25,"Moderate","Hot"))</f>
        <v>Moderate</v>
      </c>
      <c r="G46" s="2" t="str">
        <f>IF(Raw_Data!G46=0,"None",IF(Raw_Data!G46&lt;20,"Light","Heavy"))</f>
        <v>Light</v>
      </c>
      <c r="H46" s="2" t="str">
        <f>IF(Raw_Data!E46&lt;7000,"Low",IF(Raw_Data!E46&lt;=13000,"Medium","High"))</f>
        <v>High</v>
      </c>
    </row>
    <row r="47" ht="28" spans="1:8">
      <c r="A47" s="2" t="str">
        <f>Raw_Data!A47</f>
        <v>C1045</v>
      </c>
      <c r="B47" s="2" t="str">
        <f>Raw_Data!C47</f>
        <v>Saxony</v>
      </c>
      <c r="C47" s="2" t="str">
        <f>Raw_Data!D47</f>
        <v>Heatwave</v>
      </c>
      <c r="D47" s="2">
        <f>YEAR(Raw_Data!B47)</f>
        <v>2023</v>
      </c>
      <c r="E47" s="2">
        <f>MONTH(Raw_Data!B47)</f>
        <v>2</v>
      </c>
      <c r="F47" s="2" t="str">
        <f>IF(Raw_Data!F47&lt;10,"Cold",IF(Raw_Data!F47&lt;=25,"Moderate","Hot"))</f>
        <v>Hot</v>
      </c>
      <c r="G47" s="2" t="str">
        <f>IF(Raw_Data!G47=0,"None",IF(Raw_Data!G47&lt;20,"Light","Heavy"))</f>
        <v>Light</v>
      </c>
      <c r="H47" s="2" t="str">
        <f>IF(Raw_Data!E47&lt;7000,"Low",IF(Raw_Data!E47&lt;=13000,"Medium","High"))</f>
        <v>High</v>
      </c>
    </row>
    <row r="48" ht="42" spans="1:8">
      <c r="A48" s="2" t="str">
        <f>Raw_Data!A48</f>
        <v>C1046</v>
      </c>
      <c r="B48" s="2" t="str">
        <f>Raw_Data!C48</f>
        <v>Baden-Württemberg</v>
      </c>
      <c r="C48" s="2" t="str">
        <f>Raw_Data!D48</f>
        <v>Flood</v>
      </c>
      <c r="D48" s="2">
        <f>YEAR(Raw_Data!B48)</f>
        <v>2024</v>
      </c>
      <c r="E48" s="2">
        <f>MONTH(Raw_Data!B48)</f>
        <v>4</v>
      </c>
      <c r="F48" s="2" t="str">
        <f>IF(Raw_Data!F48&lt;10,"Cold",IF(Raw_Data!F48&lt;=25,"Moderate","Hot"))</f>
        <v>Hot</v>
      </c>
      <c r="G48" s="2" t="str">
        <f>IF(Raw_Data!G48=0,"None",IF(Raw_Data!G48&lt;20,"Light","Heavy"))</f>
        <v>Heavy</v>
      </c>
      <c r="H48" s="2" t="str">
        <f>IF(Raw_Data!E48&lt;7000,"Low",IF(Raw_Data!E48&lt;=13000,"Medium","High"))</f>
        <v>High</v>
      </c>
    </row>
    <row r="49" ht="42" spans="1:8">
      <c r="A49" s="2" t="str">
        <f>Raw_Data!A49</f>
        <v>C1047</v>
      </c>
      <c r="B49" s="2" t="str">
        <f>Raw_Data!C49</f>
        <v>Baden-Württemberg</v>
      </c>
      <c r="C49" s="2" t="str">
        <f>Raw_Data!D49</f>
        <v>Storm</v>
      </c>
      <c r="D49" s="2">
        <f>YEAR(Raw_Data!B49)</f>
        <v>2022</v>
      </c>
      <c r="E49" s="2">
        <f>MONTH(Raw_Data!B49)</f>
        <v>12</v>
      </c>
      <c r="F49" s="2" t="str">
        <f>IF(Raw_Data!F49&lt;10,"Cold",IF(Raw_Data!F49&lt;=25,"Moderate","Hot"))</f>
        <v>Cold</v>
      </c>
      <c r="G49" s="2" t="str">
        <f>IF(Raw_Data!G49=0,"None",IF(Raw_Data!G49&lt;20,"Light","Heavy"))</f>
        <v>Light</v>
      </c>
      <c r="H49" s="2" t="str">
        <f>IF(Raw_Data!E49&lt;7000,"Low",IF(Raw_Data!E49&lt;=13000,"Medium","High"))</f>
        <v>Medium</v>
      </c>
    </row>
    <row r="50" spans="1:8">
      <c r="A50" s="2" t="str">
        <f>Raw_Data!A50</f>
        <v>C1048</v>
      </c>
      <c r="B50" s="2" t="str">
        <f>Raw_Data!C50</f>
        <v>Saxony</v>
      </c>
      <c r="C50" s="2" t="str">
        <f>Raw_Data!D50</f>
        <v>Snowfall</v>
      </c>
      <c r="D50" s="2">
        <f>YEAR(Raw_Data!B50)</f>
        <v>2024</v>
      </c>
      <c r="E50" s="2">
        <f>MONTH(Raw_Data!B50)</f>
        <v>1</v>
      </c>
      <c r="F50" s="2" t="str">
        <f>IF(Raw_Data!F50&lt;10,"Cold",IF(Raw_Data!F50&lt;=25,"Moderate","Hot"))</f>
        <v>Cold</v>
      </c>
      <c r="G50" s="2" t="str">
        <f>IF(Raw_Data!G50=0,"None",IF(Raw_Data!G50&lt;20,"Light","Heavy"))</f>
        <v>Light</v>
      </c>
      <c r="H50" s="2" t="str">
        <f>IF(Raw_Data!E50&lt;7000,"Low",IF(Raw_Data!E50&lt;=13000,"Medium","High"))</f>
        <v>Medium</v>
      </c>
    </row>
    <row r="51" ht="28" spans="1:8">
      <c r="A51" s="2" t="str">
        <f>Raw_Data!A51</f>
        <v>C1049</v>
      </c>
      <c r="B51" s="2" t="str">
        <f>Raw_Data!C51</f>
        <v>Bavaria</v>
      </c>
      <c r="C51" s="2" t="str">
        <f>Raw_Data!D51</f>
        <v>Heavy Rain</v>
      </c>
      <c r="D51" s="2">
        <f>YEAR(Raw_Data!B51)</f>
        <v>2025</v>
      </c>
      <c r="E51" s="2">
        <f>MONTH(Raw_Data!B51)</f>
        <v>2</v>
      </c>
      <c r="F51" s="2" t="str">
        <f>IF(Raw_Data!F51&lt;10,"Cold",IF(Raw_Data!F51&lt;=25,"Moderate","Hot"))</f>
        <v>Cold</v>
      </c>
      <c r="G51" s="2" t="str">
        <f>IF(Raw_Data!G51=0,"None",IF(Raw_Data!G51&lt;20,"Light","Heavy"))</f>
        <v>Heavy</v>
      </c>
      <c r="H51" s="2" t="str">
        <f>IF(Raw_Data!E51&lt;7000,"Low",IF(Raw_Data!E51&lt;=13000,"Medium","High"))</f>
        <v>High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7:M53"/>
  <sheetViews>
    <sheetView topLeftCell="F44" workbookViewId="0">
      <selection activeCell="J56" sqref="J56"/>
    </sheetView>
  </sheetViews>
  <sheetFormatPr defaultColWidth="8.72727272727273" defaultRowHeight="14.5"/>
  <cols>
    <col min="7" max="7" width="23"/>
    <col min="8" max="12" width="13.3636363636364"/>
    <col min="13" max="13" width="11.5454545454545"/>
  </cols>
  <sheetData>
    <row r="7" spans="7:8">
      <c r="G7" t="s">
        <v>110</v>
      </c>
      <c r="H7" t="s">
        <v>3</v>
      </c>
    </row>
    <row r="8" spans="7:13">
      <c r="G8" t="s">
        <v>2</v>
      </c>
      <c r="H8" t="s">
        <v>14</v>
      </c>
      <c r="I8" t="s">
        <v>24</v>
      </c>
      <c r="J8" t="s">
        <v>10</v>
      </c>
      <c r="K8" t="s">
        <v>28</v>
      </c>
      <c r="L8" t="s">
        <v>18</v>
      </c>
      <c r="M8" t="s">
        <v>111</v>
      </c>
    </row>
    <row r="9" spans="7:13">
      <c r="G9" t="s">
        <v>13</v>
      </c>
      <c r="H9">
        <v>44407.14</v>
      </c>
      <c r="I9"/>
      <c r="J9">
        <v>10464.16</v>
      </c>
      <c r="K9">
        <v>14335.99</v>
      </c>
      <c r="L9">
        <v>24763.51</v>
      </c>
      <c r="M9">
        <v>93970.8</v>
      </c>
    </row>
    <row r="10" spans="7:13">
      <c r="G10" t="s">
        <v>23</v>
      </c>
      <c r="H10">
        <v>15313.65</v>
      </c>
      <c r="I10">
        <v>6463.33</v>
      </c>
      <c r="J10">
        <v>57978.79</v>
      </c>
      <c r="K10">
        <v>17805.28</v>
      </c>
      <c r="L10">
        <v>19559.35</v>
      </c>
      <c r="M10">
        <v>117120.4</v>
      </c>
    </row>
    <row r="11" spans="7:13">
      <c r="G11" t="s">
        <v>9</v>
      </c>
      <c r="H11">
        <v>10731.34</v>
      </c>
      <c r="I11">
        <v>35626.05</v>
      </c>
      <c r="J11">
        <v>26485.33</v>
      </c>
      <c r="K11">
        <v>19084.77</v>
      </c>
      <c r="L11">
        <v>13485.67</v>
      </c>
      <c r="M11">
        <v>105413.16</v>
      </c>
    </row>
    <row r="12" spans="7:13">
      <c r="G12" t="s">
        <v>43</v>
      </c>
      <c r="H12">
        <v>14403.22</v>
      </c>
      <c r="I12"/>
      <c r="J12">
        <v>13343.45</v>
      </c>
      <c r="L12">
        <v>33560.58</v>
      </c>
      <c r="M12">
        <v>61307.25</v>
      </c>
    </row>
    <row r="13" spans="7:13">
      <c r="G13" t="s">
        <v>27</v>
      </c>
      <c r="H13">
        <v>9862.14</v>
      </c>
      <c r="I13">
        <v>8705.37</v>
      </c>
      <c r="J13">
        <v>10643.7</v>
      </c>
      <c r="K13">
        <v>20508.52</v>
      </c>
      <c r="L13">
        <v>42756.96</v>
      </c>
      <c r="M13">
        <v>92476.69</v>
      </c>
    </row>
    <row r="14" spans="7:13">
      <c r="G14" t="s">
        <v>17</v>
      </c>
      <c r="H14"/>
      <c r="I14">
        <v>12534.99</v>
      </c>
      <c r="L14">
        <v>17424.25</v>
      </c>
      <c r="M14">
        <v>29959.24</v>
      </c>
    </row>
    <row r="15" spans="7:13">
      <c r="G15" t="s">
        <v>21</v>
      </c>
      <c r="H15">
        <v>23905.36</v>
      </c>
      <c r="I15">
        <v>36124.27</v>
      </c>
      <c r="J15">
        <v>22530.79</v>
      </c>
      <c r="K15">
        <v>11269.82</v>
      </c>
      <c r="L15">
        <v>11389.03</v>
      </c>
      <c r="M15">
        <v>105219.27</v>
      </c>
    </row>
    <row r="16" spans="7:13">
      <c r="G16" t="s">
        <v>111</v>
      </c>
      <c r="H16">
        <v>118622.85</v>
      </c>
      <c r="I16">
        <v>99454.01</v>
      </c>
      <c r="J16">
        <v>141446.22</v>
      </c>
      <c r="K16">
        <v>83004.38</v>
      </c>
      <c r="L16">
        <v>162939.35</v>
      </c>
      <c r="M16">
        <v>605466.81</v>
      </c>
    </row>
    <row r="21" spans="7:8">
      <c r="G21" t="s">
        <v>109</v>
      </c>
      <c r="H21" t="s">
        <v>112</v>
      </c>
    </row>
    <row r="22" spans="7:8">
      <c r="G22" t="s">
        <v>113</v>
      </c>
      <c r="H22">
        <v>15722.2368181818</v>
      </c>
    </row>
    <row r="23" spans="7:8">
      <c r="G23" t="s">
        <v>114</v>
      </c>
      <c r="H23">
        <v>5830.29125</v>
      </c>
    </row>
    <row r="24" spans="7:8">
      <c r="G24" t="s">
        <v>115</v>
      </c>
      <c r="H24">
        <v>10646.7635</v>
      </c>
    </row>
    <row r="25" spans="7:8">
      <c r="G25" t="s">
        <v>111</v>
      </c>
      <c r="H25">
        <v>12109.3362</v>
      </c>
    </row>
    <row r="28" spans="7:8">
      <c r="G28" t="s">
        <v>106</v>
      </c>
      <c r="H28" t="s">
        <v>110</v>
      </c>
    </row>
    <row r="29" spans="7:8">
      <c r="G29">
        <v>1</v>
      </c>
      <c r="H29">
        <v>48360.61</v>
      </c>
    </row>
    <row r="30" spans="7:8">
      <c r="G30">
        <v>2</v>
      </c>
      <c r="H30">
        <v>106886.46</v>
      </c>
    </row>
    <row r="31" spans="7:8">
      <c r="G31">
        <v>3</v>
      </c>
      <c r="H31">
        <v>67345.33</v>
      </c>
    </row>
    <row r="32" spans="7:8">
      <c r="G32">
        <v>4</v>
      </c>
      <c r="H32">
        <v>60638.9</v>
      </c>
    </row>
    <row r="33" spans="7:8">
      <c r="G33">
        <v>5</v>
      </c>
      <c r="H33">
        <v>50314.72</v>
      </c>
    </row>
    <row r="34" spans="7:8">
      <c r="G34">
        <v>6</v>
      </c>
      <c r="H34">
        <v>41763.39</v>
      </c>
    </row>
    <row r="35" spans="7:8">
      <c r="G35">
        <v>7</v>
      </c>
      <c r="H35">
        <v>26935.1</v>
      </c>
    </row>
    <row r="36" spans="7:8">
      <c r="G36">
        <v>8</v>
      </c>
      <c r="H36">
        <v>21107.58</v>
      </c>
    </row>
    <row r="37" spans="7:8">
      <c r="G37">
        <v>9</v>
      </c>
      <c r="H37">
        <v>37162.45</v>
      </c>
    </row>
    <row r="38" spans="7:8">
      <c r="G38">
        <v>10</v>
      </c>
      <c r="H38">
        <v>102534.17</v>
      </c>
    </row>
    <row r="39" spans="7:8">
      <c r="G39">
        <v>11</v>
      </c>
      <c r="H39">
        <v>21914.2</v>
      </c>
    </row>
    <row r="40" spans="7:8">
      <c r="G40">
        <v>12</v>
      </c>
      <c r="H40">
        <v>20503.9</v>
      </c>
    </row>
    <row r="41" spans="7:8">
      <c r="G41" t="s">
        <v>111</v>
      </c>
      <c r="H41">
        <v>605466.81</v>
      </c>
    </row>
    <row r="44" spans="7:8">
      <c r="G44" t="s">
        <v>116</v>
      </c>
      <c r="H44" t="s">
        <v>3</v>
      </c>
    </row>
    <row r="45" spans="7:13">
      <c r="G45" t="s">
        <v>2</v>
      </c>
      <c r="H45" t="s">
        <v>14</v>
      </c>
      <c r="I45" t="s">
        <v>24</v>
      </c>
      <c r="J45" t="s">
        <v>10</v>
      </c>
      <c r="K45" t="s">
        <v>28</v>
      </c>
      <c r="L45" t="s">
        <v>18</v>
      </c>
      <c r="M45" t="s">
        <v>111</v>
      </c>
    </row>
    <row r="46" spans="7:13">
      <c r="G46" t="s">
        <v>13</v>
      </c>
      <c r="H46">
        <v>3</v>
      </c>
      <c r="I46"/>
      <c r="J46">
        <v>1</v>
      </c>
      <c r="K46">
        <v>1</v>
      </c>
      <c r="L46">
        <v>2</v>
      </c>
      <c r="M46">
        <v>7</v>
      </c>
    </row>
    <row r="47" spans="7:13">
      <c r="G47" t="s">
        <v>23</v>
      </c>
      <c r="H47">
        <v>1</v>
      </c>
      <c r="I47">
        <v>1</v>
      </c>
      <c r="J47">
        <v>5</v>
      </c>
      <c r="K47">
        <v>1</v>
      </c>
      <c r="L47">
        <v>1</v>
      </c>
      <c r="M47">
        <v>9</v>
      </c>
    </row>
    <row r="48" spans="7:13">
      <c r="G48" t="s">
        <v>9</v>
      </c>
      <c r="H48">
        <v>1</v>
      </c>
      <c r="I48">
        <v>2</v>
      </c>
      <c r="J48">
        <v>2</v>
      </c>
      <c r="K48">
        <v>1</v>
      </c>
      <c r="L48">
        <v>2</v>
      </c>
      <c r="M48">
        <v>8</v>
      </c>
    </row>
    <row r="49" spans="7:13">
      <c r="G49" t="s">
        <v>43</v>
      </c>
      <c r="H49">
        <v>1</v>
      </c>
      <c r="I49"/>
      <c r="J49">
        <v>1</v>
      </c>
      <c r="L49">
        <v>3</v>
      </c>
      <c r="M49">
        <v>5</v>
      </c>
    </row>
    <row r="50" spans="7:13">
      <c r="G50" t="s">
        <v>27</v>
      </c>
      <c r="H50">
        <v>2</v>
      </c>
      <c r="I50">
        <v>1</v>
      </c>
      <c r="J50">
        <v>1</v>
      </c>
      <c r="K50">
        <v>2</v>
      </c>
      <c r="L50">
        <v>3</v>
      </c>
      <c r="M50">
        <v>9</v>
      </c>
    </row>
    <row r="51" spans="7:13">
      <c r="G51" t="s">
        <v>17</v>
      </c>
      <c r="H51"/>
      <c r="I51">
        <v>1</v>
      </c>
      <c r="L51">
        <v>2</v>
      </c>
      <c r="M51">
        <v>3</v>
      </c>
    </row>
    <row r="52" spans="7:13">
      <c r="G52" t="s">
        <v>21</v>
      </c>
      <c r="H52">
        <v>2</v>
      </c>
      <c r="I52">
        <v>3</v>
      </c>
      <c r="J52">
        <v>2</v>
      </c>
      <c r="K52">
        <v>1</v>
      </c>
      <c r="L52">
        <v>1</v>
      </c>
      <c r="M52">
        <v>9</v>
      </c>
    </row>
    <row r="53" spans="7:13">
      <c r="G53" t="s">
        <v>111</v>
      </c>
      <c r="H53">
        <v>10</v>
      </c>
      <c r="I53">
        <v>8</v>
      </c>
      <c r="J53">
        <v>12</v>
      </c>
      <c r="K53">
        <v>6</v>
      </c>
      <c r="L53">
        <v>14</v>
      </c>
      <c r="M53">
        <v>50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Raw_Data</vt:lpstr>
      <vt:lpstr>Data Cleaning</vt:lpstr>
      <vt:lpstr>Feature Engineering</vt:lpstr>
      <vt:lpstr>Pivot 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Aayush</cp:lastModifiedBy>
  <dcterms:created xsi:type="dcterms:W3CDTF">2025-06-24T06:53:00Z</dcterms:created>
  <dcterms:modified xsi:type="dcterms:W3CDTF">2025-06-25T10:24:15Z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9BA9122D748F4ECB84A79266607717D6_13</vt:lpwstr>
  </property>
  <property fmtid="{D5CDD505-2E9C-101B-9397-08002B2CF9AE}" pid="3" name="KSOProductBuildVer">
    <vt:lpwstr>1033-12.2.0.21546</vt:lpwstr>
  </property>
</Properties>
</file>