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hidePivotFieldList="1" defaultThemeVersion="166925"/>
  <mc:AlternateContent xmlns:mc="http://schemas.openxmlformats.org/markup-compatibility/2006">
    <mc:Choice Requires="x15">
      <x15ac:absPath xmlns:x15ac="http://schemas.microsoft.com/office/spreadsheetml/2010/11/ac" url="C:\Users\UP1841\Desktop\Aayushi Personal\BI\"/>
    </mc:Choice>
  </mc:AlternateContent>
  <xr:revisionPtr revIDLastSave="0" documentId="13_ncr:1_{750810CE-F19A-43D9-B199-38D87D79F65A}" xr6:coauthVersionLast="36" xr6:coauthVersionMax="36" xr10:uidLastSave="{00000000-0000-0000-0000-000000000000}"/>
  <bookViews>
    <workbookView xWindow="0" yWindow="0" windowWidth="23040" windowHeight="9060" firstSheet="5" activeTab="10" xr2:uid="{5AF5D4AF-D10E-435D-ABA8-B0D0494ED23E}"/>
  </bookViews>
  <sheets>
    <sheet name="Data" sheetId="1" r:id="rId1"/>
    <sheet name="Questions" sheetId="18" r:id="rId2"/>
    <sheet name="KPI" sheetId="8" r:id="rId3"/>
    <sheet name="Rating" sheetId="9" r:id="rId4"/>
    <sheet name="Gender" sheetId="10" r:id="rId5"/>
    <sheet name="Education by Attrition" sheetId="12" r:id="rId6"/>
    <sheet name="Attrition by Job" sheetId="13" r:id="rId7"/>
    <sheet name="Dept Wise Attrition" sheetId="14" r:id="rId8"/>
    <sheet name="Attrition by Age" sheetId="15" r:id="rId9"/>
    <sheet name="Marital Status" sheetId="16" r:id="rId10"/>
    <sheet name="Dashboard" sheetId="4" r:id="rId11"/>
  </sheets>
  <definedNames>
    <definedName name="_xlchart.v1.0" hidden="1">'Attrition by Job'!$D$4:$D$12</definedName>
    <definedName name="_xlchart.v1.1" hidden="1">'Attrition by Job'!$E$3</definedName>
    <definedName name="_xlchart.v1.2" hidden="1">'Attrition by Job'!$E$4:$E$12</definedName>
    <definedName name="_xlchart.v1.7" hidden="1">'Attrition by Job'!$D$4:$D$12</definedName>
    <definedName name="_xlchart.v1.8" hidden="1">'Attrition by Job'!$E$3</definedName>
    <definedName name="_xlchart.v1.9" hidden="1">'Attrition by Job'!$E$4:$E$12</definedName>
    <definedName name="_xlchart.v2.3" hidden="1">'Marital Status'!$D$4:$D$6</definedName>
    <definedName name="_xlchart.v2.4" hidden="1">'Marital Status'!$E$4:$E$6</definedName>
    <definedName name="_xlchart.v2.5" hidden="1">'Marital Status'!$D$4:$D$6</definedName>
    <definedName name="_xlchart.v2.6" hidden="1">'Marital Status'!$E$4:$E$6</definedName>
    <definedName name="Slicer_Department">#N/A</definedName>
    <definedName name="Slicer_Education">#N/A</definedName>
    <definedName name="Slicer_Education_Field">#N/A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2" i="13" l="1"/>
  <c r="B7" i="8"/>
  <c r="B9" i="10"/>
  <c r="E8" i="13"/>
  <c r="A7" i="8"/>
  <c r="E9" i="13"/>
  <c r="E7" i="13"/>
  <c r="E5" i="16"/>
  <c r="E4" i="13"/>
  <c r="B10" i="10"/>
  <c r="E4" i="16"/>
  <c r="E6" i="16"/>
  <c r="C7" i="8"/>
  <c r="E10" i="13"/>
  <c r="E5" i="13"/>
  <c r="B6" i="9"/>
  <c r="E11" i="13"/>
  <c r="E6" i="13"/>
  <c r="C6" i="9" l="1"/>
  <c r="B7" i="9"/>
  <c r="C7" i="9" s="1"/>
  <c r="C10" i="10"/>
  <c r="D7" i="8"/>
  <c r="C9" i="10"/>
  <c r="E7" i="8"/>
</calcChain>
</file>

<file path=xl/sharedStrings.xml><?xml version="1.0" encoding="utf-8"?>
<sst xmlns="http://schemas.openxmlformats.org/spreadsheetml/2006/main" count="19236" uniqueCount="1582">
  <si>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</si>
  <si>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</si>
  <si>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</si>
  <si>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</si>
  <si>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</si>
  <si>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</si>
  <si>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</si>
  <si>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</si>
  <si>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</si>
  <si>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</si>
  <si>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</si>
  <si>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</si>
  <si>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</si>
  <si>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</si>
  <si>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</si>
  <si>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</si>
  <si>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</si>
  <si>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</si>
  <si>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</si>
  <si>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</si>
  <si>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</si>
  <si>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</si>
  <si>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</si>
  <si>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</si>
  <si>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</si>
  <si>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</si>
  <si>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</si>
  <si>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</si>
  <si>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</si>
  <si>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</si>
  <si>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</si>
  <si>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</si>
  <si>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</si>
  <si>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</si>
  <si>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</si>
  <si>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</si>
  <si>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</si>
  <si>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</si>
  <si>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</si>
  <si>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</si>
  <si>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</si>
  <si>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</si>
  <si>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</si>
  <si>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</si>
  <si>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</si>
  <si>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</si>
  <si>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</si>
  <si>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</si>
  <si>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</si>
  <si>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</si>
  <si>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</si>
  <si>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</si>
  <si>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</si>
  <si>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</si>
  <si>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</si>
  <si>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</si>
  <si>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</si>
  <si>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</si>
  <si>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</si>
  <si>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</si>
  <si>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</si>
  <si>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</si>
  <si>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</si>
  <si>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</si>
  <si>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</si>
  <si>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</si>
  <si>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</si>
  <si>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</si>
  <si>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</si>
  <si>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</si>
  <si>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</si>
  <si>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</si>
  <si>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</si>
  <si>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</si>
  <si>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</si>
  <si>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</si>
  <si>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</si>
  <si>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</si>
  <si>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</si>
  <si>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</si>
  <si>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</si>
  <si>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</si>
  <si>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</si>
  <si>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</si>
  <si>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</si>
  <si>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</si>
  <si>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</si>
  <si>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</si>
  <si>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</si>
  <si>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</si>
  <si>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</si>
  <si>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</si>
  <si>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</si>
  <si>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</si>
  <si>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</si>
  <si>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</si>
  <si>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</si>
  <si>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</si>
  <si>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</si>
  <si>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</si>
  <si>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</si>
  <si>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</si>
  <si>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</si>
  <si>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</si>
  <si>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</si>
  <si>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</si>
  <si>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</si>
  <si>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</si>
  <si>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</si>
  <si>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</si>
  <si>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</si>
  <si>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</si>
  <si>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</si>
  <si>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</si>
  <si>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</si>
  <si>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</si>
  <si>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</si>
  <si>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</si>
  <si>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</si>
  <si>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</si>
  <si>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</si>
  <si>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</si>
  <si>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</si>
  <si>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</si>
  <si>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</si>
  <si>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</si>
  <si>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</si>
  <si>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</si>
  <si>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</si>
  <si>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</si>
  <si>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</si>
  <si>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</si>
  <si>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</si>
  <si>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</si>
  <si>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</si>
  <si>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</si>
  <si>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</si>
  <si>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</si>
  <si>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</si>
  <si>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</si>
  <si>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</si>
  <si>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</si>
  <si>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</si>
  <si>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</si>
  <si>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</si>
  <si>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</si>
  <si>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</si>
  <si>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</si>
  <si>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</si>
  <si>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</si>
  <si>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</si>
  <si>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</si>
  <si>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</si>
  <si>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</si>
  <si>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</si>
  <si>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</si>
  <si>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</si>
  <si>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</si>
  <si>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</si>
  <si>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</si>
  <si>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</si>
  <si>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</si>
  <si>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</si>
  <si>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</si>
  <si>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</si>
  <si>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</si>
  <si>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</si>
  <si>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</si>
  <si>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</si>
  <si>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</si>
  <si>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</si>
  <si>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</si>
  <si>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</si>
  <si>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</si>
  <si>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</si>
  <si>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</si>
  <si>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</si>
  <si>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</si>
  <si>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</si>
  <si>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</si>
  <si>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</si>
  <si>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</si>
  <si>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</si>
  <si>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</si>
  <si>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</si>
  <si>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</si>
  <si>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</si>
  <si>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</si>
  <si>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</si>
  <si>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</si>
  <si>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</si>
  <si>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</si>
  <si>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</si>
  <si>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</si>
  <si>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</si>
  <si>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</si>
  <si>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</si>
  <si>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</si>
  <si>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</si>
  <si>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</si>
  <si>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</si>
  <si>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</si>
  <si>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</si>
  <si>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</si>
  <si>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</si>
  <si>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</si>
  <si>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</si>
  <si>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</si>
  <si>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</si>
  <si>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</si>
  <si>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</si>
  <si>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</si>
  <si>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</si>
  <si>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</si>
  <si>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</si>
  <si>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</si>
  <si>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</si>
  <si>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</si>
  <si>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</si>
  <si>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</si>
  <si>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</si>
  <si>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</si>
  <si>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</si>
  <si>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</si>
  <si>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</si>
  <si>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</si>
  <si>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</si>
  <si>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</si>
  <si>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</si>
  <si>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</si>
  <si>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</si>
  <si>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</si>
  <si>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</si>
  <si>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</si>
  <si>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</si>
  <si>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</si>
  <si>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</si>
  <si>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</si>
  <si>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</si>
  <si>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</si>
  <si>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</si>
  <si>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</si>
  <si>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</si>
  <si>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</si>
  <si>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</si>
  <si>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</si>
  <si>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</si>
  <si>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</si>
  <si>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</si>
  <si>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</si>
  <si>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</si>
  <si>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</si>
  <si>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</si>
  <si>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</si>
  <si>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</si>
  <si>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</si>
  <si>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</si>
  <si>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</si>
  <si>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</si>
  <si>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</si>
  <si>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</si>
  <si>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</si>
  <si>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</si>
  <si>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</si>
  <si>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</si>
  <si>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</si>
  <si>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</si>
  <si>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</si>
  <si>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</si>
  <si>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</si>
  <si>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</si>
  <si>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</si>
  <si>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</si>
  <si>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</si>
  <si>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</si>
  <si>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</si>
  <si>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</si>
  <si>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</si>
  <si>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</si>
  <si>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</si>
  <si>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</si>
  <si>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</si>
  <si>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</si>
  <si>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</si>
  <si>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</si>
  <si>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</si>
  <si>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</si>
  <si>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</si>
  <si>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</si>
  <si>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</si>
  <si>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</si>
  <si>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</si>
  <si>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</si>
  <si>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</si>
  <si>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</si>
  <si>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</si>
  <si>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</si>
  <si>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</si>
  <si>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</si>
  <si>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</si>
  <si>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</si>
  <si>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</si>
  <si>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</si>
  <si>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</si>
  <si>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</si>
  <si>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</si>
  <si>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</si>
  <si>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</si>
  <si>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</si>
  <si>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</si>
  <si>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</si>
  <si>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</si>
  <si>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</si>
  <si>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</si>
  <si>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</si>
  <si>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</si>
  <si>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</si>
  <si>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</si>
  <si>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</si>
  <si>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</si>
  <si>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</si>
  <si>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</si>
  <si>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</si>
  <si>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</si>
  <si>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</si>
  <si>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</si>
  <si>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</si>
  <si>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</si>
  <si>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</si>
  <si>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</si>
  <si>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</si>
  <si>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</si>
  <si>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</si>
  <si>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</si>
  <si>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</si>
  <si>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</si>
  <si>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</si>
  <si>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</si>
  <si>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</si>
  <si>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</si>
  <si>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</si>
  <si>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</si>
  <si>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</si>
  <si>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</si>
  <si>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</si>
  <si>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</si>
  <si>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</si>
  <si>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</si>
  <si>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</si>
  <si>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</si>
  <si>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</si>
  <si>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</si>
  <si>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</si>
  <si>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</si>
  <si>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</si>
  <si>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</si>
  <si>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</si>
  <si>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</si>
  <si>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</si>
  <si>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</si>
  <si>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</si>
  <si>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</si>
  <si>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</si>
  <si>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</si>
  <si>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</si>
  <si>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</si>
  <si>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</si>
  <si>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</si>
  <si>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</si>
  <si>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</si>
  <si>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</si>
  <si>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</si>
  <si>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</si>
  <si>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</si>
  <si>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</si>
  <si>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</si>
  <si>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</si>
  <si>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</si>
  <si>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</si>
  <si>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</si>
  <si>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</si>
  <si>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</si>
  <si>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</si>
  <si>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</si>
  <si>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</si>
  <si>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</si>
  <si>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</si>
  <si>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</si>
  <si>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</si>
  <si>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</si>
  <si>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</si>
  <si>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</si>
  <si>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</si>
  <si>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</si>
  <si>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</si>
  <si>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</si>
  <si>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</si>
  <si>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</si>
  <si>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</si>
  <si>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</si>
  <si>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</si>
  <si>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</si>
  <si>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</si>
  <si>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</si>
  <si>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</si>
  <si>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</si>
  <si>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</si>
  <si>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</si>
  <si>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</si>
  <si>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</si>
  <si>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</si>
  <si>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</si>
  <si>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</si>
  <si>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</si>
  <si>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</si>
  <si>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</si>
  <si>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</si>
  <si>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</si>
  <si>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</si>
  <si>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</si>
  <si>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</si>
  <si>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</si>
  <si>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</si>
  <si>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</si>
  <si>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</si>
  <si>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</si>
  <si>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</si>
  <si>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</si>
  <si>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</si>
  <si>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</si>
  <si>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</si>
  <si>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</si>
  <si>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</si>
  <si>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</si>
  <si>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</si>
  <si>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</si>
  <si>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</si>
  <si>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</si>
  <si>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</si>
  <si>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</si>
  <si>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</si>
  <si>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</si>
  <si>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</si>
  <si>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</si>
  <si>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</si>
  <si>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</si>
  <si>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</si>
  <si>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</si>
  <si>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</si>
  <si>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</si>
  <si>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</si>
  <si>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</si>
  <si>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</si>
  <si>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</si>
  <si>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</si>
  <si>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</si>
  <si>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</si>
  <si>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</si>
  <si>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</si>
  <si>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</si>
  <si>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</si>
  <si>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</si>
  <si>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</si>
  <si>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</si>
  <si>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</si>
  <si>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</si>
  <si>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</si>
  <si>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</si>
  <si>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</si>
  <si>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</si>
  <si>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</si>
  <si>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</si>
  <si>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</si>
  <si>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</si>
  <si>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</si>
  <si>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</si>
  <si>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</si>
  <si>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</si>
  <si>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</si>
  <si>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</si>
  <si>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</si>
  <si>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</si>
  <si>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</si>
  <si>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</si>
  <si>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</si>
  <si>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</si>
  <si>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</si>
  <si>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</si>
  <si>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</si>
  <si>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</si>
  <si>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</si>
  <si>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</si>
  <si>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</si>
  <si>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</si>
  <si>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</si>
  <si>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</si>
  <si>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</si>
  <si>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</si>
  <si>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</si>
  <si>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</si>
  <si>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</si>
  <si>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</si>
  <si>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</si>
  <si>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</si>
  <si>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</si>
  <si>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</si>
  <si>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</si>
  <si>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</si>
  <si>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</si>
  <si>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</si>
  <si>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</si>
  <si>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</si>
  <si>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</si>
  <si>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</si>
  <si>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</si>
  <si>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</si>
  <si>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</si>
  <si>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</si>
  <si>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</si>
  <si>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</si>
  <si>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</si>
  <si>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</si>
  <si>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</si>
  <si>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</si>
  <si>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</si>
  <si>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</si>
  <si>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</si>
  <si>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</si>
  <si>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</si>
  <si>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</si>
  <si>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</si>
  <si>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</si>
  <si>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</si>
  <si>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</si>
  <si>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</si>
  <si>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</si>
  <si>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</si>
  <si>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</si>
  <si>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</si>
  <si>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</si>
  <si>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</si>
  <si>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</si>
  <si>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</si>
  <si>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</si>
  <si>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</si>
  <si>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</si>
  <si>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</si>
  <si>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</si>
  <si>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</si>
  <si>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</si>
  <si>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</si>
  <si>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</si>
  <si>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</si>
  <si>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</si>
  <si>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</si>
  <si>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</si>
  <si>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</si>
  <si>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</si>
  <si>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</si>
  <si>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</si>
  <si>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</si>
  <si>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</si>
  <si>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</si>
  <si>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</si>
  <si>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</si>
  <si>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</si>
  <si>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</si>
  <si>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</si>
  <si>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</si>
  <si>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</si>
  <si>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</si>
  <si>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</si>
  <si>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</si>
  <si>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</si>
  <si>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</si>
  <si>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</si>
  <si>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</si>
  <si>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</si>
  <si>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</si>
  <si>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</si>
  <si>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</si>
  <si>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</si>
  <si>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</si>
  <si>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</si>
  <si>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</si>
  <si>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</si>
  <si>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</si>
  <si>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</si>
  <si>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</si>
  <si>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</si>
  <si>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</si>
  <si>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</si>
  <si>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</si>
  <si>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</si>
  <si>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</si>
  <si>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</si>
  <si>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</si>
  <si>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</si>
  <si>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</si>
  <si>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</si>
  <si>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</si>
  <si>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</si>
  <si>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</si>
  <si>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</si>
  <si>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</si>
  <si>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</si>
  <si>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</si>
  <si>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</si>
  <si>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</si>
  <si>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</si>
  <si>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</si>
  <si>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</si>
  <si>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</si>
  <si>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</si>
  <si>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</si>
  <si>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</si>
  <si>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</si>
  <si>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</si>
  <si>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</si>
  <si>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</si>
  <si>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</si>
  <si>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</si>
  <si>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</si>
  <si>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</si>
  <si>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</si>
  <si>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</si>
  <si>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</si>
  <si>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</si>
  <si>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</si>
  <si>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</si>
  <si>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</si>
  <si>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</si>
  <si>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</si>
  <si>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</si>
  <si>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</si>
  <si>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</si>
  <si>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</si>
  <si>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</si>
  <si>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</si>
  <si>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</si>
  <si>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</si>
  <si>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</si>
  <si>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</si>
  <si>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</si>
  <si>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</si>
  <si>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</si>
  <si>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</si>
  <si>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</si>
  <si>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</si>
  <si>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</si>
  <si>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</si>
  <si>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</si>
  <si>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</si>
  <si>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</si>
  <si>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</si>
  <si>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</si>
  <si>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</si>
  <si>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</si>
  <si>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</si>
  <si>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</si>
  <si>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</si>
  <si>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</si>
  <si>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</si>
  <si>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</si>
  <si>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</si>
  <si>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</si>
  <si>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</si>
  <si>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</si>
  <si>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</si>
  <si>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</si>
  <si>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</si>
  <si>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</si>
  <si>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</si>
  <si>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</si>
  <si>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</si>
  <si>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</si>
  <si>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</si>
  <si>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</si>
  <si>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</si>
  <si>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</si>
  <si>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</si>
  <si>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</si>
  <si>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</si>
  <si>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</si>
  <si>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</si>
  <si>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</si>
  <si>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</si>
  <si>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</si>
  <si>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</si>
  <si>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</si>
  <si>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</si>
  <si>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</si>
  <si>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</si>
  <si>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</si>
  <si>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</si>
  <si>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</si>
  <si>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</si>
  <si>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</si>
  <si>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</si>
  <si>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</si>
  <si>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</si>
  <si>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</si>
  <si>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</si>
  <si>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</si>
  <si>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</si>
  <si>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</si>
  <si>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</si>
  <si>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</si>
  <si>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</si>
  <si>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</si>
  <si>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</si>
  <si>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</si>
  <si>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</si>
  <si>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</si>
  <si>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</si>
  <si>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</si>
  <si>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</si>
  <si>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</si>
  <si>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</si>
  <si>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</si>
  <si>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</si>
  <si>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</si>
  <si>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</si>
  <si>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</si>
  <si>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</si>
  <si>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</si>
  <si>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</si>
  <si>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</si>
  <si>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</si>
  <si>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</si>
  <si>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</si>
  <si>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</si>
  <si>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</si>
  <si>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</si>
  <si>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</si>
  <si>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</si>
  <si>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</si>
  <si>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</si>
  <si>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</si>
  <si>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</si>
  <si>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</si>
  <si>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</si>
  <si>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</si>
  <si>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</si>
  <si>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</si>
  <si>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</si>
  <si>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</si>
  <si>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</si>
  <si>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</si>
  <si>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</si>
  <si>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</si>
  <si>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</si>
  <si>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</si>
  <si>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</si>
  <si>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</si>
  <si>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</si>
  <si>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</si>
  <si>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</si>
  <si>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</si>
  <si>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</si>
  <si>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</si>
  <si>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</si>
  <si>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</si>
  <si>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</si>
  <si>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</si>
  <si>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</si>
  <si>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</si>
  <si>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</si>
  <si>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</si>
  <si>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</si>
  <si>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</si>
  <si>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</si>
  <si>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</si>
  <si>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</si>
  <si>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</si>
  <si>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</si>
  <si>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</si>
  <si>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</si>
  <si>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</si>
  <si>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</si>
  <si>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</si>
  <si>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</si>
  <si>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</si>
  <si>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</si>
  <si>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</si>
  <si>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</si>
  <si>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</si>
  <si>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</si>
  <si>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</si>
  <si>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</si>
  <si>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</si>
  <si>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</si>
  <si>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</si>
  <si>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</si>
  <si>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</si>
  <si>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</si>
  <si>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</si>
  <si>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</si>
  <si>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</si>
  <si>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</si>
  <si>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</si>
  <si>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</si>
  <si>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</si>
  <si>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</si>
  <si>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</si>
  <si>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</si>
  <si>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</si>
  <si>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</si>
  <si>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</si>
  <si>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</si>
  <si>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</si>
  <si>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</si>
  <si>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</si>
  <si>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</si>
  <si>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</si>
  <si>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</si>
  <si>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</si>
  <si>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</si>
  <si>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</si>
  <si>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</si>
  <si>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</si>
  <si>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</si>
  <si>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</si>
  <si>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</si>
  <si>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</si>
  <si>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</si>
  <si>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</si>
  <si>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</si>
  <si>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</si>
  <si>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</si>
  <si>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</si>
  <si>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</si>
  <si>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</si>
  <si>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</si>
  <si>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</si>
  <si>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</si>
  <si>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</si>
  <si>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</si>
  <si>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</si>
  <si>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</si>
  <si>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</si>
  <si>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</si>
  <si>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</si>
  <si>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</si>
  <si>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</si>
  <si>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</si>
  <si>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</si>
  <si>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</si>
  <si>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</si>
  <si>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</si>
  <si>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</si>
  <si>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</si>
  <si>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</si>
  <si>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</si>
  <si>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</si>
  <si>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</si>
  <si>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</si>
  <si>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</si>
  <si>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</si>
  <si>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</si>
  <si>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</si>
  <si>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</si>
  <si>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</si>
  <si>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</si>
  <si>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</si>
  <si>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</si>
  <si>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</si>
  <si>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</si>
  <si>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</si>
  <si>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</si>
  <si>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</si>
  <si>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</si>
  <si>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</si>
  <si>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</si>
  <si>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</si>
  <si>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</si>
  <si>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</si>
  <si>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</si>
  <si>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</si>
  <si>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</si>
  <si>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</si>
  <si>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</si>
  <si>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</si>
  <si>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</si>
  <si>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</si>
  <si>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</si>
  <si>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</si>
  <si>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</si>
  <si>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</si>
  <si>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</si>
  <si>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</si>
  <si>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</si>
  <si>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</si>
  <si>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</si>
  <si>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</si>
  <si>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</si>
  <si>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</si>
  <si>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</si>
  <si>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</si>
  <si>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</si>
  <si>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</si>
  <si>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</si>
  <si>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</si>
  <si>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</si>
  <si>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</si>
  <si>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</si>
  <si>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</si>
  <si>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</si>
  <si>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</si>
  <si>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</si>
  <si>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</si>
  <si>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</si>
  <si>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</si>
  <si>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</si>
  <si>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</si>
  <si>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</si>
  <si>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</si>
  <si>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</si>
  <si>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</si>
  <si>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</si>
  <si>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</si>
  <si>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</si>
  <si>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</si>
  <si>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</si>
  <si>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</si>
  <si>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</si>
  <si>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</si>
  <si>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</si>
  <si>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</si>
  <si>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</si>
  <si>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</si>
  <si>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</si>
  <si>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</si>
  <si>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</si>
  <si>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</si>
  <si>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</si>
  <si>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</si>
  <si>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</si>
  <si>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</si>
  <si>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</si>
  <si>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</si>
  <si>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</si>
  <si>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</si>
  <si>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</si>
  <si>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</si>
  <si>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</si>
  <si>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</si>
  <si>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</si>
  <si>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</si>
  <si>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</si>
  <si>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</si>
  <si>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</si>
  <si>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</si>
  <si>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</si>
  <si>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</si>
  <si>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</si>
  <si>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</si>
  <si>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</si>
  <si>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</si>
  <si>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</si>
  <si>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</si>
  <si>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</si>
  <si>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</si>
  <si>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</si>
  <si>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</si>
  <si>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</si>
  <si>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</si>
  <si>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</si>
  <si>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</si>
  <si>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</si>
  <si>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</si>
  <si>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</si>
  <si>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</si>
  <si>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</si>
  <si>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</si>
  <si>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</si>
  <si>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</si>
  <si>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</si>
  <si>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</si>
  <si>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</si>
  <si>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</si>
  <si>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</si>
  <si>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</si>
  <si>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</si>
  <si>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</si>
  <si>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</si>
  <si>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</si>
  <si>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</si>
  <si>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</si>
  <si>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</si>
  <si>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</si>
  <si>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</si>
  <si>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</si>
  <si>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</si>
  <si>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</si>
  <si>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</si>
  <si>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</si>
  <si>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</si>
  <si>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</si>
  <si>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</si>
  <si>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</si>
  <si>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</si>
  <si>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</si>
  <si>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</si>
  <si>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</si>
  <si>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</si>
  <si>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</si>
  <si>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</si>
  <si>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</si>
  <si>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</si>
  <si>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</si>
  <si>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</si>
  <si>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</si>
  <si>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</si>
  <si>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</si>
  <si>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</si>
  <si>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</si>
  <si>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</si>
  <si>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</si>
  <si>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</si>
  <si>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</si>
  <si>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</si>
  <si>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</si>
  <si>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</si>
  <si>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</si>
  <si>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</si>
  <si>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</si>
  <si>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</si>
  <si>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</si>
  <si>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</si>
  <si>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</si>
  <si>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</si>
  <si>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</si>
  <si>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</si>
  <si>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</si>
  <si>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</si>
  <si>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</si>
  <si>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</si>
  <si>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</si>
  <si>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</si>
  <si>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</si>
  <si>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</si>
  <si>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</si>
  <si>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</si>
  <si>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</si>
  <si>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</si>
  <si>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</si>
  <si>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</si>
  <si>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</si>
  <si>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</si>
  <si>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</si>
  <si>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</si>
  <si>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</si>
  <si>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</si>
  <si>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</si>
  <si>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</si>
  <si>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</si>
  <si>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</si>
  <si>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</si>
  <si>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</si>
  <si>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</si>
  <si>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</si>
  <si>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</si>
  <si>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</si>
  <si>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</si>
  <si>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</si>
  <si>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</si>
  <si>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</si>
  <si>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</si>
  <si>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</si>
  <si>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</si>
  <si>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</si>
  <si>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</si>
  <si>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</si>
  <si>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</si>
  <si>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</si>
  <si>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</si>
  <si>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</si>
  <si>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</si>
  <si>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</si>
  <si>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</si>
  <si>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</si>
  <si>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</si>
  <si>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</si>
  <si>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</si>
  <si>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</si>
  <si>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</si>
  <si>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</si>
  <si>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</si>
  <si>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</si>
  <si>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</si>
  <si>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</si>
  <si>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</si>
  <si>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</si>
  <si>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</si>
  <si>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</si>
  <si>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</si>
  <si>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</si>
  <si>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</si>
  <si>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</si>
  <si>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</si>
  <si>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</si>
  <si>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</si>
  <si>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</si>
  <si>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</si>
  <si>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</si>
  <si>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</si>
  <si>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</si>
  <si>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</si>
  <si>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</si>
  <si>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</si>
  <si>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</si>
  <si>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</si>
  <si>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</si>
  <si>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</si>
  <si>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</si>
  <si>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</si>
  <si>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</si>
  <si>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</si>
  <si>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</si>
  <si>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</si>
  <si>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</si>
  <si>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</si>
  <si>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</si>
  <si>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</si>
  <si>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</si>
  <si>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</si>
  <si>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</si>
  <si>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</si>
  <si>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</si>
  <si>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</si>
  <si>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</si>
  <si>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</si>
  <si>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</si>
  <si>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</si>
  <si>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</si>
  <si>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</si>
  <si>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</si>
  <si>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</si>
  <si>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</si>
  <si>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</si>
  <si>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</si>
  <si>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</si>
  <si>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</si>
  <si>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</si>
  <si>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</si>
  <si>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</si>
  <si>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</si>
  <si>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</si>
  <si>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</si>
  <si>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</si>
  <si>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</si>
  <si>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</si>
  <si>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</si>
  <si>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</si>
  <si>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</si>
  <si>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</si>
  <si>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</si>
  <si>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</si>
  <si>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</si>
  <si>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</si>
  <si>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</si>
  <si>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</si>
  <si>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</si>
  <si>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</si>
  <si>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</si>
  <si>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</si>
  <si>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</si>
  <si>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</si>
  <si>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</si>
  <si>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</si>
  <si>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</si>
  <si>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</si>
  <si>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</si>
  <si>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</si>
  <si>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</si>
  <si>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</si>
  <si>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</si>
  <si>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</si>
  <si>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</si>
  <si>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</si>
  <si>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</si>
  <si>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</si>
  <si>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</si>
  <si>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</si>
  <si>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</si>
  <si>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</si>
  <si>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</si>
  <si>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</si>
  <si>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</si>
  <si>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</si>
  <si>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</si>
  <si>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</si>
  <si>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</si>
  <si>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</si>
  <si>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</si>
  <si>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</si>
  <si>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</si>
  <si>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</si>
  <si>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</si>
  <si>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</si>
  <si>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</si>
  <si>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</si>
  <si>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</si>
  <si>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</si>
  <si>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</si>
  <si>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</si>
  <si>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</si>
  <si>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</si>
  <si>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</si>
  <si>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</si>
  <si>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</si>
  <si>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</si>
  <si>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</si>
  <si>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</si>
  <si>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</si>
  <si>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</si>
  <si>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</si>
  <si>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</si>
  <si>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</si>
  <si>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</si>
  <si>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</si>
  <si>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</si>
  <si>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</si>
  <si>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</si>
  <si>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</si>
  <si>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</si>
  <si>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</si>
  <si>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</si>
  <si>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</si>
  <si>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</si>
  <si>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</si>
  <si>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</si>
  <si>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</si>
  <si>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</si>
  <si>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</si>
  <si>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</si>
  <si>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</si>
  <si>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</si>
  <si>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</si>
  <si>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</si>
  <si>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</si>
  <si>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</si>
  <si>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</si>
  <si>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</si>
  <si>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</si>
  <si>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</si>
  <si>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</si>
  <si>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</si>
  <si>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</si>
  <si>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</si>
  <si>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</si>
  <si>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</si>
  <si>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</si>
  <si>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</si>
  <si>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</si>
  <si>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</si>
  <si>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</si>
  <si>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</si>
  <si>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</si>
  <si>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</si>
  <si>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</si>
  <si>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</si>
  <si>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</si>
  <si>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</si>
  <si>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</si>
  <si>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</si>
  <si>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</si>
  <si>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</si>
  <si>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</si>
  <si>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</si>
  <si>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</si>
  <si>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</si>
  <si>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</si>
  <si>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</si>
  <si>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</si>
  <si>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</si>
  <si>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</si>
  <si>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</si>
  <si>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</si>
  <si>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</si>
  <si>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</si>
  <si>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</si>
  <si>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</si>
  <si>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</si>
  <si>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</si>
  <si>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</si>
  <si>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</si>
  <si>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</si>
  <si>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</si>
  <si>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</si>
  <si>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</si>
  <si>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</si>
  <si>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</si>
  <si>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</si>
  <si>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</si>
  <si>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</si>
  <si>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</si>
  <si>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</si>
  <si>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</si>
  <si>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</si>
  <si>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</si>
  <si>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</si>
  <si>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</si>
  <si>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</si>
  <si>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</si>
  <si>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</si>
  <si>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</si>
  <si>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</si>
  <si>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</si>
  <si>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</si>
  <si>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</si>
  <si>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</si>
  <si>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</si>
  <si>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</si>
  <si>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</si>
  <si>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</si>
  <si>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</si>
  <si>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</si>
  <si>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</si>
  <si>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</si>
  <si>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</si>
  <si>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</si>
  <si>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</si>
  <si>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</si>
  <si>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</si>
  <si>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</si>
  <si>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</si>
  <si>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</si>
  <si>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</si>
  <si>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</si>
  <si>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</si>
  <si>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</si>
  <si>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</si>
  <si>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</si>
  <si>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</si>
  <si>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</si>
  <si>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</si>
  <si>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</si>
  <si>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</si>
  <si>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</si>
  <si>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</si>
  <si>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</si>
  <si>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</si>
  <si>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</si>
  <si>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</si>
  <si>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</si>
  <si>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</si>
  <si>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</si>
  <si>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</si>
  <si>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</si>
  <si>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</si>
  <si>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</si>
  <si>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</si>
  <si>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</si>
  <si>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</si>
  <si>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</si>
  <si>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</si>
  <si>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</si>
  <si>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</si>
  <si>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</si>
  <si>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</si>
  <si>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</si>
  <si>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</si>
  <si>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</si>
  <si>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</si>
  <si>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</si>
  <si>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</si>
  <si>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</si>
  <si>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</si>
  <si>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</si>
  <si>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</si>
  <si>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</si>
  <si>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</si>
  <si>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</si>
  <si>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</si>
  <si>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</si>
  <si>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</si>
  <si>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</si>
  <si>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</si>
  <si>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</si>
  <si>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</si>
  <si>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</si>
  <si>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</si>
  <si>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</si>
  <si>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</si>
  <si>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</si>
  <si>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</si>
  <si>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</si>
  <si>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</si>
  <si>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</si>
  <si>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</si>
  <si>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</si>
  <si>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</si>
  <si>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</si>
  <si>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</si>
  <si>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</si>
  <si>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</si>
  <si>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</si>
  <si>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</si>
  <si>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</si>
  <si>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</si>
  <si>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</si>
  <si>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</si>
  <si>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</si>
  <si>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</si>
  <si>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</si>
  <si>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</si>
  <si>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</si>
  <si>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</si>
  <si>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</si>
  <si>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</si>
  <si>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</si>
  <si>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</si>
  <si>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</si>
  <si>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</si>
  <si>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</si>
  <si>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</si>
  <si>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</si>
  <si>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</si>
  <si>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</si>
  <si>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</si>
  <si>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</si>
  <si>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</si>
  <si>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</si>
  <si>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</si>
  <si>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</si>
  <si>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</si>
  <si>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</si>
  <si>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</si>
  <si>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</si>
  <si>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</si>
  <si>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</si>
  <si>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</si>
  <si>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</si>
  <si>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</si>
  <si>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</si>
  <si>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</si>
  <si>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</si>
  <si>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</si>
  <si>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</si>
  <si>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</si>
  <si>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</si>
  <si>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</si>
  <si>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</si>
  <si>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</si>
  <si>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</si>
  <si>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</si>
  <si>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</si>
  <si>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</si>
  <si>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</si>
  <si>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</si>
  <si>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</si>
  <si>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</si>
  <si>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</si>
  <si>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</si>
  <si>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</si>
  <si>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</si>
  <si>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</si>
  <si>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</si>
  <si>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</si>
  <si>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</si>
  <si>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</si>
  <si>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</si>
  <si>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</si>
  <si>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</si>
  <si>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</si>
  <si>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</si>
  <si>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</si>
  <si>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</si>
  <si>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</si>
  <si>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</si>
  <si>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</si>
  <si>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</si>
  <si>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</si>
  <si>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</si>
  <si>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</si>
  <si>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</si>
  <si>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</si>
  <si>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</si>
  <si>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</si>
  <si>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</si>
  <si>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</si>
  <si>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</si>
  <si>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</si>
  <si>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</si>
  <si>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</si>
  <si>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</si>
  <si>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</si>
  <si>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</si>
  <si>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</si>
  <si>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</si>
  <si>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</si>
  <si>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</si>
  <si>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</si>
  <si>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</si>
  <si>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</si>
  <si>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</si>
  <si>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</si>
  <si>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</si>
  <si>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</si>
  <si>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</si>
  <si>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</si>
  <si>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</si>
  <si>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</si>
  <si>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</si>
  <si>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</si>
  <si>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</si>
  <si>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</si>
  <si>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</si>
  <si>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</si>
  <si>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</si>
  <si>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</si>
  <si>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</si>
  <si>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</si>
  <si>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</si>
  <si>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</si>
  <si>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</si>
  <si>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</si>
  <si>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</si>
  <si>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</si>
  <si>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</si>
  <si>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</si>
  <si>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</si>
  <si>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</si>
  <si>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</si>
  <si>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</si>
  <si>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</si>
  <si>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</si>
  <si>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</si>
  <si>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</si>
  <si>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</si>
  <si>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</si>
  <si>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</si>
  <si>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</si>
  <si>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</si>
  <si>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</si>
  <si>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</si>
  <si>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</si>
  <si>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</si>
  <si>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</si>
  <si>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</si>
  <si>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</si>
  <si>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</si>
  <si>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</si>
  <si>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</si>
  <si>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</si>
  <si>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</si>
  <si>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</si>
  <si>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</si>
  <si>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</si>
  <si>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</si>
  <si>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</si>
  <si>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</si>
  <si>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</si>
  <si>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</si>
  <si>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</si>
  <si>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</si>
  <si>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</si>
  <si>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</si>
  <si>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</si>
  <si>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</si>
  <si>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</si>
  <si>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</si>
  <si>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</si>
  <si>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t>
  </si>
  <si>
    <t>Row Labels</t>
  </si>
  <si>
    <t>Grand Total</t>
  </si>
  <si>
    <t>Count of Employee Count</t>
  </si>
  <si>
    <t>Count of CF_attrition count</t>
  </si>
  <si>
    <t>a</t>
  </si>
  <si>
    <t>Q1. What is the total number of employees in the dataset?</t>
  </si>
  <si>
    <t>Q2. What is the attrition count in the dataset?</t>
  </si>
  <si>
    <t xml:space="preserve">Q3. What is the total number of active employees in the dataset? </t>
  </si>
  <si>
    <t>Q4. What is the attrition rate in the dataset?</t>
  </si>
  <si>
    <t>Q5. What is the average age of employees in the dataset?</t>
  </si>
  <si>
    <t>Q7. Find the education wise attrition</t>
  </si>
  <si>
    <t>Q6. Find the total number of employees in terms of male and female respectively</t>
  </si>
  <si>
    <t>Q8. Find the attrition by job role</t>
  </si>
  <si>
    <t>Q9. Find the department wise attrition</t>
  </si>
  <si>
    <t>Q10. Find the attrition by age group</t>
  </si>
  <si>
    <t>Q11. Find the attrition by 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</si>
</sst>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0" fillId="0" borderId="0" xfId="0" applyNumberFormat="1"/>
    <xf numFmtId="164" fontId="0" fillId="0" borderId="0" xfId="0" applyNumberFormat="1"/>
    <xf numFmtId="165" fontId="0" fillId="0" borderId="0" xfId="0" applyNumberFormat="1"/>
    <xf numFmtId="0" fontId="0" fillId="0" borderId="0" xfId="0" applyAlignment="1">
      <alignment horizontal="center"/>
    </xf>
    <xf numFmtId="0" fontId="0" fillId="0" borderId="0" xfId="0" pivotButton="1"/>
    <xf numFmtId="0" fontId="0" fillId="0" borderId="0" xfId="0" applyAlignment="1">
      <alignment horizontal="left"/>
    </xf>
    <xf numFmtId="9" fontId="0" fillId="0" borderId="0" xfId="1" applyFont="1"/>
    <xf numFmtId="10" fontId="0" fillId="0" borderId="0" xfId="0" applyNumberFormat="1"/>
    <xf numFmtId="0" fontId="0" fillId="0" borderId="0" xfId="0" applyAlignment="1"/>
    <xf numFmtId="0" fontId="0" fillId="0" borderId="0" xfId="0" applyAlignment="1">
      <alignment horizontal="left"/>
    </xf>
    <xf numFmtId="0" fontId="0" fillId="0" borderId="0" xfId="0" applyAlignment="1">
      <alignment horizontal="left"/>
    </xf>
  </cellXfs>
  <cellStyles count="2">
    <cellStyle name="Normal" xfId="0" builtinId="0"/>
    <cellStyle name="Percent" xfId="1" builtinId="5"/>
  </cellStyles>
  <dxfs count="17">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s>
  <tableStyles count="0" defaultTableStyle="TableStyleMedium2" defaultPivotStyle="PivotStyleLight16"/>
  <colors>
    <mruColors>
      <color rgb="FFD933C1"/>
      <color rgb="FFCE3AAE"/>
      <color rgb="FFF9BF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1B-DE4D-BA18-F984846F323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1B-DE4D-BA18-F984846F323C}"/>
              </c:ext>
            </c:extLst>
          </c:dPt>
          <c:val>
            <c:numRef>
              <c:f>Rating!$C$6:$C$7</c:f>
              <c:numCache>
                <c:formatCode>0.00000</c:formatCode>
                <c:ptCount val="2"/>
                <c:pt idx="0">
                  <c:v>0.55172413793103448</c:v>
                </c:pt>
                <c:pt idx="1">
                  <c:v>0.44827586206896552</c:v>
                </c:pt>
              </c:numCache>
            </c:numRef>
          </c:val>
          <c:extLst>
            <c:ext xmlns:c16="http://schemas.microsoft.com/office/drawing/2014/chart" uri="{C3380CC4-5D6E-409C-BE32-E72D297353CC}">
              <c16:uniqueId val="{00000000-1C99-4406-AA2D-1DFE969D53F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2.2068965517241379</c:v>
                </c:pt>
              </c:numCache>
            </c:numRef>
          </c:val>
          <c:extLst>
            <c:ext xmlns:c16="http://schemas.microsoft.com/office/drawing/2014/chart" uri="{C3380CC4-5D6E-409C-BE32-E72D297353CC}">
              <c16:uniqueId val="{00000000-8808-463C-9D63-CFE981C68AB2}"/>
            </c:ext>
          </c:extLst>
        </c:ser>
        <c:ser>
          <c:idx val="1"/>
          <c:order val="1"/>
          <c:spPr>
            <a:solidFill>
              <a:schemeClr val="accent2"/>
            </a:solidFill>
            <a:ln>
              <a:noFill/>
            </a:ln>
            <a:effectLst/>
          </c:spPr>
          <c:invertIfNegative val="0"/>
          <c:val>
            <c:numRef>
              <c:f>Rating!$B$7</c:f>
              <c:numCache>
                <c:formatCode>0.0</c:formatCode>
                <c:ptCount val="1"/>
                <c:pt idx="0">
                  <c:v>1.7931034482758621</c:v>
                </c:pt>
              </c:numCache>
            </c:numRef>
          </c:val>
          <c:extLst>
            <c:ext xmlns:c16="http://schemas.microsoft.com/office/drawing/2014/chart" uri="{C3380CC4-5D6E-409C-BE32-E72D297353CC}">
              <c16:uniqueId val="{00000001-8808-463C-9D63-CFE981C68AB2}"/>
            </c:ext>
          </c:extLst>
        </c:ser>
        <c:dLbls>
          <c:showLegendKey val="0"/>
          <c:showVal val="0"/>
          <c:showCatName val="0"/>
          <c:showSerName val="0"/>
          <c:showPercent val="0"/>
          <c:showBubbleSize val="0"/>
        </c:dLbls>
        <c:gapWidth val="0"/>
        <c:overlap val="100"/>
        <c:axId val="516585135"/>
        <c:axId val="436556399"/>
      </c:barChart>
      <c:catAx>
        <c:axId val="516585135"/>
        <c:scaling>
          <c:orientation val="minMax"/>
        </c:scaling>
        <c:delete val="1"/>
        <c:axPos val="l"/>
        <c:majorTickMark val="out"/>
        <c:minorTickMark val="none"/>
        <c:tickLblPos val="nextTo"/>
        <c:crossAx val="436556399"/>
        <c:crosses val="autoZero"/>
        <c:auto val="1"/>
        <c:lblAlgn val="ctr"/>
        <c:lblOffset val="100"/>
        <c:noMultiLvlLbl val="0"/>
      </c:catAx>
      <c:valAx>
        <c:axId val="436556399"/>
        <c:scaling>
          <c:orientation val="minMax"/>
        </c:scaling>
        <c:delete val="1"/>
        <c:axPos val="b"/>
        <c:numFmt formatCode="0.0" sourceLinked="1"/>
        <c:majorTickMark val="out"/>
        <c:minorTickMark val="none"/>
        <c:tickLblPos val="nextTo"/>
        <c:crossAx val="516585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AEC-7A45-87E6-0CB40B5C8BC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AEC-7A45-87E6-0CB40B5C8BC3}"/>
              </c:ext>
            </c:extLst>
          </c:dPt>
          <c:val>
            <c:numRef>
              <c:f>Gender!$C$9:$C$10</c:f>
              <c:numCache>
                <c:formatCode>0%</c:formatCode>
                <c:ptCount val="2"/>
                <c:pt idx="0">
                  <c:v>0.41489361702127658</c:v>
                </c:pt>
                <c:pt idx="1">
                  <c:v>0.58510638297872342</c:v>
                </c:pt>
              </c:numCache>
            </c:numRef>
          </c:val>
          <c:extLst>
            <c:ext xmlns:c16="http://schemas.microsoft.com/office/drawing/2014/chart" uri="{C3380CC4-5D6E-409C-BE32-E72D297353CC}">
              <c16:uniqueId val="{00000000-EEF6-4295-A8D1-AF92E531816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Final.xlsx]Education by Attrition!Education by Attrition</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Attrition'!$A$4:$A$5</c:f>
              <c:strCache>
                <c:ptCount val="1"/>
                <c:pt idx="0">
                  <c:v>Associates Degree</c:v>
                </c:pt>
              </c:strCache>
            </c:strRef>
          </c:cat>
          <c:val>
            <c:numRef>
              <c:f>'Education by Attrition'!$B$4:$B$5</c:f>
              <c:numCache>
                <c:formatCode>General</c:formatCode>
                <c:ptCount val="1"/>
                <c:pt idx="0">
                  <c:v>44</c:v>
                </c:pt>
              </c:numCache>
            </c:numRef>
          </c:val>
          <c:extLst>
            <c:ext xmlns:c16="http://schemas.microsoft.com/office/drawing/2014/chart" uri="{C3380CC4-5D6E-409C-BE32-E72D297353CC}">
              <c16:uniqueId val="{00000000-1931-4E1B-86C7-23643257256B}"/>
            </c:ext>
          </c:extLst>
        </c:ser>
        <c:dLbls>
          <c:dLblPos val="ctr"/>
          <c:showLegendKey val="0"/>
          <c:showVal val="1"/>
          <c:showCatName val="0"/>
          <c:showSerName val="0"/>
          <c:showPercent val="0"/>
          <c:showBubbleSize val="0"/>
        </c:dLbls>
        <c:gapWidth val="150"/>
        <c:overlap val="100"/>
        <c:axId val="897927711"/>
        <c:axId val="441289967"/>
      </c:barChart>
      <c:catAx>
        <c:axId val="8979277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289967"/>
        <c:crosses val="autoZero"/>
        <c:auto val="1"/>
        <c:lblAlgn val="ctr"/>
        <c:lblOffset val="100"/>
        <c:noMultiLvlLbl val="0"/>
      </c:catAx>
      <c:valAx>
        <c:axId val="441289967"/>
        <c:scaling>
          <c:orientation val="minMax"/>
        </c:scaling>
        <c:delete val="1"/>
        <c:axPos val="b"/>
        <c:numFmt formatCode="General" sourceLinked="1"/>
        <c:majorTickMark val="out"/>
        <c:minorTickMark val="none"/>
        <c:tickLblPos val="nextTo"/>
        <c:crossAx val="897927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Final.xlsx]Dept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10E-E544-9A0F-151557CCFCE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10E-E544-9A0F-151557CCFCE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10E-E544-9A0F-151557CCFCE1}"/>
              </c:ext>
            </c:extLst>
          </c:dPt>
          <c:cat>
            <c:strRef>
              <c:f>'Dept Wise Attrition'!$A$4:$A$7</c:f>
              <c:strCache>
                <c:ptCount val="3"/>
                <c:pt idx="0">
                  <c:v>HR</c:v>
                </c:pt>
                <c:pt idx="1">
                  <c:v>R&amp;D</c:v>
                </c:pt>
                <c:pt idx="2">
                  <c:v>Sales</c:v>
                </c:pt>
              </c:strCache>
            </c:strRef>
          </c:cat>
          <c:val>
            <c:numRef>
              <c:f>'Dept Wise Attrition'!$B$4:$B$7</c:f>
              <c:numCache>
                <c:formatCode>0.00%</c:formatCode>
                <c:ptCount val="3"/>
                <c:pt idx="0">
                  <c:v>6.8181818181818177E-2</c:v>
                </c:pt>
                <c:pt idx="1">
                  <c:v>0.52272727272727271</c:v>
                </c:pt>
                <c:pt idx="2">
                  <c:v>0.40909090909090912</c:v>
                </c:pt>
              </c:numCache>
            </c:numRef>
          </c:val>
          <c:extLst>
            <c:ext xmlns:c16="http://schemas.microsoft.com/office/drawing/2014/chart" uri="{C3380CC4-5D6E-409C-BE32-E72D297353CC}">
              <c16:uniqueId val="{00000000-C9DE-4D86-B959-657A5B38DAD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Final.xlsx]Attrition by Age!Attrition by Age</c:name>
    <c:fmtId val="9"/>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45 - 54</c:v>
                </c:pt>
                <c:pt idx="3">
                  <c:v>Over 55</c:v>
                </c:pt>
                <c:pt idx="4">
                  <c:v>Under 25</c:v>
                </c:pt>
              </c:strCache>
            </c:strRef>
          </c:cat>
          <c:val>
            <c:numRef>
              <c:f>'Attrition by Age'!$B$4:$B$9</c:f>
              <c:numCache>
                <c:formatCode>General</c:formatCode>
                <c:ptCount val="5"/>
                <c:pt idx="0">
                  <c:v>18</c:v>
                </c:pt>
                <c:pt idx="1">
                  <c:v>11</c:v>
                </c:pt>
                <c:pt idx="2">
                  <c:v>8</c:v>
                </c:pt>
                <c:pt idx="3">
                  <c:v>2</c:v>
                </c:pt>
                <c:pt idx="4">
                  <c:v>5</c:v>
                </c:pt>
              </c:numCache>
            </c:numRef>
          </c:val>
          <c:extLst>
            <c:ext xmlns:c16="http://schemas.microsoft.com/office/drawing/2014/chart" uri="{C3380CC4-5D6E-409C-BE32-E72D297353CC}">
              <c16:uniqueId val="{00000000-6460-4335-B5D5-C92B6A40B0B4}"/>
            </c:ext>
          </c:extLst>
        </c:ser>
        <c:dLbls>
          <c:showLegendKey val="0"/>
          <c:showVal val="0"/>
          <c:showCatName val="0"/>
          <c:showSerName val="0"/>
          <c:showPercent val="0"/>
          <c:showBubbleSize val="0"/>
        </c:dLbls>
        <c:gapWidth val="150"/>
        <c:axId val="666493199"/>
        <c:axId val="896982655"/>
      </c:barChart>
      <c:catAx>
        <c:axId val="66649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982655"/>
        <c:crosses val="autoZero"/>
        <c:auto val="1"/>
        <c:lblAlgn val="ctr"/>
        <c:lblOffset val="100"/>
        <c:noMultiLvlLbl val="0"/>
      </c:catAx>
      <c:valAx>
        <c:axId val="896982655"/>
        <c:scaling>
          <c:orientation val="minMax"/>
        </c:scaling>
        <c:delete val="1"/>
        <c:axPos val="l"/>
        <c:numFmt formatCode="General" sourceLinked="1"/>
        <c:majorTickMark val="none"/>
        <c:minorTickMark val="none"/>
        <c:tickLblPos val="nextTo"/>
        <c:crossAx val="666493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flip="none" rotWithShape="1">
                <a:gsLst>
                  <a:gs pos="0">
                    <a:schemeClr val="accent2">
                      <a:lumMod val="40000"/>
                      <a:lumOff val="60000"/>
                    </a:schemeClr>
                  </a:gs>
                  <a:gs pos="59000">
                    <a:schemeClr val="accent2">
                      <a:lumMod val="95000"/>
                      <a:lumOff val="5000"/>
                    </a:schemeClr>
                  </a:gs>
                  <a:gs pos="100000">
                    <a:schemeClr val="accent2">
                      <a:lumMod val="60000"/>
                    </a:schemeClr>
                  </a:gs>
                </a:gsLst>
                <a:path path="circle">
                  <a:fillToRect l="50000" t="130000" r="50000" b="-30000"/>
                </a:path>
                <a:tileRect/>
              </a:gradFill>
              <a:ln w="3175">
                <a:solidFill>
                  <a:schemeClr val="lt1"/>
                </a:solidFill>
              </a:ln>
              <a:effectLst/>
            </c:spPr>
            <c:extLst>
              <c:ext xmlns:c16="http://schemas.microsoft.com/office/drawing/2014/chart" uri="{C3380CC4-5D6E-409C-BE32-E72D297353CC}">
                <c16:uniqueId val="{00000001-6230-4F9C-8058-4F0FDACDF16D}"/>
              </c:ext>
            </c:extLst>
          </c:dPt>
          <c:dPt>
            <c:idx val="1"/>
            <c:bubble3D val="0"/>
            <c:spPr>
              <a:gradFill flip="none" rotWithShape="1">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w="19050">
                <a:solidFill>
                  <a:schemeClr val="lt1"/>
                </a:solidFill>
              </a:ln>
              <a:effectLst/>
            </c:spPr>
            <c:extLst>
              <c:ext xmlns:c16="http://schemas.microsoft.com/office/drawing/2014/chart" uri="{C3380CC4-5D6E-409C-BE32-E72D297353CC}">
                <c16:uniqueId val="{00000003-6230-4F9C-8058-4F0FDACDF16D}"/>
              </c:ext>
            </c:extLst>
          </c:dPt>
          <c:val>
            <c:numRef>
              <c:f>Rating!$C$6:$C$7</c:f>
              <c:numCache>
                <c:formatCode>0.00000</c:formatCode>
                <c:ptCount val="2"/>
                <c:pt idx="0">
                  <c:v>0.55172413793103448</c:v>
                </c:pt>
                <c:pt idx="1">
                  <c:v>0.44827586206896552</c:v>
                </c:pt>
              </c:numCache>
            </c:numRef>
          </c:val>
          <c:extLst>
            <c:ext xmlns:c16="http://schemas.microsoft.com/office/drawing/2014/chart" uri="{C3380CC4-5D6E-409C-BE32-E72D297353CC}">
              <c16:uniqueId val="{00000004-6230-4F9C-8058-4F0FDACDF16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8019447016710216E-2"/>
          <c:y val="0.19990155170538776"/>
          <c:w val="0.79482599911041996"/>
          <c:h val="0.60019689658922448"/>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2.2068965517241379</c:v>
                </c:pt>
              </c:numCache>
            </c:numRef>
          </c:val>
          <c:extLst>
            <c:ext xmlns:c16="http://schemas.microsoft.com/office/drawing/2014/chart" uri="{C3380CC4-5D6E-409C-BE32-E72D297353CC}">
              <c16:uniqueId val="{00000000-5954-43B8-8A5E-7F24AEA8E475}"/>
            </c:ext>
          </c:extLst>
        </c:ser>
        <c:ser>
          <c:idx val="1"/>
          <c:order val="1"/>
          <c:spPr>
            <a:solidFill>
              <a:schemeClr val="accent2"/>
            </a:solidFill>
            <a:ln>
              <a:noFill/>
            </a:ln>
            <a:effectLst/>
          </c:spPr>
          <c:invertIfNegative val="0"/>
          <c:val>
            <c:numRef>
              <c:f>Rating!$B$7</c:f>
              <c:numCache>
                <c:formatCode>0.0</c:formatCode>
                <c:ptCount val="1"/>
                <c:pt idx="0">
                  <c:v>1.7931034482758621</c:v>
                </c:pt>
              </c:numCache>
            </c:numRef>
          </c:val>
          <c:extLst>
            <c:ext xmlns:c16="http://schemas.microsoft.com/office/drawing/2014/chart" uri="{C3380CC4-5D6E-409C-BE32-E72D297353CC}">
              <c16:uniqueId val="{00000001-5954-43B8-8A5E-7F24AEA8E475}"/>
            </c:ext>
          </c:extLst>
        </c:ser>
        <c:dLbls>
          <c:showLegendKey val="0"/>
          <c:showVal val="0"/>
          <c:showCatName val="0"/>
          <c:showSerName val="0"/>
          <c:showPercent val="0"/>
          <c:showBubbleSize val="0"/>
        </c:dLbls>
        <c:gapWidth val="0"/>
        <c:overlap val="100"/>
        <c:axId val="516585135"/>
        <c:axId val="436556399"/>
      </c:barChart>
      <c:catAx>
        <c:axId val="516585135"/>
        <c:scaling>
          <c:orientation val="minMax"/>
        </c:scaling>
        <c:delete val="1"/>
        <c:axPos val="l"/>
        <c:majorTickMark val="out"/>
        <c:minorTickMark val="none"/>
        <c:tickLblPos val="nextTo"/>
        <c:crossAx val="436556399"/>
        <c:crosses val="autoZero"/>
        <c:auto val="1"/>
        <c:lblAlgn val="ctr"/>
        <c:lblOffset val="100"/>
        <c:noMultiLvlLbl val="0"/>
      </c:catAx>
      <c:valAx>
        <c:axId val="436556399"/>
        <c:scaling>
          <c:orientation val="minMax"/>
        </c:scaling>
        <c:delete val="1"/>
        <c:axPos val="b"/>
        <c:numFmt formatCode="0.0" sourceLinked="1"/>
        <c:majorTickMark val="out"/>
        <c:minorTickMark val="none"/>
        <c:tickLblPos val="nextTo"/>
        <c:crossAx val="516585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D933C1"/>
                  </a:gs>
                  <a:gs pos="92000">
                    <a:srgbClr val="F9BFF9"/>
                  </a:gs>
                  <a:gs pos="60000">
                    <a:srgbClr val="CE3AAE"/>
                  </a:gs>
                </a:gsLst>
                <a:path path="circle">
                  <a:fillToRect l="50000" t="130000" r="50000" b="-30000"/>
                </a:path>
              </a:gradFill>
              <a:ln w="19050">
                <a:noFill/>
              </a:ln>
              <a:effectLst/>
            </c:spPr>
            <c:extLst>
              <c:ext xmlns:c16="http://schemas.microsoft.com/office/drawing/2014/chart" uri="{C3380CC4-5D6E-409C-BE32-E72D297353CC}">
                <c16:uniqueId val="{00000001-CABA-415D-8020-6AD849E50693}"/>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CABA-415D-8020-6AD849E50693}"/>
              </c:ext>
            </c:extLst>
          </c:dPt>
          <c:val>
            <c:numRef>
              <c:f>Gender!$C$9:$C$10</c:f>
              <c:numCache>
                <c:formatCode>0%</c:formatCode>
                <c:ptCount val="2"/>
                <c:pt idx="0">
                  <c:v>0.41489361702127658</c:v>
                </c:pt>
                <c:pt idx="1">
                  <c:v>0.58510638297872342</c:v>
                </c:pt>
              </c:numCache>
            </c:numRef>
          </c:val>
          <c:extLst>
            <c:ext xmlns:c16="http://schemas.microsoft.com/office/drawing/2014/chart" uri="{C3380CC4-5D6E-409C-BE32-E72D297353CC}">
              <c16:uniqueId val="{00000004-CABA-415D-8020-6AD849E5069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32F8-4D6C-9DC9-E10AA3201C4B}"/>
              </c:ext>
            </c:extLst>
          </c:dPt>
          <c:dPt>
            <c:idx val="1"/>
            <c:bubble3D val="0"/>
            <c:spPr>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ln w="19050">
                <a:noFill/>
              </a:ln>
              <a:effectLst/>
            </c:spPr>
            <c:extLst>
              <c:ext xmlns:c16="http://schemas.microsoft.com/office/drawing/2014/chart" uri="{C3380CC4-5D6E-409C-BE32-E72D297353CC}">
                <c16:uniqueId val="{00000003-32F8-4D6C-9DC9-E10AA3201C4B}"/>
              </c:ext>
            </c:extLst>
          </c:dPt>
          <c:val>
            <c:numRef>
              <c:f>Gender!$C$9:$C$10</c:f>
              <c:numCache>
                <c:formatCode>0%</c:formatCode>
                <c:ptCount val="2"/>
                <c:pt idx="0">
                  <c:v>0.41489361702127658</c:v>
                </c:pt>
                <c:pt idx="1">
                  <c:v>0.58510638297872342</c:v>
                </c:pt>
              </c:numCache>
            </c:numRef>
          </c:val>
          <c:extLst>
            <c:ext xmlns:c16="http://schemas.microsoft.com/office/drawing/2014/chart" uri="{C3380CC4-5D6E-409C-BE32-E72D297353CC}">
              <c16:uniqueId val="{00000004-32F8-4D6C-9DC9-E10AA3201C4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Final.xlsx]Education by Attrition!Education by Attrition</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r="100000" b="100000"/>
            </a:path>
            <a:tileRect l="-100000" t="-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705227996254881"/>
          <c:y val="7.4269996992063672E-2"/>
          <c:w val="0.74228930632024503"/>
          <c:h val="0.88351382991851801"/>
        </c:manualLayout>
      </c:layout>
      <c:barChart>
        <c:barDir val="bar"/>
        <c:grouping val="stacked"/>
        <c:varyColors val="0"/>
        <c:ser>
          <c:idx val="0"/>
          <c:order val="0"/>
          <c:tx>
            <c:strRef>
              <c:f>'Education by Attrition'!$B$3</c:f>
              <c:strCache>
                <c:ptCount val="1"/>
                <c:pt idx="0">
                  <c:v>Total</c:v>
                </c:pt>
              </c:strCache>
            </c:strRef>
          </c:tx>
          <c:spPr>
            <a:gradFill flip="none" rotWithShape="1">
              <a:gsLst>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r="100000" b="100000"/>
              </a:path>
              <a:tileRect l="-100000" t="-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Attrition'!$A$4:$A$5</c:f>
              <c:strCache>
                <c:ptCount val="1"/>
                <c:pt idx="0">
                  <c:v>Associates Degree</c:v>
                </c:pt>
              </c:strCache>
            </c:strRef>
          </c:cat>
          <c:val>
            <c:numRef>
              <c:f>'Education by Attrition'!$B$4:$B$5</c:f>
              <c:numCache>
                <c:formatCode>General</c:formatCode>
                <c:ptCount val="1"/>
                <c:pt idx="0">
                  <c:v>44</c:v>
                </c:pt>
              </c:numCache>
            </c:numRef>
          </c:val>
          <c:extLst>
            <c:ext xmlns:c16="http://schemas.microsoft.com/office/drawing/2014/chart" uri="{C3380CC4-5D6E-409C-BE32-E72D297353CC}">
              <c16:uniqueId val="{00000000-38EB-4C75-80F7-B474B7FA3E24}"/>
            </c:ext>
          </c:extLst>
        </c:ser>
        <c:dLbls>
          <c:dLblPos val="ctr"/>
          <c:showLegendKey val="0"/>
          <c:showVal val="1"/>
          <c:showCatName val="0"/>
          <c:showSerName val="0"/>
          <c:showPercent val="0"/>
          <c:showBubbleSize val="0"/>
        </c:dLbls>
        <c:gapWidth val="150"/>
        <c:overlap val="100"/>
        <c:axId val="897927711"/>
        <c:axId val="441289967"/>
      </c:barChart>
      <c:catAx>
        <c:axId val="8979277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289967"/>
        <c:crosses val="autoZero"/>
        <c:auto val="1"/>
        <c:lblAlgn val="ctr"/>
        <c:lblOffset val="100"/>
        <c:noMultiLvlLbl val="0"/>
      </c:catAx>
      <c:valAx>
        <c:axId val="441289967"/>
        <c:scaling>
          <c:orientation val="minMax"/>
        </c:scaling>
        <c:delete val="1"/>
        <c:axPos val="b"/>
        <c:numFmt formatCode="General" sourceLinked="1"/>
        <c:majorTickMark val="out"/>
        <c:minorTickMark val="none"/>
        <c:tickLblPos val="nextTo"/>
        <c:crossAx val="897927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Final.xlsx]Dept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6">
                  <a:lumMod val="0"/>
                  <a:lumOff val="100000"/>
                </a:schemeClr>
              </a:gs>
              <a:gs pos="35000">
                <a:schemeClr val="accent6">
                  <a:lumMod val="0"/>
                  <a:lumOff val="100000"/>
                </a:schemeClr>
              </a:gs>
              <a:gs pos="100000">
                <a:schemeClr val="accent6">
                  <a:lumMod val="100000"/>
                </a:schemeClr>
              </a:gs>
            </a:gsLst>
            <a:path path="circle">
              <a:fillToRect l="50000" t="-80000" r="50000" b="180000"/>
            </a:path>
            <a:tileRect/>
          </a:gradFill>
          <a:ln w="19050">
            <a:solidFill>
              <a:schemeClr val="lt1"/>
            </a:solidFill>
          </a:ln>
          <a:effectLst/>
        </c:spPr>
      </c:pivotFmt>
      <c:pivotFmt>
        <c:idx val="7"/>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w="19050">
            <a:solidFill>
              <a:schemeClr val="lt1"/>
            </a:solidFill>
          </a:ln>
          <a:effectLst/>
        </c:spPr>
      </c:pivotFmt>
      <c:pivotFmt>
        <c:idx val="8"/>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gradFill flip="none" rotWithShape="1">
                <a:gsLst>
                  <a:gs pos="0">
                    <a:schemeClr val="accent6">
                      <a:lumMod val="0"/>
                      <a:lumOff val="100000"/>
                    </a:schemeClr>
                  </a:gs>
                  <a:gs pos="35000">
                    <a:schemeClr val="accent6">
                      <a:lumMod val="0"/>
                      <a:lumOff val="100000"/>
                    </a:schemeClr>
                  </a:gs>
                  <a:gs pos="100000">
                    <a:schemeClr val="accent6">
                      <a:lumMod val="100000"/>
                    </a:schemeClr>
                  </a:gs>
                </a:gsLst>
                <a:path path="circle">
                  <a:fillToRect l="50000" t="-80000" r="50000" b="180000"/>
                </a:path>
                <a:tileRect/>
              </a:gradFill>
              <a:ln w="19050">
                <a:solidFill>
                  <a:schemeClr val="lt1"/>
                </a:solidFill>
              </a:ln>
              <a:effectLst/>
            </c:spPr>
            <c:extLst>
              <c:ext xmlns:c16="http://schemas.microsoft.com/office/drawing/2014/chart" uri="{C3380CC4-5D6E-409C-BE32-E72D297353CC}">
                <c16:uniqueId val="{00000001-9F7C-430F-8F52-14972ECD2733}"/>
              </c:ext>
            </c:extLst>
          </c:dPt>
          <c:dPt>
            <c:idx val="1"/>
            <c:bubble3D val="0"/>
            <c:spPr>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w="19050">
                <a:solidFill>
                  <a:schemeClr val="lt1"/>
                </a:solidFill>
              </a:ln>
              <a:effectLst/>
            </c:spPr>
            <c:extLst>
              <c:ext xmlns:c16="http://schemas.microsoft.com/office/drawing/2014/chart" uri="{C3380CC4-5D6E-409C-BE32-E72D297353CC}">
                <c16:uniqueId val="{00000003-9F7C-430F-8F52-14972ECD2733}"/>
              </c:ext>
            </c:extLst>
          </c:dPt>
          <c:dPt>
            <c:idx val="2"/>
            <c:bubble3D val="0"/>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w="19050">
                <a:solidFill>
                  <a:schemeClr val="lt1"/>
                </a:solidFill>
              </a:ln>
              <a:effectLst/>
            </c:spPr>
            <c:extLst>
              <c:ext xmlns:c16="http://schemas.microsoft.com/office/drawing/2014/chart" uri="{C3380CC4-5D6E-409C-BE32-E72D297353CC}">
                <c16:uniqueId val="{00000005-9F7C-430F-8F52-14972ECD27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6.8181818181818177E-2</c:v>
                </c:pt>
                <c:pt idx="1">
                  <c:v>0.52272727272727271</c:v>
                </c:pt>
                <c:pt idx="2">
                  <c:v>0.40909090909090912</c:v>
                </c:pt>
              </c:numCache>
            </c:numRef>
          </c:val>
          <c:extLst>
            <c:ext xmlns:c16="http://schemas.microsoft.com/office/drawing/2014/chart" uri="{C3380CC4-5D6E-409C-BE32-E72D297353CC}">
              <c16:uniqueId val="{00000006-9F7C-430F-8F52-14972ECD273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Final.xlsx]Attrition by Age!Attrition by Age</c:name>
    <c:fmtId val="11"/>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flip="none" rotWithShape="1">
            <a:gsLst>
              <a:gs pos="0">
                <a:schemeClr val="accent6">
                  <a:lumMod val="0"/>
                  <a:lumOff val="100000"/>
                </a:schemeClr>
              </a:gs>
              <a:gs pos="35000">
                <a:schemeClr val="accent6">
                  <a:lumMod val="0"/>
                  <a:lumOff val="100000"/>
                </a:schemeClr>
              </a:gs>
              <a:gs pos="100000">
                <a:schemeClr val="accent6">
                  <a:lumMod val="100000"/>
                </a:schemeClr>
              </a:gs>
            </a:gsLst>
            <a:path path="circle">
              <a:fillToRect l="50000" t="-80000" r="50000" b="180000"/>
            </a:path>
            <a:tileRect/>
          </a:gradFill>
          <a:ln>
            <a:gradFill flip="none" rotWithShape="1">
              <a:gsLst>
                <a:gs pos="0">
                  <a:schemeClr val="accent6">
                    <a:lumMod val="0"/>
                    <a:lumOff val="100000"/>
                  </a:schemeClr>
                </a:gs>
                <a:gs pos="35000">
                  <a:schemeClr val="accent6">
                    <a:lumMod val="0"/>
                    <a:lumOff val="100000"/>
                  </a:schemeClr>
                </a:gs>
                <a:gs pos="100000">
                  <a:schemeClr val="accent6">
                    <a:lumMod val="100000"/>
                  </a:schemeClr>
                </a:gs>
              </a:gsLst>
              <a:path path="circle">
                <a:fillToRect l="50000" t="-80000" r="50000" b="180000"/>
              </a:path>
              <a:tileRect/>
            </a:gradFill>
          </a:ln>
          <a:effectLst/>
        </c:spPr>
        <c:marker>
          <c:symbol val="none"/>
        </c:marker>
      </c:pivotFmt>
    </c:pivotFmts>
    <c:plotArea>
      <c:layout/>
      <c:barChart>
        <c:barDir val="col"/>
        <c:grouping val="clustered"/>
        <c:varyColors val="0"/>
        <c:ser>
          <c:idx val="0"/>
          <c:order val="0"/>
          <c:tx>
            <c:strRef>
              <c:f>'Attrition by Age'!$B$3</c:f>
              <c:strCache>
                <c:ptCount val="1"/>
                <c:pt idx="0">
                  <c:v>Total</c:v>
                </c:pt>
              </c:strCache>
            </c:strRef>
          </c:tx>
          <c:spPr>
            <a:gradFill flip="none" rotWithShape="1">
              <a:gsLst>
                <a:gs pos="0">
                  <a:schemeClr val="accent6">
                    <a:lumMod val="0"/>
                    <a:lumOff val="100000"/>
                  </a:schemeClr>
                </a:gs>
                <a:gs pos="35000">
                  <a:schemeClr val="accent6">
                    <a:lumMod val="0"/>
                    <a:lumOff val="100000"/>
                  </a:schemeClr>
                </a:gs>
                <a:gs pos="100000">
                  <a:schemeClr val="accent6">
                    <a:lumMod val="100000"/>
                  </a:schemeClr>
                </a:gs>
              </a:gsLst>
              <a:path path="circle">
                <a:fillToRect l="50000" t="-80000" r="50000" b="180000"/>
              </a:path>
              <a:tileRect/>
            </a:gradFill>
            <a:ln>
              <a:gradFill flip="none" rotWithShape="1">
                <a:gsLst>
                  <a:gs pos="0">
                    <a:schemeClr val="accent6">
                      <a:lumMod val="0"/>
                      <a:lumOff val="100000"/>
                    </a:schemeClr>
                  </a:gs>
                  <a:gs pos="35000">
                    <a:schemeClr val="accent6">
                      <a:lumMod val="0"/>
                      <a:lumOff val="100000"/>
                    </a:schemeClr>
                  </a:gs>
                  <a:gs pos="100000">
                    <a:schemeClr val="accent6">
                      <a:lumMod val="100000"/>
                    </a:schemeClr>
                  </a:gs>
                </a:gsLst>
                <a:path path="circle">
                  <a:fillToRect l="50000" t="-80000" r="50000" b="180000"/>
                </a:path>
                <a:tileRect/>
              </a:gradFill>
            </a:ln>
            <a:effectLst/>
          </c:spPr>
          <c:invertIfNegative val="0"/>
          <c:cat>
            <c:strRef>
              <c:f>'Attrition by Age'!$A$4:$A$9</c:f>
              <c:strCache>
                <c:ptCount val="5"/>
                <c:pt idx="0">
                  <c:v>25 - 34</c:v>
                </c:pt>
                <c:pt idx="1">
                  <c:v>35 - 44</c:v>
                </c:pt>
                <c:pt idx="2">
                  <c:v>45 - 54</c:v>
                </c:pt>
                <c:pt idx="3">
                  <c:v>Over 55</c:v>
                </c:pt>
                <c:pt idx="4">
                  <c:v>Under 25</c:v>
                </c:pt>
              </c:strCache>
            </c:strRef>
          </c:cat>
          <c:val>
            <c:numRef>
              <c:f>'Attrition by Age'!$B$4:$B$9</c:f>
              <c:numCache>
                <c:formatCode>General</c:formatCode>
                <c:ptCount val="5"/>
                <c:pt idx="0">
                  <c:v>18</c:v>
                </c:pt>
                <c:pt idx="1">
                  <c:v>11</c:v>
                </c:pt>
                <c:pt idx="2">
                  <c:v>8</c:v>
                </c:pt>
                <c:pt idx="3">
                  <c:v>2</c:v>
                </c:pt>
                <c:pt idx="4">
                  <c:v>5</c:v>
                </c:pt>
              </c:numCache>
            </c:numRef>
          </c:val>
          <c:extLst>
            <c:ext xmlns:c16="http://schemas.microsoft.com/office/drawing/2014/chart" uri="{C3380CC4-5D6E-409C-BE32-E72D297353CC}">
              <c16:uniqueId val="{00000000-FE46-4781-990B-543DD0097ED4}"/>
            </c:ext>
          </c:extLst>
        </c:ser>
        <c:dLbls>
          <c:showLegendKey val="0"/>
          <c:showVal val="0"/>
          <c:showCatName val="0"/>
          <c:showSerName val="0"/>
          <c:showPercent val="0"/>
          <c:showBubbleSize val="0"/>
        </c:dLbls>
        <c:gapWidth val="150"/>
        <c:axId val="666493199"/>
        <c:axId val="896982655"/>
      </c:barChart>
      <c:catAx>
        <c:axId val="66649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982655"/>
        <c:crosses val="autoZero"/>
        <c:auto val="1"/>
        <c:lblAlgn val="ctr"/>
        <c:lblOffset val="100"/>
        <c:noMultiLvlLbl val="0"/>
      </c:catAx>
      <c:valAx>
        <c:axId val="896982655"/>
        <c:scaling>
          <c:orientation val="minMax"/>
        </c:scaling>
        <c:delete val="1"/>
        <c:axPos val="l"/>
        <c:numFmt formatCode="General" sourceLinked="1"/>
        <c:majorTickMark val="none"/>
        <c:minorTickMark val="none"/>
        <c:tickLblPos val="nextTo"/>
        <c:crossAx val="666493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5A898E7B-D658-4A0A-9A13-A9C42D494742}">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23A9BF8C-4B64-5243-B459-982523D771E2}">
          <cx:dataLabels>
            <cx:visibility seriesName="0" categoryName="0" value="1"/>
          </cx:dataLabels>
          <cx:dataId val="0"/>
          <cx:layoutPr/>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plotArea>
      <cx:plotAreaRegion>
        <cx:series layoutId="treemap" uniqueId="{5A898E7B-D658-4A0A-9A13-A9C42D494742}">
          <cx:tx>
            <cx:txData>
              <cx:f>_xlchart.v1.8</cx:f>
              <cx:v>Attrition</cx:v>
            </cx:txData>
          </cx:tx>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plotArea>
      <cx:plotAreaRegion>
        <cx:series layoutId="funnel" uniqueId="{23A9BF8C-4B64-5243-B459-982523D771E2}">
          <cx:spPr>
            <a:solidFill>
              <a:schemeClr val="accent1">
                <a:lumMod val="75000"/>
              </a:schemeClr>
            </a:solidFill>
          </cx:spPr>
          <cx:data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visibility seriesName="0" categoryName="0" value="1"/>
          </cx:dataLabels>
          <cx:dataId val="0"/>
          <cx:layoutPr/>
        </cx:series>
      </cx:plotAreaRegion>
      <cx:axis id="0">
        <cx:catScaling gapWidth="0.0599999987"/>
        <cx:tickLabels/>
      </cx:axis>
    </cx:plotArea>
  </cx:chart>
  <cx:spPr>
    <a:solidFill>
      <a:schemeClr val="bg1">
        <a:lumMod val="95000"/>
        <a:alpha val="0"/>
      </a:schemeClr>
    </a:solid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0.svg"/><Relationship Id="rId18" Type="http://schemas.openxmlformats.org/officeDocument/2006/relationships/chart" Target="../charts/chart12.xml"/><Relationship Id="rId3" Type="http://schemas.openxmlformats.org/officeDocument/2006/relationships/image" Target="../media/image3.png"/><Relationship Id="rId21" Type="http://schemas.openxmlformats.org/officeDocument/2006/relationships/image" Target="../media/image13.png"/><Relationship Id="rId7" Type="http://schemas.openxmlformats.org/officeDocument/2006/relationships/image" Target="../media/image7.png"/><Relationship Id="rId12" Type="http://schemas.openxmlformats.org/officeDocument/2006/relationships/image" Target="../media/image9.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2.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1.png"/><Relationship Id="rId22" Type="http://schemas.openxmlformats.org/officeDocument/2006/relationships/image" Target="../media/image1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5</xdr:col>
      <xdr:colOff>76200</xdr:colOff>
      <xdr:row>2</xdr:row>
      <xdr:rowOff>7621</xdr:rowOff>
    </xdr:from>
    <xdr:to>
      <xdr:col>7</xdr:col>
      <xdr:colOff>563880</xdr:colOff>
      <xdr:row>7</xdr:row>
      <xdr:rowOff>106681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C02A1411-ED56-4FB2-B5ED-4943D8F9029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536180" y="403861"/>
              <a:ext cx="1828800" cy="10896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285750</xdr:colOff>
      <xdr:row>2</xdr:row>
      <xdr:rowOff>182880</xdr:rowOff>
    </xdr:from>
    <xdr:to>
      <xdr:col>5</xdr:col>
      <xdr:colOff>586740</xdr:colOff>
      <xdr:row>7</xdr:row>
      <xdr:rowOff>160020</xdr:rowOff>
    </xdr:to>
    <xdr:graphicFrame macro="">
      <xdr:nvGraphicFramePr>
        <xdr:cNvPr id="2" name="Chart 1">
          <a:extLst>
            <a:ext uri="{FF2B5EF4-FFF2-40B4-BE49-F238E27FC236}">
              <a16:creationId xmlns:a16="http://schemas.microsoft.com/office/drawing/2014/main" id="{2FD91A80-07E3-4851-BC7D-3818F2549A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68580</xdr:colOff>
      <xdr:row>3</xdr:row>
      <xdr:rowOff>22861</xdr:rowOff>
    </xdr:from>
    <xdr:to>
      <xdr:col>8</xdr:col>
      <xdr:colOff>556260</xdr:colOff>
      <xdr:row>8</xdr:row>
      <xdr:rowOff>30481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924FBC4E-A839-46C7-BE76-0AC06E56D74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227320" y="617221"/>
              <a:ext cx="1828800" cy="998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1710690</xdr:colOff>
      <xdr:row>16</xdr:row>
      <xdr:rowOff>152400</xdr:rowOff>
    </xdr:from>
    <xdr:to>
      <xdr:col>4</xdr:col>
      <xdr:colOff>601980</xdr:colOff>
      <xdr:row>20</xdr:row>
      <xdr:rowOff>53340</xdr:rowOff>
    </xdr:to>
    <xdr:graphicFrame macro="">
      <xdr:nvGraphicFramePr>
        <xdr:cNvPr id="4" name="Chart 3">
          <a:extLst>
            <a:ext uri="{FF2B5EF4-FFF2-40B4-BE49-F238E27FC236}">
              <a16:creationId xmlns:a16="http://schemas.microsoft.com/office/drawing/2014/main" id="{142E969E-7940-419C-9D22-1147EBEE20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205740</xdr:colOff>
      <xdr:row>10</xdr:row>
      <xdr:rowOff>22861</xdr:rowOff>
    </xdr:from>
    <xdr:to>
      <xdr:col>11</xdr:col>
      <xdr:colOff>22860</xdr:colOff>
      <xdr:row>21</xdr:row>
      <xdr:rowOff>1</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B33D234D-CF23-4005-91DA-EC6BFBB7081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705600" y="2004061"/>
              <a:ext cx="1828800" cy="2156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342900</xdr:colOff>
      <xdr:row>2</xdr:row>
      <xdr:rowOff>7621</xdr:rowOff>
    </xdr:from>
    <xdr:to>
      <xdr:col>6</xdr:col>
      <xdr:colOff>160020</xdr:colOff>
      <xdr:row>7</xdr:row>
      <xdr:rowOff>22861</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81C67AB0-9CE3-449D-AFF8-8F83E64B02B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688080" y="403861"/>
              <a:ext cx="1828800" cy="1005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948690</xdr:colOff>
      <xdr:row>11</xdr:row>
      <xdr:rowOff>99060</xdr:rowOff>
    </xdr:from>
    <xdr:to>
      <xdr:col>3</xdr:col>
      <xdr:colOff>586740</xdr:colOff>
      <xdr:row>18</xdr:row>
      <xdr:rowOff>144780</xdr:rowOff>
    </xdr:to>
    <xdr:graphicFrame macro="">
      <xdr:nvGraphicFramePr>
        <xdr:cNvPr id="3" name="Chart 2">
          <a:extLst>
            <a:ext uri="{FF2B5EF4-FFF2-40B4-BE49-F238E27FC236}">
              <a16:creationId xmlns:a16="http://schemas.microsoft.com/office/drawing/2014/main" id="{91D8D22B-BAE1-4145-87F7-BA07C6F356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369570</xdr:colOff>
      <xdr:row>1</xdr:row>
      <xdr:rowOff>152400</xdr:rowOff>
    </xdr:from>
    <xdr:to>
      <xdr:col>6</xdr:col>
      <xdr:colOff>571500</xdr:colOff>
      <xdr:row>9</xdr:row>
      <xdr:rowOff>129540</xdr:rowOff>
    </xdr:to>
    <xdr:graphicFrame macro="">
      <xdr:nvGraphicFramePr>
        <xdr:cNvPr id="2" name="Chart 1">
          <a:extLst>
            <a:ext uri="{FF2B5EF4-FFF2-40B4-BE49-F238E27FC236}">
              <a16:creationId xmlns:a16="http://schemas.microsoft.com/office/drawing/2014/main" id="{838E5FE1-E960-4B92-B2D7-1AE36A61EF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240030</xdr:colOff>
      <xdr:row>12</xdr:row>
      <xdr:rowOff>91440</xdr:rowOff>
    </xdr:from>
    <xdr:to>
      <xdr:col>7</xdr:col>
      <xdr:colOff>278130</xdr:colOff>
      <xdr:row>26</xdr:row>
      <xdr:rowOff>60960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0FA8B7F-25F5-4B5B-BE18-0CEEC44BEB2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752850" y="246888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529590</xdr:colOff>
      <xdr:row>8</xdr:row>
      <xdr:rowOff>0</xdr:rowOff>
    </xdr:from>
    <xdr:to>
      <xdr:col>1</xdr:col>
      <xdr:colOff>1729740</xdr:colOff>
      <xdr:row>17</xdr:row>
      <xdr:rowOff>91440</xdr:rowOff>
    </xdr:to>
    <xdr:graphicFrame macro="">
      <xdr:nvGraphicFramePr>
        <xdr:cNvPr id="2" name="Chart 1">
          <a:extLst>
            <a:ext uri="{FF2B5EF4-FFF2-40B4-BE49-F238E27FC236}">
              <a16:creationId xmlns:a16="http://schemas.microsoft.com/office/drawing/2014/main" id="{4F52A756-0D35-4764-9036-E3AD47D832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1489710</xdr:colOff>
      <xdr:row>10</xdr:row>
      <xdr:rowOff>38100</xdr:rowOff>
    </xdr:from>
    <xdr:to>
      <xdr:col>6</xdr:col>
      <xdr:colOff>289560</xdr:colOff>
      <xdr:row>20</xdr:row>
      <xdr:rowOff>76200</xdr:rowOff>
    </xdr:to>
    <xdr:graphicFrame macro="">
      <xdr:nvGraphicFramePr>
        <xdr:cNvPr id="2" name="Chart 1">
          <a:extLst>
            <a:ext uri="{FF2B5EF4-FFF2-40B4-BE49-F238E27FC236}">
              <a16:creationId xmlns:a16="http://schemas.microsoft.com/office/drawing/2014/main" id="{C1A4FD57-00A3-4248-8CC5-6546EC7DA6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25400</xdr:colOff>
      <xdr:row>12</xdr:row>
      <xdr:rowOff>114300</xdr:rowOff>
    </xdr:from>
    <xdr:to>
      <xdr:col>9</xdr:col>
      <xdr:colOff>508000</xdr:colOff>
      <xdr:row>25</xdr:row>
      <xdr:rowOff>92072</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34255CED-B796-7E71-5FF7-C0473526811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096000" y="2552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317500</xdr:colOff>
      <xdr:row>12</xdr:row>
      <xdr:rowOff>190500</xdr:rowOff>
    </xdr:from>
    <xdr:to>
      <xdr:col>13</xdr:col>
      <xdr:colOff>127000</xdr:colOff>
      <xdr:row>25</xdr:row>
      <xdr:rowOff>168272</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9CD24B5D-9C5A-7F9B-F898-78C6FDEDE9D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407400" y="26289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306070</xdr:colOff>
      <xdr:row>10</xdr:row>
      <xdr:rowOff>195580</xdr:rowOff>
    </xdr:from>
    <xdr:to>
      <xdr:col>8</xdr:col>
      <xdr:colOff>330200</xdr:colOff>
      <xdr:row>25</xdr:row>
      <xdr:rowOff>50800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1D77CED-4406-4425-AC28-C4C6D1E057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765550" y="2176780"/>
              <a:ext cx="3712210" cy="28270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375601</xdr:colOff>
      <xdr:row>1</xdr:row>
      <xdr:rowOff>89646</xdr:rowOff>
    </xdr:from>
    <xdr:to>
      <xdr:col>22</xdr:col>
      <xdr:colOff>468610</xdr:colOff>
      <xdr:row>40</xdr:row>
      <xdr:rowOff>104004</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711453" y="287202"/>
          <a:ext cx="13451527" cy="7719024"/>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no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475129</xdr:colOff>
      <xdr:row>7</xdr:row>
      <xdr:rowOff>8964</xdr:rowOff>
    </xdr:from>
    <xdr:to>
      <xdr:col>5</xdr:col>
      <xdr:colOff>71717</xdr:colOff>
      <xdr:row>8</xdr:row>
      <xdr:rowOff>98612</xdr:rowOff>
    </xdr:to>
    <xdr:sp macro="" textlink="">
      <xdr:nvSpPr>
        <xdr:cNvPr id="27" name="TextBox 26">
          <a:extLst>
            <a:ext uri="{FF2B5EF4-FFF2-40B4-BE49-F238E27FC236}">
              <a16:creationId xmlns:a16="http://schemas.microsoft.com/office/drawing/2014/main" id="{4C0EAAA5-B5AB-4E16-90E3-1395642E99CE}"/>
            </a:ext>
          </a:extLst>
        </xdr:cNvPr>
        <xdr:cNvSpPr txBox="1"/>
      </xdr:nvSpPr>
      <xdr:spPr>
        <a:xfrm>
          <a:off x="1819835" y="1389529"/>
          <a:ext cx="1613647" cy="286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C00000"/>
              </a:solidFill>
            </a:rPr>
            <a:t>TOTAL</a:t>
          </a:r>
          <a:r>
            <a:rPr lang="en-IN" sz="1400" b="1" baseline="0">
              <a:solidFill>
                <a:srgbClr val="C00000"/>
              </a:solidFill>
            </a:rPr>
            <a:t> EMPLOYEES</a:t>
          </a:r>
          <a:endParaRPr lang="en-IN" sz="1400" b="1">
            <a:solidFill>
              <a:srgbClr val="C00000"/>
            </a:solidFill>
          </a:endParaRPr>
        </a:p>
      </xdr:txBody>
    </xdr:sp>
    <xdr:clientData/>
  </xdr:twoCellAnchor>
  <xdr:twoCellAnchor>
    <xdr:from>
      <xdr:col>6</xdr:col>
      <xdr:colOff>645460</xdr:colOff>
      <xdr:row>7</xdr:row>
      <xdr:rowOff>1</xdr:rowOff>
    </xdr:from>
    <xdr:to>
      <xdr:col>8</xdr:col>
      <xdr:colOff>349624</xdr:colOff>
      <xdr:row>8</xdr:row>
      <xdr:rowOff>71718</xdr:rowOff>
    </xdr:to>
    <xdr:sp macro="" textlink="">
      <xdr:nvSpPr>
        <xdr:cNvPr id="28" name="TextBox 27">
          <a:extLst>
            <a:ext uri="{FF2B5EF4-FFF2-40B4-BE49-F238E27FC236}">
              <a16:creationId xmlns:a16="http://schemas.microsoft.com/office/drawing/2014/main" id="{66C69B2C-56BB-4156-A00E-20BA307E8FFC}"/>
            </a:ext>
          </a:extLst>
        </xdr:cNvPr>
        <xdr:cNvSpPr txBox="1"/>
      </xdr:nvSpPr>
      <xdr:spPr>
        <a:xfrm>
          <a:off x="4679578" y="1380566"/>
          <a:ext cx="1048870" cy="268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C00000"/>
              </a:solidFill>
            </a:rPr>
            <a:t>ATTRITION</a:t>
          </a:r>
        </a:p>
      </xdr:txBody>
    </xdr:sp>
    <xdr:clientData/>
  </xdr:twoCellAnchor>
  <xdr:twoCellAnchor>
    <xdr:from>
      <xdr:col>10</xdr:col>
      <xdr:colOff>466164</xdr:colOff>
      <xdr:row>7</xdr:row>
      <xdr:rowOff>8965</xdr:rowOff>
    </xdr:from>
    <xdr:to>
      <xdr:col>13</xdr:col>
      <xdr:colOff>242047</xdr:colOff>
      <xdr:row>8</xdr:row>
      <xdr:rowOff>125507</xdr:rowOff>
    </xdr:to>
    <xdr:sp macro="" textlink="">
      <xdr:nvSpPr>
        <xdr:cNvPr id="29" name="TextBox 28">
          <a:extLst>
            <a:ext uri="{FF2B5EF4-FFF2-40B4-BE49-F238E27FC236}">
              <a16:creationId xmlns:a16="http://schemas.microsoft.com/office/drawing/2014/main" id="{E4FED5B4-4F8C-44A4-BE1C-380B2A132B71}"/>
            </a:ext>
          </a:extLst>
        </xdr:cNvPr>
        <xdr:cNvSpPr txBox="1"/>
      </xdr:nvSpPr>
      <xdr:spPr>
        <a:xfrm>
          <a:off x="7189693" y="1389530"/>
          <a:ext cx="1792942" cy="313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C00000"/>
              </a:solidFill>
            </a:rPr>
            <a:t>ACTIVE EMPLOYEES</a:t>
          </a:r>
        </a:p>
      </xdr:txBody>
    </xdr:sp>
    <xdr:clientData/>
  </xdr:twoCellAnchor>
  <xdr:twoCellAnchor>
    <xdr:from>
      <xdr:col>4</xdr:col>
      <xdr:colOff>170330</xdr:colOff>
      <xdr:row>2</xdr:row>
      <xdr:rowOff>17929</xdr:rowOff>
    </xdr:from>
    <xdr:to>
      <xdr:col>13</xdr:col>
      <xdr:colOff>636494</xdr:colOff>
      <xdr:row>5</xdr:row>
      <xdr:rowOff>179293</xdr:rowOff>
    </xdr:to>
    <xdr:sp macro="" textlink="">
      <xdr:nvSpPr>
        <xdr:cNvPr id="30" name="TextBox 29">
          <a:extLst>
            <a:ext uri="{FF2B5EF4-FFF2-40B4-BE49-F238E27FC236}">
              <a16:creationId xmlns:a16="http://schemas.microsoft.com/office/drawing/2014/main" id="{181205B7-5788-4FC5-A507-A5EC5B3F5D97}"/>
            </a:ext>
          </a:extLst>
        </xdr:cNvPr>
        <xdr:cNvSpPr txBox="1"/>
      </xdr:nvSpPr>
      <xdr:spPr>
        <a:xfrm>
          <a:off x="2859742" y="412376"/>
          <a:ext cx="6517340" cy="753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400">
              <a:solidFill>
                <a:schemeClr val="accent1">
                  <a:lumMod val="50000"/>
                </a:schemeClr>
              </a:solidFill>
            </a:rPr>
            <a:t>HR ANALYTICS </a:t>
          </a:r>
          <a:r>
            <a:rPr lang="en-IN" sz="4000">
              <a:solidFill>
                <a:schemeClr val="accent1">
                  <a:lumMod val="50000"/>
                </a:schemeClr>
              </a:solidFill>
            </a:rPr>
            <a:t>DASHBOARD</a:t>
          </a:r>
        </a:p>
      </xdr:txBody>
    </xdr:sp>
    <xdr:clientData/>
  </xdr:twoCellAnchor>
  <xdr:twoCellAnchor>
    <xdr:from>
      <xdr:col>14</xdr:col>
      <xdr:colOff>493058</xdr:colOff>
      <xdr:row>7</xdr:row>
      <xdr:rowOff>0</xdr:rowOff>
    </xdr:from>
    <xdr:to>
      <xdr:col>17</xdr:col>
      <xdr:colOff>277905</xdr:colOff>
      <xdr:row>8</xdr:row>
      <xdr:rowOff>53789</xdr:rowOff>
    </xdr:to>
    <xdr:sp macro="" textlink="">
      <xdr:nvSpPr>
        <xdr:cNvPr id="31" name="TextBox 30">
          <a:extLst>
            <a:ext uri="{FF2B5EF4-FFF2-40B4-BE49-F238E27FC236}">
              <a16:creationId xmlns:a16="http://schemas.microsoft.com/office/drawing/2014/main" id="{3FE3DE72-4247-498A-89E3-184DA2A17A3D}"/>
            </a:ext>
          </a:extLst>
        </xdr:cNvPr>
        <xdr:cNvSpPr txBox="1"/>
      </xdr:nvSpPr>
      <xdr:spPr>
        <a:xfrm>
          <a:off x="9905999" y="1380565"/>
          <a:ext cx="1801906" cy="251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C00000"/>
              </a:solidFill>
            </a:rPr>
            <a:t>ATTRITION</a:t>
          </a:r>
          <a:r>
            <a:rPr lang="en-IN" sz="1400" b="1" baseline="0">
              <a:solidFill>
                <a:srgbClr val="C00000"/>
              </a:solidFill>
            </a:rPr>
            <a:t> RATE</a:t>
          </a:r>
          <a:endParaRPr lang="en-IN" sz="1400" b="1">
            <a:solidFill>
              <a:srgbClr val="C00000"/>
            </a:solidFill>
          </a:endParaRPr>
        </a:p>
      </xdr:txBody>
    </xdr:sp>
    <xdr:clientData/>
  </xdr:twoCellAnchor>
  <xdr:twoCellAnchor>
    <xdr:from>
      <xdr:col>18</xdr:col>
      <xdr:colOff>502024</xdr:colOff>
      <xdr:row>6</xdr:row>
      <xdr:rowOff>197223</xdr:rowOff>
    </xdr:from>
    <xdr:to>
      <xdr:col>21</xdr:col>
      <xdr:colOff>98612</xdr:colOff>
      <xdr:row>8</xdr:row>
      <xdr:rowOff>80682</xdr:rowOff>
    </xdr:to>
    <xdr:sp macro="" textlink="">
      <xdr:nvSpPr>
        <xdr:cNvPr id="32" name="TextBox 31">
          <a:extLst>
            <a:ext uri="{FF2B5EF4-FFF2-40B4-BE49-F238E27FC236}">
              <a16:creationId xmlns:a16="http://schemas.microsoft.com/office/drawing/2014/main" id="{93476B1D-515A-4B68-ADC3-35C3D004F828}"/>
            </a:ext>
          </a:extLst>
        </xdr:cNvPr>
        <xdr:cNvSpPr txBox="1"/>
      </xdr:nvSpPr>
      <xdr:spPr>
        <a:xfrm>
          <a:off x="12604377" y="1380564"/>
          <a:ext cx="1613647" cy="277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C00000"/>
              </a:solidFill>
            </a:rPr>
            <a:t>AVERAGE AGE</a:t>
          </a:r>
        </a:p>
      </xdr:txBody>
    </xdr:sp>
    <xdr:clientData/>
  </xdr:twoCellAnchor>
  <xdr:twoCellAnchor>
    <xdr:from>
      <xdr:col>15</xdr:col>
      <xdr:colOff>394447</xdr:colOff>
      <xdr:row>2</xdr:row>
      <xdr:rowOff>26895</xdr:rowOff>
    </xdr:from>
    <xdr:to>
      <xdr:col>17</xdr:col>
      <xdr:colOff>430305</xdr:colOff>
      <xdr:row>5</xdr:row>
      <xdr:rowOff>188258</xdr:rowOff>
    </xdr:to>
    <xdr:sp macro="" textlink="">
      <xdr:nvSpPr>
        <xdr:cNvPr id="33" name="TextBox 32">
          <a:extLst>
            <a:ext uri="{FF2B5EF4-FFF2-40B4-BE49-F238E27FC236}">
              <a16:creationId xmlns:a16="http://schemas.microsoft.com/office/drawing/2014/main" id="{7F6ED8F0-52DB-4617-BAE8-46A619DF96A8}"/>
            </a:ext>
          </a:extLst>
        </xdr:cNvPr>
        <xdr:cNvSpPr txBox="1"/>
      </xdr:nvSpPr>
      <xdr:spPr>
        <a:xfrm>
          <a:off x="10479741" y="421342"/>
          <a:ext cx="1380564" cy="753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C00000"/>
              </a:solidFill>
            </a:rPr>
            <a:t>JOB SATISFACTION RATING</a:t>
          </a:r>
        </a:p>
      </xdr:txBody>
    </xdr:sp>
    <xdr:clientData/>
  </xdr:twoCellAnchor>
  <xdr:twoCellAnchor editAs="oneCell">
    <xdr:from>
      <xdr:col>14</xdr:col>
      <xdr:colOff>367553</xdr:colOff>
      <xdr:row>2</xdr:row>
      <xdr:rowOff>62753</xdr:rowOff>
    </xdr:from>
    <xdr:to>
      <xdr:col>15</xdr:col>
      <xdr:colOff>351815</xdr:colOff>
      <xdr:row>5</xdr:row>
      <xdr:rowOff>127697</xdr:rowOff>
    </xdr:to>
    <xdr:pic>
      <xdr:nvPicPr>
        <xdr:cNvPr id="34" name="Picture 33">
          <a:extLst>
            <a:ext uri="{FF2B5EF4-FFF2-40B4-BE49-F238E27FC236}">
              <a16:creationId xmlns:a16="http://schemas.microsoft.com/office/drawing/2014/main" id="{92AF0935-3FF2-4350-85EF-66289A678040}"/>
            </a:ext>
          </a:extLst>
        </xdr:cNvPr>
        <xdr:cNvPicPr>
          <a:picLocks noChangeAspect="1"/>
        </xdr:cNvPicPr>
      </xdr:nvPicPr>
      <xdr:blipFill>
        <a:blip xmlns:r="http://schemas.openxmlformats.org/officeDocument/2006/relationships" r:embed="rId1"/>
        <a:stretch>
          <a:fillRect/>
        </a:stretch>
      </xdr:blipFill>
      <xdr:spPr>
        <a:xfrm>
          <a:off x="9780494" y="457200"/>
          <a:ext cx="656615" cy="656615"/>
        </a:xfrm>
        <a:prstGeom prst="rect">
          <a:avLst/>
        </a:prstGeom>
      </xdr:spPr>
    </xdr:pic>
    <xdr:clientData/>
  </xdr:twoCellAnchor>
  <xdr:twoCellAnchor editAs="oneCell">
    <xdr:from>
      <xdr:col>5</xdr:col>
      <xdr:colOff>385483</xdr:colOff>
      <xdr:row>6</xdr:row>
      <xdr:rowOff>197222</xdr:rowOff>
    </xdr:from>
    <xdr:to>
      <xdr:col>6</xdr:col>
      <xdr:colOff>46966</xdr:colOff>
      <xdr:row>8</xdr:row>
      <xdr:rowOff>126362</xdr:rowOff>
    </xdr:to>
    <xdr:pic>
      <xdr:nvPicPr>
        <xdr:cNvPr id="35" name="Picture 34">
          <a:extLst>
            <a:ext uri="{FF2B5EF4-FFF2-40B4-BE49-F238E27FC236}">
              <a16:creationId xmlns:a16="http://schemas.microsoft.com/office/drawing/2014/main" id="{076439CF-C4B1-43A3-8E4B-96B525A341BF}"/>
            </a:ext>
          </a:extLst>
        </xdr:cNvPr>
        <xdr:cNvPicPr>
          <a:picLocks noChangeAspect="1"/>
        </xdr:cNvPicPr>
      </xdr:nvPicPr>
      <xdr:blipFill>
        <a:blip xmlns:r="http://schemas.openxmlformats.org/officeDocument/2006/relationships" r:embed="rId2"/>
        <a:stretch>
          <a:fillRect/>
        </a:stretch>
      </xdr:blipFill>
      <xdr:spPr>
        <a:xfrm>
          <a:off x="3747248" y="1380563"/>
          <a:ext cx="333836" cy="323587"/>
        </a:xfrm>
        <a:prstGeom prst="rect">
          <a:avLst/>
        </a:prstGeom>
      </xdr:spPr>
    </xdr:pic>
    <xdr:clientData/>
  </xdr:twoCellAnchor>
  <xdr:twoCellAnchor editAs="oneCell">
    <xdr:from>
      <xdr:col>9</xdr:col>
      <xdr:colOff>242048</xdr:colOff>
      <xdr:row>7</xdr:row>
      <xdr:rowOff>8964</xdr:rowOff>
    </xdr:from>
    <xdr:to>
      <xdr:col>10</xdr:col>
      <xdr:colOff>32666</xdr:colOff>
      <xdr:row>9</xdr:row>
      <xdr:rowOff>77488</xdr:rowOff>
    </xdr:to>
    <xdr:pic>
      <xdr:nvPicPr>
        <xdr:cNvPr id="36" name="Picture 35">
          <a:extLst>
            <a:ext uri="{FF2B5EF4-FFF2-40B4-BE49-F238E27FC236}">
              <a16:creationId xmlns:a16="http://schemas.microsoft.com/office/drawing/2014/main" id="{BBE6177B-4796-41B1-B398-662E88CEDA4E}"/>
            </a:ext>
          </a:extLst>
        </xdr:cNvPr>
        <xdr:cNvPicPr>
          <a:picLocks noChangeAspect="1"/>
        </xdr:cNvPicPr>
      </xdr:nvPicPr>
      <xdr:blipFill>
        <a:blip xmlns:r="http://schemas.openxmlformats.org/officeDocument/2006/relationships" r:embed="rId3"/>
        <a:stretch>
          <a:fillRect/>
        </a:stretch>
      </xdr:blipFill>
      <xdr:spPr>
        <a:xfrm>
          <a:off x="6293224" y="1389529"/>
          <a:ext cx="462971" cy="462971"/>
        </a:xfrm>
        <a:prstGeom prst="rect">
          <a:avLst/>
        </a:prstGeom>
      </xdr:spPr>
    </xdr:pic>
    <xdr:clientData/>
  </xdr:twoCellAnchor>
  <xdr:twoCellAnchor editAs="oneCell">
    <xdr:from>
      <xdr:col>21</xdr:col>
      <xdr:colOff>421343</xdr:colOff>
      <xdr:row>6</xdr:row>
      <xdr:rowOff>179292</xdr:rowOff>
    </xdr:from>
    <xdr:to>
      <xdr:col>22</xdr:col>
      <xdr:colOff>152400</xdr:colOff>
      <xdr:row>8</xdr:row>
      <xdr:rowOff>159440</xdr:rowOff>
    </xdr:to>
    <xdr:pic>
      <xdr:nvPicPr>
        <xdr:cNvPr id="37" name="Picture 36">
          <a:extLst>
            <a:ext uri="{FF2B5EF4-FFF2-40B4-BE49-F238E27FC236}">
              <a16:creationId xmlns:a16="http://schemas.microsoft.com/office/drawing/2014/main" id="{0BEF63C9-9CA5-4842-A1C3-510BFB770228}"/>
            </a:ext>
          </a:extLst>
        </xdr:cNvPr>
        <xdr:cNvPicPr>
          <a:picLocks noChangeAspect="1"/>
        </xdr:cNvPicPr>
      </xdr:nvPicPr>
      <xdr:blipFill>
        <a:blip xmlns:r="http://schemas.openxmlformats.org/officeDocument/2006/relationships" r:embed="rId4"/>
        <a:stretch>
          <a:fillRect/>
        </a:stretch>
      </xdr:blipFill>
      <xdr:spPr>
        <a:xfrm>
          <a:off x="14540755" y="1362633"/>
          <a:ext cx="403410" cy="374595"/>
        </a:xfrm>
        <a:prstGeom prst="rect">
          <a:avLst/>
        </a:prstGeom>
      </xdr:spPr>
    </xdr:pic>
    <xdr:clientData/>
  </xdr:twoCellAnchor>
  <xdr:twoCellAnchor editAs="oneCell">
    <xdr:from>
      <xdr:col>13</xdr:col>
      <xdr:colOff>457201</xdr:colOff>
      <xdr:row>7</xdr:row>
      <xdr:rowOff>8963</xdr:rowOff>
    </xdr:from>
    <xdr:to>
      <xdr:col>14</xdr:col>
      <xdr:colOff>133073</xdr:colOff>
      <xdr:row>8</xdr:row>
      <xdr:rowOff>125142</xdr:rowOff>
    </xdr:to>
    <xdr:pic>
      <xdr:nvPicPr>
        <xdr:cNvPr id="39" name="Picture 38">
          <a:extLst>
            <a:ext uri="{FF2B5EF4-FFF2-40B4-BE49-F238E27FC236}">
              <a16:creationId xmlns:a16="http://schemas.microsoft.com/office/drawing/2014/main" id="{CE745ADB-A8D8-4D1E-847B-3CBEE116D427}"/>
            </a:ext>
          </a:extLst>
        </xdr:cNvPr>
        <xdr:cNvPicPr>
          <a:picLocks noChangeAspect="1"/>
        </xdr:cNvPicPr>
      </xdr:nvPicPr>
      <xdr:blipFill>
        <a:blip xmlns:r="http://schemas.openxmlformats.org/officeDocument/2006/relationships" r:embed="rId5"/>
        <a:stretch>
          <a:fillRect/>
        </a:stretch>
      </xdr:blipFill>
      <xdr:spPr>
        <a:xfrm>
          <a:off x="9197789" y="1389528"/>
          <a:ext cx="348225" cy="313402"/>
        </a:xfrm>
        <a:prstGeom prst="rect">
          <a:avLst/>
        </a:prstGeom>
      </xdr:spPr>
    </xdr:pic>
    <xdr:clientData/>
  </xdr:twoCellAnchor>
  <xdr:twoCellAnchor editAs="oneCell">
    <xdr:from>
      <xdr:col>17</xdr:col>
      <xdr:colOff>519953</xdr:colOff>
      <xdr:row>6</xdr:row>
      <xdr:rowOff>179293</xdr:rowOff>
    </xdr:from>
    <xdr:to>
      <xdr:col>18</xdr:col>
      <xdr:colOff>170839</xdr:colOff>
      <xdr:row>8</xdr:row>
      <xdr:rowOff>108085</xdr:rowOff>
    </xdr:to>
    <xdr:pic>
      <xdr:nvPicPr>
        <xdr:cNvPr id="41" name="Picture 40">
          <a:extLst>
            <a:ext uri="{FF2B5EF4-FFF2-40B4-BE49-F238E27FC236}">
              <a16:creationId xmlns:a16="http://schemas.microsoft.com/office/drawing/2014/main" id="{B2F3E4C7-08FA-412A-9175-E6774C758004}"/>
            </a:ext>
          </a:extLst>
        </xdr:cNvPr>
        <xdr:cNvPicPr>
          <a:picLocks noChangeAspect="1"/>
        </xdr:cNvPicPr>
      </xdr:nvPicPr>
      <xdr:blipFill>
        <a:blip xmlns:r="http://schemas.openxmlformats.org/officeDocument/2006/relationships" r:embed="rId6"/>
        <a:stretch>
          <a:fillRect/>
        </a:stretch>
      </xdr:blipFill>
      <xdr:spPr>
        <a:xfrm>
          <a:off x="11949953" y="1362634"/>
          <a:ext cx="323239" cy="323239"/>
        </a:xfrm>
        <a:prstGeom prst="rect">
          <a:avLst/>
        </a:prstGeom>
      </xdr:spPr>
    </xdr:pic>
    <xdr:clientData/>
  </xdr:twoCellAnchor>
  <xdr:twoCellAnchor>
    <xdr:from>
      <xdr:col>3</xdr:col>
      <xdr:colOff>519954</xdr:colOff>
      <xdr:row>8</xdr:row>
      <xdr:rowOff>125505</xdr:rowOff>
    </xdr:from>
    <xdr:to>
      <xdr:col>5</xdr:col>
      <xdr:colOff>224118</xdr:colOff>
      <xdr:row>11</xdr:row>
      <xdr:rowOff>26893</xdr:rowOff>
    </xdr:to>
    <xdr:sp macro="" textlink="">
      <xdr:nvSpPr>
        <xdr:cNvPr id="42" name="TextBox 41">
          <a:extLst>
            <a:ext uri="{FF2B5EF4-FFF2-40B4-BE49-F238E27FC236}">
              <a16:creationId xmlns:a16="http://schemas.microsoft.com/office/drawing/2014/main" id="{D39B6558-03D8-4875-BFD7-95C07B1F6AF5}"/>
            </a:ext>
          </a:extLst>
        </xdr:cNvPr>
        <xdr:cNvSpPr txBox="1"/>
      </xdr:nvSpPr>
      <xdr:spPr>
        <a:xfrm>
          <a:off x="2537013" y="1703293"/>
          <a:ext cx="1048870" cy="493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0" i="0" u="none" strike="noStrike">
              <a:solidFill>
                <a:schemeClr val="accent1">
                  <a:lumMod val="50000"/>
                </a:schemeClr>
              </a:solidFill>
              <a:effectLst/>
              <a:latin typeface="+mn-lt"/>
              <a:ea typeface="+mn-ea"/>
              <a:cs typeface="+mn-cs"/>
            </a:rPr>
            <a:t>1470</a:t>
          </a:r>
          <a:r>
            <a:rPr lang="en-IN" sz="3200"/>
            <a:t> </a:t>
          </a:r>
        </a:p>
      </xdr:txBody>
    </xdr:sp>
    <xdr:clientData/>
  </xdr:twoCellAnchor>
  <xdr:twoCellAnchor editAs="oneCell">
    <xdr:from>
      <xdr:col>3</xdr:col>
      <xdr:colOff>8965</xdr:colOff>
      <xdr:row>2</xdr:row>
      <xdr:rowOff>71717</xdr:rowOff>
    </xdr:from>
    <xdr:to>
      <xdr:col>3</xdr:col>
      <xdr:colOff>636493</xdr:colOff>
      <xdr:row>5</xdr:row>
      <xdr:rowOff>107574</xdr:rowOff>
    </xdr:to>
    <xdr:pic>
      <xdr:nvPicPr>
        <xdr:cNvPr id="43" name="Picture 42">
          <a:extLst>
            <a:ext uri="{FF2B5EF4-FFF2-40B4-BE49-F238E27FC236}">
              <a16:creationId xmlns:a16="http://schemas.microsoft.com/office/drawing/2014/main" id="{574E8F4F-E8A9-4E05-93BF-148D1A8B7F1F}"/>
            </a:ext>
          </a:extLst>
        </xdr:cNvPr>
        <xdr:cNvPicPr>
          <a:picLocks noChangeAspect="1"/>
        </xdr:cNvPicPr>
      </xdr:nvPicPr>
      <xdr:blipFill>
        <a:blip xmlns:r="http://schemas.openxmlformats.org/officeDocument/2006/relationships" r:embed="rId7"/>
        <a:stretch>
          <a:fillRect/>
        </a:stretch>
      </xdr:blipFill>
      <xdr:spPr>
        <a:xfrm>
          <a:off x="2026024" y="466164"/>
          <a:ext cx="627528" cy="627528"/>
        </a:xfrm>
        <a:prstGeom prst="rect">
          <a:avLst/>
        </a:prstGeom>
      </xdr:spPr>
    </xdr:pic>
    <xdr:clientData/>
  </xdr:twoCellAnchor>
  <xdr:twoCellAnchor>
    <xdr:from>
      <xdr:col>7</xdr:col>
      <xdr:colOff>98611</xdr:colOff>
      <xdr:row>8</xdr:row>
      <xdr:rowOff>89647</xdr:rowOff>
    </xdr:from>
    <xdr:to>
      <xdr:col>8</xdr:col>
      <xdr:colOff>304799</xdr:colOff>
      <xdr:row>11</xdr:row>
      <xdr:rowOff>53788</xdr:rowOff>
    </xdr:to>
    <xdr:sp macro="" textlink="">
      <xdr:nvSpPr>
        <xdr:cNvPr id="44" name="TextBox 43">
          <a:extLst>
            <a:ext uri="{FF2B5EF4-FFF2-40B4-BE49-F238E27FC236}">
              <a16:creationId xmlns:a16="http://schemas.microsoft.com/office/drawing/2014/main" id="{799B68B8-B3EC-4832-9C07-5380743904DD}"/>
            </a:ext>
          </a:extLst>
        </xdr:cNvPr>
        <xdr:cNvSpPr txBox="1"/>
      </xdr:nvSpPr>
      <xdr:spPr>
        <a:xfrm>
          <a:off x="4805082" y="1667435"/>
          <a:ext cx="878541" cy="555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0" i="0" u="none" strike="noStrike">
              <a:solidFill>
                <a:schemeClr val="accent1">
                  <a:lumMod val="50000"/>
                </a:schemeClr>
              </a:solidFill>
              <a:effectLst/>
              <a:latin typeface="+mn-lt"/>
              <a:ea typeface="+mn-ea"/>
              <a:cs typeface="+mn-cs"/>
            </a:rPr>
            <a:t>237</a:t>
          </a:r>
          <a:r>
            <a:rPr lang="en-IN" sz="2800"/>
            <a:t> </a:t>
          </a:r>
        </a:p>
      </xdr:txBody>
    </xdr:sp>
    <xdr:clientData/>
  </xdr:twoCellAnchor>
  <xdr:twoCellAnchor>
    <xdr:from>
      <xdr:col>10</xdr:col>
      <xdr:colOff>600636</xdr:colOff>
      <xdr:row>8</xdr:row>
      <xdr:rowOff>80682</xdr:rowOff>
    </xdr:from>
    <xdr:to>
      <xdr:col>12</xdr:col>
      <xdr:colOff>313765</xdr:colOff>
      <xdr:row>11</xdr:row>
      <xdr:rowOff>17929</xdr:rowOff>
    </xdr:to>
    <xdr:sp macro="" textlink="">
      <xdr:nvSpPr>
        <xdr:cNvPr id="45" name="TextBox 44">
          <a:extLst>
            <a:ext uri="{FF2B5EF4-FFF2-40B4-BE49-F238E27FC236}">
              <a16:creationId xmlns:a16="http://schemas.microsoft.com/office/drawing/2014/main" id="{80DBF9D8-5A6B-45D0-948F-1B4E6E96C507}"/>
            </a:ext>
          </a:extLst>
        </xdr:cNvPr>
        <xdr:cNvSpPr txBox="1"/>
      </xdr:nvSpPr>
      <xdr:spPr>
        <a:xfrm>
          <a:off x="7324165" y="1658470"/>
          <a:ext cx="1057835" cy="528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0" i="0" u="none" strike="noStrike">
              <a:solidFill>
                <a:schemeClr val="accent1">
                  <a:lumMod val="50000"/>
                </a:schemeClr>
              </a:solidFill>
              <a:effectLst/>
              <a:latin typeface="+mn-lt"/>
              <a:ea typeface="+mn-ea"/>
              <a:cs typeface="+mn-cs"/>
            </a:rPr>
            <a:t>1233</a:t>
          </a:r>
          <a:r>
            <a:rPr lang="en-IN" sz="3200"/>
            <a:t> </a:t>
          </a:r>
        </a:p>
      </xdr:txBody>
    </xdr:sp>
    <xdr:clientData/>
  </xdr:twoCellAnchor>
  <xdr:twoCellAnchor>
    <xdr:from>
      <xdr:col>15</xdr:col>
      <xdr:colOff>17929</xdr:colOff>
      <xdr:row>8</xdr:row>
      <xdr:rowOff>71718</xdr:rowOff>
    </xdr:from>
    <xdr:to>
      <xdr:col>16</xdr:col>
      <xdr:colOff>277906</xdr:colOff>
      <xdr:row>10</xdr:row>
      <xdr:rowOff>188259</xdr:rowOff>
    </xdr:to>
    <xdr:sp macro="" textlink="">
      <xdr:nvSpPr>
        <xdr:cNvPr id="46" name="TextBox 45">
          <a:extLst>
            <a:ext uri="{FF2B5EF4-FFF2-40B4-BE49-F238E27FC236}">
              <a16:creationId xmlns:a16="http://schemas.microsoft.com/office/drawing/2014/main" id="{6A39EEA0-3E86-4505-9C79-197A5616681E}"/>
            </a:ext>
          </a:extLst>
        </xdr:cNvPr>
        <xdr:cNvSpPr txBox="1"/>
      </xdr:nvSpPr>
      <xdr:spPr>
        <a:xfrm>
          <a:off x="10103223" y="1649506"/>
          <a:ext cx="932330" cy="510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0" i="0" u="none" strike="noStrike">
              <a:solidFill>
                <a:schemeClr val="accent1">
                  <a:lumMod val="50000"/>
                </a:schemeClr>
              </a:solidFill>
              <a:effectLst/>
              <a:latin typeface="+mn-lt"/>
              <a:ea typeface="+mn-ea"/>
              <a:cs typeface="+mn-cs"/>
            </a:rPr>
            <a:t>0.16</a:t>
          </a:r>
          <a:endParaRPr lang="en-IN" sz="3200">
            <a:solidFill>
              <a:schemeClr val="accent1">
                <a:lumMod val="50000"/>
              </a:schemeClr>
            </a:solidFill>
          </a:endParaRPr>
        </a:p>
      </xdr:txBody>
    </xdr:sp>
    <xdr:clientData/>
  </xdr:twoCellAnchor>
  <xdr:twoCellAnchor>
    <xdr:from>
      <xdr:col>18</xdr:col>
      <xdr:colOff>645460</xdr:colOff>
      <xdr:row>8</xdr:row>
      <xdr:rowOff>80683</xdr:rowOff>
    </xdr:from>
    <xdr:to>
      <xdr:col>19</xdr:col>
      <xdr:colOff>614796</xdr:colOff>
      <xdr:row>11</xdr:row>
      <xdr:rowOff>8965</xdr:rowOff>
    </xdr:to>
    <xdr:sp macro="" textlink="">
      <xdr:nvSpPr>
        <xdr:cNvPr id="47" name="TextBox 46">
          <a:extLst>
            <a:ext uri="{FF2B5EF4-FFF2-40B4-BE49-F238E27FC236}">
              <a16:creationId xmlns:a16="http://schemas.microsoft.com/office/drawing/2014/main" id="{8DD6B525-549D-4FB7-B0C8-6DD94188CE5F}"/>
            </a:ext>
          </a:extLst>
        </xdr:cNvPr>
        <xdr:cNvSpPr txBox="1"/>
      </xdr:nvSpPr>
      <xdr:spPr>
        <a:xfrm>
          <a:off x="12646960" y="1673956"/>
          <a:ext cx="636086" cy="525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0" i="0" u="none" strike="noStrike">
              <a:solidFill>
                <a:schemeClr val="accent1">
                  <a:lumMod val="50000"/>
                </a:schemeClr>
              </a:solidFill>
              <a:effectLst/>
              <a:latin typeface="+mn-lt"/>
              <a:ea typeface="+mn-ea"/>
              <a:cs typeface="+mn-cs"/>
            </a:rPr>
            <a:t>37</a:t>
          </a:r>
          <a:endParaRPr lang="en-IN" sz="3200">
            <a:solidFill>
              <a:schemeClr val="accent1">
                <a:lumMod val="50000"/>
              </a:schemeClr>
            </a:solidFill>
          </a:endParaRPr>
        </a:p>
      </xdr:txBody>
    </xdr:sp>
    <xdr:clientData/>
  </xdr:twoCellAnchor>
  <xdr:twoCellAnchor>
    <xdr:from>
      <xdr:col>2</xdr:col>
      <xdr:colOff>600634</xdr:colOff>
      <xdr:row>12</xdr:row>
      <xdr:rowOff>71719</xdr:rowOff>
    </xdr:from>
    <xdr:to>
      <xdr:col>6</xdr:col>
      <xdr:colOff>62751</xdr:colOff>
      <xdr:row>13</xdr:row>
      <xdr:rowOff>161365</xdr:rowOff>
    </xdr:to>
    <xdr:sp macro="" textlink="">
      <xdr:nvSpPr>
        <xdr:cNvPr id="48" name="TextBox 47">
          <a:extLst>
            <a:ext uri="{FF2B5EF4-FFF2-40B4-BE49-F238E27FC236}">
              <a16:creationId xmlns:a16="http://schemas.microsoft.com/office/drawing/2014/main" id="{EA2DF5FA-5308-412B-A4C3-7FA215060E99}"/>
            </a:ext>
          </a:extLst>
        </xdr:cNvPr>
        <xdr:cNvSpPr txBox="1"/>
      </xdr:nvSpPr>
      <xdr:spPr>
        <a:xfrm>
          <a:off x="1945340" y="2438401"/>
          <a:ext cx="2151529" cy="286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C00000"/>
              </a:solidFill>
            </a:rPr>
            <a:t>Total Employee</a:t>
          </a:r>
          <a:r>
            <a:rPr lang="en-IN" sz="1400" b="1" baseline="0">
              <a:solidFill>
                <a:srgbClr val="C00000"/>
              </a:solidFill>
            </a:rPr>
            <a:t> by Gender</a:t>
          </a:r>
          <a:endParaRPr lang="en-IN" sz="1400" b="1">
            <a:solidFill>
              <a:srgbClr val="C00000"/>
            </a:solidFill>
          </a:endParaRPr>
        </a:p>
      </xdr:txBody>
    </xdr:sp>
    <xdr:clientData/>
  </xdr:twoCellAnchor>
  <xdr:twoCellAnchor>
    <xdr:from>
      <xdr:col>8</xdr:col>
      <xdr:colOff>663388</xdr:colOff>
      <xdr:row>12</xdr:row>
      <xdr:rowOff>71718</xdr:rowOff>
    </xdr:from>
    <xdr:to>
      <xdr:col>12</xdr:col>
      <xdr:colOff>403412</xdr:colOff>
      <xdr:row>13</xdr:row>
      <xdr:rowOff>161365</xdr:rowOff>
    </xdr:to>
    <xdr:sp macro="" textlink="">
      <xdr:nvSpPr>
        <xdr:cNvPr id="49" name="TextBox 48">
          <a:extLst>
            <a:ext uri="{FF2B5EF4-FFF2-40B4-BE49-F238E27FC236}">
              <a16:creationId xmlns:a16="http://schemas.microsoft.com/office/drawing/2014/main" id="{E6380884-B774-4C05-9395-1A24AEE808D4}"/>
            </a:ext>
          </a:extLst>
        </xdr:cNvPr>
        <xdr:cNvSpPr txBox="1"/>
      </xdr:nvSpPr>
      <xdr:spPr>
        <a:xfrm>
          <a:off x="6042212" y="2438400"/>
          <a:ext cx="2429435" cy="286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C00000"/>
              </a:solidFill>
            </a:rPr>
            <a:t>Education Wise Attrition</a:t>
          </a:r>
        </a:p>
      </xdr:txBody>
    </xdr:sp>
    <xdr:clientData/>
  </xdr:twoCellAnchor>
  <xdr:twoCellAnchor>
    <xdr:from>
      <xdr:col>16</xdr:col>
      <xdr:colOff>188259</xdr:colOff>
      <xdr:row>12</xdr:row>
      <xdr:rowOff>71718</xdr:rowOff>
    </xdr:from>
    <xdr:to>
      <xdr:col>19</xdr:col>
      <xdr:colOff>8965</xdr:colOff>
      <xdr:row>13</xdr:row>
      <xdr:rowOff>170329</xdr:rowOff>
    </xdr:to>
    <xdr:sp macro="" textlink="">
      <xdr:nvSpPr>
        <xdr:cNvPr id="50" name="TextBox 49">
          <a:extLst>
            <a:ext uri="{FF2B5EF4-FFF2-40B4-BE49-F238E27FC236}">
              <a16:creationId xmlns:a16="http://schemas.microsoft.com/office/drawing/2014/main" id="{1E90E2D1-566F-4963-9F1B-C82F2F0B1694}"/>
            </a:ext>
          </a:extLst>
        </xdr:cNvPr>
        <xdr:cNvSpPr txBox="1"/>
      </xdr:nvSpPr>
      <xdr:spPr>
        <a:xfrm>
          <a:off x="10945906" y="2438400"/>
          <a:ext cx="1837765" cy="295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C00000"/>
              </a:solidFill>
            </a:rPr>
            <a:t>Attrition by Job Role</a:t>
          </a:r>
        </a:p>
      </xdr:txBody>
    </xdr:sp>
    <xdr:clientData/>
  </xdr:twoCellAnchor>
  <xdr:twoCellAnchor>
    <xdr:from>
      <xdr:col>2</xdr:col>
      <xdr:colOff>618564</xdr:colOff>
      <xdr:row>26</xdr:row>
      <xdr:rowOff>152400</xdr:rowOff>
    </xdr:from>
    <xdr:to>
      <xdr:col>6</xdr:col>
      <xdr:colOff>188258</xdr:colOff>
      <xdr:row>28</xdr:row>
      <xdr:rowOff>53788</xdr:rowOff>
    </xdr:to>
    <xdr:sp macro="" textlink="">
      <xdr:nvSpPr>
        <xdr:cNvPr id="51" name="TextBox 50">
          <a:extLst>
            <a:ext uri="{FF2B5EF4-FFF2-40B4-BE49-F238E27FC236}">
              <a16:creationId xmlns:a16="http://schemas.microsoft.com/office/drawing/2014/main" id="{A87D6D1C-4987-481D-929A-B02989EF9055}"/>
            </a:ext>
          </a:extLst>
        </xdr:cNvPr>
        <xdr:cNvSpPr txBox="1"/>
      </xdr:nvSpPr>
      <xdr:spPr>
        <a:xfrm>
          <a:off x="1963270" y="5280212"/>
          <a:ext cx="2259106" cy="2958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C00000"/>
              </a:solidFill>
            </a:rPr>
            <a:t>Department Wise Attrition</a:t>
          </a:r>
        </a:p>
      </xdr:txBody>
    </xdr:sp>
    <xdr:clientData/>
  </xdr:twoCellAnchor>
  <xdr:twoCellAnchor>
    <xdr:from>
      <xdr:col>9</xdr:col>
      <xdr:colOff>0</xdr:colOff>
      <xdr:row>26</xdr:row>
      <xdr:rowOff>152400</xdr:rowOff>
    </xdr:from>
    <xdr:to>
      <xdr:col>11</xdr:col>
      <xdr:colOff>582706</xdr:colOff>
      <xdr:row>28</xdr:row>
      <xdr:rowOff>35859</xdr:rowOff>
    </xdr:to>
    <xdr:sp macro="" textlink="">
      <xdr:nvSpPr>
        <xdr:cNvPr id="52" name="TextBox 51">
          <a:extLst>
            <a:ext uri="{FF2B5EF4-FFF2-40B4-BE49-F238E27FC236}">
              <a16:creationId xmlns:a16="http://schemas.microsoft.com/office/drawing/2014/main" id="{19426EEC-421C-4423-B2F7-BC08CF5B6F4C}"/>
            </a:ext>
          </a:extLst>
        </xdr:cNvPr>
        <xdr:cNvSpPr txBox="1"/>
      </xdr:nvSpPr>
      <xdr:spPr>
        <a:xfrm>
          <a:off x="6051176" y="5280212"/>
          <a:ext cx="1927412" cy="277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C00000"/>
              </a:solidFill>
            </a:rPr>
            <a:t>Attrition by Age Group</a:t>
          </a:r>
        </a:p>
      </xdr:txBody>
    </xdr:sp>
    <xdr:clientData/>
  </xdr:twoCellAnchor>
  <xdr:twoCellAnchor>
    <xdr:from>
      <xdr:col>14</xdr:col>
      <xdr:colOff>277906</xdr:colOff>
      <xdr:row>26</xdr:row>
      <xdr:rowOff>152400</xdr:rowOff>
    </xdr:from>
    <xdr:to>
      <xdr:col>17</xdr:col>
      <xdr:colOff>609600</xdr:colOff>
      <xdr:row>28</xdr:row>
      <xdr:rowOff>17929</xdr:rowOff>
    </xdr:to>
    <xdr:sp macro="" textlink="">
      <xdr:nvSpPr>
        <xdr:cNvPr id="53" name="TextBox 52">
          <a:extLst>
            <a:ext uri="{FF2B5EF4-FFF2-40B4-BE49-F238E27FC236}">
              <a16:creationId xmlns:a16="http://schemas.microsoft.com/office/drawing/2014/main" id="{899190E6-A4F2-4144-B795-F136F2DBE837}"/>
            </a:ext>
          </a:extLst>
        </xdr:cNvPr>
        <xdr:cNvSpPr txBox="1"/>
      </xdr:nvSpPr>
      <xdr:spPr>
        <a:xfrm>
          <a:off x="9690847" y="5280212"/>
          <a:ext cx="2348753" cy="259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C00000"/>
              </a:solidFill>
            </a:rPr>
            <a:t>Attrition by Marital Status</a:t>
          </a:r>
        </a:p>
      </xdr:txBody>
    </xdr:sp>
    <xdr:clientData/>
  </xdr:twoCellAnchor>
  <xdr:twoCellAnchor>
    <xdr:from>
      <xdr:col>18</xdr:col>
      <xdr:colOff>436217</xdr:colOff>
      <xdr:row>26</xdr:row>
      <xdr:rowOff>194269</xdr:rowOff>
    </xdr:from>
    <xdr:to>
      <xdr:col>20</xdr:col>
      <xdr:colOff>131417</xdr:colOff>
      <xdr:row>28</xdr:row>
      <xdr:rowOff>77728</xdr:rowOff>
    </xdr:to>
    <xdr:sp macro="" textlink="">
      <xdr:nvSpPr>
        <xdr:cNvPr id="54" name="TextBox 53">
          <a:extLst>
            <a:ext uri="{FF2B5EF4-FFF2-40B4-BE49-F238E27FC236}">
              <a16:creationId xmlns:a16="http://schemas.microsoft.com/office/drawing/2014/main" id="{1B910B16-C57F-416A-A2A8-64E84D1B4441}"/>
            </a:ext>
          </a:extLst>
        </xdr:cNvPr>
        <xdr:cNvSpPr txBox="1"/>
      </xdr:nvSpPr>
      <xdr:spPr>
        <a:xfrm>
          <a:off x="12494239" y="5637126"/>
          <a:ext cx="1034980" cy="302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C00000"/>
              </a:solidFill>
            </a:rPr>
            <a:t>Education</a:t>
          </a:r>
        </a:p>
      </xdr:txBody>
    </xdr:sp>
    <xdr:clientData/>
  </xdr:twoCellAnchor>
  <xdr:twoCellAnchor>
    <xdr:from>
      <xdr:col>17</xdr:col>
      <xdr:colOff>233792</xdr:colOff>
      <xdr:row>1</xdr:row>
      <xdr:rowOff>129882</xdr:rowOff>
    </xdr:from>
    <xdr:to>
      <xdr:col>18</xdr:col>
      <xdr:colOff>632114</xdr:colOff>
      <xdr:row>6</xdr:row>
      <xdr:rowOff>74119</xdr:rowOff>
    </xdr:to>
    <xdr:graphicFrame macro="">
      <xdr:nvGraphicFramePr>
        <xdr:cNvPr id="55" name="Chart 54">
          <a:extLst>
            <a:ext uri="{FF2B5EF4-FFF2-40B4-BE49-F238E27FC236}">
              <a16:creationId xmlns:a16="http://schemas.microsoft.com/office/drawing/2014/main" id="{78D80B7E-56D3-462D-8DFC-F7D1BBAB38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557443</xdr:colOff>
      <xdr:row>2</xdr:row>
      <xdr:rowOff>46350</xdr:rowOff>
    </xdr:from>
    <xdr:to>
      <xdr:col>23</xdr:col>
      <xdr:colOff>117230</xdr:colOff>
      <xdr:row>5</xdr:row>
      <xdr:rowOff>142293</xdr:rowOff>
    </xdr:to>
    <xdr:graphicFrame macro="">
      <xdr:nvGraphicFramePr>
        <xdr:cNvPr id="56" name="Chart 55">
          <a:extLst>
            <a:ext uri="{FF2B5EF4-FFF2-40B4-BE49-F238E27FC236}">
              <a16:creationId xmlns:a16="http://schemas.microsoft.com/office/drawing/2014/main" id="{7B1C27C4-097D-4A4A-A2B2-456855B68C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392920</xdr:colOff>
      <xdr:row>18</xdr:row>
      <xdr:rowOff>20374</xdr:rowOff>
    </xdr:from>
    <xdr:to>
      <xdr:col>4</xdr:col>
      <xdr:colOff>499420</xdr:colOff>
      <xdr:row>25</xdr:row>
      <xdr:rowOff>66261</xdr:rowOff>
    </xdr:to>
    <xdr:graphicFrame macro="">
      <xdr:nvGraphicFramePr>
        <xdr:cNvPr id="60" name="Chart 59">
          <a:extLst>
            <a:ext uri="{FF2B5EF4-FFF2-40B4-BE49-F238E27FC236}">
              <a16:creationId xmlns:a16="http://schemas.microsoft.com/office/drawing/2014/main" id="{69CCFEC0-3B94-47A4-B764-CAAAFB982C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254374</xdr:colOff>
      <xdr:row>17</xdr:row>
      <xdr:rowOff>184896</xdr:rowOff>
    </xdr:from>
    <xdr:to>
      <xdr:col>8</xdr:col>
      <xdr:colOff>360874</xdr:colOff>
      <xdr:row>25</xdr:row>
      <xdr:rowOff>31624</xdr:rowOff>
    </xdr:to>
    <xdr:graphicFrame macro="">
      <xdr:nvGraphicFramePr>
        <xdr:cNvPr id="61" name="Chart 60">
          <a:extLst>
            <a:ext uri="{FF2B5EF4-FFF2-40B4-BE49-F238E27FC236}">
              <a16:creationId xmlns:a16="http://schemas.microsoft.com/office/drawing/2014/main" id="{26F714F5-DAB8-440D-BF1D-B1ED99A0CE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259772</xdr:colOff>
      <xdr:row>19</xdr:row>
      <xdr:rowOff>187035</xdr:rowOff>
    </xdr:from>
    <xdr:to>
      <xdr:col>6</xdr:col>
      <xdr:colOff>432955</xdr:colOff>
      <xdr:row>24</xdr:row>
      <xdr:rowOff>31173</xdr:rowOff>
    </xdr:to>
    <xdr:pic>
      <xdr:nvPicPr>
        <xdr:cNvPr id="63" name="Graphic 62" descr="Male profile">
          <a:extLst>
            <a:ext uri="{FF2B5EF4-FFF2-40B4-BE49-F238E27FC236}">
              <a16:creationId xmlns:a16="http://schemas.microsoft.com/office/drawing/2014/main" id="{CB23B4DC-5E74-46BF-B12D-7C9949654D1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593522" y="3971058"/>
          <a:ext cx="839933" cy="839933"/>
        </a:xfrm>
        <a:prstGeom prst="rect">
          <a:avLst/>
        </a:prstGeom>
      </xdr:spPr>
    </xdr:pic>
    <xdr:clientData/>
  </xdr:twoCellAnchor>
  <xdr:twoCellAnchor editAs="oneCell">
    <xdr:from>
      <xdr:col>4</xdr:col>
      <xdr:colOff>279886</xdr:colOff>
      <xdr:row>20</xdr:row>
      <xdr:rowOff>51954</xdr:rowOff>
    </xdr:from>
    <xdr:to>
      <xdr:col>5</xdr:col>
      <xdr:colOff>383126</xdr:colOff>
      <xdr:row>24</xdr:row>
      <xdr:rowOff>25308</xdr:rowOff>
    </xdr:to>
    <xdr:pic>
      <xdr:nvPicPr>
        <xdr:cNvPr id="65" name="Graphic 64" descr="Female Profile">
          <a:extLst>
            <a:ext uri="{FF2B5EF4-FFF2-40B4-BE49-F238E27FC236}">
              <a16:creationId xmlns:a16="http://schemas.microsoft.com/office/drawing/2014/main" id="{0E7E03E6-8A0D-49C8-AC7F-BAEDA243BD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946886" y="4035136"/>
          <a:ext cx="769990" cy="769990"/>
        </a:xfrm>
        <a:prstGeom prst="rect">
          <a:avLst/>
        </a:prstGeom>
      </xdr:spPr>
    </xdr:pic>
    <xdr:clientData/>
  </xdr:twoCellAnchor>
  <xdr:twoCellAnchor>
    <xdr:from>
      <xdr:col>3</xdr:col>
      <xdr:colOff>155864</xdr:colOff>
      <xdr:row>20</xdr:row>
      <xdr:rowOff>147204</xdr:rowOff>
    </xdr:from>
    <xdr:to>
      <xdr:col>4</xdr:col>
      <xdr:colOff>164523</xdr:colOff>
      <xdr:row>22</xdr:row>
      <xdr:rowOff>17318</xdr:rowOff>
    </xdr:to>
    <xdr:sp macro="" textlink="">
      <xdr:nvSpPr>
        <xdr:cNvPr id="66" name="TextBox 65">
          <a:extLst>
            <a:ext uri="{FF2B5EF4-FFF2-40B4-BE49-F238E27FC236}">
              <a16:creationId xmlns:a16="http://schemas.microsoft.com/office/drawing/2014/main" id="{7BFEEB0D-8E80-46C3-97E0-1EBFF1772F0D}"/>
            </a:ext>
          </a:extLst>
        </xdr:cNvPr>
        <xdr:cNvSpPr txBox="1"/>
      </xdr:nvSpPr>
      <xdr:spPr>
        <a:xfrm>
          <a:off x="2156114" y="4130386"/>
          <a:ext cx="675409" cy="268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i="0" u="none" strike="noStrike">
              <a:solidFill>
                <a:srgbClr val="D933C1"/>
              </a:solidFill>
              <a:effectLst/>
              <a:latin typeface="+mn-lt"/>
              <a:ea typeface="+mn-ea"/>
              <a:cs typeface="+mn-cs"/>
            </a:rPr>
            <a:t>588</a:t>
          </a:r>
          <a:r>
            <a:rPr lang="en-IN" sz="1800" b="1">
              <a:solidFill>
                <a:srgbClr val="D933C1"/>
              </a:solidFill>
            </a:rPr>
            <a:t> </a:t>
          </a:r>
        </a:p>
      </xdr:txBody>
    </xdr:sp>
    <xdr:clientData/>
  </xdr:twoCellAnchor>
  <xdr:twoCellAnchor>
    <xdr:from>
      <xdr:col>7</xdr:col>
      <xdr:colOff>43295</xdr:colOff>
      <xdr:row>20</xdr:row>
      <xdr:rowOff>138545</xdr:rowOff>
    </xdr:from>
    <xdr:to>
      <xdr:col>7</xdr:col>
      <xdr:colOff>632113</xdr:colOff>
      <xdr:row>22</xdr:row>
      <xdr:rowOff>69272</xdr:rowOff>
    </xdr:to>
    <xdr:sp macro="" textlink="">
      <xdr:nvSpPr>
        <xdr:cNvPr id="67" name="TextBox 66">
          <a:extLst>
            <a:ext uri="{FF2B5EF4-FFF2-40B4-BE49-F238E27FC236}">
              <a16:creationId xmlns:a16="http://schemas.microsoft.com/office/drawing/2014/main" id="{7B23A573-5D64-437B-B8B4-F23736368962}"/>
            </a:ext>
          </a:extLst>
        </xdr:cNvPr>
        <xdr:cNvSpPr txBox="1"/>
      </xdr:nvSpPr>
      <xdr:spPr>
        <a:xfrm>
          <a:off x="4710545" y="4121727"/>
          <a:ext cx="588818" cy="329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i="0" u="none" strike="noStrike">
              <a:solidFill>
                <a:srgbClr val="0070C0"/>
              </a:solidFill>
              <a:effectLst/>
              <a:latin typeface="+mn-lt"/>
              <a:ea typeface="+mn-ea"/>
              <a:cs typeface="+mn-cs"/>
            </a:rPr>
            <a:t>882</a:t>
          </a:r>
          <a:r>
            <a:rPr lang="en-IN" sz="1800" b="1">
              <a:solidFill>
                <a:srgbClr val="0070C0"/>
              </a:solidFill>
            </a:rPr>
            <a:t> </a:t>
          </a:r>
        </a:p>
      </xdr:txBody>
    </xdr:sp>
    <xdr:clientData/>
  </xdr:twoCellAnchor>
  <xdr:twoCellAnchor editAs="oneCell">
    <xdr:from>
      <xdr:col>4</xdr:col>
      <xdr:colOff>159124</xdr:colOff>
      <xdr:row>14</xdr:row>
      <xdr:rowOff>11714</xdr:rowOff>
    </xdr:from>
    <xdr:to>
      <xdr:col>6</xdr:col>
      <xdr:colOff>577781</xdr:colOff>
      <xdr:row>18</xdr:row>
      <xdr:rowOff>175846</xdr:rowOff>
    </xdr:to>
    <mc:AlternateContent xmlns:mc="http://schemas.openxmlformats.org/markup-compatibility/2006" xmlns:a14="http://schemas.microsoft.com/office/drawing/2010/main">
      <mc:Choice Requires="a14">
        <xdr:graphicFrame macro="">
          <xdr:nvGraphicFramePr>
            <xdr:cNvPr id="68" name="Gender 3">
              <a:extLst>
                <a:ext uri="{FF2B5EF4-FFF2-40B4-BE49-F238E27FC236}">
                  <a16:creationId xmlns:a16="http://schemas.microsoft.com/office/drawing/2014/main" id="{B66325E4-2D43-4244-89FF-DE4B7C319AF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826123" y="2799941"/>
              <a:ext cx="1828800" cy="1005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554182</xdr:colOff>
      <xdr:row>13</xdr:row>
      <xdr:rowOff>112569</xdr:rowOff>
    </xdr:from>
    <xdr:to>
      <xdr:col>15</xdr:col>
      <xdr:colOff>519545</xdr:colOff>
      <xdr:row>25</xdr:row>
      <xdr:rowOff>121228</xdr:rowOff>
    </xdr:to>
    <xdr:graphicFrame macro="">
      <xdr:nvGraphicFramePr>
        <xdr:cNvPr id="69" name="Chart 68">
          <a:extLst>
            <a:ext uri="{FF2B5EF4-FFF2-40B4-BE49-F238E27FC236}">
              <a16:creationId xmlns:a16="http://schemas.microsoft.com/office/drawing/2014/main" id="{5016806A-B9F3-4A01-A286-A5C8ACEFFD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16</xdr:col>
      <xdr:colOff>133147</xdr:colOff>
      <xdr:row>14</xdr:row>
      <xdr:rowOff>11715</xdr:rowOff>
    </xdr:from>
    <xdr:to>
      <xdr:col>22</xdr:col>
      <xdr:colOff>233796</xdr:colOff>
      <xdr:row>25</xdr:row>
      <xdr:rowOff>147205</xdr:rowOff>
    </xdr:to>
    <mc:AlternateContent xmlns:mc="http://schemas.openxmlformats.org/markup-compatibility/2006">
      <mc:Choice xmlns:cx1="http://schemas.microsoft.com/office/drawing/2015/9/8/chartex" Requires="cx1">
        <xdr:graphicFrame macro="">
          <xdr:nvGraphicFramePr>
            <xdr:cNvPr id="70" name="Chart 69">
              <a:extLst>
                <a:ext uri="{FF2B5EF4-FFF2-40B4-BE49-F238E27FC236}">
                  <a16:creationId xmlns:a16="http://schemas.microsoft.com/office/drawing/2014/main" id="{CEFECEA0-C098-4946-8A1F-5C2E94B7F90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862107" y="2785395"/>
              <a:ext cx="4124009" cy="23148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484909</xdr:colOff>
      <xdr:row>29</xdr:row>
      <xdr:rowOff>25978</xdr:rowOff>
    </xdr:from>
    <xdr:to>
      <xdr:col>8</xdr:col>
      <xdr:colOff>242455</xdr:colOff>
      <xdr:row>39</xdr:row>
      <xdr:rowOff>86591</xdr:rowOff>
    </xdr:to>
    <xdr:graphicFrame macro="">
      <xdr:nvGraphicFramePr>
        <xdr:cNvPr id="72" name="Chart 71">
          <a:extLst>
            <a:ext uri="{FF2B5EF4-FFF2-40B4-BE49-F238E27FC236}">
              <a16:creationId xmlns:a16="http://schemas.microsoft.com/office/drawing/2014/main" id="{0294E1D0-0A84-48BA-98AA-D6E7549DEE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8</xdr:col>
      <xdr:colOff>540124</xdr:colOff>
      <xdr:row>28</xdr:row>
      <xdr:rowOff>164522</xdr:rowOff>
    </xdr:from>
    <xdr:to>
      <xdr:col>13</xdr:col>
      <xdr:colOff>510886</xdr:colOff>
      <xdr:row>39</xdr:row>
      <xdr:rowOff>74059</xdr:rowOff>
    </xdr:to>
    <xdr:graphicFrame macro="">
      <xdr:nvGraphicFramePr>
        <xdr:cNvPr id="73" name="Chart 72">
          <a:extLst>
            <a:ext uri="{FF2B5EF4-FFF2-40B4-BE49-F238E27FC236}">
              <a16:creationId xmlns:a16="http://schemas.microsoft.com/office/drawing/2014/main" id="{724858FC-0B7A-4BCB-ADF7-7774C4FAF3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209340</xdr:colOff>
      <xdr:row>29</xdr:row>
      <xdr:rowOff>67733</xdr:rowOff>
    </xdr:from>
    <xdr:to>
      <xdr:col>18</xdr:col>
      <xdr:colOff>69780</xdr:colOff>
      <xdr:row>38</xdr:row>
      <xdr:rowOff>97692</xdr:rowOff>
    </xdr:to>
    <mc:AlternateContent xmlns:mc="http://schemas.openxmlformats.org/markup-compatibility/2006">
      <mc:Choice xmlns:cx2="http://schemas.microsoft.com/office/drawing/2015/10/21/chartex" Requires="cx2">
        <xdr:graphicFrame macro="">
          <xdr:nvGraphicFramePr>
            <xdr:cNvPr id="40" name="Chart 39">
              <a:extLst>
                <a:ext uri="{FF2B5EF4-FFF2-40B4-BE49-F238E27FC236}">
                  <a16:creationId xmlns:a16="http://schemas.microsoft.com/office/drawing/2014/main" id="{5EC1F1D0-245F-3346-91F6-E49E464AC3B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597180" y="5813213"/>
              <a:ext cx="2542680" cy="181303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21</xdr:col>
      <xdr:colOff>41868</xdr:colOff>
      <xdr:row>29</xdr:row>
      <xdr:rowOff>111649</xdr:rowOff>
    </xdr:from>
    <xdr:to>
      <xdr:col>22</xdr:col>
      <xdr:colOff>251209</xdr:colOff>
      <xdr:row>35</xdr:row>
      <xdr:rowOff>55824</xdr:rowOff>
    </xdr:to>
    <mc:AlternateContent xmlns:mc="http://schemas.openxmlformats.org/markup-compatibility/2006" xmlns:a14="http://schemas.microsoft.com/office/drawing/2010/main">
      <mc:Choice Requires="a14">
        <xdr:graphicFrame macro="">
          <xdr:nvGraphicFramePr>
            <xdr:cNvPr id="57" name="Department 1">
              <a:extLst>
                <a:ext uri="{FF2B5EF4-FFF2-40B4-BE49-F238E27FC236}">
                  <a16:creationId xmlns:a16="http://schemas.microsoft.com/office/drawing/2014/main" id="{D72E6311-A003-FB49-82B5-0F4220D7BBC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109560" y="6182528"/>
              <a:ext cx="879231" cy="120021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598994</xdr:colOff>
      <xdr:row>26</xdr:row>
      <xdr:rowOff>208224</xdr:rowOff>
    </xdr:from>
    <xdr:to>
      <xdr:col>22</xdr:col>
      <xdr:colOff>362857</xdr:colOff>
      <xdr:row>28</xdr:row>
      <xdr:rowOff>97692</xdr:rowOff>
    </xdr:to>
    <xdr:sp macro="" textlink="">
      <xdr:nvSpPr>
        <xdr:cNvPr id="62" name="TextBox 61">
          <a:extLst>
            <a:ext uri="{FF2B5EF4-FFF2-40B4-BE49-F238E27FC236}">
              <a16:creationId xmlns:a16="http://schemas.microsoft.com/office/drawing/2014/main" id="{4C596CDB-A334-924E-B192-17B93DDA440A}"/>
            </a:ext>
          </a:extLst>
        </xdr:cNvPr>
        <xdr:cNvSpPr txBox="1"/>
      </xdr:nvSpPr>
      <xdr:spPr>
        <a:xfrm>
          <a:off x="13996796" y="5651081"/>
          <a:ext cx="1103643" cy="308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C00000"/>
              </a:solidFill>
            </a:rPr>
            <a:t>Department</a:t>
          </a:r>
        </a:p>
      </xdr:txBody>
    </xdr:sp>
    <xdr:clientData/>
  </xdr:twoCellAnchor>
  <xdr:twoCellAnchor editAs="oneCell">
    <xdr:from>
      <xdr:col>18</xdr:col>
      <xdr:colOff>455245</xdr:colOff>
      <xdr:row>29</xdr:row>
      <xdr:rowOff>97692</xdr:rowOff>
    </xdr:from>
    <xdr:to>
      <xdr:col>20</xdr:col>
      <xdr:colOff>655934</xdr:colOff>
      <xdr:row>38</xdr:row>
      <xdr:rowOff>55824</xdr:rowOff>
    </xdr:to>
    <mc:AlternateContent xmlns:mc="http://schemas.openxmlformats.org/markup-compatibility/2006" xmlns:a14="http://schemas.microsoft.com/office/drawing/2010/main">
      <mc:Choice Requires="a14">
        <xdr:graphicFrame macro="">
          <xdr:nvGraphicFramePr>
            <xdr:cNvPr id="58" name="Education 1">
              <a:extLst>
                <a:ext uri="{FF2B5EF4-FFF2-40B4-BE49-F238E27FC236}">
                  <a16:creationId xmlns:a16="http://schemas.microsoft.com/office/drawing/2014/main" id="{2A2B0CF6-C3D9-564F-912B-6B53D42A4F05}"/>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12513267" y="6168571"/>
              <a:ext cx="1540469" cy="184219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50243</xdr:colOff>
      <xdr:row>3</xdr:row>
      <xdr:rowOff>8954</xdr:rowOff>
    </xdr:from>
    <xdr:to>
      <xdr:col>21</xdr:col>
      <xdr:colOff>385187</xdr:colOff>
      <xdr:row>4</xdr:row>
      <xdr:rowOff>142931</xdr:rowOff>
    </xdr:to>
    <xdr:pic>
      <xdr:nvPicPr>
        <xdr:cNvPr id="59" name="Picture 58">
          <a:extLst>
            <a:ext uri="{FF2B5EF4-FFF2-40B4-BE49-F238E27FC236}">
              <a16:creationId xmlns:a16="http://schemas.microsoft.com/office/drawing/2014/main" id="{D1FB5F53-6DF4-4DA9-A66F-83161C1E1896}"/>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117935" y="611855"/>
          <a:ext cx="334944" cy="334944"/>
        </a:xfrm>
        <a:prstGeom prst="rect">
          <a:avLst/>
        </a:prstGeom>
      </xdr:spPr>
    </xdr:pic>
    <xdr:clientData/>
  </xdr:twoCellAnchor>
  <xdr:twoCellAnchor editAs="oneCell">
    <xdr:from>
      <xdr:col>19</xdr:col>
      <xdr:colOff>579456</xdr:colOff>
      <xdr:row>3</xdr:row>
      <xdr:rowOff>19002</xdr:rowOff>
    </xdr:from>
    <xdr:to>
      <xdr:col>20</xdr:col>
      <xdr:colOff>244510</xdr:colOff>
      <xdr:row>4</xdr:row>
      <xdr:rowOff>152979</xdr:rowOff>
    </xdr:to>
    <xdr:pic>
      <xdr:nvPicPr>
        <xdr:cNvPr id="75" name="Picture 74">
          <a:extLst>
            <a:ext uri="{FF2B5EF4-FFF2-40B4-BE49-F238E27FC236}">
              <a16:creationId xmlns:a16="http://schemas.microsoft.com/office/drawing/2014/main" id="{259A0CEF-685E-4496-BCD1-98813FE88B1D}"/>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307368" y="621903"/>
          <a:ext cx="334944" cy="334944"/>
        </a:xfrm>
        <a:prstGeom prst="rect">
          <a:avLst/>
        </a:prstGeom>
      </xdr:spPr>
    </xdr:pic>
    <xdr:clientData/>
  </xdr:twoCellAnchor>
  <xdr:twoCellAnchor editAs="oneCell">
    <xdr:from>
      <xdr:col>20</xdr:col>
      <xdr:colOff>332058</xdr:colOff>
      <xdr:row>3</xdr:row>
      <xdr:rowOff>17633</xdr:rowOff>
    </xdr:from>
    <xdr:to>
      <xdr:col>20</xdr:col>
      <xdr:colOff>667002</xdr:colOff>
      <xdr:row>4</xdr:row>
      <xdr:rowOff>151610</xdr:rowOff>
    </xdr:to>
    <xdr:pic>
      <xdr:nvPicPr>
        <xdr:cNvPr id="77" name="Picture 76">
          <a:extLst>
            <a:ext uri="{FF2B5EF4-FFF2-40B4-BE49-F238E27FC236}">
              <a16:creationId xmlns:a16="http://schemas.microsoft.com/office/drawing/2014/main" id="{834D49A1-74DA-4B26-A120-78CACD86548A}"/>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3696366" y="615510"/>
          <a:ext cx="334944" cy="333269"/>
        </a:xfrm>
        <a:prstGeom prst="rect">
          <a:avLst/>
        </a:prstGeom>
      </xdr:spPr>
    </xdr:pic>
    <xdr:clientData/>
  </xdr:twoCellAnchor>
</xdr:wsDr>
</file>

<file path=xl/drawings/drawing10.xml><?xml version="1.0" encoding="utf-8"?>
<c:userShapes xmlns:c="http://schemas.openxmlformats.org/drawingml/2006/chart">
  <cdr:relSizeAnchor xmlns:cdr="http://schemas.openxmlformats.org/drawingml/2006/chartDrawing">
    <cdr:from>
      <cdr:x>0.07993</cdr:x>
      <cdr:y>0.24044</cdr:y>
    </cdr:from>
    <cdr:to>
      <cdr:x>0.21853</cdr:x>
      <cdr:y>0.71972</cdr:y>
    </cdr:to>
    <cdr:pic>
      <cdr:nvPicPr>
        <cdr:cNvPr id="2" name="Picture 1">
          <a:extLst xmlns:a="http://schemas.openxmlformats.org/drawingml/2006/main">
            <a:ext uri="{FF2B5EF4-FFF2-40B4-BE49-F238E27FC236}">
              <a16:creationId xmlns:a16="http://schemas.microsoft.com/office/drawing/2014/main" id="{D1FB5F53-6DF4-4DA9-A66F-83161C1E1896}"/>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93151" y="168030"/>
          <a:ext cx="334944" cy="334944"/>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yushi Bhattacharya" refreshedDate="45143.836209837966" createdVersion="6" refreshedVersion="6" minRefreshableVersion="3" recordCount="1470" xr:uid="{C2D1B04B-C14C-44F8-A629-C6EC68902E0A}">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95954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AAD4EB-595C-4B78-B5FE-6907C76556E8}"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items count="6">
        <item x="0"/>
        <item h="1" x="3"/>
        <item h="1" x="4"/>
        <item h="1"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894328627"/>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2E365B7-AE77-4F73-A060-D3BD434A507F}"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h="1" x="3"/>
        <item h="1" x="4"/>
        <item h="1" x="1"/>
        <item h="1"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894328627" numFmtId="165"/>
  </dataFields>
  <formats count="1">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D1EBC8-C81E-477B-850F-369BCCF088B3}"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h="1" x="3"/>
        <item h="1" x="4"/>
        <item h="1" x="1"/>
        <item h="1"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EF47F5-6D72-4431-B1AF-C5BA7B7B1555}" name="Education by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3:B5"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descending">
      <items count="6">
        <item x="0"/>
        <item h="1" x="3"/>
        <item h="1" x="4"/>
        <item h="1" x="1"/>
        <item h="1"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2">
    <i>
      <x/>
    </i>
    <i t="grand">
      <x/>
    </i>
  </rowItems>
  <colItems count="1">
    <i/>
  </colItems>
  <dataFields count="1">
    <dataField name="Sum of CF_attrition count" fld="17" baseField="0" baseItem="0"/>
  </dataFields>
  <chartFormats count="2">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665D1F6-961E-4A71-A55F-1D2BFCEF987E}" name="Attrition by Job"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h="1" x="3"/>
        <item h="1" x="4"/>
        <item h="1"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92C958F-857C-47CC-86CD-A54A376904A2}" name="Dept Wise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h="1" x="3"/>
        <item h="1" x="4"/>
        <item h="1"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7438A7-9434-46E7-A088-95ED93E6CC3F}" name="Attrition by Ag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h="1" x="3"/>
        <item h="1" x="4"/>
        <item h="1"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A96751F-8CD0-46F9-B9AE-26E40CBF38B8}" name="Marital Statu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h="1" x="3"/>
        <item h="1" x="4"/>
        <item h="1"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E226EEFA-0EA9-4B8C-9FA7-9F95927A420E}" sourceName="Education Field">
  <pivotTables>
    <pivotTable tabId="9" name="PivotTable3"/>
  </pivotTables>
  <data>
    <tabular pivotCacheId="1295954779">
      <items count="6">
        <i x="5"/>
        <i x="0" s="1"/>
        <i x="3"/>
        <i x="2"/>
        <i x="1"/>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5E8BC025-8ED7-4922-9431-6D7D26224E2F}" sourceName="Gender">
  <pivotTables>
    <pivotTable tabId="10" name="PivotTable4"/>
    <pivotTable tabId="15" name="Attrition by Age"/>
    <pivotTable tabId="13" name="Attrition by Job"/>
    <pivotTable tabId="14" name="Dept Wise Attrition"/>
    <pivotTable tabId="12" name="Education by Attrition"/>
    <pivotTable tabId="8" name="PivotTable2"/>
    <pivotTable tabId="16" name="Marital Status"/>
    <pivotTable tabId="9" name="PivotTable3"/>
  </pivotTables>
  <data>
    <tabular pivotCacheId="129595477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2B6E437-A6AF-5B43-B27E-97F3CA50DE17}" sourceName="Department">
  <pivotTables>
    <pivotTable tabId="15" name="Attrition by Age"/>
    <pivotTable tabId="13" name="Attrition by Job"/>
    <pivotTable tabId="14" name="Dept Wise Attrition"/>
    <pivotTable tabId="12" name="Education by Attrition"/>
    <pivotTable tabId="10" name="PivotTable4"/>
    <pivotTable tabId="8" name="PivotTable2"/>
    <pivotTable tabId="16" name="Marital Status"/>
    <pivotTable tabId="9" name="PivotTable3"/>
  </pivotTables>
  <data>
    <tabular pivotCacheId="1295954779">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E758D1F-360E-7349-BF34-9417860428E8}" sourceName="Education">
  <pivotTables>
    <pivotTable tabId="15" name="Attrition by Age"/>
    <pivotTable tabId="13" name="Attrition by Job"/>
    <pivotTable tabId="14" name="Dept Wise Attrition"/>
    <pivotTable tabId="12" name="Education by Attrition"/>
    <pivotTable tabId="10" name="PivotTable4"/>
    <pivotTable tabId="8" name="PivotTable2"/>
    <pivotTable tabId="16" name="Marital Status"/>
    <pivotTable tabId="9" name="PivotTable3"/>
  </pivotTables>
  <data>
    <tabular pivotCacheId="1295954779">
      <items count="5">
        <i x="0" s="1"/>
        <i x="3"/>
        <i x="4"/>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7C96870-E675-4B1B-BCC6-74BA80DC7C71}"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01116F39-D572-40D2-BDBA-70CE9A35389E}" cache="Slicer_Education_Field" caption="Education Field" rowHeight="260350"/>
  <slicer name="Gender 1" xr10:uid="{BF37F647-E97A-4126-9FF0-4228254E6584}"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526B78F4-7515-4256-AD4D-5695FBB4C494}"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3F759B5-33CE-7340-A18A-016C9B653CBA}" cache="Slicer_Department" caption="Department" rowHeight="251883"/>
  <slicer name="Education" xr10:uid="{304FBFA0-B651-E142-AE28-2DB4260E59C9}" cache="Slicer_Education" caption="Education"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D3464A2-3454-4345-879D-A7DDBB084A45}" cache="Slicer_Gender2" caption="Gender" rowHeight="260350"/>
  <slicer name="Department 1" xr10:uid="{8B7BF793-524B-FA40-8377-8CD18C3D4AA1}" cache="Slicer_Department" style="SlicerStyleOther1" rowHeight="251883"/>
  <slicer name="Education 1" xr10:uid="{91E97619-7F69-B248-B465-FE0D03015709}" cache="Slicer_Education" style="SlicerStyleOther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workbookViewId="0">
      <selection activeCell="H25" sqref="H25"/>
    </sheetView>
  </sheetViews>
  <sheetFormatPr defaultColWidth="8.796875" defaultRowHeight="15.6" x14ac:dyDescent="0.3"/>
  <cols>
    <col min="1" max="1" width="9.796875" customWidth="1"/>
    <col min="2" max="2" width="15.296875" customWidth="1"/>
    <col min="3" max="3" width="13.296875" customWidth="1"/>
    <col min="4" max="4" width="17.69921875" bestFit="1" customWidth="1"/>
    <col min="5" max="5" width="12.796875" customWidth="1"/>
    <col min="6" max="6" width="15.5" customWidth="1"/>
    <col min="7" max="7" width="9" customWidth="1"/>
    <col min="8" max="8" width="18.19921875" customWidth="1"/>
    <col min="10" max="10" width="23.296875" bestFit="1" customWidth="1"/>
    <col min="11" max="11" width="14.296875" customWidth="1"/>
    <col min="12" max="12" width="11.19921875" customWidth="1"/>
    <col min="14" max="14" width="22.796875" customWidth="1"/>
    <col min="18" max="18" width="17.796875" customWidth="1"/>
    <col min="19" max="19" width="18.69921875" customWidth="1"/>
    <col min="20" max="20" width="16.5" customWidth="1"/>
    <col min="21" max="21" width="20.296875" customWidth="1"/>
    <col min="22" max="22" width="11.19921875" customWidth="1"/>
    <col min="23" max="23" width="20.19921875" customWidth="1"/>
    <col min="24" max="24" width="16" bestFit="1" customWidth="1"/>
    <col min="25" max="25" width="16.296875" customWidth="1"/>
    <col min="26" max="26" width="23.69921875" customWidth="1"/>
    <col min="27" max="27" width="12.5" customWidth="1"/>
    <col min="28" max="28" width="16.296875" customWidth="1"/>
    <col min="29" max="29" width="10.19921875" customWidth="1"/>
    <col min="30" max="30" width="15.69921875" customWidth="1"/>
    <col min="31" max="31" width="16.296875" customWidth="1"/>
    <col min="32" max="32" width="14" customWidth="1"/>
    <col min="33" max="33" width="23.69921875" customWidth="1"/>
    <col min="34" max="34" width="18.796875" customWidth="1"/>
    <col min="35" max="35" width="19.19921875" customWidth="1"/>
    <col min="36" max="36" width="23.296875" customWidth="1"/>
    <col min="37" max="37" width="15.69921875" customWidth="1"/>
    <col min="38" max="38" width="18.19921875" customWidth="1"/>
    <col min="39" max="39" width="19.5" customWidth="1"/>
    <col min="40" max="40" width="17.69921875" customWidth="1"/>
    <col min="41" max="41" width="17.7968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1570</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0D52B-DDC7-4008-991B-3962BE07664A}">
  <dimension ref="D3:K18"/>
  <sheetViews>
    <sheetView workbookViewId="0">
      <selection activeCell="D20" sqref="D20"/>
    </sheetView>
  </sheetViews>
  <sheetFormatPr defaultRowHeight="15.6" x14ac:dyDescent="0.3"/>
  <sheetData>
    <row r="3" spans="4:11" x14ac:dyDescent="0.3">
      <c r="D3" s="11" t="s">
        <v>1571</v>
      </c>
      <c r="E3" s="11"/>
      <c r="F3" s="11"/>
      <c r="G3" s="11"/>
      <c r="H3" s="11"/>
      <c r="I3" s="11"/>
      <c r="J3" s="11"/>
      <c r="K3" s="11"/>
    </row>
    <row r="4" spans="4:11" x14ac:dyDescent="0.3">
      <c r="D4" s="11" t="s">
        <v>1572</v>
      </c>
      <c r="E4" s="11"/>
      <c r="F4" s="11"/>
      <c r="G4" s="11"/>
      <c r="H4" s="11"/>
      <c r="I4" s="11"/>
      <c r="J4" s="11"/>
      <c r="K4" s="11"/>
    </row>
    <row r="5" spans="4:11" x14ac:dyDescent="0.3">
      <c r="D5" s="11" t="s">
        <v>1573</v>
      </c>
      <c r="E5" s="11"/>
      <c r="F5" s="11"/>
      <c r="G5" s="11"/>
      <c r="H5" s="11"/>
      <c r="I5" s="11"/>
      <c r="J5" s="11"/>
      <c r="K5" s="11"/>
    </row>
    <row r="6" spans="4:11" x14ac:dyDescent="0.3">
      <c r="D6" s="11" t="s">
        <v>1574</v>
      </c>
      <c r="E6" s="11"/>
      <c r="F6" s="11"/>
      <c r="G6" s="11"/>
      <c r="H6" s="11"/>
      <c r="I6" s="11"/>
      <c r="J6" s="11"/>
      <c r="K6" s="11"/>
    </row>
    <row r="7" spans="4:11" x14ac:dyDescent="0.3">
      <c r="D7" s="11" t="s">
        <v>1575</v>
      </c>
      <c r="E7" s="11"/>
      <c r="F7" s="11"/>
      <c r="G7" s="11"/>
      <c r="H7" s="11"/>
      <c r="I7" s="11"/>
      <c r="J7" s="11"/>
      <c r="K7" s="11"/>
    </row>
    <row r="8" spans="4:11" x14ac:dyDescent="0.3">
      <c r="D8" s="11" t="s">
        <v>1577</v>
      </c>
      <c r="E8" s="11"/>
      <c r="F8" s="11"/>
      <c r="G8" s="11"/>
      <c r="H8" s="11"/>
      <c r="I8" s="11"/>
      <c r="J8" s="11"/>
      <c r="K8" s="11"/>
    </row>
    <row r="9" spans="4:11" x14ac:dyDescent="0.3">
      <c r="D9" s="11" t="s">
        <v>1576</v>
      </c>
      <c r="E9" s="11"/>
      <c r="F9" s="11"/>
      <c r="G9" s="11"/>
      <c r="H9" s="11"/>
      <c r="I9" s="11"/>
      <c r="J9" s="11"/>
      <c r="K9" s="11"/>
    </row>
    <row r="10" spans="4:11" x14ac:dyDescent="0.3">
      <c r="D10" s="11" t="s">
        <v>1578</v>
      </c>
      <c r="E10" s="11"/>
      <c r="F10" s="11"/>
      <c r="G10" s="11"/>
      <c r="H10" s="11"/>
      <c r="I10" s="11"/>
      <c r="J10" s="11"/>
      <c r="K10" s="11"/>
    </row>
    <row r="11" spans="4:11" x14ac:dyDescent="0.3">
      <c r="D11" s="11" t="s">
        <v>1579</v>
      </c>
      <c r="E11" s="11"/>
      <c r="F11" s="11"/>
      <c r="G11" s="11"/>
      <c r="H11" s="11"/>
      <c r="I11" s="11"/>
      <c r="J11" s="11"/>
      <c r="K11" s="11"/>
    </row>
    <row r="12" spans="4:11" x14ac:dyDescent="0.3">
      <c r="D12" s="11" t="s">
        <v>1580</v>
      </c>
      <c r="E12" s="11"/>
      <c r="F12" s="11"/>
      <c r="G12" s="11"/>
      <c r="H12" s="11"/>
      <c r="I12" s="11"/>
      <c r="J12" s="11"/>
      <c r="K12" s="11"/>
    </row>
    <row r="13" spans="4:11" x14ac:dyDescent="0.3">
      <c r="D13" s="11" t="s">
        <v>1581</v>
      </c>
      <c r="E13" s="11"/>
      <c r="F13" s="11"/>
      <c r="G13" s="11"/>
      <c r="H13" s="11"/>
      <c r="I13" s="11"/>
      <c r="J13" s="11"/>
      <c r="K13" s="11"/>
    </row>
    <row r="14" spans="4:11" x14ac:dyDescent="0.3">
      <c r="D14" s="9"/>
      <c r="E14" s="9"/>
      <c r="F14" s="9"/>
      <c r="G14" s="9"/>
      <c r="H14" s="9"/>
      <c r="I14" s="9"/>
      <c r="J14" s="9"/>
      <c r="K14" s="9"/>
    </row>
    <row r="15" spans="4:11" x14ac:dyDescent="0.3">
      <c r="D15" s="9"/>
      <c r="E15" s="9"/>
      <c r="F15" s="9"/>
      <c r="G15" s="9"/>
      <c r="H15" s="9"/>
      <c r="I15" s="9"/>
      <c r="J15" s="9"/>
      <c r="K15" s="9"/>
    </row>
    <row r="16" spans="4:11" x14ac:dyDescent="0.3">
      <c r="D16" s="9"/>
      <c r="E16" s="9"/>
      <c r="F16" s="9"/>
      <c r="G16" s="9"/>
      <c r="H16" s="9"/>
      <c r="I16" s="9"/>
      <c r="J16" s="9"/>
      <c r="K16" s="9"/>
    </row>
    <row r="17" spans="4:11" x14ac:dyDescent="0.3">
      <c r="D17" s="9"/>
      <c r="E17" s="9"/>
      <c r="F17" s="9"/>
      <c r="G17" s="9"/>
      <c r="H17" s="9"/>
      <c r="I17" s="9"/>
      <c r="J17" s="9"/>
      <c r="K17" s="9"/>
    </row>
    <row r="18" spans="4:11" x14ac:dyDescent="0.3">
      <c r="D18" s="9"/>
      <c r="E18" s="9"/>
      <c r="F18" s="9"/>
      <c r="G18" s="9"/>
      <c r="H18" s="9"/>
      <c r="I18" s="9"/>
      <c r="J18" s="9"/>
      <c r="K18" s="9"/>
    </row>
  </sheetData>
  <mergeCells count="11">
    <mergeCell ref="D11:K11"/>
    <mergeCell ref="D12:K12"/>
    <mergeCell ref="D13:K13"/>
    <mergeCell ref="D3:K3"/>
    <mergeCell ref="D4:K4"/>
    <mergeCell ref="D5:K5"/>
    <mergeCell ref="D6:K6"/>
    <mergeCell ref="D7:K7"/>
    <mergeCell ref="D8:K8"/>
    <mergeCell ref="D9:K9"/>
    <mergeCell ref="D10:K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2EAEC-FAB5-4A0E-A9FA-419AF0871066}">
  <dimension ref="A3:E7"/>
  <sheetViews>
    <sheetView workbookViewId="0">
      <selection activeCell="A18" sqref="A18"/>
    </sheetView>
  </sheetViews>
  <sheetFormatPr defaultColWidth="8.796875" defaultRowHeight="15.6" x14ac:dyDescent="0.3"/>
  <cols>
    <col min="1" max="1" width="24.5" bestFit="1" customWidth="1"/>
    <col min="2" max="2" width="22.796875" bestFit="1" customWidth="1"/>
    <col min="3" max="3" width="13.5" bestFit="1" customWidth="1"/>
    <col min="4" max="4" width="19.69921875" customWidth="1"/>
    <col min="5" max="5" width="17.296875" customWidth="1"/>
  </cols>
  <sheetData>
    <row r="3" spans="1:5" x14ac:dyDescent="0.3">
      <c r="A3" t="s">
        <v>1554</v>
      </c>
      <c r="B3" t="s">
        <v>1555</v>
      </c>
      <c r="C3" t="s">
        <v>1556</v>
      </c>
    </row>
    <row r="4" spans="1:5" x14ac:dyDescent="0.3">
      <c r="A4" s="1">
        <v>282</v>
      </c>
      <c r="B4" s="1">
        <v>44</v>
      </c>
      <c r="C4" s="1">
        <v>36.861702127659576</v>
      </c>
    </row>
    <row r="6" spans="1:5" x14ac:dyDescent="0.3">
      <c r="A6" t="s">
        <v>1557</v>
      </c>
      <c r="B6" t="s">
        <v>1558</v>
      </c>
      <c r="C6" t="s">
        <v>1559</v>
      </c>
      <c r="D6" t="s">
        <v>1560</v>
      </c>
      <c r="E6" t="s">
        <v>1561</v>
      </c>
    </row>
    <row r="7" spans="1:5" x14ac:dyDescent="0.3">
      <c r="A7">
        <f>GETPIVOTDATA("Count of Employee Number",$A$3)</f>
        <v>282</v>
      </c>
      <c r="B7">
        <f>GETPIVOTDATA("Sum of CF_attrition count",$A$3)</f>
        <v>44</v>
      </c>
      <c r="C7">
        <f>GETPIVOTDATA("Average of Age",$A$3)</f>
        <v>36.861702127659576</v>
      </c>
      <c r="D7">
        <f>A7-B7</f>
        <v>238</v>
      </c>
      <c r="E7">
        <f>B7/A7</f>
        <v>0.15602836879432624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28A68-33D1-4385-B218-B916FAB6894E}">
  <dimension ref="A3:C7"/>
  <sheetViews>
    <sheetView workbookViewId="0">
      <selection activeCell="A12" sqref="A12"/>
    </sheetView>
  </sheetViews>
  <sheetFormatPr defaultColWidth="8.796875" defaultRowHeight="15.6" x14ac:dyDescent="0.3"/>
  <cols>
    <col min="1" max="1" width="23.69921875" bestFit="1" customWidth="1"/>
  </cols>
  <sheetData>
    <row r="3" spans="1:3" x14ac:dyDescent="0.3">
      <c r="A3" t="s">
        <v>1562</v>
      </c>
    </row>
    <row r="4" spans="1:3" x14ac:dyDescent="0.3">
      <c r="A4" s="3">
        <v>2.2068965517241379</v>
      </c>
    </row>
    <row r="5" spans="1:3" x14ac:dyDescent="0.3">
      <c r="C5" s="4" t="s">
        <v>1565</v>
      </c>
    </row>
    <row r="6" spans="1:3" x14ac:dyDescent="0.3">
      <c r="A6" t="s">
        <v>1563</v>
      </c>
      <c r="B6" s="3">
        <f>GETPIVOTDATA("Job Satisfaction",$A$3)</f>
        <v>2.2068965517241379</v>
      </c>
      <c r="C6" s="2">
        <f>B6/4</f>
        <v>0.55172413793103448</v>
      </c>
    </row>
    <row r="7" spans="1:3" x14ac:dyDescent="0.3">
      <c r="A7" t="s">
        <v>1564</v>
      </c>
      <c r="B7" s="3">
        <f>4-B6</f>
        <v>1.7931034482758621</v>
      </c>
      <c r="C7" s="2">
        <f>B7/4</f>
        <v>0.44827586206896552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9648C-CE85-4D14-ABC5-73E5724B1252}">
  <dimension ref="A3:C10"/>
  <sheetViews>
    <sheetView workbookViewId="0">
      <selection activeCell="E24" sqref="E24"/>
    </sheetView>
  </sheetViews>
  <sheetFormatPr defaultColWidth="8.796875" defaultRowHeight="15.6" x14ac:dyDescent="0.3"/>
  <cols>
    <col min="1" max="1" width="12.296875" bestFit="1" customWidth="1"/>
    <col min="2" max="2" width="22.796875" bestFit="1" customWidth="1"/>
  </cols>
  <sheetData>
    <row r="3" spans="1:3" x14ac:dyDescent="0.3">
      <c r="A3" s="5" t="s">
        <v>1566</v>
      </c>
      <c r="B3" t="s">
        <v>1568</v>
      </c>
    </row>
    <row r="4" spans="1:3" x14ac:dyDescent="0.3">
      <c r="A4" s="10" t="s">
        <v>51</v>
      </c>
      <c r="B4" s="1">
        <v>117</v>
      </c>
    </row>
    <row r="5" spans="1:3" x14ac:dyDescent="0.3">
      <c r="A5" s="10" t="s">
        <v>62</v>
      </c>
      <c r="B5" s="1">
        <v>165</v>
      </c>
    </row>
    <row r="6" spans="1:3" x14ac:dyDescent="0.3">
      <c r="A6" s="10" t="s">
        <v>1567</v>
      </c>
      <c r="B6" s="1">
        <v>282</v>
      </c>
    </row>
    <row r="9" spans="1:3" x14ac:dyDescent="0.3">
      <c r="A9" s="6" t="s">
        <v>51</v>
      </c>
      <c r="B9">
        <f>IFERROR(GETPIVOTDATA("Employee Count",$A$3,"Gender","Female"),0)</f>
        <v>117</v>
      </c>
      <c r="C9" s="7">
        <f>IFERROR(B9/($B$9+$B$10),0)</f>
        <v>0.41489361702127658</v>
      </c>
    </row>
    <row r="10" spans="1:3" x14ac:dyDescent="0.3">
      <c r="A10" s="6" t="s">
        <v>62</v>
      </c>
      <c r="B10">
        <f>IFERROR(GETPIVOTDATA("Employee Count",$A$3,"Gender","Male"),0)</f>
        <v>165</v>
      </c>
      <c r="C10" s="7">
        <f>IFERROR(B10/($B$9+$B$10),0)</f>
        <v>0.58510638297872342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84356-9944-47B2-B0DD-2215D5A2DC55}">
  <dimension ref="A3:B5"/>
  <sheetViews>
    <sheetView workbookViewId="0">
      <selection activeCell="H10" sqref="H10"/>
    </sheetView>
  </sheetViews>
  <sheetFormatPr defaultColWidth="8.796875" defaultRowHeight="15.6" x14ac:dyDescent="0.3"/>
  <cols>
    <col min="1" max="1" width="16" bestFit="1" customWidth="1"/>
    <col min="2" max="2" width="22.796875" bestFit="1" customWidth="1"/>
  </cols>
  <sheetData>
    <row r="3" spans="1:2" x14ac:dyDescent="0.3">
      <c r="A3" s="5" t="s">
        <v>1566</v>
      </c>
      <c r="B3" t="s">
        <v>1555</v>
      </c>
    </row>
    <row r="4" spans="1:2" x14ac:dyDescent="0.3">
      <c r="A4" s="10" t="s">
        <v>55</v>
      </c>
      <c r="B4" s="1">
        <v>44</v>
      </c>
    </row>
    <row r="5" spans="1:2" x14ac:dyDescent="0.3">
      <c r="A5" s="10" t="s">
        <v>1567</v>
      </c>
      <c r="B5" s="1">
        <v>44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87F33-2A51-4DA9-B4F9-49D97D7E79BB}">
  <dimension ref="A3:E13"/>
  <sheetViews>
    <sheetView workbookViewId="0">
      <selection activeCell="F11" sqref="F11"/>
    </sheetView>
  </sheetViews>
  <sheetFormatPr defaultColWidth="8.796875" defaultRowHeight="15.6" x14ac:dyDescent="0.3"/>
  <cols>
    <col min="1" max="1" width="23.296875" bestFit="1" customWidth="1"/>
    <col min="2" max="2" width="22.796875" bestFit="1" customWidth="1"/>
    <col min="4" max="4" width="24.296875" customWidth="1"/>
  </cols>
  <sheetData>
    <row r="3" spans="1:5" x14ac:dyDescent="0.3">
      <c r="A3" s="5" t="s">
        <v>1566</v>
      </c>
      <c r="B3" t="s">
        <v>1555</v>
      </c>
      <c r="D3" t="s">
        <v>9</v>
      </c>
      <c r="E3" t="s">
        <v>0</v>
      </c>
    </row>
    <row r="4" spans="1:5" x14ac:dyDescent="0.3">
      <c r="A4" s="10" t="s">
        <v>83</v>
      </c>
      <c r="B4" s="1">
        <v>3</v>
      </c>
      <c r="D4" s="6" t="s">
        <v>83</v>
      </c>
      <c r="E4">
        <f>GETPIVOTDATA("CF_attrition count",$A$3,"Job Role",A4)</f>
        <v>3</v>
      </c>
    </row>
    <row r="5" spans="1:5" x14ac:dyDescent="0.3">
      <c r="A5" s="10" t="s">
        <v>163</v>
      </c>
      <c r="B5" s="1">
        <v>3</v>
      </c>
      <c r="D5" s="6" t="s">
        <v>163</v>
      </c>
      <c r="E5">
        <f t="shared" ref="E5:E12" si="0">GETPIVOTDATA("CF_attrition count",$A$3,"Job Role",A5)</f>
        <v>3</v>
      </c>
    </row>
    <row r="6" spans="1:5" x14ac:dyDescent="0.3">
      <c r="A6" s="10" t="s">
        <v>68</v>
      </c>
      <c r="B6" s="1">
        <v>12</v>
      </c>
      <c r="D6" s="6" t="s">
        <v>68</v>
      </c>
      <c r="E6">
        <f t="shared" si="0"/>
        <v>12</v>
      </c>
    </row>
    <row r="7" spans="1:5" x14ac:dyDescent="0.3">
      <c r="A7" s="10" t="s">
        <v>95</v>
      </c>
      <c r="B7" s="1">
        <v>0</v>
      </c>
      <c r="D7" s="6" t="s">
        <v>95</v>
      </c>
      <c r="E7">
        <f t="shared" si="0"/>
        <v>0</v>
      </c>
    </row>
    <row r="8" spans="1:5" x14ac:dyDescent="0.3">
      <c r="A8" s="10" t="s">
        <v>81</v>
      </c>
      <c r="B8" s="1">
        <v>1</v>
      </c>
      <c r="D8" s="6" t="s">
        <v>81</v>
      </c>
      <c r="E8">
        <f t="shared" si="0"/>
        <v>1</v>
      </c>
    </row>
    <row r="9" spans="1:5" x14ac:dyDescent="0.3">
      <c r="A9" s="10" t="s">
        <v>101</v>
      </c>
      <c r="B9" s="1">
        <v>0</v>
      </c>
      <c r="D9" s="6" t="s">
        <v>101</v>
      </c>
      <c r="E9">
        <f t="shared" si="0"/>
        <v>0</v>
      </c>
    </row>
    <row r="10" spans="1:5" x14ac:dyDescent="0.3">
      <c r="A10" s="10" t="s">
        <v>63</v>
      </c>
      <c r="B10" s="1">
        <v>7</v>
      </c>
      <c r="D10" s="6" t="s">
        <v>63</v>
      </c>
      <c r="E10">
        <f t="shared" si="0"/>
        <v>7</v>
      </c>
    </row>
    <row r="11" spans="1:5" x14ac:dyDescent="0.3">
      <c r="A11" s="10" t="s">
        <v>52</v>
      </c>
      <c r="B11" s="1">
        <v>11</v>
      </c>
      <c r="D11" s="6" t="s">
        <v>52</v>
      </c>
      <c r="E11">
        <f t="shared" si="0"/>
        <v>11</v>
      </c>
    </row>
    <row r="12" spans="1:5" x14ac:dyDescent="0.3">
      <c r="A12" s="10" t="s">
        <v>99</v>
      </c>
      <c r="B12" s="1">
        <v>7</v>
      </c>
      <c r="D12" s="6" t="s">
        <v>99</v>
      </c>
      <c r="E12">
        <f t="shared" si="0"/>
        <v>7</v>
      </c>
    </row>
    <row r="13" spans="1:5" x14ac:dyDescent="0.3">
      <c r="A13" s="10" t="s">
        <v>1567</v>
      </c>
      <c r="B13" s="1">
        <v>44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9C4F8-CC24-4B17-A59B-7BF280D512A1}">
  <dimension ref="A3:B7"/>
  <sheetViews>
    <sheetView workbookViewId="0">
      <selection activeCell="E17" sqref="E17"/>
    </sheetView>
  </sheetViews>
  <sheetFormatPr defaultColWidth="8.796875" defaultRowHeight="15.6" x14ac:dyDescent="0.3"/>
  <cols>
    <col min="1" max="1" width="12.296875" bestFit="1" customWidth="1"/>
    <col min="2" max="2" width="22.796875" bestFit="1" customWidth="1"/>
  </cols>
  <sheetData>
    <row r="3" spans="1:2" x14ac:dyDescent="0.3">
      <c r="A3" s="5" t="s">
        <v>1566</v>
      </c>
      <c r="B3" t="s">
        <v>1555</v>
      </c>
    </row>
    <row r="4" spans="1:2" x14ac:dyDescent="0.3">
      <c r="A4" s="10" t="s">
        <v>161</v>
      </c>
      <c r="B4" s="8">
        <v>6.8181818181818177E-2</v>
      </c>
    </row>
    <row r="5" spans="1:2" x14ac:dyDescent="0.3">
      <c r="A5" s="10" t="s">
        <v>60</v>
      </c>
      <c r="B5" s="8">
        <v>0.52272727272727271</v>
      </c>
    </row>
    <row r="6" spans="1:2" x14ac:dyDescent="0.3">
      <c r="A6" s="10" t="s">
        <v>48</v>
      </c>
      <c r="B6" s="8">
        <v>0.40909090909090912</v>
      </c>
    </row>
    <row r="7" spans="1:2" x14ac:dyDescent="0.3">
      <c r="A7" s="10" t="s">
        <v>1567</v>
      </c>
      <c r="B7" s="8">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E386F-994A-42FD-915C-EAAA0E8963E6}">
  <dimension ref="A3:B9"/>
  <sheetViews>
    <sheetView workbookViewId="0">
      <selection activeCell="B8" sqref="B8"/>
    </sheetView>
  </sheetViews>
  <sheetFormatPr defaultColWidth="8.796875" defaultRowHeight="15.6" x14ac:dyDescent="0.3"/>
  <cols>
    <col min="1" max="1" width="12.296875" bestFit="1" customWidth="1"/>
    <col min="2" max="2" width="22.796875" bestFit="1" customWidth="1"/>
  </cols>
  <sheetData>
    <row r="3" spans="1:2" x14ac:dyDescent="0.3">
      <c r="A3" s="5" t="s">
        <v>1566</v>
      </c>
      <c r="B3" t="s">
        <v>1555</v>
      </c>
    </row>
    <row r="4" spans="1:2" x14ac:dyDescent="0.3">
      <c r="A4" s="10" t="s">
        <v>69</v>
      </c>
      <c r="B4" s="1">
        <v>18</v>
      </c>
    </row>
    <row r="5" spans="1:2" x14ac:dyDescent="0.3">
      <c r="A5" s="10" t="s">
        <v>46</v>
      </c>
      <c r="B5" s="1">
        <v>11</v>
      </c>
    </row>
    <row r="6" spans="1:2" x14ac:dyDescent="0.3">
      <c r="A6" s="10" t="s">
        <v>58</v>
      </c>
      <c r="B6" s="1">
        <v>8</v>
      </c>
    </row>
    <row r="7" spans="1:2" x14ac:dyDescent="0.3">
      <c r="A7" s="10" t="s">
        <v>75</v>
      </c>
      <c r="B7" s="1">
        <v>2</v>
      </c>
    </row>
    <row r="8" spans="1:2" x14ac:dyDescent="0.3">
      <c r="A8" s="10" t="s">
        <v>92</v>
      </c>
      <c r="B8" s="1">
        <v>5</v>
      </c>
    </row>
    <row r="9" spans="1:2" x14ac:dyDescent="0.3">
      <c r="A9" s="10" t="s">
        <v>1567</v>
      </c>
      <c r="B9" s="1">
        <v>44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50FE8-529A-4C8A-8C29-722A2050C710}">
  <dimension ref="A3:E7"/>
  <sheetViews>
    <sheetView workbookViewId="0">
      <selection activeCell="E4" sqref="E4:E6"/>
    </sheetView>
  </sheetViews>
  <sheetFormatPr defaultColWidth="8.796875" defaultRowHeight="15.6" x14ac:dyDescent="0.3"/>
  <cols>
    <col min="1" max="1" width="12.296875" bestFit="1" customWidth="1"/>
    <col min="2" max="2" width="24.296875" bestFit="1" customWidth="1"/>
    <col min="4" max="4" width="13.19921875" customWidth="1"/>
  </cols>
  <sheetData>
    <row r="3" spans="1:5" x14ac:dyDescent="0.3">
      <c r="A3" s="5" t="s">
        <v>1566</v>
      </c>
      <c r="B3" t="s">
        <v>1569</v>
      </c>
      <c r="D3" t="s">
        <v>10</v>
      </c>
      <c r="E3" t="s">
        <v>0</v>
      </c>
    </row>
    <row r="4" spans="1:5" x14ac:dyDescent="0.3">
      <c r="A4" s="10" t="s">
        <v>79</v>
      </c>
      <c r="B4" s="1">
        <v>72</v>
      </c>
      <c r="D4" s="6" t="s">
        <v>79</v>
      </c>
      <c r="E4">
        <f>GETPIVOTDATA("CF_attrition count",$A$3,"Marital Status",A4)</f>
        <v>72</v>
      </c>
    </row>
    <row r="5" spans="1:5" x14ac:dyDescent="0.3">
      <c r="A5" s="10" t="s">
        <v>64</v>
      </c>
      <c r="B5" s="1">
        <v>130</v>
      </c>
      <c r="D5" s="6" t="s">
        <v>53</v>
      </c>
      <c r="E5">
        <f>GETPIVOTDATA("CF_attrition count",$A$3,"Marital Status",A6)</f>
        <v>80</v>
      </c>
    </row>
    <row r="6" spans="1:5" x14ac:dyDescent="0.3">
      <c r="A6" s="10" t="s">
        <v>53</v>
      </c>
      <c r="B6" s="1">
        <v>80</v>
      </c>
      <c r="D6" s="6" t="s">
        <v>64</v>
      </c>
      <c r="E6">
        <f>GETPIVOTDATA("CF_attrition count",$A$3,"Marital Status",A5)</f>
        <v>130</v>
      </c>
    </row>
    <row r="7" spans="1:5" x14ac:dyDescent="0.3">
      <c r="A7" s="10" t="s">
        <v>1567</v>
      </c>
      <c r="B7" s="1">
        <v>282</v>
      </c>
    </row>
  </sheetData>
  <sortState ref="D4:E6">
    <sortCondition ref="E4:E6"/>
  </sortState>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sheetPr>
    <pageSetUpPr fitToPage="1"/>
  </sheetPr>
  <dimension ref="A1"/>
  <sheetViews>
    <sheetView showGridLines="0" showRowColHeaders="0" tabSelected="1" topLeftCell="A4" zoomScale="81" zoomScaleNormal="81" workbookViewId="0">
      <selection activeCell="Y25" sqref="Y24:Y25"/>
    </sheetView>
  </sheetViews>
  <sheetFormatPr defaultColWidth="8.796875" defaultRowHeight="15.6" x14ac:dyDescent="0.3"/>
  <sheetData/>
  <printOptions horizontalCentered="1" verticalCentered="1"/>
  <pageMargins left="0" right="0" top="0" bottom="0" header="0" footer="0"/>
  <pageSetup paperSize="9" scale="62" fitToHeight="0"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Questions</vt:lpstr>
      <vt:lpstr>KPI</vt:lpstr>
      <vt:lpstr>Rating</vt:lpstr>
      <vt:lpstr>Gender</vt:lpstr>
      <vt:lpstr>Education by Attrition</vt:lpstr>
      <vt:lpstr>Attrition by Job</vt:lpstr>
      <vt:lpstr>Dept Wise Attrition</vt:lpstr>
      <vt:lpstr>Attrition by Age</vt:lpstr>
      <vt:lpstr>Marital Status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Aayushi Bhattacharya</cp:lastModifiedBy>
  <cp:lastPrinted>2023-08-06T16:15:53Z</cp:lastPrinted>
  <dcterms:created xsi:type="dcterms:W3CDTF">2022-12-29T16:02:46Z</dcterms:created>
  <dcterms:modified xsi:type="dcterms:W3CDTF">2023-08-10T15:03:54Z</dcterms:modified>
</cp:coreProperties>
</file>