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6ae6716b979939/Documents/"/>
    </mc:Choice>
  </mc:AlternateContent>
  <xr:revisionPtr revIDLastSave="108" documentId="13_ncr:40009_{F2CF59A0-45B5-46C6-AA5C-EDD655AB7395}" xr6:coauthVersionLast="47" xr6:coauthVersionMax="47" xr10:uidLastSave="{A267429B-D16F-4150-8076-D2265CF2D92F}"/>
  <bookViews>
    <workbookView xWindow="-108" yWindow="-108" windowWidth="23256" windowHeight="12456" activeTab="3" xr2:uid="{00000000-000D-0000-FFFF-FFFF00000000}"/>
  </bookViews>
  <sheets>
    <sheet name="OnePlus" sheetId="1" r:id="rId1"/>
    <sheet name="Sheet1" sheetId="2" r:id="rId2"/>
    <sheet name="Sheet2" sheetId="3" r:id="rId3"/>
    <sheet name="Brand icon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2" i="2"/>
  <c r="M2" i="1"/>
  <c r="C2" i="3" s="1"/>
  <c r="M3" i="1"/>
  <c r="C3" i="3" s="1"/>
  <c r="M4" i="1"/>
  <c r="C4" i="3" s="1"/>
  <c r="M5" i="1"/>
  <c r="C5" i="2" s="1"/>
  <c r="M6" i="1"/>
  <c r="C6" i="2" s="1"/>
  <c r="M7" i="1"/>
  <c r="C7" i="2" s="1"/>
  <c r="M8" i="1"/>
  <c r="C8" i="2" s="1"/>
  <c r="M9" i="1"/>
  <c r="C9" i="3" s="1"/>
  <c r="M10" i="1"/>
  <c r="C10" i="3" s="1"/>
  <c r="M11" i="1"/>
  <c r="C11" i="3" s="1"/>
  <c r="M12" i="1"/>
  <c r="C12" i="3" s="1"/>
  <c r="M13" i="1"/>
  <c r="C13" i="2" s="1"/>
  <c r="M14" i="1"/>
  <c r="C14" i="2" s="1"/>
  <c r="M15" i="1"/>
  <c r="C15" i="2" s="1"/>
  <c r="M16" i="1"/>
  <c r="C16" i="2" s="1"/>
  <c r="M17" i="1"/>
  <c r="C17" i="3" s="1"/>
  <c r="M18" i="1"/>
  <c r="C18" i="3" s="1"/>
  <c r="M19" i="1"/>
  <c r="C19" i="3" s="1"/>
  <c r="M20" i="1"/>
  <c r="C20" i="3" s="1"/>
  <c r="M21" i="1"/>
  <c r="C21" i="3" s="1"/>
  <c r="M22" i="1"/>
  <c r="C22" i="3" s="1"/>
  <c r="M23" i="1"/>
  <c r="C23" i="3" s="1"/>
  <c r="M24" i="1"/>
  <c r="C24" i="3" s="1"/>
  <c r="M25" i="1"/>
  <c r="C25" i="3" s="1"/>
  <c r="M26" i="1"/>
  <c r="C26" i="3" s="1"/>
  <c r="M27" i="1"/>
  <c r="C27" i="3" s="1"/>
  <c r="M28" i="1"/>
  <c r="C28" i="3" s="1"/>
  <c r="M29" i="1"/>
  <c r="C29" i="2" s="1"/>
  <c r="M30" i="1"/>
  <c r="C30" i="3" s="1"/>
  <c r="M31" i="1"/>
  <c r="C31" i="3" s="1"/>
  <c r="M32" i="1"/>
  <c r="C32" i="3" s="1"/>
  <c r="M33" i="1"/>
  <c r="C33" i="3" s="1"/>
  <c r="M34" i="1"/>
  <c r="C34" i="3" s="1"/>
  <c r="M35" i="1"/>
  <c r="C35" i="3" s="1"/>
  <c r="M36" i="1"/>
  <c r="C36" i="3" s="1"/>
  <c r="M37" i="1"/>
  <c r="C37" i="2" s="1"/>
  <c r="M38" i="1"/>
  <c r="C38" i="3" s="1"/>
  <c r="M39" i="1"/>
  <c r="C39" i="2" s="1"/>
  <c r="M40" i="1"/>
  <c r="C40" i="2" s="1"/>
  <c r="M41" i="1"/>
  <c r="C41" i="3" s="1"/>
  <c r="M42" i="1"/>
  <c r="C42" i="3" s="1"/>
  <c r="M43" i="1"/>
  <c r="C43" i="3" s="1"/>
  <c r="M44" i="1"/>
  <c r="C44" i="3" s="1"/>
  <c r="M45" i="1"/>
  <c r="C45" i="3" s="1"/>
  <c r="M46" i="1"/>
  <c r="C46" i="3" s="1"/>
  <c r="M47" i="1"/>
  <c r="C47" i="2" s="1"/>
  <c r="M48" i="1"/>
  <c r="C48" i="2" s="1"/>
  <c r="M49" i="1"/>
  <c r="C49" i="3" s="1"/>
  <c r="C31" i="2" l="1"/>
  <c r="C23" i="2"/>
  <c r="C32" i="2"/>
  <c r="C24" i="2"/>
  <c r="C48" i="3"/>
  <c r="C40" i="3"/>
  <c r="C16" i="3"/>
  <c r="C8" i="3"/>
  <c r="C47" i="3"/>
  <c r="C39" i="3"/>
  <c r="C15" i="3"/>
  <c r="C7" i="3"/>
  <c r="C14" i="3"/>
  <c r="C6" i="3"/>
  <c r="C37" i="3"/>
  <c r="C29" i="3"/>
  <c r="C13" i="3"/>
  <c r="C5" i="3"/>
  <c r="C46" i="2"/>
  <c r="C22" i="2"/>
  <c r="C45" i="2"/>
  <c r="C21" i="2"/>
  <c r="C2" i="2"/>
  <c r="C42" i="2"/>
  <c r="C34" i="2"/>
  <c r="C26" i="2"/>
  <c r="C18" i="2"/>
  <c r="C10" i="2"/>
  <c r="C38" i="2"/>
  <c r="C49" i="2"/>
  <c r="C41" i="2"/>
  <c r="C33" i="2"/>
  <c r="C25" i="2"/>
  <c r="C17" i="2"/>
  <c r="C9" i="2"/>
  <c r="C30" i="2"/>
  <c r="C44" i="2"/>
  <c r="C36" i="2"/>
  <c r="C28" i="2"/>
  <c r="C20" i="2"/>
  <c r="C12" i="2"/>
  <c r="C4" i="2"/>
  <c r="C43" i="2"/>
  <c r="C35" i="2"/>
  <c r="C27" i="2"/>
  <c r="C19" i="2"/>
  <c r="C11" i="2"/>
  <c r="C3" i="2"/>
</calcChain>
</file>

<file path=xl/sharedStrings.xml><?xml version="1.0" encoding="utf-8"?>
<sst xmlns="http://schemas.openxmlformats.org/spreadsheetml/2006/main" count="554" uniqueCount="185">
  <si>
    <t>Product Name</t>
  </si>
  <si>
    <t>Price</t>
  </si>
  <si>
    <t>Rating</t>
  </si>
  <si>
    <t>Stars</t>
  </si>
  <si>
    <t>Snapdragon</t>
  </si>
  <si>
    <t>Camera</t>
  </si>
  <si>
    <t>FrontCamera</t>
  </si>
  <si>
    <t>Display</t>
  </si>
  <si>
    <t>Storage</t>
  </si>
  <si>
    <t>Charge</t>
  </si>
  <si>
    <t>Os</t>
  </si>
  <si>
    <t>Image</t>
  </si>
  <si>
    <t>OnePlus Nord CE 3 Lite 5G</t>
  </si>
  <si>
    <t>10.3K Ratings</t>
  </si>
  <si>
    <t>Snapdragon 695 Octa Core Processor</t>
  </si>
  <si>
    <t>108+2+2 MP Rear Camera</t>
  </si>
  <si>
    <t>16 MP Front Camera</t>
  </si>
  <si>
    <t>8 GB RAM | 128 GB Storage</t>
  </si>
  <si>
    <t>5000 mAh | 67W Fast Charging</t>
  </si>
  <si>
    <t>Android v13 OS</t>
  </si>
  <si>
    <t>OnePlus 11R</t>
  </si>
  <si>
    <t>4,705 Ratings</t>
  </si>
  <si>
    <t>Snapdragon 8 Plus Gen 1 Octa Core Processor</t>
  </si>
  <si>
    <t>50+8+2 MP Rear Camera</t>
  </si>
  <si>
    <t>5000 mAh | 100W Fast Charging</t>
  </si>
  <si>
    <t>OnePlus Nord 2T 5G</t>
  </si>
  <si>
    <t>35.2K Ratings</t>
  </si>
  <si>
    <t>MediaTek Dimensity 1300 Octa Core Processor</t>
  </si>
  <si>
    <t>32 MP Front Camera</t>
  </si>
  <si>
    <t>4500 mAh | 80W Fast Charging</t>
  </si>
  <si>
    <t>Android v12 OS</t>
  </si>
  <si>
    <t>OnePlus Nord CE 2 Lite 5G</t>
  </si>
  <si>
    <t>1.9L Ratings</t>
  </si>
  <si>
    <t>64+2+2 MP Rear Camera</t>
  </si>
  <si>
    <t>6 GB RAM | 128 GB Storage</t>
  </si>
  <si>
    <t>5000 mAh | 33W Fast Charging</t>
  </si>
  <si>
    <t>OnePlus 11</t>
  </si>
  <si>
    <t>2,984 Ratings</t>
  </si>
  <si>
    <t>Snapdragon 8 Gen 2 Octa Core Processor</t>
  </si>
  <si>
    <t>50+48+32 MP Rear Camera</t>
  </si>
  <si>
    <t>OnePlus Nord CE 3 Lite 5G 256GB</t>
  </si>
  <si>
    <t>8 GB RAM | 256 GB Storage</t>
  </si>
  <si>
    <t>OnePlus 10R 5G</t>
  </si>
  <si>
    <t>17.3K Ratings</t>
  </si>
  <si>
    <t>MediaTek Dimensity 8100 Max Octa Core Processor</t>
  </si>
  <si>
    <t>5000 mAh | 80W Fast Charging</t>
  </si>
  <si>
    <t>OnePlus Nord CE 2 5G</t>
  </si>
  <si>
    <t>1.2L Ratings</t>
  </si>
  <si>
    <t>MediaTek Dimensity 900 Octa Core Processor</t>
  </si>
  <si>
    <t>64+8+2 MP Rear Camera</t>
  </si>
  <si>
    <t>4500 mAh | 65W Fast Charging</t>
  </si>
  <si>
    <t>Android v11 OS</t>
  </si>
  <si>
    <t>OnePlus Nord N20 SE</t>
  </si>
  <si>
    <t>485 Ratings</t>
  </si>
  <si>
    <t>MediaTek Helio G35 Octa Core Processor</t>
  </si>
  <si>
    <t>50+2 MP Rear Camera</t>
  </si>
  <si>
    <t>8 MP Front Camera</t>
  </si>
  <si>
    <t>4 GB RAM | 64 GB Storage</t>
  </si>
  <si>
    <t>OnePlus 10 Pro</t>
  </si>
  <si>
    <t>6,424 Ratings</t>
  </si>
  <si>
    <t>Snapdragon 8 Gen 1 Octa Core Processor</t>
  </si>
  <si>
    <t>48+50+8 MP Rear Camera</t>
  </si>
  <si>
    <t>OnePlus Nord 2</t>
  </si>
  <si>
    <t>94.8K Ratings</t>
  </si>
  <si>
    <t>MediaTek Dimensity 1200 Octa Core Processor</t>
  </si>
  <si>
    <t>OnePlus 8T</t>
  </si>
  <si>
    <t>19.4K Ratings</t>
  </si>
  <si>
    <t>Snapdragon 865 Octa Core Processor</t>
  </si>
  <si>
    <t>48+16+5+2 MP Rear Camera</t>
  </si>
  <si>
    <t>OnePlus 9 Pro</t>
  </si>
  <si>
    <t>12.5K Ratings</t>
  </si>
  <si>
    <t>Snapdragon 888 Octa Core Processor</t>
  </si>
  <si>
    <t>48+50+8+2 MP Rear Camera</t>
  </si>
  <si>
    <t>OnePlus 10T</t>
  </si>
  <si>
    <t>4,275 Ratings</t>
  </si>
  <si>
    <t>4800 mAh | 150W Fast Charging</t>
  </si>
  <si>
    <t>OnePlus 11 Marble Odyssey Edition</t>
  </si>
  <si>
    <t>16 GB RAM | 256 GB Storage</t>
  </si>
  <si>
    <t>OnePlus Nord CE 5G</t>
  </si>
  <si>
    <t>76.8K Ratings</t>
  </si>
  <si>
    <t>Snapdragon 750G Octa Core Processor</t>
  </si>
  <si>
    <t>4500 mAh | 30W Fast Charging</t>
  </si>
  <si>
    <t>OnePlus Nord</t>
  </si>
  <si>
    <t>1.1L Ratings</t>
  </si>
  <si>
    <t>Snapdragon 765G Octa Core Processor</t>
  </si>
  <si>
    <t>48+8+5+2 MP Rear Camera</t>
  </si>
  <si>
    <t>32+8 MP Front Camera</t>
  </si>
  <si>
    <t>4115 mAh | 30W Fast Charging</t>
  </si>
  <si>
    <t>Android v10 (Q) OS</t>
  </si>
  <si>
    <t>OnePlus 11R 256GB</t>
  </si>
  <si>
    <t>OnePlus 9</t>
  </si>
  <si>
    <t>16.2K Ratings</t>
  </si>
  <si>
    <t>48+50+2 MP Rear Camera</t>
  </si>
  <si>
    <t>OnePlus 9 RT</t>
  </si>
  <si>
    <t>11.3K Ratings</t>
  </si>
  <si>
    <t>50+16+2 MP Rear Camera</t>
  </si>
  <si>
    <t>OnePlus 9R</t>
  </si>
  <si>
    <t>45.8K Ratings</t>
  </si>
  <si>
    <t>Snapdragon 870 Octa Core Processor</t>
  </si>
  <si>
    <t>OnePlus 8</t>
  </si>
  <si>
    <t>20.3K Ratings</t>
  </si>
  <si>
    <t>48+16+2 MP Rear Camera</t>
  </si>
  <si>
    <t>4300 mAh | 30W Fast Charging</t>
  </si>
  <si>
    <t>OnePlus 8 Pro</t>
  </si>
  <si>
    <t>12.2K Ratings</t>
  </si>
  <si>
    <t>48+48+8+5 MP Rear Camera</t>
  </si>
  <si>
    <t>4510 mAh | 30W Fast Charging</t>
  </si>
  <si>
    <t>OnePlus Nord CE 2 5G 8GB RAM</t>
  </si>
  <si>
    <t>1.3L Ratings</t>
  </si>
  <si>
    <t>OnePlus 10R 256GB</t>
  </si>
  <si>
    <t>16.6K Ratings</t>
  </si>
  <si>
    <t>12 GB RAM | 256 GB Storage</t>
  </si>
  <si>
    <t>OnePlus Nord 2T 256GB</t>
  </si>
  <si>
    <t>25.6K Ratings</t>
  </si>
  <si>
    <t>OnePlus Nord CE 5G 256GB</t>
  </si>
  <si>
    <t>OnePlus 11 256GB</t>
  </si>
  <si>
    <t>OnePlus Nord CE 2 Lite 5G 8GB RAM</t>
  </si>
  <si>
    <t>OnePlus 7 Pro</t>
  </si>
  <si>
    <t>29.8K Ratings</t>
  </si>
  <si>
    <t>Snapdragon 855 Octa Core Processor</t>
  </si>
  <si>
    <t>48+16+8 MP Rear Camera</t>
  </si>
  <si>
    <t>4000 mAh | Fast Charging</t>
  </si>
  <si>
    <t>Android v9.0 (Pie) OS</t>
  </si>
  <si>
    <t>OnePlus 10 Pro 256GB</t>
  </si>
  <si>
    <t>6,098 Ratings</t>
  </si>
  <si>
    <t>OnePlus Nord CE 5G 8GB RAM</t>
  </si>
  <si>
    <t>OnePlus 7 Pro 256GB</t>
  </si>
  <si>
    <t>30.2K Ratings</t>
  </si>
  <si>
    <t>4000 mAh | 30W Fast Charging</t>
  </si>
  <si>
    <t>OnePlus 6</t>
  </si>
  <si>
    <t>31.8K Ratings</t>
  </si>
  <si>
    <t>Snapdragon 845 Octa Core Processor</t>
  </si>
  <si>
    <t>16+20 MP Rear Camera</t>
  </si>
  <si>
    <t>6 GB RAM | 64 GB Storage</t>
  </si>
  <si>
    <t>3300 mAh | Fast Charging</t>
  </si>
  <si>
    <t>Android v8.1 (Oreo) OS</t>
  </si>
  <si>
    <t>OnePlus 10R Prime Blue Edition</t>
  </si>
  <si>
    <t>OnePlus 6T</t>
  </si>
  <si>
    <t>3700 mAh | Fast Charging</t>
  </si>
  <si>
    <t>OnePlus 6T 8GB RAM</t>
  </si>
  <si>
    <t>29.2K Ratings</t>
  </si>
  <si>
    <t>OnePlus 7</t>
  </si>
  <si>
    <t>40.7K Ratings</t>
  </si>
  <si>
    <t>48+5 MP Rear Camera</t>
  </si>
  <si>
    <t>OnePlus Nord 2 8GB RAM</t>
  </si>
  <si>
    <t>OnePlus Nord 256GB</t>
  </si>
  <si>
    <t>28K Ratings</t>
  </si>
  <si>
    <t>OnePlus 8T 256GB</t>
  </si>
  <si>
    <t>OnePlus Nord 64GB</t>
  </si>
  <si>
    <t>OnePlus 10T 16GB RAM</t>
  </si>
  <si>
    <t>OnePlus 9 Pro 256GB</t>
  </si>
  <si>
    <t>OnePlus 3</t>
  </si>
  <si>
    <t>15K Ratings</t>
  </si>
  <si>
    <t>Snapdragon 820 Quad Core Processor</t>
  </si>
  <si>
    <t>16 MP Rear Camera</t>
  </si>
  <si>
    <t>3000 mAh | Fast Charging</t>
  </si>
  <si>
    <t>Android v6.0.1 (Marshmallow) OS</t>
  </si>
  <si>
    <t>OnePlus 8 256GB</t>
  </si>
  <si>
    <t>OnePlus Nord 2 256GB</t>
  </si>
  <si>
    <t>OnePlus 10T 256GB</t>
  </si>
  <si>
    <t>Count</t>
  </si>
  <si>
    <t>6.72" (17.07 cm) 120Hz IPS LCD Display</t>
  </si>
  <si>
    <t>6.74" (17.12 cm) 120Hz Super Fluid AMOLED Display</t>
  </si>
  <si>
    <t>6.43" (16.33 cm) 90Hz AMOLED Display</t>
  </si>
  <si>
    <t>6.59" (16.74 cm) 120Hz IPS LCD Display</t>
  </si>
  <si>
    <t>6.7" (17.02 cm) 120Hz Super Fluid AMOLED Display</t>
  </si>
  <si>
    <t>6.7" (17.02 cm) 120Hz Fluid AMOLED Display</t>
  </si>
  <si>
    <t>6.43" (16.33 cm) 90Hz Fluid AMOLED Display</t>
  </si>
  <si>
    <t>6.56" (16.66 cm) 60Hz IPS LCD Display</t>
  </si>
  <si>
    <t>6.55" (16.64 cm) 120Hz Fluid AMOLED Display</t>
  </si>
  <si>
    <t>6.44" (16.36 cm) 90Hz Fluid AMOLED Display</t>
  </si>
  <si>
    <t>6.62" (16.81 cm) 120Hz AMOLED Display</t>
  </si>
  <si>
    <t>6.55" (16.64 cm) 90Hz Fluid AMOLED Display</t>
  </si>
  <si>
    <t>6.78" (17.22 cm) 120Hz Fluid AMOLED Display</t>
  </si>
  <si>
    <t>6.67" (16.94 cm) 90Hz Fluid AMOLED Display</t>
  </si>
  <si>
    <t>6.28" (15.95 cm) 60Hz Optic AMOLED Display</t>
  </si>
  <si>
    <t>6.41" (16.28 cm) 60Hz Optic AMOLED Display</t>
  </si>
  <si>
    <t>5.5" (13.97 cm) Optic AMOLED Display</t>
  </si>
  <si>
    <t>Image1</t>
  </si>
  <si>
    <t>Product 1</t>
  </si>
  <si>
    <t>Product 2</t>
  </si>
  <si>
    <t>Image 2</t>
  </si>
  <si>
    <t>Price1</t>
  </si>
  <si>
    <t>Price2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</si>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</sst>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_ [$₹-4009]\ * #,##0.00_ ;_ [$₹-4009]\ * \-#,##0.00_ ;_ [$₹-4009]\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2116667</xdr:colOff>
      <xdr:row>6</xdr:row>
      <xdr:rowOff>18815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0C616A-5F4D-8950-9D4D-82DD30266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481" y="0"/>
          <a:ext cx="2116667" cy="109125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26ae6716b979939/Documents/mo.xlsx" TargetMode="External"/><Relationship Id="rId1" Type="http://schemas.openxmlformats.org/officeDocument/2006/relationships/externalLinkPath" Target="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10">
          <cell r="A110" t="str">
            <v>Count</v>
          </cell>
          <cell r="B110" t="str">
            <v>Product Name</v>
          </cell>
          <cell r="C110" t="str">
            <v>Price</v>
          </cell>
          <cell r="D110" t="str">
            <v>Price</v>
          </cell>
          <cell r="E110" t="str">
            <v>Rating</v>
          </cell>
          <cell r="F110" t="str">
            <v>Stars</v>
          </cell>
          <cell r="G110" t="str">
            <v>Snapdragon</v>
          </cell>
          <cell r="H110" t="str">
            <v>Rear Camera</v>
          </cell>
          <cell r="I110" t="str">
            <v>Front Camera</v>
          </cell>
          <cell r="J110" t="str">
            <v>Display</v>
          </cell>
          <cell r="K110" t="str">
            <v>Storage</v>
          </cell>
          <cell r="L110" t="str">
            <v>Charge</v>
          </cell>
          <cell r="M110" t="str">
            <v>Os</v>
          </cell>
          <cell r="N110" t="str">
            <v>Image</v>
          </cell>
        </row>
        <row r="111">
          <cell r="A111">
            <v>0</v>
          </cell>
          <cell r="B111" t="str">
            <v>OnePlus Nord CE 3 Lite 5G</v>
          </cell>
          <cell r="C111">
            <v>19999</v>
          </cell>
          <cell r="D111" t="e">
            <v>#NAME?</v>
          </cell>
          <cell r="E111" t="str">
            <v>10.3K Ratings</v>
          </cell>
          <cell r="F111">
            <v>4</v>
          </cell>
          <cell r="G111" t="str">
            <v>Snapdragon 695 Octa Core Processor</v>
          </cell>
          <cell r="H111" t="str">
            <v>108+2+2 MP Rear Camera</v>
          </cell>
          <cell r="I111" t="str">
            <v>16 MP Front Camera</v>
          </cell>
          <cell r="J111" t="str">
            <v>6.72 " (17.07 cm) 120Hz IPS LCD Display</v>
          </cell>
          <cell r="K111" t="str">
            <v>8 GB RAM | 128 GB Storage</v>
          </cell>
          <cell r="L111" t="str">
            <v>5000 mAh | 67W Fast Charging</v>
          </cell>
          <cell r="M111" t="str">
            <v>Android v13 OS</v>
          </cell>
          <cell r="N111" t="str">
            <v>https://assets.mspimages.in/c/tr:h-305,t-true/22197-78-1.jpg</v>
          </cell>
        </row>
        <row r="112">
          <cell r="A112">
            <v>1</v>
          </cell>
          <cell r="B112" t="str">
            <v>OnePlus 11R</v>
          </cell>
          <cell r="C112">
            <v>39999</v>
          </cell>
          <cell r="D112"/>
          <cell r="E112" t="str">
            <v>4,705 Ratings</v>
          </cell>
          <cell r="F112">
            <v>4.4000000000000004</v>
          </cell>
          <cell r="G112" t="str">
            <v>Snapdragon 8 Plus Gen 1 Octa Core Processor</v>
          </cell>
          <cell r="H112" t="str">
            <v>50+8+2 MP Rear Camera</v>
          </cell>
          <cell r="I112" t="str">
            <v>16 MP Front Camera</v>
          </cell>
          <cell r="J112" t="str">
            <v>6.74 " (17.12 cm) 120Hz Super Fluid AMOLED Display</v>
          </cell>
          <cell r="K112" t="str">
            <v>8 GB RAM | 128 GB Storage</v>
          </cell>
          <cell r="L112" t="str">
            <v>5000 mAh | 100W Fast Charging</v>
          </cell>
          <cell r="M112" t="str">
            <v>Android v13 OS</v>
          </cell>
          <cell r="N112" t="str">
            <v>https://assets.mspimages.in/c/tr:h-305,t-true/21563-263-1.jpg</v>
          </cell>
        </row>
        <row r="113">
          <cell r="A113">
            <v>2</v>
          </cell>
          <cell r="B113" t="str">
            <v>OnePlus Nord 2T 5G</v>
          </cell>
          <cell r="C113">
            <v>28967</v>
          </cell>
          <cell r="D113"/>
          <cell r="E113" t="str">
            <v>35.2K Ratings</v>
          </cell>
          <cell r="F113">
            <v>4.3</v>
          </cell>
          <cell r="G113" t="str">
            <v>MediaTek Dimensity 1300 Octa Core Processor</v>
          </cell>
          <cell r="H113" t="str">
            <v>50+8+2 MP Rear Camera</v>
          </cell>
          <cell r="I113" t="str">
            <v>32 MP Front Camera</v>
          </cell>
          <cell r="J113" t="str">
            <v>6.43 " (16.33 cm) 90Hz AMOLED Display</v>
          </cell>
          <cell r="K113" t="str">
            <v>8 GB RAM | 128 GB Storage</v>
          </cell>
          <cell r="L113" t="str">
            <v>4500 mAh | 80W Fast Charging</v>
          </cell>
          <cell r="M113" t="str">
            <v>Android v12 OS</v>
          </cell>
          <cell r="N113" t="str">
            <v>https://assets.mspimages.in/c/tr:h-305,t-true/21634-168-1.jpg</v>
          </cell>
        </row>
        <row r="114">
          <cell r="A114">
            <v>3</v>
          </cell>
          <cell r="B114" t="str">
            <v>OnePlus Nord CE 2 Lite 5G</v>
          </cell>
          <cell r="C114">
            <v>17999</v>
          </cell>
          <cell r="D114"/>
          <cell r="E114" t="str">
            <v>1.9L Ratings</v>
          </cell>
          <cell r="F114">
            <v>4.3</v>
          </cell>
          <cell r="G114" t="str">
            <v>Snapdragon 695 Octa Core Processor</v>
          </cell>
          <cell r="H114" t="str">
            <v>64+2+2 MP Rear Camera</v>
          </cell>
          <cell r="I114" t="str">
            <v>16 MP Front Camera</v>
          </cell>
          <cell r="J114" t="str">
            <v>6.59 " (16.74 cm) 120Hz IPS LCD Display</v>
          </cell>
          <cell r="K114" t="str">
            <v>6 GB RAM | 128 GB Storage</v>
          </cell>
          <cell r="L114" t="str">
            <v>5000 mAh | 33W Fast Charging</v>
          </cell>
          <cell r="M114" t="str">
            <v>Android v12 OS</v>
          </cell>
          <cell r="N114" t="str">
            <v>https://assets.mspimages.in/c/tr:h-305,t-true/21661-269-1.jpg</v>
          </cell>
        </row>
        <row r="115">
          <cell r="A115">
            <v>4</v>
          </cell>
          <cell r="B115" t="str">
            <v>OnePlus 11</v>
          </cell>
          <cell r="C115">
            <v>56999</v>
          </cell>
          <cell r="D115"/>
          <cell r="E115" t="str">
            <v>2,984 Ratings</v>
          </cell>
          <cell r="F115">
            <v>4.3</v>
          </cell>
          <cell r="G115" t="str">
            <v>Snapdragon 8 Gen 2 Octa Core Processor</v>
          </cell>
          <cell r="H115" t="str">
            <v>50+48+32 MP Rear Camera</v>
          </cell>
          <cell r="I115" t="str">
            <v>16 MP Front Camera</v>
          </cell>
          <cell r="J115" t="str">
            <v>6.7 " (17.02 cm) 120Hz Super Fluid AMOLED Display</v>
          </cell>
          <cell r="K115" t="str">
            <v>8 GB RAM | 128 GB Storage</v>
          </cell>
          <cell r="L115" t="str">
            <v>5000 mAh | 100W Fast Charging</v>
          </cell>
          <cell r="M115" t="str">
            <v>Android v13 OS</v>
          </cell>
          <cell r="N115" t="str">
            <v>https://assets.mspimages.in/c/tr:h-305,t-true/21560-96-1.jpg</v>
          </cell>
        </row>
        <row r="116">
          <cell r="A116">
            <v>5</v>
          </cell>
          <cell r="B116" t="str">
            <v>OnePlus Nord CE 3 Lite 5G 256GB</v>
          </cell>
          <cell r="C116">
            <v>21999</v>
          </cell>
          <cell r="D116"/>
          <cell r="E116" t="str">
            <v>10.3K Ratings</v>
          </cell>
          <cell r="F116">
            <v>4</v>
          </cell>
          <cell r="G116" t="str">
            <v>Snapdragon 695 Octa Core Processor</v>
          </cell>
          <cell r="H116" t="str">
            <v>108+2+2 MP Rear Camera</v>
          </cell>
          <cell r="I116" t="str">
            <v>16 MP Front Camera</v>
          </cell>
          <cell r="J116" t="str">
            <v>6.72 " (17.07 cm) 120Hz IPS LCD Display</v>
          </cell>
          <cell r="K116" t="str">
            <v>8 GB RAM | 256 GB Storage</v>
          </cell>
          <cell r="L116" t="str">
            <v>5000 mAh | 67W Fast Charging</v>
          </cell>
          <cell r="M116" t="str">
            <v>Android v13 OS</v>
          </cell>
          <cell r="N116" t="str">
            <v>https://assets.mspimages.in/c/tr:h-305,t-true/23404-277-1.jpg</v>
          </cell>
        </row>
        <row r="117">
          <cell r="A117">
            <v>6</v>
          </cell>
          <cell r="B117" t="str">
            <v>OnePlus 10R 5G</v>
          </cell>
          <cell r="C117"/>
          <cell r="D117"/>
          <cell r="E117" t="str">
            <v>17.3K Ratings</v>
          </cell>
          <cell r="F117">
            <v>4.3</v>
          </cell>
          <cell r="G117" t="str">
            <v>MediaTek Dimensity 8100 Max Octa Core Processor</v>
          </cell>
          <cell r="H117" t="str">
            <v>50+8+2 MP Rear Camera</v>
          </cell>
          <cell r="I117" t="str">
            <v>16 MP Front Camera</v>
          </cell>
          <cell r="J117" t="str">
            <v>6.7 " (17.02 cm) 120Hz Fluid AMOLED Display</v>
          </cell>
          <cell r="K117" t="str">
            <v>8 GB RAM | 128 GB Storage</v>
          </cell>
          <cell r="L117" t="str">
            <v>5000 mAh | 80W Fast Charging</v>
          </cell>
          <cell r="M117" t="str">
            <v>Android v12 OS</v>
          </cell>
          <cell r="N117" t="str">
            <v>https://assets.mspimages.in/c/tr:h-305,t-true/21504-77-1.jpg</v>
          </cell>
        </row>
        <row r="118">
          <cell r="A118">
            <v>7</v>
          </cell>
          <cell r="B118" t="str">
            <v>OnePlus Nord CE 2 5G</v>
          </cell>
          <cell r="C118" t="str">
            <v>? 23,999</v>
          </cell>
          <cell r="D118"/>
          <cell r="E118" t="str">
            <v>1.2L Ratings</v>
          </cell>
          <cell r="F118">
            <v>4.2</v>
          </cell>
          <cell r="G118" t="str">
            <v>MediaTek Dimensity 900 Octa Core Processor</v>
          </cell>
          <cell r="H118" t="str">
            <v>64+8+2 MP Rear Camera</v>
          </cell>
          <cell r="I118" t="str">
            <v>16 MP Front Camera</v>
          </cell>
          <cell r="J118" t="str">
            <v>6.43 " (16.33 cm) 90Hz Fluid AMOLED Display</v>
          </cell>
          <cell r="K118" t="str">
            <v>6 GB RAM | 128 GB Storage</v>
          </cell>
          <cell r="L118" t="str">
            <v>4500 mAh | 65W Fast Charging</v>
          </cell>
          <cell r="M118" t="str">
            <v>Android v11 OS</v>
          </cell>
          <cell r="N118" t="str">
            <v>https://assets.mspimages.in/c/tr:h-305,t-true/21643-291-1.jpg</v>
          </cell>
        </row>
        <row r="119">
          <cell r="A119">
            <v>8</v>
          </cell>
          <cell r="B119" t="str">
            <v>OnePlus Nord N20 SE</v>
          </cell>
          <cell r="C119" t="str">
            <v>? 13,299</v>
          </cell>
          <cell r="D119"/>
          <cell r="E119" t="str">
            <v>485 Ratings</v>
          </cell>
          <cell r="F119">
            <v>4.2</v>
          </cell>
          <cell r="G119" t="str">
            <v>MediaTek Helio G35 Octa Core Processor</v>
          </cell>
          <cell r="H119" t="str">
            <v>50+2 MP Rear Camera</v>
          </cell>
          <cell r="I119" t="str">
            <v>8 MP Front Camera</v>
          </cell>
          <cell r="J119" t="str">
            <v>6.56 " (16.66 cm) 60Hz IPS LCD Display</v>
          </cell>
          <cell r="K119" t="str">
            <v>4 GB RAM | 64 GB Storage</v>
          </cell>
          <cell r="L119" t="str">
            <v>5000 mAh | 33W Fast Charging</v>
          </cell>
          <cell r="M119" t="str">
            <v>Android v12 OS</v>
          </cell>
          <cell r="N119" t="str">
            <v>https://assets.mspimages.in/c/tr:h-305,t-true/22354-275-1.jpg</v>
          </cell>
        </row>
        <row r="120">
          <cell r="A120">
            <v>9</v>
          </cell>
          <cell r="B120" t="str">
            <v>OnePlus 10 Pro</v>
          </cell>
          <cell r="C120" t="str">
            <v>? 48,990</v>
          </cell>
          <cell r="D120"/>
          <cell r="E120" t="str">
            <v>6,424 Ratings</v>
          </cell>
          <cell r="F120">
            <v>4.2</v>
          </cell>
          <cell r="G120" t="str">
            <v>Snapdragon 8 Gen 1 Octa Core Processor</v>
          </cell>
          <cell r="H120" t="str">
            <v>48+50+8 MP Rear Camera</v>
          </cell>
          <cell r="I120" t="str">
            <v>32 MP Front Camera</v>
          </cell>
          <cell r="J120" t="str">
            <v>6.7 " (17.02 cm) 120Hz Fluid AMOLED Display</v>
          </cell>
          <cell r="K120" t="str">
            <v>8 GB RAM | 128 GB Storage</v>
          </cell>
          <cell r="L120" t="str">
            <v>5000 mAh | 80W Fast Charging</v>
          </cell>
          <cell r="M120" t="str">
            <v>Android v12 OS</v>
          </cell>
          <cell r="N120" t="str">
            <v>https://assets.mspimages.in/c/tr:h-305,t-true/17664-124-1.jpg</v>
          </cell>
        </row>
        <row r="121">
          <cell r="A121">
            <v>10</v>
          </cell>
          <cell r="B121" t="str">
            <v>OnePlus Nord 2</v>
          </cell>
          <cell r="C121" t="str">
            <v>? 27,999</v>
          </cell>
          <cell r="D121"/>
          <cell r="E121" t="str">
            <v>94.8K Ratings</v>
          </cell>
          <cell r="F121">
            <v>4.3</v>
          </cell>
          <cell r="G121" t="str">
            <v>MediaTek Dimensity 1200 Octa Core Processor</v>
          </cell>
          <cell r="H121" t="str">
            <v>50+8+2 MP Rear Camera</v>
          </cell>
          <cell r="I121" t="str">
            <v>32 MP Front Camera</v>
          </cell>
          <cell r="J121" t="str">
            <v>6.43 " (16.33 cm) 90Hz Fluid AMOLED Display</v>
          </cell>
          <cell r="K121" t="str">
            <v>6 GB RAM | 128 GB Storage</v>
          </cell>
          <cell r="L121" t="str">
            <v>4500 mAh | 65W Fast Charging</v>
          </cell>
          <cell r="M121" t="str">
            <v>Android v11 OS</v>
          </cell>
          <cell r="N121" t="str">
            <v>https://assets.mspimages.in/c/tr:h-305,t-true/17435-294-1.jpg</v>
          </cell>
        </row>
        <row r="122">
          <cell r="A122">
            <v>11</v>
          </cell>
          <cell r="B122" t="str">
            <v>OnePlus 8T</v>
          </cell>
          <cell r="C122" t="str">
            <v>? 31,999</v>
          </cell>
          <cell r="D122"/>
          <cell r="E122" t="str">
            <v>19.4K Ratings</v>
          </cell>
          <cell r="F122">
            <v>4.4000000000000004</v>
          </cell>
          <cell r="G122" t="str">
            <v>Snapdragon 865 Octa Core Processor</v>
          </cell>
          <cell r="H122" t="str">
            <v>48+16+5+2 MP Rear Camera</v>
          </cell>
          <cell r="I122" t="str">
            <v>16 MP Front Camera</v>
          </cell>
          <cell r="J122" t="str">
            <v>6.55 " (16.64 cm) 120Hz Fluid AMOLED Display</v>
          </cell>
          <cell r="K122" t="str">
            <v>8 GB RAM | 128 GB Storage</v>
          </cell>
          <cell r="L122" t="str">
            <v>4500 mAh | 65W Fast Charging</v>
          </cell>
          <cell r="M122" t="str">
            <v>Android v11 OS</v>
          </cell>
          <cell r="N122" t="str">
            <v>https://assets.mspimages.in/c/tr:h-305,t-true/16516-170-1.jpg</v>
          </cell>
        </row>
        <row r="123">
          <cell r="A123">
            <v>12</v>
          </cell>
          <cell r="B123" t="str">
            <v>OnePlus 9 Pro</v>
          </cell>
          <cell r="C123" t="str">
            <v>? 45,990</v>
          </cell>
          <cell r="D123"/>
          <cell r="E123" t="str">
            <v>12.5K Ratings</v>
          </cell>
          <cell r="F123">
            <v>4.2</v>
          </cell>
          <cell r="G123" t="str">
            <v>Snapdragon 888 Octa Core Processor</v>
          </cell>
          <cell r="H123" t="str">
            <v>48+50+8+2 MP Rear Camera</v>
          </cell>
          <cell r="I123" t="str">
            <v>16 MP Front Camera</v>
          </cell>
          <cell r="J123" t="str">
            <v>6.7 " (17.02 cm) 120Hz Fluid AMOLED Display</v>
          </cell>
          <cell r="K123" t="str">
            <v>8 GB RAM | 128 GB Storage</v>
          </cell>
          <cell r="L123" t="str">
            <v>4500 mAh | 65W Fast Charging</v>
          </cell>
          <cell r="M123" t="str">
            <v>Android v11 OS</v>
          </cell>
          <cell r="N123" t="str">
            <v>https://assets.mspimages.in/c/tr:h-305,t-true/17063-176-1.jpg</v>
          </cell>
        </row>
        <row r="124">
          <cell r="A124">
            <v>13</v>
          </cell>
          <cell r="B124" t="str">
            <v>OnePlus 10T</v>
          </cell>
          <cell r="C124" t="str">
            <v>? 43,799</v>
          </cell>
          <cell r="D124"/>
          <cell r="E124" t="str">
            <v>4,275 Ratings</v>
          </cell>
          <cell r="F124">
            <v>4.3</v>
          </cell>
          <cell r="G124" t="str">
            <v>Snapdragon 8 Plus Gen 1 Octa Core Processor</v>
          </cell>
          <cell r="H124" t="str">
            <v>50+8+2 MP Rear Camera</v>
          </cell>
          <cell r="I124" t="str">
            <v>16 MP Front Camera</v>
          </cell>
          <cell r="J124" t="str">
            <v>6.7 " (17.02 cm) 120Hz Fluid AMOLED Display</v>
          </cell>
          <cell r="K124" t="str">
            <v>8 GB RAM | 128 GB Storage</v>
          </cell>
          <cell r="L124" t="str">
            <v>4800 mAh | 150W Fast Charging</v>
          </cell>
          <cell r="M124" t="str">
            <v>Android v12 OS</v>
          </cell>
          <cell r="N124" t="str">
            <v>https://assets.mspimages.in/c/tr:h-305,t-true/21304-152-1.jpg</v>
          </cell>
        </row>
        <row r="125">
          <cell r="A125">
            <v>14</v>
          </cell>
          <cell r="B125" t="str">
            <v>OnePlus 11 Marble Odyssey Edition</v>
          </cell>
          <cell r="C125" t="str">
            <v>? 64,999</v>
          </cell>
          <cell r="D125"/>
          <cell r="E125" t="str">
            <v>2,984 Ratings</v>
          </cell>
          <cell r="F125">
            <v>4.3</v>
          </cell>
          <cell r="G125" t="str">
            <v>Snapdragon 8 Gen 2 Octa Core Processor</v>
          </cell>
          <cell r="H125" t="str">
            <v>50+48+32 MP Rear Camera</v>
          </cell>
          <cell r="I125" t="str">
            <v>16 MP Front Camera</v>
          </cell>
          <cell r="J125" t="str">
            <v>6.7 " (17.02 cm) 120Hz Super Fluid AMOLED Display</v>
          </cell>
          <cell r="K125" t="str">
            <v>16 GB RAM | 256 GB Storage</v>
          </cell>
          <cell r="L125" t="str">
            <v>5000 mAh | 100W Fast Charging</v>
          </cell>
          <cell r="M125" t="str">
            <v>Android v13 OS</v>
          </cell>
          <cell r="N125" t="str">
            <v>https://assets.mspimages.in/c/tr:h-305,t-true/23587-211-1.jpg</v>
          </cell>
        </row>
        <row r="126">
          <cell r="A126">
            <v>15</v>
          </cell>
          <cell r="B126" t="str">
            <v>OnePlus Nord CE 5G</v>
          </cell>
          <cell r="C126" t="str">
            <v>? 20,999</v>
          </cell>
          <cell r="D126"/>
          <cell r="E126" t="str">
            <v>76.8K Ratings</v>
          </cell>
          <cell r="F126">
            <v>4.0999999999999996</v>
          </cell>
          <cell r="G126" t="str">
            <v>Snapdragon 750G Octa Core Processor</v>
          </cell>
          <cell r="H126" t="str">
            <v>64+8+2 MP Rear Camera</v>
          </cell>
          <cell r="I126" t="str">
            <v>16 MP Front Camera</v>
          </cell>
          <cell r="J126" t="str">
            <v>6.43 " (16.33 cm) 90Hz Fluid AMOLED Display</v>
          </cell>
          <cell r="K126" t="str">
            <v>6 GB RAM | 128 GB Storage</v>
          </cell>
          <cell r="L126" t="str">
            <v>4500 mAh | 30W Fast Charging</v>
          </cell>
          <cell r="M126" t="str">
            <v>Android v11 OS</v>
          </cell>
          <cell r="N126" t="str">
            <v>https://assets.mspimages.in/c/tr:h-305,t-true/17954-175-1.jpg</v>
          </cell>
        </row>
        <row r="127">
          <cell r="A127">
            <v>16</v>
          </cell>
          <cell r="B127" t="str">
            <v>OnePlus Nord</v>
          </cell>
          <cell r="C127" t="str">
            <v>? 27,999</v>
          </cell>
          <cell r="D127"/>
          <cell r="E127" t="str">
            <v>1.1L Ratings</v>
          </cell>
          <cell r="F127">
            <v>4.4000000000000004</v>
          </cell>
          <cell r="G127" t="str">
            <v>Snapdragon 765G Octa Core Processor</v>
          </cell>
          <cell r="H127" t="str">
            <v>48+8+5+2 MP Rear Camera</v>
          </cell>
          <cell r="I127" t="str">
            <v>32+8 MP Front Camera</v>
          </cell>
          <cell r="J127" t="str">
            <v>6.44 " (16.36 cm) 90Hz Fluid AMOLED Display</v>
          </cell>
          <cell r="K127" t="str">
            <v>8 GB RAM | 128 GB Storage</v>
          </cell>
          <cell r="L127" t="str">
            <v>4115 mAh | 30W Fast Charging</v>
          </cell>
          <cell r="M127" t="str">
            <v>Android v10 (Q) OS</v>
          </cell>
          <cell r="N127" t="str">
            <v>https://assets.mspimages.in/c/tr:h-305,t-true/16548-181-1.jpg</v>
          </cell>
        </row>
        <row r="128">
          <cell r="A128">
            <v>17</v>
          </cell>
          <cell r="B128" t="str">
            <v>OnePlus 11R 256GB</v>
          </cell>
          <cell r="C128" t="str">
            <v>? 44,999</v>
          </cell>
          <cell r="D128"/>
          <cell r="E128" t="str">
            <v>4,705 Ratings</v>
          </cell>
          <cell r="F128">
            <v>4.4000000000000004</v>
          </cell>
          <cell r="G128" t="str">
            <v>Snapdragon 8 Plus Gen 1 Octa Core Processor</v>
          </cell>
          <cell r="H128" t="str">
            <v>50+8+2 MP Rear Camera</v>
          </cell>
          <cell r="I128" t="str">
            <v>16 MP Front Camera</v>
          </cell>
          <cell r="J128" t="str">
            <v>6.74 " (17.12 cm) 120Hz Super Fluid AMOLED Display</v>
          </cell>
          <cell r="K128" t="str">
            <v>16 GB RAM | 256 GB Storage</v>
          </cell>
          <cell r="L128" t="str">
            <v>5000 mAh | 100W Fast Charging</v>
          </cell>
          <cell r="M128" t="str">
            <v>Android v13 OS</v>
          </cell>
          <cell r="N128" t="str">
            <v>https://assets.mspimages.in/c/tr:h-305,t-true/23145-173-1.jpg</v>
          </cell>
        </row>
        <row r="129">
          <cell r="A129">
            <v>18</v>
          </cell>
          <cell r="B129" t="str">
            <v>OnePlus 9 RT</v>
          </cell>
          <cell r="C129" t="str">
            <v>? 35,990</v>
          </cell>
          <cell r="D129"/>
          <cell r="E129" t="str">
            <v>11.3K Ratings</v>
          </cell>
          <cell r="F129">
            <v>4.3</v>
          </cell>
          <cell r="G129" t="str">
            <v>Snapdragon 888 Octa Core Processor</v>
          </cell>
          <cell r="H129" t="str">
            <v>50+16+2 MP Rear Camera</v>
          </cell>
          <cell r="I129" t="str">
            <v>16 MP Front Camera</v>
          </cell>
          <cell r="J129" t="str">
            <v>6.62 " (16.81 cm) 120Hz AMOLED Display</v>
          </cell>
          <cell r="K129" t="str">
            <v>8 GB RAM | 128 GB Storage</v>
          </cell>
          <cell r="L129" t="str">
            <v>4500 mAh | 65W Fast Charging</v>
          </cell>
          <cell r="M129" t="str">
            <v>Android v11 OS</v>
          </cell>
          <cell r="N129" t="str">
            <v>https://assets.mspimages.in/c/tr:h-305,t-true/18302-17-1.jpg</v>
          </cell>
        </row>
        <row r="130">
          <cell r="A130">
            <v>19</v>
          </cell>
          <cell r="B130" t="str">
            <v>OnePlus 9</v>
          </cell>
          <cell r="C130" t="str">
            <v>? 33,690</v>
          </cell>
          <cell r="D130"/>
          <cell r="E130" t="str">
            <v>16.2K Ratings</v>
          </cell>
          <cell r="F130">
            <v>4.2</v>
          </cell>
          <cell r="G130" t="str">
            <v>Snapdragon 888 Octa Core Processor</v>
          </cell>
          <cell r="H130" t="str">
            <v>48+50+2 MP Rear Camera</v>
          </cell>
          <cell r="I130" t="str">
            <v>16 MP Front Camera</v>
          </cell>
          <cell r="J130" t="str">
            <v>6.55 " (16.64 cm) 120Hz Fluid AMOLED Display</v>
          </cell>
          <cell r="K130" t="str">
            <v>8 GB RAM | 128 GB Storage</v>
          </cell>
          <cell r="L130" t="str">
            <v>4500 mAh | 65W Fast Charging</v>
          </cell>
          <cell r="M130" t="str">
            <v>Android v11 OS</v>
          </cell>
          <cell r="N130" t="str">
            <v>https://assets.mspimages.in/c/tr:h-305,t-true/16958-279-1.jpg</v>
          </cell>
        </row>
        <row r="131">
          <cell r="A131">
            <v>20</v>
          </cell>
          <cell r="B131" t="str">
            <v>OnePlus 7T</v>
          </cell>
          <cell r="C131" t="str">
            <v>? 34,999</v>
          </cell>
          <cell r="D131"/>
          <cell r="E131" t="str">
            <v>58.9K Ratings</v>
          </cell>
          <cell r="F131">
            <v>4.5999999999999996</v>
          </cell>
          <cell r="G131" t="str">
            <v>Snapdragon 855 Plus Octa Core Processor</v>
          </cell>
          <cell r="H131" t="str">
            <v>48+16+12 MP Rear Camera</v>
          </cell>
          <cell r="I131" t="str">
            <v>16 MP Front Camera</v>
          </cell>
          <cell r="J131" t="str">
            <v>6.55 " (16.64 cm) 90Hz Fluid AMOLED Display</v>
          </cell>
          <cell r="K131" t="str">
            <v>8 GB RAM | 128 GB Storage</v>
          </cell>
          <cell r="L131" t="str">
            <v>3800 mAh | 30W Fast Charging</v>
          </cell>
          <cell r="M131" t="str">
            <v>Android v10 (Q) OS</v>
          </cell>
          <cell r="N131" t="str">
            <v>https://assets.mspimages.in/c/tr:h-305,t-true/15897-258-1.jpg</v>
          </cell>
        </row>
        <row r="132">
          <cell r="A132">
            <v>21</v>
          </cell>
          <cell r="B132" t="str">
            <v>OnePlus 9R</v>
          </cell>
          <cell r="C132" t="str">
            <v>? 32,990</v>
          </cell>
          <cell r="D132"/>
          <cell r="E132" t="str">
            <v>45.8K Ratings</v>
          </cell>
          <cell r="F132">
            <v>4.4000000000000004</v>
          </cell>
          <cell r="G132" t="str">
            <v>Snapdragon 870 Octa Core Processor</v>
          </cell>
          <cell r="H132" t="str">
            <v>48+16+5+2 MP Rear Camera</v>
          </cell>
          <cell r="I132" t="str">
            <v>16 MP Front Camera</v>
          </cell>
          <cell r="J132" t="str">
            <v>6.55 " (16.64 cm) 120Hz Fluid AMOLED Display</v>
          </cell>
          <cell r="K132" t="str">
            <v>8 GB RAM | 128 GB Storage</v>
          </cell>
          <cell r="L132" t="str">
            <v>4500 mAh | 65W Fast Charging</v>
          </cell>
          <cell r="M132" t="str">
            <v>Android v11 OS</v>
          </cell>
          <cell r="N132" t="str">
            <v>https://assets.mspimages.in/c/tr:h-305,t-true/17400-137-1.jpg</v>
          </cell>
        </row>
        <row r="133">
          <cell r="A133">
            <v>22</v>
          </cell>
          <cell r="B133" t="str">
            <v>OnePlus 8</v>
          </cell>
          <cell r="C133" t="str">
            <v>? 39,999</v>
          </cell>
          <cell r="D133"/>
          <cell r="E133" t="str">
            <v>20.3K Ratings</v>
          </cell>
          <cell r="F133">
            <v>4.4000000000000004</v>
          </cell>
          <cell r="G133" t="str">
            <v>Snapdragon 865 Octa Core Processor</v>
          </cell>
          <cell r="H133" t="str">
            <v>48+16+2 MP Rear Camera</v>
          </cell>
          <cell r="I133" t="str">
            <v>16 MP Front Camera</v>
          </cell>
          <cell r="J133" t="str">
            <v>6.55 " (16.64 cm) 90Hz Fluid AMOLED Display</v>
          </cell>
          <cell r="K133" t="str">
            <v>6 GB RAM | 128 GB Storage</v>
          </cell>
          <cell r="L133" t="str">
            <v>4300 mAh | 30W Fast Charging</v>
          </cell>
          <cell r="M133" t="str">
            <v>Android v10 (Q) OS</v>
          </cell>
          <cell r="N133" t="str">
            <v>https://assets.mspimages.in/c/tr:h-305,t-true/16033-246-1.jpg</v>
          </cell>
        </row>
        <row r="134">
          <cell r="A134">
            <v>23</v>
          </cell>
          <cell r="B134" t="str">
            <v>OnePlus 8 Pro</v>
          </cell>
          <cell r="C134" t="str">
            <v>? 45,999</v>
          </cell>
          <cell r="D134"/>
          <cell r="E134" t="str">
            <v>12.2K Ratings</v>
          </cell>
          <cell r="F134">
            <v>4.4000000000000004</v>
          </cell>
          <cell r="G134" t="str">
            <v>Snapdragon 865 Octa Core Processor</v>
          </cell>
          <cell r="H134" t="str">
            <v>48+48+8+5 MP Rear Camera</v>
          </cell>
          <cell r="I134" t="str">
            <v>16 MP Front Camera</v>
          </cell>
          <cell r="J134" t="str">
            <v>6.78 " (17.22 cm) 120Hz Fluid AMOLED Display</v>
          </cell>
          <cell r="K134" t="str">
            <v>8 GB RAM | 128 GB Storage</v>
          </cell>
          <cell r="L134" t="str">
            <v>4510 mAh | 30W Fast Charging</v>
          </cell>
          <cell r="M134" t="str">
            <v>Android v10 (Q) OS</v>
          </cell>
          <cell r="N134" t="str">
            <v>https://assets.mspimages.in/c/tr:h-305,t-true/16057-143-1.jpg</v>
          </cell>
        </row>
        <row r="135">
          <cell r="A135">
            <v>24</v>
          </cell>
          <cell r="B135" t="str">
            <v>OnePlus Nord CE 2 5G 8GB RAM</v>
          </cell>
          <cell r="C135" t="str">
            <v>? 24,998</v>
          </cell>
          <cell r="D135"/>
          <cell r="E135" t="str">
            <v>1.3L Ratings</v>
          </cell>
          <cell r="F135">
            <v>4.2</v>
          </cell>
          <cell r="G135" t="str">
            <v>MediaTek Dimensity 900 Octa Core Processor</v>
          </cell>
          <cell r="H135" t="str">
            <v>64+8+2 MP Rear Camera</v>
          </cell>
          <cell r="I135" t="str">
            <v>16 MP Front Camera</v>
          </cell>
          <cell r="J135" t="str">
            <v>6.43 " (16.33 cm) 90Hz Fluid AMOLED Display</v>
          </cell>
          <cell r="K135" t="str">
            <v>8 GB RAM | 128 GB Storage</v>
          </cell>
          <cell r="L135" t="str">
            <v>4500 mAh | 65W Fast Charging</v>
          </cell>
          <cell r="M135" t="str">
            <v>Android v11 OS</v>
          </cell>
          <cell r="N135" t="str">
            <v>https://assets.mspimages.in/c/tr:h-305,t-true/21709-147-1.jpg</v>
          </cell>
        </row>
        <row r="136">
          <cell r="A136">
            <v>25</v>
          </cell>
          <cell r="B136" t="str">
            <v>OnePlus 10R 256GB</v>
          </cell>
          <cell r="C136" t="str">
            <v>? 36,499</v>
          </cell>
          <cell r="D136"/>
          <cell r="E136" t="str">
            <v>16.6K Ratings</v>
          </cell>
          <cell r="F136">
            <v>4.3</v>
          </cell>
          <cell r="G136" t="str">
            <v>MediaTek Dimensity 8100 Max Octa Core Processor</v>
          </cell>
          <cell r="H136" t="str">
            <v>50+8+2 MP Rear Camera</v>
          </cell>
          <cell r="I136" t="str">
            <v>16 MP Front Camera</v>
          </cell>
          <cell r="J136" t="str">
            <v>6.7 " (17.02 cm) 120Hz Fluid AMOLED Display</v>
          </cell>
          <cell r="K136" t="str">
            <v>12 GB RAM | 256 GB Storage</v>
          </cell>
          <cell r="L136" t="str">
            <v>5000 mAh | 80W Fast Charging</v>
          </cell>
          <cell r="M136" t="str">
            <v>Android v12 OS</v>
          </cell>
          <cell r="N136" t="str">
            <v>https://assets.mspimages.in/c/tr:h-305,t-true/22114-171-1.jpg</v>
          </cell>
        </row>
        <row r="137">
          <cell r="A137">
            <v>26</v>
          </cell>
          <cell r="B137" t="str">
            <v>OnePlus Nord 2T 256GB</v>
          </cell>
          <cell r="C137" t="str">
            <v>? 33,999</v>
          </cell>
          <cell r="D137"/>
          <cell r="E137" t="str">
            <v>25.6K Ratings</v>
          </cell>
          <cell r="F137">
            <v>4.3</v>
          </cell>
          <cell r="G137" t="str">
            <v>MediaTek Dimensity 1300 Octa Core Processor</v>
          </cell>
          <cell r="H137" t="str">
            <v>50+8+2 MP Rear Camera</v>
          </cell>
          <cell r="I137" t="str">
            <v>32 MP Front Camera</v>
          </cell>
          <cell r="J137" t="str">
            <v>6.43 " (16.33 cm) 90Hz AMOLED Display</v>
          </cell>
          <cell r="K137" t="str">
            <v>12 GB RAM | 256 GB Storage</v>
          </cell>
          <cell r="L137" t="str">
            <v>4500 mAh | 80W Fast Charging</v>
          </cell>
          <cell r="M137" t="str">
            <v>Android v12 OS</v>
          </cell>
          <cell r="N137" t="str">
            <v>https://assets.mspimages.in/c/tr:h-305,t-true/22437-7-1.jpg</v>
          </cell>
        </row>
        <row r="138">
          <cell r="A138">
            <v>27</v>
          </cell>
          <cell r="B138" t="str">
            <v>OnePlus Nord CE 5G 256GB</v>
          </cell>
          <cell r="C138" t="str">
            <v>? 27,999</v>
          </cell>
          <cell r="D138"/>
          <cell r="E138" t="str">
            <v>76.8K Ratings</v>
          </cell>
          <cell r="F138">
            <v>4.0999999999999996</v>
          </cell>
          <cell r="G138" t="str">
            <v>Snapdragon 750G Octa Core Processor</v>
          </cell>
          <cell r="H138" t="str">
            <v>64+8+2 MP Rear Camera</v>
          </cell>
          <cell r="I138" t="str">
            <v>16 MP Front Camera</v>
          </cell>
          <cell r="J138" t="str">
            <v>6.43 " (16.33 cm) 90Hz Fluid AMOLED Display</v>
          </cell>
          <cell r="K138" t="str">
            <v>12 GB RAM | 256 GB Storage</v>
          </cell>
          <cell r="L138" t="str">
            <v>4500 mAh | 30W Fast Charging</v>
          </cell>
          <cell r="M138" t="str">
            <v>Android v11 OS</v>
          </cell>
          <cell r="N138" t="str">
            <v>https://assets.mspimages.in/c/tr:h-305,t-true/18040-11-1.jpg</v>
          </cell>
        </row>
        <row r="139">
          <cell r="A139">
            <v>28</v>
          </cell>
          <cell r="B139" t="str">
            <v>OnePlus 11 256GB</v>
          </cell>
          <cell r="C139" t="str">
            <v>? 61,999</v>
          </cell>
          <cell r="D139"/>
          <cell r="E139" t="str">
            <v>2,984 Ratings</v>
          </cell>
          <cell r="F139">
            <v>4.3</v>
          </cell>
          <cell r="G139" t="str">
            <v>Snapdragon 8 Gen 2 Octa Core Processor</v>
          </cell>
          <cell r="H139" t="str">
            <v>50+48+32 MP Rear Camera</v>
          </cell>
          <cell r="I139" t="str">
            <v>16 MP Front Camera</v>
          </cell>
          <cell r="J139" t="str">
            <v>6.7 " (17.02 cm) 120Hz Super Fluid AMOLED Display</v>
          </cell>
          <cell r="K139" t="str">
            <v>16 GB RAM | 256 GB Storage</v>
          </cell>
          <cell r="L139" t="str">
            <v>5000 mAh | 100W Fast Charging</v>
          </cell>
          <cell r="M139" t="str">
            <v>Android v13 OS</v>
          </cell>
          <cell r="N139" t="str">
            <v>https://assets.mspimages.in/c/tr:h-305,t-true/23144-212-1.jpg</v>
          </cell>
        </row>
        <row r="140">
          <cell r="A140">
            <v>29</v>
          </cell>
          <cell r="B140" t="str">
            <v>OnePlus Nord CE 2 Lite 5G 8GB RAM</v>
          </cell>
          <cell r="C140" t="str">
            <v>? 21,999</v>
          </cell>
          <cell r="D140"/>
          <cell r="E140" t="str">
            <v>1.2L Ratings</v>
          </cell>
          <cell r="F140">
            <v>4.3</v>
          </cell>
          <cell r="G140" t="str">
            <v>Snapdragon 695 Octa Core Processor</v>
          </cell>
          <cell r="H140" t="str">
            <v>64+2+2 MP Rear Camera</v>
          </cell>
          <cell r="I140" t="str">
            <v>16 MP Front Camera</v>
          </cell>
          <cell r="J140" t="str">
            <v>6.59 " (16.74 cm) 120Hz IPS LCD Display</v>
          </cell>
          <cell r="K140" t="str">
            <v>8 GB RAM | 128 GB Storage</v>
          </cell>
          <cell r="L140" t="str">
            <v>5000 mAh | 33W Fast Charging</v>
          </cell>
          <cell r="M140" t="str">
            <v>Android v12 OS</v>
          </cell>
          <cell r="N140" t="str">
            <v>https://assets.mspimages.in/c/tr:h-305,t-true/22115-168-1.jpg</v>
          </cell>
        </row>
        <row r="141">
          <cell r="A141">
            <v>30</v>
          </cell>
          <cell r="B141" t="str">
            <v>OnePlus 7 Pro</v>
          </cell>
          <cell r="C141" t="str">
            <v>? 42,449</v>
          </cell>
          <cell r="D141"/>
          <cell r="E141" t="str">
            <v>29.8K Ratings</v>
          </cell>
          <cell r="F141">
            <v>4.5999999999999996</v>
          </cell>
          <cell r="G141" t="str">
            <v>Snapdragon 855 Octa Core Processor</v>
          </cell>
          <cell r="H141" t="str">
            <v>48+16+8 MP Rear Camera</v>
          </cell>
          <cell r="I141" t="str">
            <v>16 MP Front Camera</v>
          </cell>
          <cell r="J141" t="str">
            <v>6.67 " (16.94 cm) 90Hz Fluid AMOLED Display</v>
          </cell>
          <cell r="K141" t="str">
            <v>6 GB RAM | 128 GB Storage</v>
          </cell>
          <cell r="L141" t="str">
            <v>4000 mAh | Fast Charging</v>
          </cell>
          <cell r="M141" t="str">
            <v>Android v9.0 (Pie) OS</v>
          </cell>
          <cell r="N141" t="str">
            <v>https://assets.mspimages.in/c/tr:h-305,t-true/15614-168-1.jpg</v>
          </cell>
        </row>
        <row r="142">
          <cell r="A142">
            <v>31</v>
          </cell>
          <cell r="B142" t="str">
            <v>OnePlus 7T Pro</v>
          </cell>
          <cell r="C142" t="str">
            <v>? 53,999</v>
          </cell>
          <cell r="D142"/>
          <cell r="E142" t="str">
            <v>4,574 Ratings</v>
          </cell>
          <cell r="F142">
            <v>4.4000000000000004</v>
          </cell>
          <cell r="G142" t="str">
            <v>Snapdragon 855 Plus Octa Core Processor</v>
          </cell>
          <cell r="H142" t="str">
            <v>48+16+8 MP Rear Camera</v>
          </cell>
          <cell r="I142" t="str">
            <v>16 MP Front Camera</v>
          </cell>
          <cell r="J142" t="str">
            <v>6.67 " (16.94 cm) 90Hz Fluid AMOLED Display</v>
          </cell>
          <cell r="K142" t="str">
            <v>8 GB RAM | 256 GB Storage</v>
          </cell>
          <cell r="L142" t="str">
            <v>4085 mAh | 30W Fast Charging</v>
          </cell>
          <cell r="M142" t="str">
            <v>Android v10 (Q) OS</v>
          </cell>
          <cell r="N142" t="str">
            <v>https://assets.mspimages.in/c/tr:h-305,t-true/15861-58-1.jpg</v>
          </cell>
        </row>
        <row r="143">
          <cell r="A143">
            <v>32</v>
          </cell>
          <cell r="B143" t="str">
            <v>OnePlus 10 Pro 256GB</v>
          </cell>
          <cell r="C143" t="str">
            <v>? 58,889</v>
          </cell>
          <cell r="D143"/>
          <cell r="E143" t="str">
            <v>6,098 Ratings</v>
          </cell>
          <cell r="F143">
            <v>4.2</v>
          </cell>
          <cell r="G143" t="str">
            <v>Snapdragon 8 Gen 1 Octa Core Processor</v>
          </cell>
          <cell r="H143" t="str">
            <v>48+50+8 MP Rear Camera</v>
          </cell>
          <cell r="I143" t="str">
            <v>32 MP Front Camera</v>
          </cell>
          <cell r="J143" t="str">
            <v>6.7 " (17.02 cm) 120Hz Fluid AMOLED Display</v>
          </cell>
          <cell r="K143" t="str">
            <v>12 GB RAM | 256 GB Storage</v>
          </cell>
          <cell r="L143" t="str">
            <v>5000 mAh | 80W Fast Charging</v>
          </cell>
          <cell r="M143" t="str">
            <v>Android v12 OS</v>
          </cell>
          <cell r="N143" t="str">
            <v>https://assets.mspimages.in/c/tr:h-305,t-true/21862-243-1.jpg</v>
          </cell>
        </row>
        <row r="144">
          <cell r="A144">
            <v>33</v>
          </cell>
          <cell r="B144" t="str">
            <v>OnePlus Nord CE 5G 8GB RAM</v>
          </cell>
          <cell r="C144" t="str">
            <v>? 24,499</v>
          </cell>
          <cell r="D144"/>
          <cell r="E144" t="str">
            <v>76.8K Ratings</v>
          </cell>
          <cell r="F144">
            <v>4.0999999999999996</v>
          </cell>
          <cell r="G144" t="str">
            <v>Snapdragon 750G Octa Core Processor</v>
          </cell>
          <cell r="H144" t="str">
            <v>64+8+2 MP Rear Camera</v>
          </cell>
          <cell r="I144" t="str">
            <v>16 MP Front Camera</v>
          </cell>
          <cell r="J144" t="str">
            <v>6.43 " (16.33 cm) 90Hz Fluid AMOLED Display</v>
          </cell>
          <cell r="K144" t="str">
            <v>8 GB RAM | 128 GB Storage</v>
          </cell>
          <cell r="L144" t="str">
            <v>4500 mAh | 30W Fast Charging</v>
          </cell>
          <cell r="M144" t="str">
            <v>Android v11 OS</v>
          </cell>
          <cell r="N144" t="str">
            <v>https://assets.mspimages.in/c/tr:h-305,t-true/18041-83-1.jpg</v>
          </cell>
        </row>
        <row r="145">
          <cell r="A145">
            <v>34</v>
          </cell>
          <cell r="B145" t="str">
            <v>OnePlus 6</v>
          </cell>
          <cell r="C145" t="str">
            <v>? 24,999</v>
          </cell>
          <cell r="D145"/>
          <cell r="E145" t="str">
            <v>31.8K Ratings</v>
          </cell>
          <cell r="F145">
            <v>4.9000000000000004</v>
          </cell>
          <cell r="G145" t="str">
            <v>Snapdragon 845 Octa Core Processor</v>
          </cell>
          <cell r="H145" t="str">
            <v>16+20 MP Rear Camera</v>
          </cell>
          <cell r="I145" t="str">
            <v>16 MP Front Camera</v>
          </cell>
          <cell r="J145" t="str">
            <v>6.28 " (15.95 cm) 60Hz Optic AMOLED Display</v>
          </cell>
          <cell r="K145" t="str">
            <v>6 GB RAM | 64 GB Storage</v>
          </cell>
          <cell r="L145" t="str">
            <v>3300 mAh | Fast Charging</v>
          </cell>
          <cell r="M145" t="str">
            <v>Android v8.1 (Oreo) OS</v>
          </cell>
          <cell r="N145" t="str">
            <v>https://assets.mspimages.in/c/tr:h-305,t-true/13311-85-1.jpg</v>
          </cell>
        </row>
        <row r="146">
          <cell r="A146">
            <v>35</v>
          </cell>
          <cell r="B146" t="str">
            <v>OnePlus 7 Pro 256GB</v>
          </cell>
          <cell r="C146" t="str">
            <v>? 52,999</v>
          </cell>
          <cell r="D146"/>
          <cell r="E146" t="str">
            <v>30.2K Ratings</v>
          </cell>
          <cell r="F146">
            <v>4.5999999999999996</v>
          </cell>
          <cell r="G146" t="str">
            <v>Snapdragon 855 Octa Core Processor</v>
          </cell>
          <cell r="H146" t="str">
            <v>48+16+8 MP Rear Camera</v>
          </cell>
          <cell r="I146" t="str">
            <v>16 MP Front Camera</v>
          </cell>
          <cell r="J146" t="str">
            <v>6.67 " (16.94 cm) 90Hz Fluid AMOLED Display</v>
          </cell>
          <cell r="K146" t="str">
            <v>8 GB RAM | 256 GB Storage</v>
          </cell>
          <cell r="L146" t="str">
            <v>4000 mAh | 30W Fast Charging</v>
          </cell>
          <cell r="M146" t="str">
            <v>Android v9.0 (Pie) OS</v>
          </cell>
          <cell r="N146" t="str">
            <v>https://assets.mspimages.in/c/tr:h-305,t-true/15646-163-1.jpg</v>
          </cell>
        </row>
        <row r="147">
          <cell r="A147">
            <v>36</v>
          </cell>
          <cell r="B147" t="str">
            <v>OnePlus 10R Prime Blue Edition</v>
          </cell>
          <cell r="C147" t="str">
            <v>? 34,999</v>
          </cell>
          <cell r="D147"/>
          <cell r="E147" t="str">
            <v>16.6K Ratings</v>
          </cell>
          <cell r="F147">
            <v>4.3</v>
          </cell>
          <cell r="G147" t="str">
            <v>MediaTek Dimensity 8100 Max Octa Core Processor</v>
          </cell>
          <cell r="H147" t="str">
            <v>50+8+2 MP Rear Camera</v>
          </cell>
          <cell r="I147" t="str">
            <v>16 MP Front Camera</v>
          </cell>
          <cell r="J147" t="str">
            <v>6.7 " (17.02 cm) 120Hz Fluid AMOLED Display</v>
          </cell>
          <cell r="K147" t="str">
            <v>8 GB RAM | 128 GB Storage</v>
          </cell>
          <cell r="L147" t="str">
            <v>5000 mAh | 80W Fast Charging</v>
          </cell>
          <cell r="M147" t="str">
            <v>Android v12 OS</v>
          </cell>
          <cell r="N147" t="str">
            <v>https://assets.mspimages.in/c/tr:h-305,t-true/22721-130-1.jpg</v>
          </cell>
        </row>
        <row r="148">
          <cell r="A148">
            <v>37</v>
          </cell>
          <cell r="B148" t="str">
            <v>OnePlus 6T</v>
          </cell>
          <cell r="C148" t="str">
            <v>? 30,999</v>
          </cell>
          <cell r="D148"/>
          <cell r="E148" t="str">
            <v>19.4K Ratings</v>
          </cell>
          <cell r="F148">
            <v>4.5</v>
          </cell>
          <cell r="G148" t="str">
            <v>Snapdragon 845 Octa Core Processor</v>
          </cell>
          <cell r="H148" t="str">
            <v>16+20 MP Rear Camera</v>
          </cell>
          <cell r="I148" t="str">
            <v>16 MP Front Camera</v>
          </cell>
          <cell r="J148" t="str">
            <v>6.41 " (16.28 cm) 60Hz Optic AMOLED Display</v>
          </cell>
          <cell r="K148" t="str">
            <v>6 GB RAM | 128 GB Storage</v>
          </cell>
          <cell r="L148" t="str">
            <v>3700 mAh | Fast Charging</v>
          </cell>
          <cell r="M148" t="str">
            <v>Android v9.0 (Pie) OS</v>
          </cell>
          <cell r="N148" t="str">
            <v>https://assets.mspimages.in/c/tr:h-305,t-true/14895-95-1.jpg</v>
          </cell>
        </row>
        <row r="149">
          <cell r="A149">
            <v>38</v>
          </cell>
          <cell r="B149" t="str">
            <v>OnePlus 6T 8GB RAM</v>
          </cell>
          <cell r="C149" t="str">
            <v>? 27,999</v>
          </cell>
          <cell r="D149"/>
          <cell r="E149" t="str">
            <v>29.2K Ratings</v>
          </cell>
          <cell r="F149">
            <v>5</v>
          </cell>
          <cell r="G149" t="str">
            <v>Snapdragon 845 Octa Core Processor</v>
          </cell>
          <cell r="H149" t="str">
            <v>16+20 MP Rear Camera</v>
          </cell>
          <cell r="I149" t="str">
            <v>16 MP Front Camera</v>
          </cell>
          <cell r="J149" t="str">
            <v>6.41 " (16.28 cm) 60Hz Optic AMOLED Display</v>
          </cell>
          <cell r="K149" t="str">
            <v>8 GB RAM | 128 GB Storage</v>
          </cell>
          <cell r="L149" t="str">
            <v>3700 mAh | Fast Charging</v>
          </cell>
          <cell r="M149" t="str">
            <v>Android v9.0 (Pie) OS</v>
          </cell>
          <cell r="N149" t="str">
            <v>https://assets.mspimages.in/c/tr:h-305,t-true/15226-13-1.jpg</v>
          </cell>
        </row>
        <row r="150">
          <cell r="A150">
            <v>39</v>
          </cell>
          <cell r="B150" t="str">
            <v>OnePlus 7</v>
          </cell>
          <cell r="C150" t="str">
            <v>? 29,999</v>
          </cell>
          <cell r="D150"/>
          <cell r="E150" t="str">
            <v>40.7K Ratings</v>
          </cell>
          <cell r="F150">
            <v>4.5999999999999996</v>
          </cell>
          <cell r="G150" t="str">
            <v>Snapdragon 855 Octa Core Processor</v>
          </cell>
          <cell r="H150" t="str">
            <v>48+5 MP Rear Camera</v>
          </cell>
          <cell r="I150" t="str">
            <v>16 MP Front Camera</v>
          </cell>
          <cell r="J150" t="str">
            <v>6.41 " (16.28 cm) 60Hz Optic AMOLED Display</v>
          </cell>
          <cell r="K150" t="str">
            <v>6 GB RAM | 128 GB Storage</v>
          </cell>
          <cell r="L150" t="str">
            <v>3700 mAh | Fast Charging</v>
          </cell>
          <cell r="M150" t="str">
            <v>Android v9.0 (Pie) OS</v>
          </cell>
          <cell r="N150" t="str">
            <v>https://assets.mspimages.in/c/tr:h-305,t-true/15403-106-1.jpg</v>
          </cell>
        </row>
        <row r="151">
          <cell r="A151">
            <v>40</v>
          </cell>
          <cell r="B151" t="str">
            <v>OnePlus Nord 2 8GB RAM</v>
          </cell>
          <cell r="C151" t="str">
            <v>? 29,990</v>
          </cell>
          <cell r="D151"/>
          <cell r="E151" t="str">
            <v>94.8K Ratings</v>
          </cell>
          <cell r="F151">
            <v>4.3</v>
          </cell>
          <cell r="G151" t="str">
            <v>MediaTek Dimensity 1200 Octa Core Processor</v>
          </cell>
          <cell r="H151" t="str">
            <v>50+8+2 MP Rear Camera</v>
          </cell>
          <cell r="I151" t="str">
            <v>32 MP Front Camera</v>
          </cell>
          <cell r="J151" t="str">
            <v>6.43 " (16.33 cm) 90Hz Fluid AMOLED Display</v>
          </cell>
          <cell r="K151" t="str">
            <v>8 GB RAM | 128 GB Storage</v>
          </cell>
          <cell r="L151" t="str">
            <v>4500 mAh | 65W Fast Charging</v>
          </cell>
          <cell r="M151" t="str">
            <v>Android v11 OS</v>
          </cell>
          <cell r="N151" t="str">
            <v>https://assets.mspimages.in/c/tr:h-305,t-true/18197-266-1.jpg</v>
          </cell>
        </row>
        <row r="152">
          <cell r="A152">
            <v>41</v>
          </cell>
          <cell r="B152" t="str">
            <v>OnePlus 8T 256GB</v>
          </cell>
          <cell r="C152" t="str">
            <v>? 33,000</v>
          </cell>
          <cell r="D152"/>
          <cell r="E152" t="str">
            <v>19.4K Ratings</v>
          </cell>
          <cell r="F152">
            <v>4.4000000000000004</v>
          </cell>
          <cell r="G152" t="str">
            <v>Snapdragon 865 Octa Core Processor</v>
          </cell>
          <cell r="H152" t="str">
            <v>48+16+5+2 MP Rear Camera</v>
          </cell>
          <cell r="I152" t="str">
            <v>16 MP Front Camera</v>
          </cell>
          <cell r="J152" t="str">
            <v>6.55 " (16.64 cm) 120Hz Fluid AMOLED Display</v>
          </cell>
          <cell r="K152" t="str">
            <v>12 GB RAM | 256 GB Storage</v>
          </cell>
          <cell r="L152" t="str">
            <v>4500 mAh | 65W Fast Charging</v>
          </cell>
          <cell r="M152" t="str">
            <v>Android v11 OS</v>
          </cell>
          <cell r="N152" t="str">
            <v>https://assets.mspimages.in/c/tr:h-305,t-true/16920-39-1.jpg</v>
          </cell>
        </row>
        <row r="153">
          <cell r="A153">
            <v>42</v>
          </cell>
          <cell r="B153" t="str">
            <v>OnePlus Nord 256GB</v>
          </cell>
          <cell r="C153" t="str">
            <v>? 29,994</v>
          </cell>
          <cell r="D153"/>
          <cell r="E153" t="str">
            <v>28K Ratings</v>
          </cell>
          <cell r="F153">
            <v>4.2</v>
          </cell>
          <cell r="G153" t="str">
            <v>Snapdragon 765G Octa Core Processor</v>
          </cell>
          <cell r="H153" t="str">
            <v>48+8+5+2 MP Rear Camera</v>
          </cell>
          <cell r="I153" t="str">
            <v>32+8 MP Front Camera</v>
          </cell>
          <cell r="J153" t="str">
            <v>6.44 " (16.36 cm) 90Hz Fluid AMOLED Display</v>
          </cell>
          <cell r="K153" t="str">
            <v>12 GB RAM | 256 GB Storage</v>
          </cell>
          <cell r="L153" t="str">
            <v>4115 mAh | 30W Fast Charging</v>
          </cell>
          <cell r="M153" t="str">
            <v>Android v10 (Q) OS</v>
          </cell>
          <cell r="N153" t="str">
            <v>https://assets.mspimages.in/c/tr:h-305,t-true/16589-42-1.jpg</v>
          </cell>
        </row>
        <row r="154">
          <cell r="A154">
            <v>43</v>
          </cell>
          <cell r="B154" t="str">
            <v>OnePlus Nord 64GB</v>
          </cell>
          <cell r="C154" t="str">
            <v>? 24,999</v>
          </cell>
          <cell r="D154"/>
          <cell r="E154" t="str">
            <v>28K Ratings</v>
          </cell>
          <cell r="F154">
            <v>4.2</v>
          </cell>
          <cell r="G154" t="str">
            <v>Snapdragon 765G Octa Core Processor</v>
          </cell>
          <cell r="H154" t="str">
            <v>48+8+5+2 MP Rear Camera</v>
          </cell>
          <cell r="I154" t="str">
            <v>32+8 MP Front Camera</v>
          </cell>
          <cell r="J154" t="str">
            <v>6.44 " (16.36 cm) 90Hz Fluid AMOLED Display</v>
          </cell>
          <cell r="K154" t="str">
            <v>6 GB RAM | 64 GB Storage</v>
          </cell>
          <cell r="L154" t="str">
            <v>4115 mAh | 30W Fast Charging</v>
          </cell>
          <cell r="M154" t="str">
            <v>Android v10 (Q) OS</v>
          </cell>
          <cell r="N154" t="str">
            <v>https://assets.mspimages.in/c/tr:h-305,t-true/16803-66-1.jpg</v>
          </cell>
        </row>
        <row r="155">
          <cell r="A155">
            <v>44</v>
          </cell>
          <cell r="B155" t="str">
            <v>OnePlus 10T 16GB RAM</v>
          </cell>
          <cell r="C155" t="str">
            <v>? 50,999</v>
          </cell>
          <cell r="D155"/>
          <cell r="E155" t="str">
            <v>4,275 Ratings</v>
          </cell>
          <cell r="F155">
            <v>4.3</v>
          </cell>
          <cell r="G155" t="str">
            <v>Snapdragon 8 Plus Gen 1 Octa Core Processor</v>
          </cell>
          <cell r="H155" t="str">
            <v>50+8+2 MP Rear Camera</v>
          </cell>
          <cell r="I155" t="str">
            <v>16 MP Front Camera</v>
          </cell>
          <cell r="J155" t="str">
            <v>6.7 " (17.02 cm) 120Hz Fluid AMOLED Display</v>
          </cell>
          <cell r="K155" t="str">
            <v>16 GB RAM | 256 GB Storage</v>
          </cell>
          <cell r="L155" t="str">
            <v>4800 mAh | 150W Fast Charging</v>
          </cell>
          <cell r="M155" t="str">
            <v>Android v12 OS</v>
          </cell>
          <cell r="N155" t="str">
            <v>https://assets.mspimages.in/c/tr:h-305,t-true/22586-150-1.jpg</v>
          </cell>
        </row>
        <row r="156">
          <cell r="A156">
            <v>45</v>
          </cell>
          <cell r="B156" t="str">
            <v>OnePlus 9 Pro 256GB</v>
          </cell>
          <cell r="C156" t="str">
            <v>? 48,990</v>
          </cell>
          <cell r="D156"/>
          <cell r="E156" t="str">
            <v>12.5K Ratings</v>
          </cell>
          <cell r="F156">
            <v>4.2</v>
          </cell>
          <cell r="G156" t="str">
            <v>Snapdragon 888 Octa Core Processor</v>
          </cell>
          <cell r="H156" t="str">
            <v>48+50+8+2 MP Rear Camera</v>
          </cell>
          <cell r="I156" t="str">
            <v>16 MP Front Camera</v>
          </cell>
          <cell r="J156" t="str">
            <v>6.7 " (17.02 cm) 120Hz Fluid AMOLED Display</v>
          </cell>
          <cell r="K156" t="str">
            <v>12 GB RAM | 256 GB Storage</v>
          </cell>
          <cell r="L156" t="str">
            <v>4500 mAh | 65W Fast Charging</v>
          </cell>
          <cell r="M156" t="str">
            <v>Android v11 OS</v>
          </cell>
          <cell r="N156" t="str">
            <v>https://assets.mspimages.in/c/tr:h-305,t-true/17511-208-1.jpg</v>
          </cell>
        </row>
        <row r="157">
          <cell r="A157">
            <v>46</v>
          </cell>
          <cell r="B157" t="str">
            <v>OnePlus 9R 256GB</v>
          </cell>
          <cell r="C157" t="str">
            <v>? 36,990</v>
          </cell>
          <cell r="D157"/>
          <cell r="E157" t="str">
            <v>45.8K Ratings</v>
          </cell>
          <cell r="F157">
            <v>4.4000000000000004</v>
          </cell>
          <cell r="G157" t="str">
            <v>Snapdragon 870 Octa Core Processor</v>
          </cell>
          <cell r="H157" t="str">
            <v>48+16+5+2 MP Rear Camera</v>
          </cell>
          <cell r="I157" t="str">
            <v>16 MP Front Camera</v>
          </cell>
          <cell r="J157" t="str">
            <v>6.55 " (16.64 cm) 120Hz Fluid AMOLED Display</v>
          </cell>
          <cell r="K157" t="str">
            <v>12 GB RAM | 256 GB Storage</v>
          </cell>
          <cell r="L157" t="str">
            <v>4500 mAh | 65W Fast Charging</v>
          </cell>
          <cell r="M157" t="str">
            <v>Android v11 OS</v>
          </cell>
          <cell r="N157" t="str">
            <v>https://assets.mspimages.in/c/tr:h-305,t-true/17512-255-1.jpg</v>
          </cell>
        </row>
        <row r="158">
          <cell r="A158">
            <v>47</v>
          </cell>
          <cell r="B158" t="str">
            <v>OnePlus 8 256GB</v>
          </cell>
          <cell r="C158" t="str">
            <v>? 34,999</v>
          </cell>
          <cell r="D158"/>
          <cell r="E158" t="str">
            <v>20.3K Ratings</v>
          </cell>
          <cell r="F158">
            <v>4.4000000000000004</v>
          </cell>
          <cell r="G158" t="str">
            <v>Snapdragon 865 Octa Core Processor</v>
          </cell>
          <cell r="H158" t="str">
            <v>48+16+2 MP Rear Camera</v>
          </cell>
          <cell r="I158" t="str">
            <v>16 MP Front Camera</v>
          </cell>
          <cell r="J158" t="str">
            <v>6.55 " (16.64 cm) 90Hz Fluid AMOLED Display</v>
          </cell>
          <cell r="K158" t="str">
            <v>12 GB RAM | 256 GB Storage</v>
          </cell>
          <cell r="L158" t="str">
            <v>4300 mAh | 30W Fast Charging</v>
          </cell>
          <cell r="M158" t="str">
            <v>Android v10 (Q) OS</v>
          </cell>
          <cell r="N158" t="str">
            <v>https://assets.mspimages.in/c/tr:h-305,t-true/16403-156-1.jpg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opLeftCell="A25" zoomScale="101" workbookViewId="0">
      <selection activeCell="E1" sqref="E1:E49"/>
    </sheetView>
  </sheetViews>
  <sheetFormatPr defaultRowHeight="14.4" x14ac:dyDescent="0.3"/>
  <cols>
    <col min="2" max="2" width="30.88671875" bestFit="1" customWidth="1"/>
    <col min="3" max="3" width="11.21875" style="1" bestFit="1" customWidth="1"/>
    <col min="4" max="4" width="16.21875" customWidth="1"/>
    <col min="5" max="5" width="7.21875" bestFit="1" customWidth="1"/>
    <col min="6" max="6" width="43.88671875" bestFit="1" customWidth="1"/>
    <col min="7" max="7" width="24.44140625" bestFit="1" customWidth="1"/>
    <col min="8" max="8" width="19.88671875" bestFit="1" customWidth="1"/>
    <col min="9" max="9" width="45.6640625" bestFit="1" customWidth="1"/>
    <col min="10" max="10" width="24.6640625" bestFit="1" customWidth="1"/>
    <col min="11" max="11" width="27.33203125" bestFit="1" customWidth="1"/>
    <col min="12" max="12" width="28.5546875" bestFit="1" customWidth="1"/>
    <col min="13" max="13" width="52" bestFit="1" customWidth="1"/>
  </cols>
  <sheetData>
    <row r="1" spans="1:13" x14ac:dyDescent="0.3">
      <c r="A1" t="s">
        <v>160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12</v>
      </c>
      <c r="C2" s="1">
        <v>19999</v>
      </c>
      <c r="D2" t="s">
        <v>13</v>
      </c>
      <c r="E2">
        <v>4</v>
      </c>
      <c r="F2" t="s">
        <v>14</v>
      </c>
      <c r="G2" t="s">
        <v>15</v>
      </c>
      <c r="H2" t="s">
        <v>16</v>
      </c>
      <c r="I2" t="s">
        <v>161</v>
      </c>
      <c r="J2" t="s">
        <v>17</v>
      </c>
      <c r="K2" t="s">
        <v>18</v>
      </c>
      <c r="L2" t="s">
        <v>19</v>
      </c>
      <c r="M2" t="str">
        <f>VLOOKUP(A2,[1]Sheet1!$A$110:$N$158,14,0)</f>
        <v>https://assets.mspimages.in/c/tr:h-305,t-true/22197-78-1.jpg</v>
      </c>
    </row>
    <row r="3" spans="1:13" x14ac:dyDescent="0.3">
      <c r="A3">
        <v>1</v>
      </c>
      <c r="B3" t="s">
        <v>20</v>
      </c>
      <c r="C3" s="1">
        <v>39999</v>
      </c>
      <c r="D3" t="s">
        <v>21</v>
      </c>
      <c r="E3">
        <v>4.4000000000000004</v>
      </c>
      <c r="F3" t="s">
        <v>22</v>
      </c>
      <c r="G3" t="s">
        <v>23</v>
      </c>
      <c r="H3" t="s">
        <v>16</v>
      </c>
      <c r="I3" t="s">
        <v>162</v>
      </c>
      <c r="J3" t="s">
        <v>17</v>
      </c>
      <c r="K3" t="s">
        <v>24</v>
      </c>
      <c r="L3" t="s">
        <v>19</v>
      </c>
      <c r="M3" t="str">
        <f>VLOOKUP(A3,[1]Sheet1!$A$110:$N$158,14,0)</f>
        <v>https://assets.mspimages.in/c/tr:h-305,t-true/21563-263-1.jpg</v>
      </c>
    </row>
    <row r="4" spans="1:13" x14ac:dyDescent="0.3">
      <c r="A4">
        <v>2</v>
      </c>
      <c r="B4" t="s">
        <v>25</v>
      </c>
      <c r="C4" s="1">
        <v>28967</v>
      </c>
      <c r="D4" t="s">
        <v>26</v>
      </c>
      <c r="E4">
        <v>4.3</v>
      </c>
      <c r="F4" t="s">
        <v>27</v>
      </c>
      <c r="G4" t="s">
        <v>23</v>
      </c>
      <c r="H4" t="s">
        <v>28</v>
      </c>
      <c r="I4" t="s">
        <v>163</v>
      </c>
      <c r="J4" t="s">
        <v>17</v>
      </c>
      <c r="K4" t="s">
        <v>29</v>
      </c>
      <c r="L4" t="s">
        <v>30</v>
      </c>
      <c r="M4" t="str">
        <f>VLOOKUP(A4,[1]Sheet1!$A$110:$N$158,14,0)</f>
        <v>https://assets.mspimages.in/c/tr:h-305,t-true/21634-168-1.jpg</v>
      </c>
    </row>
    <row r="5" spans="1:13" x14ac:dyDescent="0.3">
      <c r="A5">
        <v>3</v>
      </c>
      <c r="B5" t="s">
        <v>31</v>
      </c>
      <c r="C5" s="1">
        <v>17999</v>
      </c>
      <c r="D5" t="s">
        <v>32</v>
      </c>
      <c r="E5">
        <v>4.3</v>
      </c>
      <c r="F5" t="s">
        <v>14</v>
      </c>
      <c r="G5" t="s">
        <v>33</v>
      </c>
      <c r="H5" t="s">
        <v>16</v>
      </c>
      <c r="I5" t="s">
        <v>164</v>
      </c>
      <c r="J5" t="s">
        <v>34</v>
      </c>
      <c r="K5" t="s">
        <v>35</v>
      </c>
      <c r="L5" t="s">
        <v>30</v>
      </c>
      <c r="M5" t="str">
        <f>VLOOKUP(A5,[1]Sheet1!$A$110:$N$158,14,0)</f>
        <v>https://assets.mspimages.in/c/tr:h-305,t-true/21661-269-1.jpg</v>
      </c>
    </row>
    <row r="6" spans="1:13" x14ac:dyDescent="0.3">
      <c r="A6">
        <v>4</v>
      </c>
      <c r="B6" t="s">
        <v>36</v>
      </c>
      <c r="C6" s="1">
        <v>56999</v>
      </c>
      <c r="D6" t="s">
        <v>37</v>
      </c>
      <c r="E6">
        <v>4.3</v>
      </c>
      <c r="F6" t="s">
        <v>38</v>
      </c>
      <c r="G6" t="s">
        <v>39</v>
      </c>
      <c r="H6" t="s">
        <v>16</v>
      </c>
      <c r="I6" t="s">
        <v>165</v>
      </c>
      <c r="J6" t="s">
        <v>17</v>
      </c>
      <c r="K6" t="s">
        <v>24</v>
      </c>
      <c r="L6" t="s">
        <v>19</v>
      </c>
      <c r="M6" t="str">
        <f>VLOOKUP(A6,[1]Sheet1!$A$110:$N$158,14,0)</f>
        <v>https://assets.mspimages.in/c/tr:h-305,t-true/21560-96-1.jpg</v>
      </c>
    </row>
    <row r="7" spans="1:13" x14ac:dyDescent="0.3">
      <c r="A7">
        <v>5</v>
      </c>
      <c r="B7" t="s">
        <v>40</v>
      </c>
      <c r="C7" s="1">
        <v>21999</v>
      </c>
      <c r="D7" t="s">
        <v>13</v>
      </c>
      <c r="E7">
        <v>4</v>
      </c>
      <c r="F7" t="s">
        <v>14</v>
      </c>
      <c r="G7" t="s">
        <v>15</v>
      </c>
      <c r="H7" t="s">
        <v>16</v>
      </c>
      <c r="I7" t="s">
        <v>161</v>
      </c>
      <c r="J7" t="s">
        <v>41</v>
      </c>
      <c r="K7" t="s">
        <v>18</v>
      </c>
      <c r="L7" t="s">
        <v>19</v>
      </c>
      <c r="M7" t="str">
        <f>VLOOKUP(A7,[1]Sheet1!$A$110:$N$158,14,0)</f>
        <v>https://assets.mspimages.in/c/tr:h-305,t-true/23404-277-1.jpg</v>
      </c>
    </row>
    <row r="8" spans="1:13" x14ac:dyDescent="0.3">
      <c r="A8">
        <v>6</v>
      </c>
      <c r="B8" t="s">
        <v>42</v>
      </c>
      <c r="C8" s="1">
        <v>30887</v>
      </c>
      <c r="D8" t="s">
        <v>43</v>
      </c>
      <c r="E8">
        <v>4.3</v>
      </c>
      <c r="F8" t="s">
        <v>44</v>
      </c>
      <c r="G8" t="s">
        <v>23</v>
      </c>
      <c r="H8" t="s">
        <v>16</v>
      </c>
      <c r="I8" t="s">
        <v>166</v>
      </c>
      <c r="J8" t="s">
        <v>17</v>
      </c>
      <c r="K8" t="s">
        <v>45</v>
      </c>
      <c r="L8" t="s">
        <v>30</v>
      </c>
      <c r="M8" t="str">
        <f>VLOOKUP(A8,[1]Sheet1!$A$110:$N$158,14,0)</f>
        <v>https://assets.mspimages.in/c/tr:h-305,t-true/21504-77-1.jpg</v>
      </c>
    </row>
    <row r="9" spans="1:13" x14ac:dyDescent="0.3">
      <c r="A9">
        <v>7</v>
      </c>
      <c r="B9" t="s">
        <v>46</v>
      </c>
      <c r="C9" s="1">
        <v>23999</v>
      </c>
      <c r="D9" t="s">
        <v>47</v>
      </c>
      <c r="E9">
        <v>4.2</v>
      </c>
      <c r="F9" t="s">
        <v>48</v>
      </c>
      <c r="G9" t="s">
        <v>49</v>
      </c>
      <c r="H9" t="s">
        <v>16</v>
      </c>
      <c r="I9" t="s">
        <v>167</v>
      </c>
      <c r="J9" t="s">
        <v>34</v>
      </c>
      <c r="K9" t="s">
        <v>50</v>
      </c>
      <c r="L9" t="s">
        <v>51</v>
      </c>
      <c r="M9" t="str">
        <f>VLOOKUP(A9,[1]Sheet1!$A$110:$N$158,14,0)</f>
        <v>https://assets.mspimages.in/c/tr:h-305,t-true/21643-291-1.jpg</v>
      </c>
    </row>
    <row r="10" spans="1:13" x14ac:dyDescent="0.3">
      <c r="A10">
        <v>8</v>
      </c>
      <c r="B10" t="s">
        <v>52</v>
      </c>
      <c r="C10" s="1">
        <v>13299</v>
      </c>
      <c r="D10" t="s">
        <v>53</v>
      </c>
      <c r="E10">
        <v>4.2</v>
      </c>
      <c r="F10" t="s">
        <v>54</v>
      </c>
      <c r="G10" t="s">
        <v>55</v>
      </c>
      <c r="H10" t="s">
        <v>56</v>
      </c>
      <c r="I10" t="s">
        <v>168</v>
      </c>
      <c r="J10" t="s">
        <v>57</v>
      </c>
      <c r="K10" t="s">
        <v>35</v>
      </c>
      <c r="L10" t="s">
        <v>30</v>
      </c>
      <c r="M10" t="str">
        <f>VLOOKUP(A10,[1]Sheet1!$A$110:$N$158,14,0)</f>
        <v>https://assets.mspimages.in/c/tr:h-305,t-true/22354-275-1.jpg</v>
      </c>
    </row>
    <row r="11" spans="1:13" x14ac:dyDescent="0.3">
      <c r="A11">
        <v>9</v>
      </c>
      <c r="B11" t="s">
        <v>58</v>
      </c>
      <c r="C11" s="1">
        <v>48990</v>
      </c>
      <c r="D11" t="s">
        <v>59</v>
      </c>
      <c r="E11">
        <v>4.2</v>
      </c>
      <c r="F11" t="s">
        <v>60</v>
      </c>
      <c r="G11" t="s">
        <v>61</v>
      </c>
      <c r="H11" t="s">
        <v>28</v>
      </c>
      <c r="I11" t="s">
        <v>166</v>
      </c>
      <c r="J11" t="s">
        <v>17</v>
      </c>
      <c r="K11" t="s">
        <v>45</v>
      </c>
      <c r="L11" t="s">
        <v>30</v>
      </c>
      <c r="M11" t="str">
        <f>VLOOKUP(A11,[1]Sheet1!$A$110:$N$158,14,0)</f>
        <v>https://assets.mspimages.in/c/tr:h-305,t-true/17664-124-1.jpg</v>
      </c>
    </row>
    <row r="12" spans="1:13" x14ac:dyDescent="0.3">
      <c r="A12">
        <v>10</v>
      </c>
      <c r="B12" t="s">
        <v>62</v>
      </c>
      <c r="C12" s="1">
        <v>27999</v>
      </c>
      <c r="D12" t="s">
        <v>63</v>
      </c>
      <c r="E12">
        <v>4.3</v>
      </c>
      <c r="F12" t="s">
        <v>64</v>
      </c>
      <c r="G12" t="s">
        <v>23</v>
      </c>
      <c r="H12" t="s">
        <v>28</v>
      </c>
      <c r="I12" t="s">
        <v>167</v>
      </c>
      <c r="J12" t="s">
        <v>34</v>
      </c>
      <c r="K12" t="s">
        <v>50</v>
      </c>
      <c r="L12" t="s">
        <v>51</v>
      </c>
      <c r="M12" t="str">
        <f>VLOOKUP(A12,[1]Sheet1!$A$110:$N$158,14,0)</f>
        <v>https://assets.mspimages.in/c/tr:h-305,t-true/17435-294-1.jpg</v>
      </c>
    </row>
    <row r="13" spans="1:13" x14ac:dyDescent="0.3">
      <c r="A13">
        <v>11</v>
      </c>
      <c r="B13" t="s">
        <v>65</v>
      </c>
      <c r="C13" s="1">
        <v>31999</v>
      </c>
      <c r="D13" t="s">
        <v>66</v>
      </c>
      <c r="E13">
        <v>4.4000000000000004</v>
      </c>
      <c r="F13" t="s">
        <v>67</v>
      </c>
      <c r="G13" t="s">
        <v>68</v>
      </c>
      <c r="H13" t="s">
        <v>16</v>
      </c>
      <c r="I13" t="s">
        <v>169</v>
      </c>
      <c r="J13" t="s">
        <v>17</v>
      </c>
      <c r="K13" t="s">
        <v>50</v>
      </c>
      <c r="L13" t="s">
        <v>51</v>
      </c>
      <c r="M13" t="str">
        <f>VLOOKUP(A13,[1]Sheet1!$A$110:$N$158,14,0)</f>
        <v>https://assets.mspimages.in/c/tr:h-305,t-true/16516-170-1.jpg</v>
      </c>
    </row>
    <row r="14" spans="1:13" x14ac:dyDescent="0.3">
      <c r="A14">
        <v>12</v>
      </c>
      <c r="B14" t="s">
        <v>69</v>
      </c>
      <c r="C14" s="1">
        <v>45990</v>
      </c>
      <c r="D14" t="s">
        <v>70</v>
      </c>
      <c r="E14">
        <v>4.2</v>
      </c>
      <c r="F14" t="s">
        <v>71</v>
      </c>
      <c r="G14" t="s">
        <v>72</v>
      </c>
      <c r="H14" t="s">
        <v>16</v>
      </c>
      <c r="I14" t="s">
        <v>166</v>
      </c>
      <c r="J14" t="s">
        <v>17</v>
      </c>
      <c r="K14" t="s">
        <v>50</v>
      </c>
      <c r="L14" t="s">
        <v>51</v>
      </c>
      <c r="M14" t="str">
        <f>VLOOKUP(A14,[1]Sheet1!$A$110:$N$158,14,0)</f>
        <v>https://assets.mspimages.in/c/tr:h-305,t-true/17063-176-1.jpg</v>
      </c>
    </row>
    <row r="15" spans="1:13" x14ac:dyDescent="0.3">
      <c r="A15">
        <v>13</v>
      </c>
      <c r="B15" t="s">
        <v>73</v>
      </c>
      <c r="C15" s="1">
        <v>43799</v>
      </c>
      <c r="D15" t="s">
        <v>74</v>
      </c>
      <c r="E15">
        <v>4.3</v>
      </c>
      <c r="F15" t="s">
        <v>22</v>
      </c>
      <c r="G15" t="s">
        <v>23</v>
      </c>
      <c r="H15" t="s">
        <v>16</v>
      </c>
      <c r="I15" t="s">
        <v>166</v>
      </c>
      <c r="J15" t="s">
        <v>17</v>
      </c>
      <c r="K15" t="s">
        <v>75</v>
      </c>
      <c r="L15" t="s">
        <v>30</v>
      </c>
      <c r="M15" t="str">
        <f>VLOOKUP(A15,[1]Sheet1!$A$110:$N$158,14,0)</f>
        <v>https://assets.mspimages.in/c/tr:h-305,t-true/21304-152-1.jpg</v>
      </c>
    </row>
    <row r="16" spans="1:13" x14ac:dyDescent="0.3">
      <c r="A16">
        <v>14</v>
      </c>
      <c r="B16" t="s">
        <v>76</v>
      </c>
      <c r="C16" s="1">
        <v>64999</v>
      </c>
      <c r="D16" t="s">
        <v>37</v>
      </c>
      <c r="E16">
        <v>4.3</v>
      </c>
      <c r="F16" t="s">
        <v>38</v>
      </c>
      <c r="G16" t="s">
        <v>39</v>
      </c>
      <c r="H16" t="s">
        <v>16</v>
      </c>
      <c r="I16" t="s">
        <v>165</v>
      </c>
      <c r="J16" t="s">
        <v>77</v>
      </c>
      <c r="K16" t="s">
        <v>24</v>
      </c>
      <c r="L16" t="s">
        <v>19</v>
      </c>
      <c r="M16" t="str">
        <f>VLOOKUP(A16,[1]Sheet1!$A$110:$N$158,14,0)</f>
        <v>https://assets.mspimages.in/c/tr:h-305,t-true/23587-211-1.jpg</v>
      </c>
    </row>
    <row r="17" spans="1:13" x14ac:dyDescent="0.3">
      <c r="A17">
        <v>15</v>
      </c>
      <c r="B17" t="s">
        <v>78</v>
      </c>
      <c r="C17" s="1">
        <v>20999</v>
      </c>
      <c r="D17" t="s">
        <v>79</v>
      </c>
      <c r="E17">
        <v>4.0999999999999996</v>
      </c>
      <c r="F17" t="s">
        <v>80</v>
      </c>
      <c r="G17" t="s">
        <v>49</v>
      </c>
      <c r="H17" t="s">
        <v>16</v>
      </c>
      <c r="I17" t="s">
        <v>167</v>
      </c>
      <c r="J17" t="s">
        <v>34</v>
      </c>
      <c r="K17" t="s">
        <v>81</v>
      </c>
      <c r="L17" t="s">
        <v>51</v>
      </c>
      <c r="M17" t="str">
        <f>VLOOKUP(A17,[1]Sheet1!$A$110:$N$158,14,0)</f>
        <v>https://assets.mspimages.in/c/tr:h-305,t-true/17954-175-1.jpg</v>
      </c>
    </row>
    <row r="18" spans="1:13" x14ac:dyDescent="0.3">
      <c r="A18">
        <v>16</v>
      </c>
      <c r="B18" t="s">
        <v>82</v>
      </c>
      <c r="C18" s="1">
        <v>27999</v>
      </c>
      <c r="D18" t="s">
        <v>83</v>
      </c>
      <c r="E18">
        <v>4.4000000000000004</v>
      </c>
      <c r="F18" t="s">
        <v>84</v>
      </c>
      <c r="G18" t="s">
        <v>85</v>
      </c>
      <c r="H18" t="s">
        <v>86</v>
      </c>
      <c r="I18" t="s">
        <v>170</v>
      </c>
      <c r="J18" t="s">
        <v>17</v>
      </c>
      <c r="K18" t="s">
        <v>87</v>
      </c>
      <c r="L18" t="s">
        <v>88</v>
      </c>
      <c r="M18" t="str">
        <f>VLOOKUP(A18,[1]Sheet1!$A$110:$N$158,14,0)</f>
        <v>https://assets.mspimages.in/c/tr:h-305,t-true/16548-181-1.jpg</v>
      </c>
    </row>
    <row r="19" spans="1:13" x14ac:dyDescent="0.3">
      <c r="A19">
        <v>17</v>
      </c>
      <c r="B19" t="s">
        <v>89</v>
      </c>
      <c r="C19" s="1">
        <v>44999</v>
      </c>
      <c r="D19" t="s">
        <v>21</v>
      </c>
      <c r="E19">
        <v>4.4000000000000004</v>
      </c>
      <c r="F19" t="s">
        <v>22</v>
      </c>
      <c r="G19" t="s">
        <v>23</v>
      </c>
      <c r="H19" t="s">
        <v>16</v>
      </c>
      <c r="I19" t="s">
        <v>162</v>
      </c>
      <c r="J19" t="s">
        <v>77</v>
      </c>
      <c r="K19" t="s">
        <v>24</v>
      </c>
      <c r="L19" t="s">
        <v>19</v>
      </c>
      <c r="M19" t="str">
        <f>VLOOKUP(A19,[1]Sheet1!$A$110:$N$158,14,0)</f>
        <v>https://assets.mspimages.in/c/tr:h-305,t-true/23145-173-1.jpg</v>
      </c>
    </row>
    <row r="20" spans="1:13" x14ac:dyDescent="0.3">
      <c r="A20">
        <v>18</v>
      </c>
      <c r="B20" t="s">
        <v>90</v>
      </c>
      <c r="C20" s="1">
        <v>33690</v>
      </c>
      <c r="D20" t="s">
        <v>91</v>
      </c>
      <c r="E20">
        <v>4.2</v>
      </c>
      <c r="F20" t="s">
        <v>71</v>
      </c>
      <c r="G20" t="s">
        <v>92</v>
      </c>
      <c r="H20" t="s">
        <v>16</v>
      </c>
      <c r="I20" t="s">
        <v>169</v>
      </c>
      <c r="J20" t="s">
        <v>17</v>
      </c>
      <c r="K20" t="s">
        <v>50</v>
      </c>
      <c r="L20" t="s">
        <v>51</v>
      </c>
      <c r="M20" t="str">
        <f>VLOOKUP(A20,[1]Sheet1!$A$110:$N$158,14,0)</f>
        <v>https://assets.mspimages.in/c/tr:h-305,t-true/18302-17-1.jpg</v>
      </c>
    </row>
    <row r="21" spans="1:13" x14ac:dyDescent="0.3">
      <c r="A21">
        <v>19</v>
      </c>
      <c r="B21" t="s">
        <v>93</v>
      </c>
      <c r="C21" s="1">
        <v>35990</v>
      </c>
      <c r="D21" t="s">
        <v>94</v>
      </c>
      <c r="E21">
        <v>4.3</v>
      </c>
      <c r="F21" t="s">
        <v>71</v>
      </c>
      <c r="G21" t="s">
        <v>95</v>
      </c>
      <c r="H21" t="s">
        <v>16</v>
      </c>
      <c r="I21" t="s">
        <v>171</v>
      </c>
      <c r="J21" t="s">
        <v>17</v>
      </c>
      <c r="K21" t="s">
        <v>50</v>
      </c>
      <c r="L21" t="s">
        <v>51</v>
      </c>
      <c r="M21" t="str">
        <f>VLOOKUP(A21,[1]Sheet1!$A$110:$N$158,14,0)</f>
        <v>https://assets.mspimages.in/c/tr:h-305,t-true/16958-279-1.jpg</v>
      </c>
    </row>
    <row r="22" spans="1:13" x14ac:dyDescent="0.3">
      <c r="A22">
        <v>20</v>
      </c>
      <c r="B22" t="s">
        <v>96</v>
      </c>
      <c r="C22" s="1">
        <v>32990</v>
      </c>
      <c r="D22" t="s">
        <v>97</v>
      </c>
      <c r="E22">
        <v>4.4000000000000004</v>
      </c>
      <c r="F22" t="s">
        <v>98</v>
      </c>
      <c r="G22" t="s">
        <v>68</v>
      </c>
      <c r="H22" t="s">
        <v>16</v>
      </c>
      <c r="I22" t="s">
        <v>169</v>
      </c>
      <c r="J22" t="s">
        <v>17</v>
      </c>
      <c r="K22" t="s">
        <v>50</v>
      </c>
      <c r="L22" t="s">
        <v>51</v>
      </c>
      <c r="M22" t="str">
        <f>VLOOKUP(A22,[1]Sheet1!$A$110:$N$158,14,0)</f>
        <v>https://assets.mspimages.in/c/tr:h-305,t-true/15897-258-1.jpg</v>
      </c>
    </row>
    <row r="23" spans="1:13" x14ac:dyDescent="0.3">
      <c r="A23">
        <v>21</v>
      </c>
      <c r="B23" t="s">
        <v>99</v>
      </c>
      <c r="C23" s="1">
        <v>39999</v>
      </c>
      <c r="D23" t="s">
        <v>100</v>
      </c>
      <c r="E23">
        <v>4.4000000000000004</v>
      </c>
      <c r="F23" t="s">
        <v>67</v>
      </c>
      <c r="G23" t="s">
        <v>101</v>
      </c>
      <c r="H23" t="s">
        <v>16</v>
      </c>
      <c r="I23" t="s">
        <v>172</v>
      </c>
      <c r="J23" t="s">
        <v>34</v>
      </c>
      <c r="K23" t="s">
        <v>102</v>
      </c>
      <c r="L23" t="s">
        <v>88</v>
      </c>
      <c r="M23" t="str">
        <f>VLOOKUP(A23,[1]Sheet1!$A$110:$N$158,14,0)</f>
        <v>https://assets.mspimages.in/c/tr:h-305,t-true/17400-137-1.jpg</v>
      </c>
    </row>
    <row r="24" spans="1:13" x14ac:dyDescent="0.3">
      <c r="A24">
        <v>22</v>
      </c>
      <c r="B24" t="s">
        <v>103</v>
      </c>
      <c r="C24" s="1">
        <v>45999</v>
      </c>
      <c r="D24" t="s">
        <v>104</v>
      </c>
      <c r="E24">
        <v>4.4000000000000004</v>
      </c>
      <c r="F24" t="s">
        <v>67</v>
      </c>
      <c r="G24" t="s">
        <v>105</v>
      </c>
      <c r="H24" t="s">
        <v>16</v>
      </c>
      <c r="I24" t="s">
        <v>173</v>
      </c>
      <c r="J24" t="s">
        <v>17</v>
      </c>
      <c r="K24" t="s">
        <v>106</v>
      </c>
      <c r="L24" t="s">
        <v>88</v>
      </c>
      <c r="M24" t="str">
        <f>VLOOKUP(A24,[1]Sheet1!$A$110:$N$158,14,0)</f>
        <v>https://assets.mspimages.in/c/tr:h-305,t-true/16033-246-1.jpg</v>
      </c>
    </row>
    <row r="25" spans="1:13" x14ac:dyDescent="0.3">
      <c r="A25">
        <v>23</v>
      </c>
      <c r="B25" t="s">
        <v>107</v>
      </c>
      <c r="C25" s="1">
        <v>24998</v>
      </c>
      <c r="D25" t="s">
        <v>108</v>
      </c>
      <c r="E25">
        <v>4.2</v>
      </c>
      <c r="F25" t="s">
        <v>48</v>
      </c>
      <c r="G25" t="s">
        <v>49</v>
      </c>
      <c r="H25" t="s">
        <v>16</v>
      </c>
      <c r="I25" t="s">
        <v>167</v>
      </c>
      <c r="J25" t="s">
        <v>17</v>
      </c>
      <c r="K25" t="s">
        <v>50</v>
      </c>
      <c r="L25" t="s">
        <v>51</v>
      </c>
      <c r="M25" t="str">
        <f>VLOOKUP(A25,[1]Sheet1!$A$110:$N$158,14,0)</f>
        <v>https://assets.mspimages.in/c/tr:h-305,t-true/16057-143-1.jpg</v>
      </c>
    </row>
    <row r="26" spans="1:13" x14ac:dyDescent="0.3">
      <c r="A26">
        <v>24</v>
      </c>
      <c r="B26" t="s">
        <v>109</v>
      </c>
      <c r="C26" s="1">
        <v>36499</v>
      </c>
      <c r="D26" t="s">
        <v>110</v>
      </c>
      <c r="E26">
        <v>4.3</v>
      </c>
      <c r="F26" t="s">
        <v>44</v>
      </c>
      <c r="G26" t="s">
        <v>23</v>
      </c>
      <c r="H26" t="s">
        <v>16</v>
      </c>
      <c r="I26" t="s">
        <v>166</v>
      </c>
      <c r="J26" t="s">
        <v>111</v>
      </c>
      <c r="K26" t="s">
        <v>45</v>
      </c>
      <c r="L26" t="s">
        <v>30</v>
      </c>
      <c r="M26" t="str">
        <f>VLOOKUP(A26,[1]Sheet1!$A$110:$N$158,14,0)</f>
        <v>https://assets.mspimages.in/c/tr:h-305,t-true/21709-147-1.jpg</v>
      </c>
    </row>
    <row r="27" spans="1:13" x14ac:dyDescent="0.3">
      <c r="A27">
        <v>25</v>
      </c>
      <c r="B27" t="s">
        <v>112</v>
      </c>
      <c r="C27" s="1">
        <v>33999</v>
      </c>
      <c r="D27" t="s">
        <v>113</v>
      </c>
      <c r="E27">
        <v>4.3</v>
      </c>
      <c r="F27" t="s">
        <v>27</v>
      </c>
      <c r="G27" t="s">
        <v>23</v>
      </c>
      <c r="H27" t="s">
        <v>28</v>
      </c>
      <c r="I27" t="s">
        <v>163</v>
      </c>
      <c r="J27" t="s">
        <v>111</v>
      </c>
      <c r="K27" t="s">
        <v>29</v>
      </c>
      <c r="L27" t="s">
        <v>30</v>
      </c>
      <c r="M27" t="str">
        <f>VLOOKUP(A27,[1]Sheet1!$A$110:$N$158,14,0)</f>
        <v>https://assets.mspimages.in/c/tr:h-305,t-true/22114-171-1.jpg</v>
      </c>
    </row>
    <row r="28" spans="1:13" x14ac:dyDescent="0.3">
      <c r="A28">
        <v>26</v>
      </c>
      <c r="B28" t="s">
        <v>114</v>
      </c>
      <c r="C28" s="1">
        <v>27999</v>
      </c>
      <c r="D28" t="s">
        <v>79</v>
      </c>
      <c r="E28">
        <v>4.0999999999999996</v>
      </c>
      <c r="F28" t="s">
        <v>80</v>
      </c>
      <c r="G28" t="s">
        <v>49</v>
      </c>
      <c r="H28" t="s">
        <v>16</v>
      </c>
      <c r="I28" t="s">
        <v>167</v>
      </c>
      <c r="J28" t="s">
        <v>111</v>
      </c>
      <c r="K28" t="s">
        <v>81</v>
      </c>
      <c r="L28" t="s">
        <v>51</v>
      </c>
      <c r="M28" t="str">
        <f>VLOOKUP(A28,[1]Sheet1!$A$110:$N$158,14,0)</f>
        <v>https://assets.mspimages.in/c/tr:h-305,t-true/22437-7-1.jpg</v>
      </c>
    </row>
    <row r="29" spans="1:13" x14ac:dyDescent="0.3">
      <c r="A29">
        <v>27</v>
      </c>
      <c r="B29" t="s">
        <v>115</v>
      </c>
      <c r="C29" s="1">
        <v>61999</v>
      </c>
      <c r="D29" t="s">
        <v>37</v>
      </c>
      <c r="E29">
        <v>4.3</v>
      </c>
      <c r="F29" t="s">
        <v>38</v>
      </c>
      <c r="G29" t="s">
        <v>39</v>
      </c>
      <c r="H29" t="s">
        <v>16</v>
      </c>
      <c r="I29" t="s">
        <v>165</v>
      </c>
      <c r="J29" t="s">
        <v>77</v>
      </c>
      <c r="K29" t="s">
        <v>24</v>
      </c>
      <c r="L29" t="s">
        <v>19</v>
      </c>
      <c r="M29" t="str">
        <f>VLOOKUP(A29,[1]Sheet1!$A$110:$N$158,14,0)</f>
        <v>https://assets.mspimages.in/c/tr:h-305,t-true/18040-11-1.jpg</v>
      </c>
    </row>
    <row r="30" spans="1:13" x14ac:dyDescent="0.3">
      <c r="A30">
        <v>28</v>
      </c>
      <c r="B30" t="s">
        <v>116</v>
      </c>
      <c r="C30" s="1">
        <v>21999</v>
      </c>
      <c r="D30" t="s">
        <v>47</v>
      </c>
      <c r="E30">
        <v>4.3</v>
      </c>
      <c r="F30" t="s">
        <v>14</v>
      </c>
      <c r="G30" t="s">
        <v>33</v>
      </c>
      <c r="H30" t="s">
        <v>16</v>
      </c>
      <c r="I30" t="s">
        <v>164</v>
      </c>
      <c r="J30" t="s">
        <v>17</v>
      </c>
      <c r="K30" t="s">
        <v>35</v>
      </c>
      <c r="L30" t="s">
        <v>30</v>
      </c>
      <c r="M30" t="str">
        <f>VLOOKUP(A30,[1]Sheet1!$A$110:$N$158,14,0)</f>
        <v>https://assets.mspimages.in/c/tr:h-305,t-true/23144-212-1.jpg</v>
      </c>
    </row>
    <row r="31" spans="1:13" x14ac:dyDescent="0.3">
      <c r="A31">
        <v>29</v>
      </c>
      <c r="B31" t="s">
        <v>117</v>
      </c>
      <c r="C31" s="1">
        <v>42449</v>
      </c>
      <c r="D31" t="s">
        <v>118</v>
      </c>
      <c r="E31">
        <v>4.5999999999999996</v>
      </c>
      <c r="F31" t="s">
        <v>119</v>
      </c>
      <c r="G31" t="s">
        <v>120</v>
      </c>
      <c r="H31" t="s">
        <v>16</v>
      </c>
      <c r="I31" t="s">
        <v>174</v>
      </c>
      <c r="J31" t="s">
        <v>34</v>
      </c>
      <c r="K31" t="s">
        <v>121</v>
      </c>
      <c r="L31" t="s">
        <v>122</v>
      </c>
      <c r="M31" t="str">
        <f>VLOOKUP(A31,[1]Sheet1!$A$110:$N$158,14,0)</f>
        <v>https://assets.mspimages.in/c/tr:h-305,t-true/22115-168-1.jpg</v>
      </c>
    </row>
    <row r="32" spans="1:13" x14ac:dyDescent="0.3">
      <c r="A32">
        <v>30</v>
      </c>
      <c r="B32" t="s">
        <v>123</v>
      </c>
      <c r="C32" s="1">
        <v>58889</v>
      </c>
      <c r="D32" t="s">
        <v>124</v>
      </c>
      <c r="E32">
        <v>4.2</v>
      </c>
      <c r="F32" t="s">
        <v>60</v>
      </c>
      <c r="G32" t="s">
        <v>61</v>
      </c>
      <c r="H32" t="s">
        <v>28</v>
      </c>
      <c r="I32" t="s">
        <v>166</v>
      </c>
      <c r="J32" t="s">
        <v>111</v>
      </c>
      <c r="K32" t="s">
        <v>45</v>
      </c>
      <c r="L32" t="s">
        <v>30</v>
      </c>
      <c r="M32" t="str">
        <f>VLOOKUP(A32,[1]Sheet1!$A$110:$N$158,14,0)</f>
        <v>https://assets.mspimages.in/c/tr:h-305,t-true/15614-168-1.jpg</v>
      </c>
    </row>
    <row r="33" spans="1:13" x14ac:dyDescent="0.3">
      <c r="A33">
        <v>31</v>
      </c>
      <c r="B33" t="s">
        <v>125</v>
      </c>
      <c r="C33" s="1">
        <v>24499</v>
      </c>
      <c r="D33" t="s">
        <v>79</v>
      </c>
      <c r="E33">
        <v>4.0999999999999996</v>
      </c>
      <c r="F33" t="s">
        <v>80</v>
      </c>
      <c r="G33" t="s">
        <v>49</v>
      </c>
      <c r="H33" t="s">
        <v>16</v>
      </c>
      <c r="I33" t="s">
        <v>167</v>
      </c>
      <c r="J33" t="s">
        <v>17</v>
      </c>
      <c r="K33" t="s">
        <v>81</v>
      </c>
      <c r="L33" t="s">
        <v>51</v>
      </c>
      <c r="M33" t="str">
        <f>VLOOKUP(A33,[1]Sheet1!$A$110:$N$158,14,0)</f>
        <v>https://assets.mspimages.in/c/tr:h-305,t-true/15861-58-1.jpg</v>
      </c>
    </row>
    <row r="34" spans="1:13" x14ac:dyDescent="0.3">
      <c r="A34">
        <v>32</v>
      </c>
      <c r="B34" t="s">
        <v>126</v>
      </c>
      <c r="C34" s="1">
        <v>52999</v>
      </c>
      <c r="D34" t="s">
        <v>127</v>
      </c>
      <c r="E34">
        <v>4.5999999999999996</v>
      </c>
      <c r="F34" t="s">
        <v>119</v>
      </c>
      <c r="G34" t="s">
        <v>120</v>
      </c>
      <c r="H34" t="s">
        <v>16</v>
      </c>
      <c r="I34" t="s">
        <v>174</v>
      </c>
      <c r="J34" t="s">
        <v>41</v>
      </c>
      <c r="K34" t="s">
        <v>128</v>
      </c>
      <c r="L34" t="s">
        <v>122</v>
      </c>
      <c r="M34" t="str">
        <f>VLOOKUP(A34,[1]Sheet1!$A$110:$N$158,14,0)</f>
        <v>https://assets.mspimages.in/c/tr:h-305,t-true/21862-243-1.jpg</v>
      </c>
    </row>
    <row r="35" spans="1:13" x14ac:dyDescent="0.3">
      <c r="A35">
        <v>33</v>
      </c>
      <c r="B35" t="s">
        <v>129</v>
      </c>
      <c r="C35" s="1">
        <v>24999</v>
      </c>
      <c r="D35" t="s">
        <v>130</v>
      </c>
      <c r="E35">
        <v>4.9000000000000004</v>
      </c>
      <c r="F35" t="s">
        <v>131</v>
      </c>
      <c r="G35" t="s">
        <v>132</v>
      </c>
      <c r="H35" t="s">
        <v>16</v>
      </c>
      <c r="I35" t="s">
        <v>175</v>
      </c>
      <c r="J35" t="s">
        <v>133</v>
      </c>
      <c r="K35" t="s">
        <v>134</v>
      </c>
      <c r="L35" t="s">
        <v>135</v>
      </c>
      <c r="M35" t="str">
        <f>VLOOKUP(A35,[1]Sheet1!$A$110:$N$158,14,0)</f>
        <v>https://assets.mspimages.in/c/tr:h-305,t-true/18041-83-1.jpg</v>
      </c>
    </row>
    <row r="36" spans="1:13" x14ac:dyDescent="0.3">
      <c r="A36">
        <v>34</v>
      </c>
      <c r="B36" t="s">
        <v>136</v>
      </c>
      <c r="C36" s="1">
        <v>34999</v>
      </c>
      <c r="D36" t="s">
        <v>110</v>
      </c>
      <c r="E36">
        <v>4.3</v>
      </c>
      <c r="F36" t="s">
        <v>44</v>
      </c>
      <c r="G36" t="s">
        <v>23</v>
      </c>
      <c r="H36" t="s">
        <v>16</v>
      </c>
      <c r="I36" t="s">
        <v>166</v>
      </c>
      <c r="J36" t="s">
        <v>17</v>
      </c>
      <c r="K36" t="s">
        <v>45</v>
      </c>
      <c r="L36" t="s">
        <v>30</v>
      </c>
      <c r="M36" t="str">
        <f>VLOOKUP(A36,[1]Sheet1!$A$110:$N$158,14,0)</f>
        <v>https://assets.mspimages.in/c/tr:h-305,t-true/13311-85-1.jpg</v>
      </c>
    </row>
    <row r="37" spans="1:13" x14ac:dyDescent="0.3">
      <c r="A37">
        <v>35</v>
      </c>
      <c r="B37" t="s">
        <v>137</v>
      </c>
      <c r="C37" s="1">
        <v>30999</v>
      </c>
      <c r="D37" t="s">
        <v>66</v>
      </c>
      <c r="E37">
        <v>4.5</v>
      </c>
      <c r="F37" t="s">
        <v>131</v>
      </c>
      <c r="G37" t="s">
        <v>132</v>
      </c>
      <c r="H37" t="s">
        <v>16</v>
      </c>
      <c r="I37" t="s">
        <v>176</v>
      </c>
      <c r="J37" t="s">
        <v>34</v>
      </c>
      <c r="K37" t="s">
        <v>138</v>
      </c>
      <c r="L37" t="s">
        <v>122</v>
      </c>
      <c r="M37" t="str">
        <f>VLOOKUP(A37,[1]Sheet1!$A$110:$N$158,14,0)</f>
        <v>https://assets.mspimages.in/c/tr:h-305,t-true/15646-163-1.jpg</v>
      </c>
    </row>
    <row r="38" spans="1:13" x14ac:dyDescent="0.3">
      <c r="A38">
        <v>36</v>
      </c>
      <c r="B38" t="s">
        <v>139</v>
      </c>
      <c r="C38" s="1">
        <v>27999</v>
      </c>
      <c r="D38" t="s">
        <v>140</v>
      </c>
      <c r="E38">
        <v>5</v>
      </c>
      <c r="F38" t="s">
        <v>131</v>
      </c>
      <c r="G38" t="s">
        <v>132</v>
      </c>
      <c r="H38" t="s">
        <v>16</v>
      </c>
      <c r="I38" t="s">
        <v>176</v>
      </c>
      <c r="J38" t="s">
        <v>17</v>
      </c>
      <c r="K38" t="s">
        <v>138</v>
      </c>
      <c r="L38" t="s">
        <v>122</v>
      </c>
      <c r="M38" t="str">
        <f>VLOOKUP(A38,[1]Sheet1!$A$110:$N$158,14,0)</f>
        <v>https://assets.mspimages.in/c/tr:h-305,t-true/22721-130-1.jpg</v>
      </c>
    </row>
    <row r="39" spans="1:13" x14ac:dyDescent="0.3">
      <c r="A39">
        <v>37</v>
      </c>
      <c r="B39" t="s">
        <v>141</v>
      </c>
      <c r="C39" s="1">
        <v>29999</v>
      </c>
      <c r="D39" t="s">
        <v>142</v>
      </c>
      <c r="E39">
        <v>4.5999999999999996</v>
      </c>
      <c r="F39" t="s">
        <v>119</v>
      </c>
      <c r="G39" t="s">
        <v>143</v>
      </c>
      <c r="H39" t="s">
        <v>16</v>
      </c>
      <c r="I39" t="s">
        <v>176</v>
      </c>
      <c r="J39" t="s">
        <v>34</v>
      </c>
      <c r="K39" t="s">
        <v>138</v>
      </c>
      <c r="L39" t="s">
        <v>122</v>
      </c>
      <c r="M39" t="str">
        <f>VLOOKUP(A39,[1]Sheet1!$A$110:$N$158,14,0)</f>
        <v>https://assets.mspimages.in/c/tr:h-305,t-true/14895-95-1.jpg</v>
      </c>
    </row>
    <row r="40" spans="1:13" x14ac:dyDescent="0.3">
      <c r="A40">
        <v>38</v>
      </c>
      <c r="B40" t="s">
        <v>144</v>
      </c>
      <c r="C40" s="1">
        <v>29990</v>
      </c>
      <c r="D40" t="s">
        <v>63</v>
      </c>
      <c r="E40">
        <v>4.3</v>
      </c>
      <c r="F40" t="s">
        <v>64</v>
      </c>
      <c r="G40" t="s">
        <v>23</v>
      </c>
      <c r="H40" t="s">
        <v>28</v>
      </c>
      <c r="I40" t="s">
        <v>167</v>
      </c>
      <c r="J40" t="s">
        <v>17</v>
      </c>
      <c r="K40" t="s">
        <v>50</v>
      </c>
      <c r="L40" t="s">
        <v>51</v>
      </c>
      <c r="M40" t="str">
        <f>VLOOKUP(A40,[1]Sheet1!$A$110:$N$158,14,0)</f>
        <v>https://assets.mspimages.in/c/tr:h-305,t-true/15226-13-1.jpg</v>
      </c>
    </row>
    <row r="41" spans="1:13" x14ac:dyDescent="0.3">
      <c r="A41">
        <v>39</v>
      </c>
      <c r="B41" t="s">
        <v>145</v>
      </c>
      <c r="C41" s="1">
        <v>29994</v>
      </c>
      <c r="D41" t="s">
        <v>146</v>
      </c>
      <c r="E41">
        <v>4.2</v>
      </c>
      <c r="F41" t="s">
        <v>84</v>
      </c>
      <c r="G41" t="s">
        <v>85</v>
      </c>
      <c r="H41" t="s">
        <v>86</v>
      </c>
      <c r="I41" t="s">
        <v>170</v>
      </c>
      <c r="J41" t="s">
        <v>111</v>
      </c>
      <c r="K41" t="s">
        <v>87</v>
      </c>
      <c r="L41" t="s">
        <v>88</v>
      </c>
      <c r="M41" t="str">
        <f>VLOOKUP(A41,[1]Sheet1!$A$110:$N$158,14,0)</f>
        <v>https://assets.mspimages.in/c/tr:h-305,t-true/15403-106-1.jpg</v>
      </c>
    </row>
    <row r="42" spans="1:13" x14ac:dyDescent="0.3">
      <c r="A42">
        <v>40</v>
      </c>
      <c r="B42" t="s">
        <v>147</v>
      </c>
      <c r="C42" s="1">
        <v>33000</v>
      </c>
      <c r="D42" t="s">
        <v>66</v>
      </c>
      <c r="E42">
        <v>4.4000000000000004</v>
      </c>
      <c r="F42" t="s">
        <v>67</v>
      </c>
      <c r="G42" t="s">
        <v>68</v>
      </c>
      <c r="H42" t="s">
        <v>16</v>
      </c>
      <c r="I42" t="s">
        <v>169</v>
      </c>
      <c r="J42" t="s">
        <v>111</v>
      </c>
      <c r="K42" t="s">
        <v>50</v>
      </c>
      <c r="L42" t="s">
        <v>51</v>
      </c>
      <c r="M42" t="str">
        <f>VLOOKUP(A42,[1]Sheet1!$A$110:$N$158,14,0)</f>
        <v>https://assets.mspimages.in/c/tr:h-305,t-true/18197-266-1.jpg</v>
      </c>
    </row>
    <row r="43" spans="1:13" x14ac:dyDescent="0.3">
      <c r="A43">
        <v>41</v>
      </c>
      <c r="B43" t="s">
        <v>148</v>
      </c>
      <c r="C43" s="1">
        <v>24999</v>
      </c>
      <c r="D43" t="s">
        <v>146</v>
      </c>
      <c r="E43">
        <v>4.2</v>
      </c>
      <c r="F43" t="s">
        <v>84</v>
      </c>
      <c r="G43" t="s">
        <v>85</v>
      </c>
      <c r="H43" t="s">
        <v>86</v>
      </c>
      <c r="I43" t="s">
        <v>170</v>
      </c>
      <c r="J43" t="s">
        <v>133</v>
      </c>
      <c r="K43" t="s">
        <v>87</v>
      </c>
      <c r="L43" t="s">
        <v>88</v>
      </c>
      <c r="M43" t="str">
        <f>VLOOKUP(A43,[1]Sheet1!$A$110:$N$158,14,0)</f>
        <v>https://assets.mspimages.in/c/tr:h-305,t-true/16920-39-1.jpg</v>
      </c>
    </row>
    <row r="44" spans="1:13" x14ac:dyDescent="0.3">
      <c r="A44">
        <v>42</v>
      </c>
      <c r="B44" t="s">
        <v>149</v>
      </c>
      <c r="C44" s="1">
        <v>50999</v>
      </c>
      <c r="D44" t="s">
        <v>74</v>
      </c>
      <c r="E44">
        <v>4.3</v>
      </c>
      <c r="F44" t="s">
        <v>22</v>
      </c>
      <c r="G44" t="s">
        <v>23</v>
      </c>
      <c r="H44" t="s">
        <v>16</v>
      </c>
      <c r="I44" t="s">
        <v>166</v>
      </c>
      <c r="J44" t="s">
        <v>77</v>
      </c>
      <c r="K44" t="s">
        <v>75</v>
      </c>
      <c r="L44" t="s">
        <v>30</v>
      </c>
      <c r="M44" t="str">
        <f>VLOOKUP(A44,[1]Sheet1!$A$110:$N$158,14,0)</f>
        <v>https://assets.mspimages.in/c/tr:h-305,t-true/16589-42-1.jpg</v>
      </c>
    </row>
    <row r="45" spans="1:13" x14ac:dyDescent="0.3">
      <c r="A45">
        <v>43</v>
      </c>
      <c r="B45" t="s">
        <v>150</v>
      </c>
      <c r="C45" s="1">
        <v>48990</v>
      </c>
      <c r="D45" t="s">
        <v>70</v>
      </c>
      <c r="E45">
        <v>4.2</v>
      </c>
      <c r="F45" t="s">
        <v>71</v>
      </c>
      <c r="G45" t="s">
        <v>72</v>
      </c>
      <c r="H45" t="s">
        <v>16</v>
      </c>
      <c r="I45" t="s">
        <v>166</v>
      </c>
      <c r="J45" t="s">
        <v>111</v>
      </c>
      <c r="K45" t="s">
        <v>50</v>
      </c>
      <c r="L45" t="s">
        <v>51</v>
      </c>
      <c r="M45" t="str">
        <f>VLOOKUP(A45,[1]Sheet1!$A$110:$N$158,14,0)</f>
        <v>https://assets.mspimages.in/c/tr:h-305,t-true/16803-66-1.jpg</v>
      </c>
    </row>
    <row r="46" spans="1:13" x14ac:dyDescent="0.3">
      <c r="A46">
        <v>44</v>
      </c>
      <c r="B46" t="s">
        <v>151</v>
      </c>
      <c r="C46" s="1">
        <v>22999</v>
      </c>
      <c r="D46" t="s">
        <v>152</v>
      </c>
      <c r="E46">
        <v>4.8</v>
      </c>
      <c r="F46" t="s">
        <v>153</v>
      </c>
      <c r="G46" t="s">
        <v>154</v>
      </c>
      <c r="H46" t="s">
        <v>56</v>
      </c>
      <c r="I46" t="s">
        <v>177</v>
      </c>
      <c r="J46" t="s">
        <v>133</v>
      </c>
      <c r="K46" t="s">
        <v>155</v>
      </c>
      <c r="L46" t="s">
        <v>156</v>
      </c>
      <c r="M46" t="str">
        <f>VLOOKUP(A46,[1]Sheet1!$A$110:$N$158,14,0)</f>
        <v>https://assets.mspimages.in/c/tr:h-305,t-true/22586-150-1.jpg</v>
      </c>
    </row>
    <row r="47" spans="1:13" x14ac:dyDescent="0.3">
      <c r="A47">
        <v>45</v>
      </c>
      <c r="B47" t="s">
        <v>157</v>
      </c>
      <c r="C47" s="1">
        <v>34999</v>
      </c>
      <c r="D47" t="s">
        <v>100</v>
      </c>
      <c r="E47">
        <v>4.4000000000000004</v>
      </c>
      <c r="F47" t="s">
        <v>67</v>
      </c>
      <c r="G47" t="s">
        <v>101</v>
      </c>
      <c r="H47" t="s">
        <v>16</v>
      </c>
      <c r="I47" t="s">
        <v>172</v>
      </c>
      <c r="J47" t="s">
        <v>111</v>
      </c>
      <c r="K47" t="s">
        <v>102</v>
      </c>
      <c r="L47" t="s">
        <v>88</v>
      </c>
      <c r="M47" t="str">
        <f>VLOOKUP(A47,[1]Sheet1!$A$110:$N$158,14,0)</f>
        <v>https://assets.mspimages.in/c/tr:h-305,t-true/17511-208-1.jpg</v>
      </c>
    </row>
    <row r="48" spans="1:13" x14ac:dyDescent="0.3">
      <c r="A48">
        <v>46</v>
      </c>
      <c r="B48" t="s">
        <v>158</v>
      </c>
      <c r="C48" s="1">
        <v>33998</v>
      </c>
      <c r="D48" t="s">
        <v>63</v>
      </c>
      <c r="E48">
        <v>4.3</v>
      </c>
      <c r="F48" t="s">
        <v>64</v>
      </c>
      <c r="G48" t="s">
        <v>23</v>
      </c>
      <c r="H48" t="s">
        <v>28</v>
      </c>
      <c r="I48" t="s">
        <v>167</v>
      </c>
      <c r="J48" t="s">
        <v>111</v>
      </c>
      <c r="K48" t="s">
        <v>50</v>
      </c>
      <c r="L48" t="s">
        <v>51</v>
      </c>
      <c r="M48" t="str">
        <f>VLOOKUP(A48,[1]Sheet1!$A$110:$N$158,14,0)</f>
        <v>https://assets.mspimages.in/c/tr:h-305,t-true/17512-255-1.jpg</v>
      </c>
    </row>
    <row r="49" spans="1:13" x14ac:dyDescent="0.3">
      <c r="A49">
        <v>47</v>
      </c>
      <c r="B49" t="s">
        <v>159</v>
      </c>
      <c r="C49" s="1">
        <v>51999</v>
      </c>
      <c r="D49" t="s">
        <v>74</v>
      </c>
      <c r="E49">
        <v>4.3</v>
      </c>
      <c r="F49" t="s">
        <v>22</v>
      </c>
      <c r="G49" t="s">
        <v>23</v>
      </c>
      <c r="H49" t="s">
        <v>16</v>
      </c>
      <c r="I49" t="s">
        <v>166</v>
      </c>
      <c r="J49" t="s">
        <v>111</v>
      </c>
      <c r="K49" t="s">
        <v>75</v>
      </c>
      <c r="L49" t="s">
        <v>30</v>
      </c>
      <c r="M49" t="str">
        <f>VLOOKUP(A49,[1]Sheet1!$A$110:$N$158,14,0)</f>
        <v>https://assets.mspimages.in/c/tr:h-305,t-true/16403-156-1.jpg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BFE8-3F38-401D-BEE1-DEE58B6A5E42}">
  <dimension ref="A1:G49"/>
  <sheetViews>
    <sheetView topLeftCell="C23" workbookViewId="0">
      <selection activeCell="E1" sqref="E1:E49"/>
    </sheetView>
  </sheetViews>
  <sheetFormatPr defaultRowHeight="14.4" x14ac:dyDescent="0.3"/>
  <cols>
    <col min="2" max="2" width="40.6640625" customWidth="1"/>
    <col min="3" max="3" width="52" bestFit="1" customWidth="1"/>
    <col min="4" max="4" width="24.21875" style="2" customWidth="1"/>
    <col min="5" max="5" width="21.109375" customWidth="1"/>
    <col min="6" max="6" width="53.21875" customWidth="1"/>
    <col min="7" max="7" width="19" style="2" customWidth="1"/>
  </cols>
  <sheetData>
    <row r="1" spans="1:6" x14ac:dyDescent="0.3">
      <c r="A1" t="s">
        <v>160</v>
      </c>
      <c r="B1" t="s">
        <v>179</v>
      </c>
      <c r="C1" t="s">
        <v>178</v>
      </c>
      <c r="D1" s="2" t="s">
        <v>182</v>
      </c>
      <c r="E1" t="s">
        <v>2</v>
      </c>
      <c r="F1" t="s">
        <v>3</v>
      </c>
    </row>
    <row r="2" spans="1:6" x14ac:dyDescent="0.3">
      <c r="A2">
        <v>0</v>
      </c>
      <c r="B2" t="str">
        <f>VLOOKUP(A2,OnePlus!A1:M49,2,0)</f>
        <v>OnePlus Nord CE 3 Lite 5G</v>
      </c>
      <c r="C2" t="str">
        <f>VLOOKUP(A2,OnePlus!A1:M49,13,0)</f>
        <v>https://assets.mspimages.in/c/tr:h-305,t-true/22197-78-1.jpg</v>
      </c>
      <c r="D2" s="2">
        <f>VLOOKUP(A2,OnePlus!A1:M49,3,0)</f>
        <v>19999</v>
      </c>
      <c r="E2" t="s">
        <v>13</v>
      </c>
      <c r="F2">
        <v>4</v>
      </c>
    </row>
    <row r="3" spans="1:6" x14ac:dyDescent="0.3">
      <c r="A3">
        <v>1</v>
      </c>
      <c r="B3" t="str">
        <f>VLOOKUP(A3,OnePlus!A2:M50,2,0)</f>
        <v>OnePlus 11R</v>
      </c>
      <c r="C3" t="str">
        <f>VLOOKUP(A3,OnePlus!A2:M50,13,0)</f>
        <v>https://assets.mspimages.in/c/tr:h-305,t-true/21563-263-1.jpg</v>
      </c>
      <c r="D3" s="2">
        <f>VLOOKUP(A3,OnePlus!A2:M50,3,0)</f>
        <v>39999</v>
      </c>
      <c r="E3" t="s">
        <v>21</v>
      </c>
      <c r="F3">
        <v>4.4000000000000004</v>
      </c>
    </row>
    <row r="4" spans="1:6" x14ac:dyDescent="0.3">
      <c r="A4">
        <v>2</v>
      </c>
      <c r="B4" t="str">
        <f>VLOOKUP(A4,OnePlus!A3:M51,2,0)</f>
        <v>OnePlus Nord 2T 5G</v>
      </c>
      <c r="C4" t="str">
        <f>VLOOKUP(A4,OnePlus!A3:M51,13,0)</f>
        <v>https://assets.mspimages.in/c/tr:h-305,t-true/21634-168-1.jpg</v>
      </c>
      <c r="D4" s="2">
        <f>VLOOKUP(A4,OnePlus!A3:M51,3,0)</f>
        <v>28967</v>
      </c>
      <c r="E4" t="s">
        <v>26</v>
      </c>
      <c r="F4">
        <v>4.3</v>
      </c>
    </row>
    <row r="5" spans="1:6" x14ac:dyDescent="0.3">
      <c r="A5">
        <v>3</v>
      </c>
      <c r="B5" t="str">
        <f>VLOOKUP(A5,OnePlus!A4:M52,2,0)</f>
        <v>OnePlus Nord CE 2 Lite 5G</v>
      </c>
      <c r="C5" t="str">
        <f>VLOOKUP(A5,OnePlus!A4:M52,13,0)</f>
        <v>https://assets.mspimages.in/c/tr:h-305,t-true/21661-269-1.jpg</v>
      </c>
      <c r="D5" s="2">
        <f>VLOOKUP(A5,OnePlus!A4:M52,3,0)</f>
        <v>17999</v>
      </c>
      <c r="E5" t="s">
        <v>32</v>
      </c>
      <c r="F5">
        <v>4.3</v>
      </c>
    </row>
    <row r="6" spans="1:6" x14ac:dyDescent="0.3">
      <c r="A6">
        <v>4</v>
      </c>
      <c r="B6" t="str">
        <f>VLOOKUP(A6,OnePlus!A5:M53,2,0)</f>
        <v>OnePlus 11</v>
      </c>
      <c r="C6" t="str">
        <f>VLOOKUP(A6,OnePlus!A5:M53,13,0)</f>
        <v>https://assets.mspimages.in/c/tr:h-305,t-true/21560-96-1.jpg</v>
      </c>
      <c r="D6" s="2">
        <f>VLOOKUP(A6,OnePlus!A5:M53,3,0)</f>
        <v>56999</v>
      </c>
      <c r="E6" t="s">
        <v>37</v>
      </c>
      <c r="F6">
        <v>4.3</v>
      </c>
    </row>
    <row r="7" spans="1:6" x14ac:dyDescent="0.3">
      <c r="A7">
        <v>5</v>
      </c>
      <c r="B7" t="str">
        <f>VLOOKUP(A7,OnePlus!A6:M54,2,0)</f>
        <v>OnePlus Nord CE 3 Lite 5G 256GB</v>
      </c>
      <c r="C7" t="str">
        <f>VLOOKUP(A7,OnePlus!A6:M54,13,0)</f>
        <v>https://assets.mspimages.in/c/tr:h-305,t-true/23404-277-1.jpg</v>
      </c>
      <c r="D7" s="2">
        <f>VLOOKUP(A7,OnePlus!A6:M54,3,0)</f>
        <v>21999</v>
      </c>
      <c r="E7" t="s">
        <v>13</v>
      </c>
      <c r="F7">
        <v>4</v>
      </c>
    </row>
    <row r="8" spans="1:6" x14ac:dyDescent="0.3">
      <c r="A8">
        <v>6</v>
      </c>
      <c r="B8" t="str">
        <f>VLOOKUP(A8,OnePlus!A7:M55,2,0)</f>
        <v>OnePlus 10R 5G</v>
      </c>
      <c r="C8" t="str">
        <f>VLOOKUP(A8,OnePlus!A7:M55,13,0)</f>
        <v>https://assets.mspimages.in/c/tr:h-305,t-true/21504-77-1.jpg</v>
      </c>
      <c r="D8" s="2">
        <f>VLOOKUP(A8,OnePlus!A7:M55,3,0)</f>
        <v>30887</v>
      </c>
      <c r="E8" t="s">
        <v>43</v>
      </c>
      <c r="F8">
        <v>4.3</v>
      </c>
    </row>
    <row r="9" spans="1:6" x14ac:dyDescent="0.3">
      <c r="A9">
        <v>7</v>
      </c>
      <c r="B9" t="str">
        <f>VLOOKUP(A9,OnePlus!A8:M56,2,0)</f>
        <v>OnePlus Nord CE 2 5G</v>
      </c>
      <c r="C9" t="str">
        <f>VLOOKUP(A9,OnePlus!A8:M56,13,0)</f>
        <v>https://assets.mspimages.in/c/tr:h-305,t-true/21643-291-1.jpg</v>
      </c>
      <c r="D9" s="2">
        <f>VLOOKUP(A9,OnePlus!A8:M56,3,0)</f>
        <v>23999</v>
      </c>
      <c r="E9" t="s">
        <v>47</v>
      </c>
      <c r="F9">
        <v>4.2</v>
      </c>
    </row>
    <row r="10" spans="1:6" x14ac:dyDescent="0.3">
      <c r="A10">
        <v>8</v>
      </c>
      <c r="B10" t="str">
        <f>VLOOKUP(A10,OnePlus!A9:M57,2,0)</f>
        <v>OnePlus Nord N20 SE</v>
      </c>
      <c r="C10" t="str">
        <f>VLOOKUP(A10,OnePlus!A9:M57,13,0)</f>
        <v>https://assets.mspimages.in/c/tr:h-305,t-true/22354-275-1.jpg</v>
      </c>
      <c r="D10" s="2">
        <f>VLOOKUP(A10,OnePlus!A9:M57,3,0)</f>
        <v>13299</v>
      </c>
      <c r="E10" t="s">
        <v>53</v>
      </c>
      <c r="F10">
        <v>4.2</v>
      </c>
    </row>
    <row r="11" spans="1:6" x14ac:dyDescent="0.3">
      <c r="A11">
        <v>9</v>
      </c>
      <c r="B11" t="str">
        <f>VLOOKUP(A11,OnePlus!A10:M58,2,0)</f>
        <v>OnePlus 10 Pro</v>
      </c>
      <c r="C11" t="str">
        <f>VLOOKUP(A11,OnePlus!A10:M58,13,0)</f>
        <v>https://assets.mspimages.in/c/tr:h-305,t-true/17664-124-1.jpg</v>
      </c>
      <c r="D11" s="2">
        <f>VLOOKUP(A11,OnePlus!A10:M58,3,0)</f>
        <v>48990</v>
      </c>
      <c r="E11" t="s">
        <v>59</v>
      </c>
      <c r="F11">
        <v>4.2</v>
      </c>
    </row>
    <row r="12" spans="1:6" x14ac:dyDescent="0.3">
      <c r="A12">
        <v>10</v>
      </c>
      <c r="B12" t="str">
        <f>VLOOKUP(A12,OnePlus!A11:M59,2,0)</f>
        <v>OnePlus Nord 2</v>
      </c>
      <c r="C12" t="str">
        <f>VLOOKUP(A12,OnePlus!A11:M59,13,0)</f>
        <v>https://assets.mspimages.in/c/tr:h-305,t-true/17435-294-1.jpg</v>
      </c>
      <c r="D12" s="2">
        <f>VLOOKUP(A12,OnePlus!A11:M59,3,0)</f>
        <v>27999</v>
      </c>
      <c r="E12" t="s">
        <v>63</v>
      </c>
      <c r="F12">
        <v>4.3</v>
      </c>
    </row>
    <row r="13" spans="1:6" x14ac:dyDescent="0.3">
      <c r="A13">
        <v>11</v>
      </c>
      <c r="B13" t="str">
        <f>VLOOKUP(A13,OnePlus!A12:M60,2,0)</f>
        <v>OnePlus 8T</v>
      </c>
      <c r="C13" t="str">
        <f>VLOOKUP(A13,OnePlus!A12:M60,13,0)</f>
        <v>https://assets.mspimages.in/c/tr:h-305,t-true/16516-170-1.jpg</v>
      </c>
      <c r="D13" s="2">
        <f>VLOOKUP(A13,OnePlus!A12:M60,3,0)</f>
        <v>31999</v>
      </c>
      <c r="E13" t="s">
        <v>66</v>
      </c>
      <c r="F13">
        <v>4.4000000000000004</v>
      </c>
    </row>
    <row r="14" spans="1:6" x14ac:dyDescent="0.3">
      <c r="A14">
        <v>12</v>
      </c>
      <c r="B14" t="str">
        <f>VLOOKUP(A14,OnePlus!A13:M61,2,0)</f>
        <v>OnePlus 9 Pro</v>
      </c>
      <c r="C14" t="str">
        <f>VLOOKUP(A14,OnePlus!A13:M61,13,0)</f>
        <v>https://assets.mspimages.in/c/tr:h-305,t-true/17063-176-1.jpg</v>
      </c>
      <c r="D14" s="2">
        <f>VLOOKUP(A14,OnePlus!A13:M61,3,0)</f>
        <v>45990</v>
      </c>
      <c r="E14" t="s">
        <v>70</v>
      </c>
      <c r="F14">
        <v>4.2</v>
      </c>
    </row>
    <row r="15" spans="1:6" x14ac:dyDescent="0.3">
      <c r="A15">
        <v>13</v>
      </c>
      <c r="B15" t="str">
        <f>VLOOKUP(A15,OnePlus!A14:M62,2,0)</f>
        <v>OnePlus 10T</v>
      </c>
      <c r="C15" t="str">
        <f>VLOOKUP(A15,OnePlus!A14:M62,13,0)</f>
        <v>https://assets.mspimages.in/c/tr:h-305,t-true/21304-152-1.jpg</v>
      </c>
      <c r="D15" s="2">
        <f>VLOOKUP(A15,OnePlus!A14:M62,3,0)</f>
        <v>43799</v>
      </c>
      <c r="E15" t="s">
        <v>74</v>
      </c>
      <c r="F15">
        <v>4.3</v>
      </c>
    </row>
    <row r="16" spans="1:6" x14ac:dyDescent="0.3">
      <c r="A16">
        <v>14</v>
      </c>
      <c r="B16" t="str">
        <f>VLOOKUP(A16,OnePlus!A15:M63,2,0)</f>
        <v>OnePlus 11 Marble Odyssey Edition</v>
      </c>
      <c r="C16" t="str">
        <f>VLOOKUP(A16,OnePlus!A15:M63,13,0)</f>
        <v>https://assets.mspimages.in/c/tr:h-305,t-true/23587-211-1.jpg</v>
      </c>
      <c r="D16" s="2">
        <f>VLOOKUP(A16,OnePlus!A15:M63,3,0)</f>
        <v>64999</v>
      </c>
      <c r="E16" t="s">
        <v>37</v>
      </c>
      <c r="F16">
        <v>4.3</v>
      </c>
    </row>
    <row r="17" spans="1:6" x14ac:dyDescent="0.3">
      <c r="A17">
        <v>15</v>
      </c>
      <c r="B17" t="str">
        <f>VLOOKUP(A17,OnePlus!A16:M64,2,0)</f>
        <v>OnePlus Nord CE 5G</v>
      </c>
      <c r="C17" t="str">
        <f>VLOOKUP(A17,OnePlus!A16:M64,13,0)</f>
        <v>https://assets.mspimages.in/c/tr:h-305,t-true/17954-175-1.jpg</v>
      </c>
      <c r="D17" s="2">
        <f>VLOOKUP(A17,OnePlus!A16:M64,3,0)</f>
        <v>20999</v>
      </c>
      <c r="E17" t="s">
        <v>79</v>
      </c>
      <c r="F17">
        <v>4.0999999999999996</v>
      </c>
    </row>
    <row r="18" spans="1:6" x14ac:dyDescent="0.3">
      <c r="A18">
        <v>16</v>
      </c>
      <c r="B18" t="str">
        <f>VLOOKUP(A18,OnePlus!A17:M65,2,0)</f>
        <v>OnePlus Nord</v>
      </c>
      <c r="C18" t="str">
        <f>VLOOKUP(A18,OnePlus!A17:M65,13,0)</f>
        <v>https://assets.mspimages.in/c/tr:h-305,t-true/16548-181-1.jpg</v>
      </c>
      <c r="D18" s="2">
        <f>VLOOKUP(A18,OnePlus!A17:M65,3,0)</f>
        <v>27999</v>
      </c>
      <c r="E18" t="s">
        <v>83</v>
      </c>
      <c r="F18">
        <v>4.4000000000000004</v>
      </c>
    </row>
    <row r="19" spans="1:6" x14ac:dyDescent="0.3">
      <c r="A19">
        <v>17</v>
      </c>
      <c r="B19" t="str">
        <f>VLOOKUP(A19,OnePlus!A18:M66,2,0)</f>
        <v>OnePlus 11R 256GB</v>
      </c>
      <c r="C19" t="str">
        <f>VLOOKUP(A19,OnePlus!A18:M66,13,0)</f>
        <v>https://assets.mspimages.in/c/tr:h-305,t-true/23145-173-1.jpg</v>
      </c>
      <c r="D19" s="2">
        <f>VLOOKUP(A19,OnePlus!A18:M66,3,0)</f>
        <v>44999</v>
      </c>
      <c r="E19" t="s">
        <v>21</v>
      </c>
      <c r="F19">
        <v>4.4000000000000004</v>
      </c>
    </row>
    <row r="20" spans="1:6" x14ac:dyDescent="0.3">
      <c r="A20">
        <v>18</v>
      </c>
      <c r="B20" t="str">
        <f>VLOOKUP(A20,OnePlus!A19:M67,2,0)</f>
        <v>OnePlus 9</v>
      </c>
      <c r="C20" t="str">
        <f>VLOOKUP(A20,OnePlus!A19:M67,13,0)</f>
        <v>https://assets.mspimages.in/c/tr:h-305,t-true/18302-17-1.jpg</v>
      </c>
      <c r="D20" s="2">
        <f>VLOOKUP(A20,OnePlus!A19:M67,3,0)</f>
        <v>33690</v>
      </c>
      <c r="E20" t="s">
        <v>91</v>
      </c>
      <c r="F20">
        <v>4.2</v>
      </c>
    </row>
    <row r="21" spans="1:6" x14ac:dyDescent="0.3">
      <c r="A21">
        <v>19</v>
      </c>
      <c r="B21" t="str">
        <f>VLOOKUP(A21,OnePlus!A20:M68,2,0)</f>
        <v>OnePlus 9 RT</v>
      </c>
      <c r="C21" t="str">
        <f>VLOOKUP(A21,OnePlus!A20:M68,13,0)</f>
        <v>https://assets.mspimages.in/c/tr:h-305,t-true/16958-279-1.jpg</v>
      </c>
      <c r="D21" s="2">
        <f>VLOOKUP(A21,OnePlus!A20:M68,3,0)</f>
        <v>35990</v>
      </c>
      <c r="E21" t="s">
        <v>94</v>
      </c>
      <c r="F21">
        <v>4.3</v>
      </c>
    </row>
    <row r="22" spans="1:6" x14ac:dyDescent="0.3">
      <c r="A22">
        <v>20</v>
      </c>
      <c r="B22" t="str">
        <f>VLOOKUP(A22,OnePlus!A21:M69,2,0)</f>
        <v>OnePlus 9R</v>
      </c>
      <c r="C22" t="str">
        <f>VLOOKUP(A22,OnePlus!A21:M69,13,0)</f>
        <v>https://assets.mspimages.in/c/tr:h-305,t-true/15897-258-1.jpg</v>
      </c>
      <c r="D22" s="2">
        <f>VLOOKUP(A22,OnePlus!A21:M69,3,0)</f>
        <v>32990</v>
      </c>
      <c r="E22" t="s">
        <v>97</v>
      </c>
      <c r="F22">
        <v>4.4000000000000004</v>
      </c>
    </row>
    <row r="23" spans="1:6" x14ac:dyDescent="0.3">
      <c r="A23">
        <v>21</v>
      </c>
      <c r="B23" t="str">
        <f>VLOOKUP(A23,OnePlus!A22:M70,2,0)</f>
        <v>OnePlus 8</v>
      </c>
      <c r="C23" t="str">
        <f>VLOOKUP(A23,OnePlus!A22:M70,13,0)</f>
        <v>https://assets.mspimages.in/c/tr:h-305,t-true/17400-137-1.jpg</v>
      </c>
      <c r="D23" s="2">
        <f>VLOOKUP(A23,OnePlus!A22:M70,3,0)</f>
        <v>39999</v>
      </c>
      <c r="E23" t="s">
        <v>100</v>
      </c>
      <c r="F23">
        <v>4.4000000000000004</v>
      </c>
    </row>
    <row r="24" spans="1:6" x14ac:dyDescent="0.3">
      <c r="A24">
        <v>22</v>
      </c>
      <c r="B24" t="str">
        <f>VLOOKUP(A24,OnePlus!A23:M71,2,0)</f>
        <v>OnePlus 8 Pro</v>
      </c>
      <c r="C24" t="str">
        <f>VLOOKUP(A24,OnePlus!A23:M71,13,0)</f>
        <v>https://assets.mspimages.in/c/tr:h-305,t-true/16033-246-1.jpg</v>
      </c>
      <c r="D24" s="2">
        <f>VLOOKUP(A24,OnePlus!A23:M71,3,0)</f>
        <v>45999</v>
      </c>
      <c r="E24" t="s">
        <v>104</v>
      </c>
      <c r="F24">
        <v>4.4000000000000004</v>
      </c>
    </row>
    <row r="25" spans="1:6" x14ac:dyDescent="0.3">
      <c r="A25">
        <v>23</v>
      </c>
      <c r="B25" t="str">
        <f>VLOOKUP(A25,OnePlus!A24:M72,2,0)</f>
        <v>OnePlus Nord CE 2 5G 8GB RAM</v>
      </c>
      <c r="C25" t="str">
        <f>VLOOKUP(A25,OnePlus!A24:M72,13,0)</f>
        <v>https://assets.mspimages.in/c/tr:h-305,t-true/16057-143-1.jpg</v>
      </c>
      <c r="D25" s="2">
        <f>VLOOKUP(A25,OnePlus!A24:M72,3,0)</f>
        <v>24998</v>
      </c>
      <c r="E25" t="s">
        <v>108</v>
      </c>
      <c r="F25">
        <v>4.2</v>
      </c>
    </row>
    <row r="26" spans="1:6" x14ac:dyDescent="0.3">
      <c r="A26">
        <v>24</v>
      </c>
      <c r="B26" t="str">
        <f>VLOOKUP(A26,OnePlus!A25:M73,2,0)</f>
        <v>OnePlus 10R 256GB</v>
      </c>
      <c r="C26" t="str">
        <f>VLOOKUP(A26,OnePlus!A25:M73,13,0)</f>
        <v>https://assets.mspimages.in/c/tr:h-305,t-true/21709-147-1.jpg</v>
      </c>
      <c r="D26" s="2">
        <f>VLOOKUP(A26,OnePlus!A25:M73,3,0)</f>
        <v>36499</v>
      </c>
      <c r="E26" t="s">
        <v>110</v>
      </c>
      <c r="F26">
        <v>4.3</v>
      </c>
    </row>
    <row r="27" spans="1:6" x14ac:dyDescent="0.3">
      <c r="A27">
        <v>25</v>
      </c>
      <c r="B27" t="str">
        <f>VLOOKUP(A27,OnePlus!A26:M74,2,0)</f>
        <v>OnePlus Nord 2T 256GB</v>
      </c>
      <c r="C27" t="str">
        <f>VLOOKUP(A27,OnePlus!A26:M74,13,0)</f>
        <v>https://assets.mspimages.in/c/tr:h-305,t-true/22114-171-1.jpg</v>
      </c>
      <c r="D27" s="2">
        <f>VLOOKUP(A27,OnePlus!A26:M74,3,0)</f>
        <v>33999</v>
      </c>
      <c r="E27" t="s">
        <v>113</v>
      </c>
      <c r="F27">
        <v>4.3</v>
      </c>
    </row>
    <row r="28" spans="1:6" x14ac:dyDescent="0.3">
      <c r="A28">
        <v>26</v>
      </c>
      <c r="B28" t="str">
        <f>VLOOKUP(A28,OnePlus!A27:M75,2,0)</f>
        <v>OnePlus Nord CE 5G 256GB</v>
      </c>
      <c r="C28" t="str">
        <f>VLOOKUP(A28,OnePlus!A27:M75,13,0)</f>
        <v>https://assets.mspimages.in/c/tr:h-305,t-true/22437-7-1.jpg</v>
      </c>
      <c r="D28" s="2">
        <f>VLOOKUP(A28,OnePlus!A27:M75,3,0)</f>
        <v>27999</v>
      </c>
      <c r="E28" t="s">
        <v>79</v>
      </c>
      <c r="F28">
        <v>4.0999999999999996</v>
      </c>
    </row>
    <row r="29" spans="1:6" x14ac:dyDescent="0.3">
      <c r="A29">
        <v>27</v>
      </c>
      <c r="B29" t="str">
        <f>VLOOKUP(A29,OnePlus!A28:M76,2,0)</f>
        <v>OnePlus 11 256GB</v>
      </c>
      <c r="C29" t="str">
        <f>VLOOKUP(A29,OnePlus!A28:M76,13,0)</f>
        <v>https://assets.mspimages.in/c/tr:h-305,t-true/18040-11-1.jpg</v>
      </c>
      <c r="D29" s="2">
        <f>VLOOKUP(A29,OnePlus!A28:M76,3,0)</f>
        <v>61999</v>
      </c>
      <c r="E29" t="s">
        <v>37</v>
      </c>
      <c r="F29">
        <v>4.3</v>
      </c>
    </row>
    <row r="30" spans="1:6" x14ac:dyDescent="0.3">
      <c r="A30">
        <v>28</v>
      </c>
      <c r="B30" t="str">
        <f>VLOOKUP(A30,OnePlus!A29:M77,2,0)</f>
        <v>OnePlus Nord CE 2 Lite 5G 8GB RAM</v>
      </c>
      <c r="C30" t="str">
        <f>VLOOKUP(A30,OnePlus!A29:M77,13,0)</f>
        <v>https://assets.mspimages.in/c/tr:h-305,t-true/23144-212-1.jpg</v>
      </c>
      <c r="D30" s="2">
        <f>VLOOKUP(A30,OnePlus!A29:M77,3,0)</f>
        <v>21999</v>
      </c>
      <c r="E30" t="s">
        <v>47</v>
      </c>
      <c r="F30">
        <v>4.3</v>
      </c>
    </row>
    <row r="31" spans="1:6" x14ac:dyDescent="0.3">
      <c r="A31">
        <v>29</v>
      </c>
      <c r="B31" t="str">
        <f>VLOOKUP(A31,OnePlus!A30:M78,2,0)</f>
        <v>OnePlus 7 Pro</v>
      </c>
      <c r="C31" t="str">
        <f>VLOOKUP(A31,OnePlus!A30:M78,13,0)</f>
        <v>https://assets.mspimages.in/c/tr:h-305,t-true/22115-168-1.jpg</v>
      </c>
      <c r="D31" s="2">
        <f>VLOOKUP(A31,OnePlus!A30:M78,3,0)</f>
        <v>42449</v>
      </c>
      <c r="E31" t="s">
        <v>118</v>
      </c>
      <c r="F31">
        <v>4.5999999999999996</v>
      </c>
    </row>
    <row r="32" spans="1:6" x14ac:dyDescent="0.3">
      <c r="A32">
        <v>30</v>
      </c>
      <c r="B32" t="str">
        <f>VLOOKUP(A32,OnePlus!A31:M79,2,0)</f>
        <v>OnePlus 10 Pro 256GB</v>
      </c>
      <c r="C32" t="str">
        <f>VLOOKUP(A32,OnePlus!A31:M79,13,0)</f>
        <v>https://assets.mspimages.in/c/tr:h-305,t-true/15614-168-1.jpg</v>
      </c>
      <c r="D32" s="2">
        <f>VLOOKUP(A32,OnePlus!A31:M79,3,0)</f>
        <v>58889</v>
      </c>
      <c r="E32" t="s">
        <v>124</v>
      </c>
      <c r="F32">
        <v>4.2</v>
      </c>
    </row>
    <row r="33" spans="1:6" x14ac:dyDescent="0.3">
      <c r="A33">
        <v>31</v>
      </c>
      <c r="B33" t="str">
        <f>VLOOKUP(A33,OnePlus!A32:M80,2,0)</f>
        <v>OnePlus Nord CE 5G 8GB RAM</v>
      </c>
      <c r="C33" t="str">
        <f>VLOOKUP(A33,OnePlus!A32:M80,13,0)</f>
        <v>https://assets.mspimages.in/c/tr:h-305,t-true/15861-58-1.jpg</v>
      </c>
      <c r="D33" s="2">
        <f>VLOOKUP(A33,OnePlus!A32:M80,3,0)</f>
        <v>24499</v>
      </c>
      <c r="E33" t="s">
        <v>79</v>
      </c>
      <c r="F33">
        <v>4.0999999999999996</v>
      </c>
    </row>
    <row r="34" spans="1:6" x14ac:dyDescent="0.3">
      <c r="A34">
        <v>32</v>
      </c>
      <c r="B34" t="str">
        <f>VLOOKUP(A34,OnePlus!A33:M81,2,0)</f>
        <v>OnePlus 7 Pro 256GB</v>
      </c>
      <c r="C34" t="str">
        <f>VLOOKUP(A34,OnePlus!A33:M81,13,0)</f>
        <v>https://assets.mspimages.in/c/tr:h-305,t-true/21862-243-1.jpg</v>
      </c>
      <c r="D34" s="2">
        <f>VLOOKUP(A34,OnePlus!A33:M81,3,0)</f>
        <v>52999</v>
      </c>
      <c r="E34" t="s">
        <v>127</v>
      </c>
      <c r="F34">
        <v>4.5999999999999996</v>
      </c>
    </row>
    <row r="35" spans="1:6" x14ac:dyDescent="0.3">
      <c r="A35">
        <v>33</v>
      </c>
      <c r="B35" t="str">
        <f>VLOOKUP(A35,OnePlus!A34:M82,2,0)</f>
        <v>OnePlus 6</v>
      </c>
      <c r="C35" t="str">
        <f>VLOOKUP(A35,OnePlus!A34:M82,13,0)</f>
        <v>https://assets.mspimages.in/c/tr:h-305,t-true/18041-83-1.jpg</v>
      </c>
      <c r="D35" s="2">
        <f>VLOOKUP(A35,OnePlus!A34:M82,3,0)</f>
        <v>24999</v>
      </c>
      <c r="E35" t="s">
        <v>130</v>
      </c>
      <c r="F35">
        <v>4.9000000000000004</v>
      </c>
    </row>
    <row r="36" spans="1:6" x14ac:dyDescent="0.3">
      <c r="A36">
        <v>34</v>
      </c>
      <c r="B36" t="str">
        <f>VLOOKUP(A36,OnePlus!A35:M83,2,0)</f>
        <v>OnePlus 10R Prime Blue Edition</v>
      </c>
      <c r="C36" t="str">
        <f>VLOOKUP(A36,OnePlus!A35:M83,13,0)</f>
        <v>https://assets.mspimages.in/c/tr:h-305,t-true/13311-85-1.jpg</v>
      </c>
      <c r="D36" s="2">
        <f>VLOOKUP(A36,OnePlus!A35:M83,3,0)</f>
        <v>34999</v>
      </c>
      <c r="E36" t="s">
        <v>110</v>
      </c>
      <c r="F36">
        <v>4.3</v>
      </c>
    </row>
    <row r="37" spans="1:6" x14ac:dyDescent="0.3">
      <c r="A37">
        <v>35</v>
      </c>
      <c r="B37" t="str">
        <f>VLOOKUP(A37,OnePlus!A36:M84,2,0)</f>
        <v>OnePlus 6T</v>
      </c>
      <c r="C37" t="str">
        <f>VLOOKUP(A37,OnePlus!A36:M84,13,0)</f>
        <v>https://assets.mspimages.in/c/tr:h-305,t-true/15646-163-1.jpg</v>
      </c>
      <c r="D37" s="2">
        <f>VLOOKUP(A37,OnePlus!A36:M84,3,0)</f>
        <v>30999</v>
      </c>
      <c r="E37" t="s">
        <v>66</v>
      </c>
      <c r="F37">
        <v>4.5</v>
      </c>
    </row>
    <row r="38" spans="1:6" x14ac:dyDescent="0.3">
      <c r="A38">
        <v>36</v>
      </c>
      <c r="B38" t="str">
        <f>VLOOKUP(A38,OnePlus!A37:M85,2,0)</f>
        <v>OnePlus 6T 8GB RAM</v>
      </c>
      <c r="C38" t="str">
        <f>VLOOKUP(A38,OnePlus!A37:M85,13,0)</f>
        <v>https://assets.mspimages.in/c/tr:h-305,t-true/22721-130-1.jpg</v>
      </c>
      <c r="D38" s="2">
        <f>VLOOKUP(A38,OnePlus!A37:M85,3,0)</f>
        <v>27999</v>
      </c>
      <c r="E38" t="s">
        <v>140</v>
      </c>
      <c r="F38">
        <v>5</v>
      </c>
    </row>
    <row r="39" spans="1:6" x14ac:dyDescent="0.3">
      <c r="A39">
        <v>37</v>
      </c>
      <c r="B39" t="str">
        <f>VLOOKUP(A39,OnePlus!A38:M86,2,0)</f>
        <v>OnePlus 7</v>
      </c>
      <c r="C39" t="str">
        <f>VLOOKUP(A39,OnePlus!A38:M86,13,0)</f>
        <v>https://assets.mspimages.in/c/tr:h-305,t-true/14895-95-1.jpg</v>
      </c>
      <c r="D39" s="2">
        <f>VLOOKUP(A39,OnePlus!A38:M86,3,0)</f>
        <v>29999</v>
      </c>
      <c r="E39" t="s">
        <v>142</v>
      </c>
      <c r="F39">
        <v>4.5999999999999996</v>
      </c>
    </row>
    <row r="40" spans="1:6" x14ac:dyDescent="0.3">
      <c r="A40">
        <v>38</v>
      </c>
      <c r="B40" t="str">
        <f>VLOOKUP(A40,OnePlus!A39:M87,2,0)</f>
        <v>OnePlus Nord 2 8GB RAM</v>
      </c>
      <c r="C40" t="str">
        <f>VLOOKUP(A40,OnePlus!A39:M87,13,0)</f>
        <v>https://assets.mspimages.in/c/tr:h-305,t-true/15226-13-1.jpg</v>
      </c>
      <c r="D40" s="2">
        <f>VLOOKUP(A40,OnePlus!A39:M87,3,0)</f>
        <v>29990</v>
      </c>
      <c r="E40" t="s">
        <v>63</v>
      </c>
      <c r="F40">
        <v>4.3</v>
      </c>
    </row>
    <row r="41" spans="1:6" x14ac:dyDescent="0.3">
      <c r="A41">
        <v>39</v>
      </c>
      <c r="B41" t="str">
        <f>VLOOKUP(A41,OnePlus!A40:M88,2,0)</f>
        <v>OnePlus Nord 256GB</v>
      </c>
      <c r="C41" t="str">
        <f>VLOOKUP(A41,OnePlus!A40:M88,13,0)</f>
        <v>https://assets.mspimages.in/c/tr:h-305,t-true/15403-106-1.jpg</v>
      </c>
      <c r="D41" s="2">
        <f>VLOOKUP(A41,OnePlus!A40:M88,3,0)</f>
        <v>29994</v>
      </c>
      <c r="E41" t="s">
        <v>146</v>
      </c>
      <c r="F41">
        <v>4.2</v>
      </c>
    </row>
    <row r="42" spans="1:6" x14ac:dyDescent="0.3">
      <c r="A42">
        <v>40</v>
      </c>
      <c r="B42" t="str">
        <f>VLOOKUP(A42,OnePlus!A41:M89,2,0)</f>
        <v>OnePlus 8T 256GB</v>
      </c>
      <c r="C42" t="str">
        <f>VLOOKUP(A42,OnePlus!A41:M89,13,0)</f>
        <v>https://assets.mspimages.in/c/tr:h-305,t-true/18197-266-1.jpg</v>
      </c>
      <c r="D42" s="2">
        <f>VLOOKUP(A42,OnePlus!A41:M89,3,0)</f>
        <v>33000</v>
      </c>
      <c r="E42" t="s">
        <v>66</v>
      </c>
      <c r="F42">
        <v>4.4000000000000004</v>
      </c>
    </row>
    <row r="43" spans="1:6" x14ac:dyDescent="0.3">
      <c r="A43">
        <v>41</v>
      </c>
      <c r="B43" t="str">
        <f>VLOOKUP(A43,OnePlus!A42:M90,2,0)</f>
        <v>OnePlus Nord 64GB</v>
      </c>
      <c r="C43" t="str">
        <f>VLOOKUP(A43,OnePlus!A42:M90,13,0)</f>
        <v>https://assets.mspimages.in/c/tr:h-305,t-true/16920-39-1.jpg</v>
      </c>
      <c r="D43" s="2">
        <f>VLOOKUP(A43,OnePlus!A42:M90,3,0)</f>
        <v>24999</v>
      </c>
      <c r="E43" t="s">
        <v>146</v>
      </c>
      <c r="F43">
        <v>4.2</v>
      </c>
    </row>
    <row r="44" spans="1:6" x14ac:dyDescent="0.3">
      <c r="A44">
        <v>42</v>
      </c>
      <c r="B44" t="str">
        <f>VLOOKUP(A44,OnePlus!A43:M91,2,0)</f>
        <v>OnePlus 10T 16GB RAM</v>
      </c>
      <c r="C44" t="str">
        <f>VLOOKUP(A44,OnePlus!A43:M91,13,0)</f>
        <v>https://assets.mspimages.in/c/tr:h-305,t-true/16589-42-1.jpg</v>
      </c>
      <c r="D44" s="2">
        <f>VLOOKUP(A44,OnePlus!A43:M91,3,0)</f>
        <v>50999</v>
      </c>
      <c r="E44" t="s">
        <v>74</v>
      </c>
      <c r="F44">
        <v>4.3</v>
      </c>
    </row>
    <row r="45" spans="1:6" x14ac:dyDescent="0.3">
      <c r="A45">
        <v>43</v>
      </c>
      <c r="B45" t="str">
        <f>VLOOKUP(A45,OnePlus!A44:M92,2,0)</f>
        <v>OnePlus 9 Pro 256GB</v>
      </c>
      <c r="C45" t="str">
        <f>VLOOKUP(A45,OnePlus!A44:M92,13,0)</f>
        <v>https://assets.mspimages.in/c/tr:h-305,t-true/16803-66-1.jpg</v>
      </c>
      <c r="D45" s="2">
        <f>VLOOKUP(A45,OnePlus!A44:M92,3,0)</f>
        <v>48990</v>
      </c>
      <c r="E45" t="s">
        <v>70</v>
      </c>
      <c r="F45">
        <v>4.2</v>
      </c>
    </row>
    <row r="46" spans="1:6" x14ac:dyDescent="0.3">
      <c r="A46">
        <v>44</v>
      </c>
      <c r="B46" t="str">
        <f>VLOOKUP(A46,OnePlus!A45:M93,2,0)</f>
        <v>OnePlus 3</v>
      </c>
      <c r="C46" t="str">
        <f>VLOOKUP(A46,OnePlus!A45:M93,13,0)</f>
        <v>https://assets.mspimages.in/c/tr:h-305,t-true/22586-150-1.jpg</v>
      </c>
      <c r="D46" s="2">
        <f>VLOOKUP(A46,OnePlus!A45:M93,3,0)</f>
        <v>22999</v>
      </c>
      <c r="E46" t="s">
        <v>152</v>
      </c>
      <c r="F46">
        <v>4.8</v>
      </c>
    </row>
    <row r="47" spans="1:6" x14ac:dyDescent="0.3">
      <c r="A47">
        <v>45</v>
      </c>
      <c r="B47" t="str">
        <f>VLOOKUP(A47,OnePlus!A46:M94,2,0)</f>
        <v>OnePlus 8 256GB</v>
      </c>
      <c r="C47" t="str">
        <f>VLOOKUP(A47,OnePlus!A46:M94,13,0)</f>
        <v>https://assets.mspimages.in/c/tr:h-305,t-true/17511-208-1.jpg</v>
      </c>
      <c r="D47" s="2">
        <f>VLOOKUP(A47,OnePlus!A46:M94,3,0)</f>
        <v>34999</v>
      </c>
      <c r="E47" t="s">
        <v>100</v>
      </c>
      <c r="F47">
        <v>4.4000000000000004</v>
      </c>
    </row>
    <row r="48" spans="1:6" x14ac:dyDescent="0.3">
      <c r="A48">
        <v>46</v>
      </c>
      <c r="B48" t="str">
        <f>VLOOKUP(A48,OnePlus!A47:M95,2,0)</f>
        <v>OnePlus Nord 2 256GB</v>
      </c>
      <c r="C48" t="str">
        <f>VLOOKUP(A48,OnePlus!A47:M95,13,0)</f>
        <v>https://assets.mspimages.in/c/tr:h-305,t-true/17512-255-1.jpg</v>
      </c>
      <c r="D48" s="2">
        <f>VLOOKUP(A48,OnePlus!A47:M95,3,0)</f>
        <v>33998</v>
      </c>
      <c r="E48" t="s">
        <v>63</v>
      </c>
      <c r="F48">
        <v>4.3</v>
      </c>
    </row>
    <row r="49" spans="1:6" x14ac:dyDescent="0.3">
      <c r="A49">
        <v>47</v>
      </c>
      <c r="B49" t="str">
        <f>VLOOKUP(A49,OnePlus!A48:M96,2,0)</f>
        <v>OnePlus 10T 256GB</v>
      </c>
      <c r="C49" t="str">
        <f>VLOOKUP(A49,OnePlus!A48:M96,13,0)</f>
        <v>https://assets.mspimages.in/c/tr:h-305,t-true/16403-156-1.jpg</v>
      </c>
      <c r="D49" s="2">
        <f>VLOOKUP(A49,OnePlus!A48:M96,3,0)</f>
        <v>51999</v>
      </c>
      <c r="E49" t="s">
        <v>74</v>
      </c>
      <c r="F49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F411-8E67-4494-9FF2-1309B3110B6A}">
  <dimension ref="A1:F49"/>
  <sheetViews>
    <sheetView topLeftCell="B1" workbookViewId="0">
      <selection activeCell="E4" sqref="E4"/>
    </sheetView>
  </sheetViews>
  <sheetFormatPr defaultRowHeight="14.4" x14ac:dyDescent="0.3"/>
  <cols>
    <col min="2" max="2" width="30.44140625" customWidth="1"/>
    <col min="3" max="3" width="75.44140625" customWidth="1"/>
    <col min="4" max="4" width="14.6640625" customWidth="1"/>
    <col min="5" max="6" width="13.44140625" customWidth="1"/>
  </cols>
  <sheetData>
    <row r="1" spans="1:6" x14ac:dyDescent="0.3">
      <c r="A1" t="s">
        <v>160</v>
      </c>
      <c r="B1" t="s">
        <v>180</v>
      </c>
      <c r="C1" t="s">
        <v>181</v>
      </c>
      <c r="D1" s="2" t="s">
        <v>183</v>
      </c>
      <c r="E1" t="s">
        <v>3</v>
      </c>
      <c r="F1" t="s">
        <v>2</v>
      </c>
    </row>
    <row r="2" spans="1:6" x14ac:dyDescent="0.3">
      <c r="A2">
        <v>0</v>
      </c>
      <c r="B2" t="str">
        <f>VLOOKUP(A2,OnePlus!A1:M49,2,0)</f>
        <v>OnePlus Nord CE 3 Lite 5G</v>
      </c>
      <c r="C2" t="str">
        <f>VLOOKUP(A2,OnePlus!A1:M49,13,0)</f>
        <v>https://assets.mspimages.in/c/tr:h-305,t-true/22197-78-1.jpg</v>
      </c>
      <c r="D2" s="2">
        <f>VLOOKUP(A2,OnePlus!A1:M49,3,0)</f>
        <v>19999</v>
      </c>
      <c r="E2">
        <v>4</v>
      </c>
      <c r="F2" t="s">
        <v>13</v>
      </c>
    </row>
    <row r="3" spans="1:6" x14ac:dyDescent="0.3">
      <c r="A3">
        <v>1</v>
      </c>
      <c r="B3" t="str">
        <f>VLOOKUP(A3,OnePlus!A2:M50,2,0)</f>
        <v>OnePlus 11R</v>
      </c>
      <c r="C3" t="str">
        <f>VLOOKUP(A3,OnePlus!A2:M50,13,0)</f>
        <v>https://assets.mspimages.in/c/tr:h-305,t-true/21563-263-1.jpg</v>
      </c>
      <c r="D3" s="2">
        <f>VLOOKUP(A3,OnePlus!A2:M50,3,0)</f>
        <v>39999</v>
      </c>
      <c r="E3">
        <v>4.4000000000000004</v>
      </c>
      <c r="F3" t="s">
        <v>21</v>
      </c>
    </row>
    <row r="4" spans="1:6" x14ac:dyDescent="0.3">
      <c r="A4">
        <v>2</v>
      </c>
      <c r="B4" t="str">
        <f>VLOOKUP(A4,OnePlus!A3:M51,2,0)</f>
        <v>OnePlus Nord 2T 5G</v>
      </c>
      <c r="C4" t="str">
        <f>VLOOKUP(A4,OnePlus!A3:M51,13,0)</f>
        <v>https://assets.mspimages.in/c/tr:h-305,t-true/21634-168-1.jpg</v>
      </c>
      <c r="D4" s="2">
        <f>VLOOKUP(A4,OnePlus!A3:M51,3,0)</f>
        <v>28967</v>
      </c>
      <c r="E4">
        <v>4.3</v>
      </c>
      <c r="F4" t="s">
        <v>26</v>
      </c>
    </row>
    <row r="5" spans="1:6" x14ac:dyDescent="0.3">
      <c r="A5">
        <v>3</v>
      </c>
      <c r="B5" t="str">
        <f>VLOOKUP(A5,OnePlus!A4:M52,2,0)</f>
        <v>OnePlus Nord CE 2 Lite 5G</v>
      </c>
      <c r="C5" t="str">
        <f>VLOOKUP(A5,OnePlus!A4:M52,13,0)</f>
        <v>https://assets.mspimages.in/c/tr:h-305,t-true/21661-269-1.jpg</v>
      </c>
      <c r="D5" s="2">
        <f>VLOOKUP(A5,OnePlus!A4:M52,3,0)</f>
        <v>17999</v>
      </c>
      <c r="E5">
        <v>4.3</v>
      </c>
      <c r="F5" t="s">
        <v>32</v>
      </c>
    </row>
    <row r="6" spans="1:6" x14ac:dyDescent="0.3">
      <c r="A6">
        <v>4</v>
      </c>
      <c r="B6" t="str">
        <f>VLOOKUP(A6,OnePlus!A5:M53,2,0)</f>
        <v>OnePlus 11</v>
      </c>
      <c r="C6" t="str">
        <f>VLOOKUP(A6,OnePlus!A5:M53,13,0)</f>
        <v>https://assets.mspimages.in/c/tr:h-305,t-true/21560-96-1.jpg</v>
      </c>
      <c r="D6" s="2">
        <f>VLOOKUP(A6,OnePlus!A5:M53,3,0)</f>
        <v>56999</v>
      </c>
      <c r="E6">
        <v>4.3</v>
      </c>
      <c r="F6" t="s">
        <v>37</v>
      </c>
    </row>
    <row r="7" spans="1:6" x14ac:dyDescent="0.3">
      <c r="A7">
        <v>5</v>
      </c>
      <c r="B7" t="str">
        <f>VLOOKUP(A7,OnePlus!A6:M54,2,0)</f>
        <v>OnePlus Nord CE 3 Lite 5G 256GB</v>
      </c>
      <c r="C7" t="str">
        <f>VLOOKUP(A7,OnePlus!A6:M54,13,0)</f>
        <v>https://assets.mspimages.in/c/tr:h-305,t-true/23404-277-1.jpg</v>
      </c>
      <c r="D7" s="2">
        <f>VLOOKUP(A7,OnePlus!A6:M54,3,0)</f>
        <v>21999</v>
      </c>
      <c r="E7">
        <v>4</v>
      </c>
      <c r="F7" t="s">
        <v>13</v>
      </c>
    </row>
    <row r="8" spans="1:6" x14ac:dyDescent="0.3">
      <c r="A8">
        <v>6</v>
      </c>
      <c r="B8" t="str">
        <f>VLOOKUP(A8,OnePlus!A7:M55,2,0)</f>
        <v>OnePlus 10R 5G</v>
      </c>
      <c r="C8" t="str">
        <f>VLOOKUP(A8,OnePlus!A7:M55,13,0)</f>
        <v>https://assets.mspimages.in/c/tr:h-305,t-true/21504-77-1.jpg</v>
      </c>
      <c r="D8" s="2">
        <f>VLOOKUP(A8,OnePlus!A7:M55,3,0)</f>
        <v>30887</v>
      </c>
      <c r="E8">
        <v>4.3</v>
      </c>
      <c r="F8" t="s">
        <v>43</v>
      </c>
    </row>
    <row r="9" spans="1:6" x14ac:dyDescent="0.3">
      <c r="A9">
        <v>7</v>
      </c>
      <c r="B9" t="str">
        <f>VLOOKUP(A9,OnePlus!A8:M56,2,0)</f>
        <v>OnePlus Nord CE 2 5G</v>
      </c>
      <c r="C9" t="str">
        <f>VLOOKUP(A9,OnePlus!A8:M56,13,0)</f>
        <v>https://assets.mspimages.in/c/tr:h-305,t-true/21643-291-1.jpg</v>
      </c>
      <c r="D9" s="2">
        <f>VLOOKUP(A9,OnePlus!A8:M56,3,0)</f>
        <v>23999</v>
      </c>
      <c r="E9">
        <v>4.2</v>
      </c>
      <c r="F9" t="s">
        <v>47</v>
      </c>
    </row>
    <row r="10" spans="1:6" x14ac:dyDescent="0.3">
      <c r="A10">
        <v>8</v>
      </c>
      <c r="B10" t="str">
        <f>VLOOKUP(A10,OnePlus!A9:M57,2,0)</f>
        <v>OnePlus Nord N20 SE</v>
      </c>
      <c r="C10" t="str">
        <f>VLOOKUP(A10,OnePlus!A9:M57,13,0)</f>
        <v>https://assets.mspimages.in/c/tr:h-305,t-true/22354-275-1.jpg</v>
      </c>
      <c r="D10" s="2">
        <f>VLOOKUP(A10,OnePlus!A9:M57,3,0)</f>
        <v>13299</v>
      </c>
      <c r="E10">
        <v>4.2</v>
      </c>
      <c r="F10" t="s">
        <v>53</v>
      </c>
    </row>
    <row r="11" spans="1:6" x14ac:dyDescent="0.3">
      <c r="A11">
        <v>9</v>
      </c>
      <c r="B11" t="str">
        <f>VLOOKUP(A11,OnePlus!A10:M58,2,0)</f>
        <v>OnePlus 10 Pro</v>
      </c>
      <c r="C11" t="str">
        <f>VLOOKUP(A11,OnePlus!A10:M58,13,0)</f>
        <v>https://assets.mspimages.in/c/tr:h-305,t-true/17664-124-1.jpg</v>
      </c>
      <c r="D11" s="2">
        <f>VLOOKUP(A11,OnePlus!A10:M58,3,0)</f>
        <v>48990</v>
      </c>
      <c r="E11">
        <v>4.2</v>
      </c>
      <c r="F11" t="s">
        <v>59</v>
      </c>
    </row>
    <row r="12" spans="1:6" x14ac:dyDescent="0.3">
      <c r="A12">
        <v>10</v>
      </c>
      <c r="B12" t="str">
        <f>VLOOKUP(A12,OnePlus!A11:M59,2,0)</f>
        <v>OnePlus Nord 2</v>
      </c>
      <c r="C12" t="str">
        <f>VLOOKUP(A12,OnePlus!A11:M59,13,0)</f>
        <v>https://assets.mspimages.in/c/tr:h-305,t-true/17435-294-1.jpg</v>
      </c>
      <c r="D12" s="2">
        <f>VLOOKUP(A12,OnePlus!A11:M59,3,0)</f>
        <v>27999</v>
      </c>
      <c r="E12">
        <v>4.3</v>
      </c>
      <c r="F12" t="s">
        <v>63</v>
      </c>
    </row>
    <row r="13" spans="1:6" x14ac:dyDescent="0.3">
      <c r="A13">
        <v>11</v>
      </c>
      <c r="B13" t="str">
        <f>VLOOKUP(A13,OnePlus!A12:M60,2,0)</f>
        <v>OnePlus 8T</v>
      </c>
      <c r="C13" t="str">
        <f>VLOOKUP(A13,OnePlus!A12:M60,13,0)</f>
        <v>https://assets.mspimages.in/c/tr:h-305,t-true/16516-170-1.jpg</v>
      </c>
      <c r="D13" s="2">
        <f>VLOOKUP(A13,OnePlus!A12:M60,3,0)</f>
        <v>31999</v>
      </c>
      <c r="E13">
        <v>4.4000000000000004</v>
      </c>
      <c r="F13" t="s">
        <v>66</v>
      </c>
    </row>
    <row r="14" spans="1:6" x14ac:dyDescent="0.3">
      <c r="A14">
        <v>12</v>
      </c>
      <c r="B14" t="str">
        <f>VLOOKUP(A14,OnePlus!A13:M61,2,0)</f>
        <v>OnePlus 9 Pro</v>
      </c>
      <c r="C14" t="str">
        <f>VLOOKUP(A14,OnePlus!A13:M61,13,0)</f>
        <v>https://assets.mspimages.in/c/tr:h-305,t-true/17063-176-1.jpg</v>
      </c>
      <c r="D14" s="2">
        <f>VLOOKUP(A14,OnePlus!A13:M61,3,0)</f>
        <v>45990</v>
      </c>
      <c r="E14">
        <v>4.2</v>
      </c>
      <c r="F14" t="s">
        <v>70</v>
      </c>
    </row>
    <row r="15" spans="1:6" x14ac:dyDescent="0.3">
      <c r="A15">
        <v>13</v>
      </c>
      <c r="B15" t="str">
        <f>VLOOKUP(A15,OnePlus!A14:M62,2,0)</f>
        <v>OnePlus 10T</v>
      </c>
      <c r="C15" t="str">
        <f>VLOOKUP(A15,OnePlus!A14:M62,13,0)</f>
        <v>https://assets.mspimages.in/c/tr:h-305,t-true/21304-152-1.jpg</v>
      </c>
      <c r="D15" s="2">
        <f>VLOOKUP(A15,OnePlus!A14:M62,3,0)</f>
        <v>43799</v>
      </c>
      <c r="E15">
        <v>4.3</v>
      </c>
      <c r="F15" t="s">
        <v>74</v>
      </c>
    </row>
    <row r="16" spans="1:6" x14ac:dyDescent="0.3">
      <c r="A16">
        <v>14</v>
      </c>
      <c r="B16" t="str">
        <f>VLOOKUP(A16,OnePlus!A15:M63,2,0)</f>
        <v>OnePlus 11 Marble Odyssey Edition</v>
      </c>
      <c r="C16" t="str">
        <f>VLOOKUP(A16,OnePlus!A15:M63,13,0)</f>
        <v>https://assets.mspimages.in/c/tr:h-305,t-true/23587-211-1.jpg</v>
      </c>
      <c r="D16" s="2">
        <f>VLOOKUP(A16,OnePlus!A15:M63,3,0)</f>
        <v>64999</v>
      </c>
      <c r="E16">
        <v>4.3</v>
      </c>
      <c r="F16" t="s">
        <v>37</v>
      </c>
    </row>
    <row r="17" spans="1:6" x14ac:dyDescent="0.3">
      <c r="A17">
        <v>15</v>
      </c>
      <c r="B17" t="str">
        <f>VLOOKUP(A17,OnePlus!A16:M64,2,0)</f>
        <v>OnePlus Nord CE 5G</v>
      </c>
      <c r="C17" t="str">
        <f>VLOOKUP(A17,OnePlus!A16:M64,13,0)</f>
        <v>https://assets.mspimages.in/c/tr:h-305,t-true/17954-175-1.jpg</v>
      </c>
      <c r="D17" s="2">
        <f>VLOOKUP(A17,OnePlus!A16:M64,3,0)</f>
        <v>20999</v>
      </c>
      <c r="E17">
        <v>4.0999999999999996</v>
      </c>
      <c r="F17" t="s">
        <v>79</v>
      </c>
    </row>
    <row r="18" spans="1:6" x14ac:dyDescent="0.3">
      <c r="A18">
        <v>16</v>
      </c>
      <c r="B18" t="str">
        <f>VLOOKUP(A18,OnePlus!A17:M65,2,0)</f>
        <v>OnePlus Nord</v>
      </c>
      <c r="C18" t="str">
        <f>VLOOKUP(A18,OnePlus!A17:M65,13,0)</f>
        <v>https://assets.mspimages.in/c/tr:h-305,t-true/16548-181-1.jpg</v>
      </c>
      <c r="D18" s="2">
        <f>VLOOKUP(A18,OnePlus!A17:M65,3,0)</f>
        <v>27999</v>
      </c>
      <c r="E18">
        <v>4.4000000000000004</v>
      </c>
      <c r="F18" t="s">
        <v>83</v>
      </c>
    </row>
    <row r="19" spans="1:6" x14ac:dyDescent="0.3">
      <c r="A19">
        <v>17</v>
      </c>
      <c r="B19" t="str">
        <f>VLOOKUP(A19,OnePlus!A18:M66,2,0)</f>
        <v>OnePlus 11R 256GB</v>
      </c>
      <c r="C19" t="str">
        <f>VLOOKUP(A19,OnePlus!A18:M66,13,0)</f>
        <v>https://assets.mspimages.in/c/tr:h-305,t-true/23145-173-1.jpg</v>
      </c>
      <c r="D19" s="2">
        <f>VLOOKUP(A19,OnePlus!A18:M66,3,0)</f>
        <v>44999</v>
      </c>
      <c r="E19">
        <v>4.4000000000000004</v>
      </c>
      <c r="F19" t="s">
        <v>21</v>
      </c>
    </row>
    <row r="20" spans="1:6" x14ac:dyDescent="0.3">
      <c r="A20">
        <v>18</v>
      </c>
      <c r="B20" t="str">
        <f>VLOOKUP(A20,OnePlus!A19:M67,2,0)</f>
        <v>OnePlus 9</v>
      </c>
      <c r="C20" t="str">
        <f>VLOOKUP(A20,OnePlus!A19:M67,13,0)</f>
        <v>https://assets.mspimages.in/c/tr:h-305,t-true/18302-17-1.jpg</v>
      </c>
      <c r="D20" s="2">
        <f>VLOOKUP(A20,OnePlus!A19:M67,3,0)</f>
        <v>33690</v>
      </c>
      <c r="E20">
        <v>4.2</v>
      </c>
      <c r="F20" t="s">
        <v>91</v>
      </c>
    </row>
    <row r="21" spans="1:6" x14ac:dyDescent="0.3">
      <c r="A21">
        <v>19</v>
      </c>
      <c r="B21" t="str">
        <f>VLOOKUP(A21,OnePlus!A20:M68,2,0)</f>
        <v>OnePlus 9 RT</v>
      </c>
      <c r="C21" t="str">
        <f>VLOOKUP(A21,OnePlus!A20:M68,13,0)</f>
        <v>https://assets.mspimages.in/c/tr:h-305,t-true/16958-279-1.jpg</v>
      </c>
      <c r="D21" s="2">
        <f>VLOOKUP(A21,OnePlus!A20:M68,3,0)</f>
        <v>35990</v>
      </c>
      <c r="E21">
        <v>4.3</v>
      </c>
      <c r="F21" t="s">
        <v>94</v>
      </c>
    </row>
    <row r="22" spans="1:6" x14ac:dyDescent="0.3">
      <c r="A22">
        <v>20</v>
      </c>
      <c r="B22" t="str">
        <f>VLOOKUP(A22,OnePlus!A21:M69,2,0)</f>
        <v>OnePlus 9R</v>
      </c>
      <c r="C22" t="str">
        <f>VLOOKUP(A22,OnePlus!A21:M69,13,0)</f>
        <v>https://assets.mspimages.in/c/tr:h-305,t-true/15897-258-1.jpg</v>
      </c>
      <c r="D22" s="2">
        <f>VLOOKUP(A22,OnePlus!A21:M69,3,0)</f>
        <v>32990</v>
      </c>
      <c r="E22">
        <v>4.4000000000000004</v>
      </c>
      <c r="F22" t="s">
        <v>97</v>
      </c>
    </row>
    <row r="23" spans="1:6" x14ac:dyDescent="0.3">
      <c r="A23">
        <v>21</v>
      </c>
      <c r="B23" t="str">
        <f>VLOOKUP(A23,OnePlus!A22:M70,2,0)</f>
        <v>OnePlus 8</v>
      </c>
      <c r="C23" t="str">
        <f>VLOOKUP(A23,OnePlus!A22:M70,13,0)</f>
        <v>https://assets.mspimages.in/c/tr:h-305,t-true/17400-137-1.jpg</v>
      </c>
      <c r="D23" s="2">
        <f>VLOOKUP(A23,OnePlus!A22:M70,3,0)</f>
        <v>39999</v>
      </c>
      <c r="E23">
        <v>4.4000000000000004</v>
      </c>
      <c r="F23" t="s">
        <v>100</v>
      </c>
    </row>
    <row r="24" spans="1:6" x14ac:dyDescent="0.3">
      <c r="A24">
        <v>22</v>
      </c>
      <c r="B24" t="str">
        <f>VLOOKUP(A24,OnePlus!A23:M71,2,0)</f>
        <v>OnePlus 8 Pro</v>
      </c>
      <c r="C24" t="str">
        <f>VLOOKUP(A24,OnePlus!A23:M71,13,0)</f>
        <v>https://assets.mspimages.in/c/tr:h-305,t-true/16033-246-1.jpg</v>
      </c>
      <c r="D24" s="2">
        <f>VLOOKUP(A24,OnePlus!A23:M71,3,0)</f>
        <v>45999</v>
      </c>
      <c r="E24">
        <v>4.4000000000000004</v>
      </c>
      <c r="F24" t="s">
        <v>104</v>
      </c>
    </row>
    <row r="25" spans="1:6" x14ac:dyDescent="0.3">
      <c r="A25">
        <v>23</v>
      </c>
      <c r="B25" t="str">
        <f>VLOOKUP(A25,OnePlus!A24:M72,2,0)</f>
        <v>OnePlus Nord CE 2 5G 8GB RAM</v>
      </c>
      <c r="C25" t="str">
        <f>VLOOKUP(A25,OnePlus!A24:M72,13,0)</f>
        <v>https://assets.mspimages.in/c/tr:h-305,t-true/16057-143-1.jpg</v>
      </c>
      <c r="D25" s="2">
        <f>VLOOKUP(A25,OnePlus!A24:M72,3,0)</f>
        <v>24998</v>
      </c>
      <c r="E25">
        <v>4.2</v>
      </c>
      <c r="F25" t="s">
        <v>108</v>
      </c>
    </row>
    <row r="26" spans="1:6" x14ac:dyDescent="0.3">
      <c r="A26">
        <v>24</v>
      </c>
      <c r="B26" t="str">
        <f>VLOOKUP(A26,OnePlus!A25:M73,2,0)</f>
        <v>OnePlus 10R 256GB</v>
      </c>
      <c r="C26" t="str">
        <f>VLOOKUP(A26,OnePlus!A25:M73,13,0)</f>
        <v>https://assets.mspimages.in/c/tr:h-305,t-true/21709-147-1.jpg</v>
      </c>
      <c r="D26" s="2">
        <f>VLOOKUP(A26,OnePlus!A25:M73,3,0)</f>
        <v>36499</v>
      </c>
      <c r="E26">
        <v>4.3</v>
      </c>
      <c r="F26" t="s">
        <v>110</v>
      </c>
    </row>
    <row r="27" spans="1:6" x14ac:dyDescent="0.3">
      <c r="A27">
        <v>25</v>
      </c>
      <c r="B27" t="str">
        <f>VLOOKUP(A27,OnePlus!A26:M74,2,0)</f>
        <v>OnePlus Nord 2T 256GB</v>
      </c>
      <c r="C27" t="str">
        <f>VLOOKUP(A27,OnePlus!A26:M74,13,0)</f>
        <v>https://assets.mspimages.in/c/tr:h-305,t-true/22114-171-1.jpg</v>
      </c>
      <c r="D27" s="2">
        <f>VLOOKUP(A27,OnePlus!A26:M74,3,0)</f>
        <v>33999</v>
      </c>
      <c r="E27">
        <v>4.3</v>
      </c>
      <c r="F27" t="s">
        <v>113</v>
      </c>
    </row>
    <row r="28" spans="1:6" x14ac:dyDescent="0.3">
      <c r="A28">
        <v>26</v>
      </c>
      <c r="B28" t="str">
        <f>VLOOKUP(A28,OnePlus!A27:M75,2,0)</f>
        <v>OnePlus Nord CE 5G 256GB</v>
      </c>
      <c r="C28" t="str">
        <f>VLOOKUP(A28,OnePlus!A27:M75,13,0)</f>
        <v>https://assets.mspimages.in/c/tr:h-305,t-true/22437-7-1.jpg</v>
      </c>
      <c r="D28" s="2">
        <f>VLOOKUP(A28,OnePlus!A27:M75,3,0)</f>
        <v>27999</v>
      </c>
      <c r="E28">
        <v>4.0999999999999996</v>
      </c>
      <c r="F28" t="s">
        <v>79</v>
      </c>
    </row>
    <row r="29" spans="1:6" x14ac:dyDescent="0.3">
      <c r="A29">
        <v>27</v>
      </c>
      <c r="B29" t="str">
        <f>VLOOKUP(A29,OnePlus!A28:M76,2,0)</f>
        <v>OnePlus 11 256GB</v>
      </c>
      <c r="C29" t="str">
        <f>VLOOKUP(A29,OnePlus!A28:M76,13,0)</f>
        <v>https://assets.mspimages.in/c/tr:h-305,t-true/18040-11-1.jpg</v>
      </c>
      <c r="D29" s="2">
        <f>VLOOKUP(A29,OnePlus!A28:M76,3,0)</f>
        <v>61999</v>
      </c>
      <c r="E29">
        <v>4.3</v>
      </c>
      <c r="F29" t="s">
        <v>37</v>
      </c>
    </row>
    <row r="30" spans="1:6" x14ac:dyDescent="0.3">
      <c r="A30">
        <v>28</v>
      </c>
      <c r="B30" t="str">
        <f>VLOOKUP(A30,OnePlus!A29:M77,2,0)</f>
        <v>OnePlus Nord CE 2 Lite 5G 8GB RAM</v>
      </c>
      <c r="C30" t="str">
        <f>VLOOKUP(A30,OnePlus!A29:M77,13,0)</f>
        <v>https://assets.mspimages.in/c/tr:h-305,t-true/23144-212-1.jpg</v>
      </c>
      <c r="D30" s="2">
        <f>VLOOKUP(A30,OnePlus!A29:M77,3,0)</f>
        <v>21999</v>
      </c>
      <c r="E30">
        <v>4.3</v>
      </c>
      <c r="F30" t="s">
        <v>47</v>
      </c>
    </row>
    <row r="31" spans="1:6" x14ac:dyDescent="0.3">
      <c r="A31">
        <v>29</v>
      </c>
      <c r="B31" t="str">
        <f>VLOOKUP(A31,OnePlus!A30:M78,2,0)</f>
        <v>OnePlus 7 Pro</v>
      </c>
      <c r="C31" t="str">
        <f>VLOOKUP(A31,OnePlus!A30:M78,13,0)</f>
        <v>https://assets.mspimages.in/c/tr:h-305,t-true/22115-168-1.jpg</v>
      </c>
      <c r="D31" s="2">
        <f>VLOOKUP(A31,OnePlus!A30:M78,3,0)</f>
        <v>42449</v>
      </c>
      <c r="E31">
        <v>4.5999999999999996</v>
      </c>
      <c r="F31" t="s">
        <v>118</v>
      </c>
    </row>
    <row r="32" spans="1:6" x14ac:dyDescent="0.3">
      <c r="A32">
        <v>30</v>
      </c>
      <c r="B32" t="str">
        <f>VLOOKUP(A32,OnePlus!A31:M79,2,0)</f>
        <v>OnePlus 10 Pro 256GB</v>
      </c>
      <c r="C32" t="str">
        <f>VLOOKUP(A32,OnePlus!A31:M79,13,0)</f>
        <v>https://assets.mspimages.in/c/tr:h-305,t-true/15614-168-1.jpg</v>
      </c>
      <c r="D32" s="2">
        <f>VLOOKUP(A32,OnePlus!A31:M79,3,0)</f>
        <v>58889</v>
      </c>
      <c r="E32">
        <v>4.2</v>
      </c>
      <c r="F32" t="s">
        <v>124</v>
      </c>
    </row>
    <row r="33" spans="1:6" x14ac:dyDescent="0.3">
      <c r="A33">
        <v>31</v>
      </c>
      <c r="B33" t="str">
        <f>VLOOKUP(A33,OnePlus!A32:M80,2,0)</f>
        <v>OnePlus Nord CE 5G 8GB RAM</v>
      </c>
      <c r="C33" t="str">
        <f>VLOOKUP(A33,OnePlus!A32:M80,13,0)</f>
        <v>https://assets.mspimages.in/c/tr:h-305,t-true/15861-58-1.jpg</v>
      </c>
      <c r="D33" s="2">
        <f>VLOOKUP(A33,OnePlus!A32:M80,3,0)</f>
        <v>24499</v>
      </c>
      <c r="E33">
        <v>4.0999999999999996</v>
      </c>
      <c r="F33" t="s">
        <v>79</v>
      </c>
    </row>
    <row r="34" spans="1:6" x14ac:dyDescent="0.3">
      <c r="A34">
        <v>32</v>
      </c>
      <c r="B34" t="str">
        <f>VLOOKUP(A34,OnePlus!A33:M81,2,0)</f>
        <v>OnePlus 7 Pro 256GB</v>
      </c>
      <c r="C34" t="str">
        <f>VLOOKUP(A34,OnePlus!A33:M81,13,0)</f>
        <v>https://assets.mspimages.in/c/tr:h-305,t-true/21862-243-1.jpg</v>
      </c>
      <c r="D34" s="2">
        <f>VLOOKUP(A34,OnePlus!A33:M81,3,0)</f>
        <v>52999</v>
      </c>
      <c r="E34">
        <v>4.5999999999999996</v>
      </c>
      <c r="F34" t="s">
        <v>127</v>
      </c>
    </row>
    <row r="35" spans="1:6" x14ac:dyDescent="0.3">
      <c r="A35">
        <v>33</v>
      </c>
      <c r="B35" t="str">
        <f>VLOOKUP(A35,OnePlus!A34:M82,2,0)</f>
        <v>OnePlus 6</v>
      </c>
      <c r="C35" t="str">
        <f>VLOOKUP(A35,OnePlus!A34:M82,13,0)</f>
        <v>https://assets.mspimages.in/c/tr:h-305,t-true/18041-83-1.jpg</v>
      </c>
      <c r="D35" s="2">
        <f>VLOOKUP(A35,OnePlus!A34:M82,3,0)</f>
        <v>24999</v>
      </c>
      <c r="E35">
        <v>4.9000000000000004</v>
      </c>
      <c r="F35" t="s">
        <v>130</v>
      </c>
    </row>
    <row r="36" spans="1:6" x14ac:dyDescent="0.3">
      <c r="A36">
        <v>34</v>
      </c>
      <c r="B36" t="str">
        <f>VLOOKUP(A36,OnePlus!A35:M83,2,0)</f>
        <v>OnePlus 10R Prime Blue Edition</v>
      </c>
      <c r="C36" t="str">
        <f>VLOOKUP(A36,OnePlus!A35:M83,13,0)</f>
        <v>https://assets.mspimages.in/c/tr:h-305,t-true/13311-85-1.jpg</v>
      </c>
      <c r="D36" s="2">
        <f>VLOOKUP(A36,OnePlus!A35:M83,3,0)</f>
        <v>34999</v>
      </c>
      <c r="E36">
        <v>4.3</v>
      </c>
      <c r="F36" t="s">
        <v>110</v>
      </c>
    </row>
    <row r="37" spans="1:6" x14ac:dyDescent="0.3">
      <c r="A37">
        <v>35</v>
      </c>
      <c r="B37" t="str">
        <f>VLOOKUP(A37,OnePlus!A36:M84,2,0)</f>
        <v>OnePlus 6T</v>
      </c>
      <c r="C37" t="str">
        <f>VLOOKUP(A37,OnePlus!A36:M84,13,0)</f>
        <v>https://assets.mspimages.in/c/tr:h-305,t-true/15646-163-1.jpg</v>
      </c>
      <c r="D37" s="2">
        <f>VLOOKUP(A37,OnePlus!A36:M84,3,0)</f>
        <v>30999</v>
      </c>
      <c r="E37">
        <v>4.5</v>
      </c>
      <c r="F37" t="s">
        <v>66</v>
      </c>
    </row>
    <row r="38" spans="1:6" x14ac:dyDescent="0.3">
      <c r="A38">
        <v>36</v>
      </c>
      <c r="B38" t="str">
        <f>VLOOKUP(A38,OnePlus!A37:M85,2,0)</f>
        <v>OnePlus 6T 8GB RAM</v>
      </c>
      <c r="C38" t="str">
        <f>VLOOKUP(A38,OnePlus!A37:M85,13,0)</f>
        <v>https://assets.mspimages.in/c/tr:h-305,t-true/22721-130-1.jpg</v>
      </c>
      <c r="D38" s="2">
        <f>VLOOKUP(A38,OnePlus!A37:M85,3,0)</f>
        <v>27999</v>
      </c>
      <c r="E38">
        <v>5</v>
      </c>
      <c r="F38" t="s">
        <v>140</v>
      </c>
    </row>
    <row r="39" spans="1:6" x14ac:dyDescent="0.3">
      <c r="A39">
        <v>37</v>
      </c>
      <c r="B39" t="str">
        <f>VLOOKUP(A39,OnePlus!A38:M86,2,0)</f>
        <v>OnePlus 7</v>
      </c>
      <c r="C39" t="str">
        <f>VLOOKUP(A39,OnePlus!A38:M86,13,0)</f>
        <v>https://assets.mspimages.in/c/tr:h-305,t-true/14895-95-1.jpg</v>
      </c>
      <c r="D39" s="2">
        <f>VLOOKUP(A39,OnePlus!A38:M86,3,0)</f>
        <v>29999</v>
      </c>
      <c r="E39">
        <v>4.5999999999999996</v>
      </c>
      <c r="F39" t="s">
        <v>142</v>
      </c>
    </row>
    <row r="40" spans="1:6" x14ac:dyDescent="0.3">
      <c r="A40">
        <v>38</v>
      </c>
      <c r="B40" t="str">
        <f>VLOOKUP(A40,OnePlus!A39:M87,2,0)</f>
        <v>OnePlus Nord 2 8GB RAM</v>
      </c>
      <c r="C40" t="str">
        <f>VLOOKUP(A40,OnePlus!A39:M87,13,0)</f>
        <v>https://assets.mspimages.in/c/tr:h-305,t-true/15226-13-1.jpg</v>
      </c>
      <c r="D40" s="2">
        <f>VLOOKUP(A40,OnePlus!A39:M87,3,0)</f>
        <v>29990</v>
      </c>
      <c r="E40">
        <v>4.3</v>
      </c>
      <c r="F40" t="s">
        <v>63</v>
      </c>
    </row>
    <row r="41" spans="1:6" x14ac:dyDescent="0.3">
      <c r="A41">
        <v>39</v>
      </c>
      <c r="B41" t="str">
        <f>VLOOKUP(A41,OnePlus!A40:M88,2,0)</f>
        <v>OnePlus Nord 256GB</v>
      </c>
      <c r="C41" t="str">
        <f>VLOOKUP(A41,OnePlus!A40:M88,13,0)</f>
        <v>https://assets.mspimages.in/c/tr:h-305,t-true/15403-106-1.jpg</v>
      </c>
      <c r="D41" s="2">
        <f>VLOOKUP(A41,OnePlus!A40:M88,3,0)</f>
        <v>29994</v>
      </c>
      <c r="E41">
        <v>4.2</v>
      </c>
      <c r="F41" t="s">
        <v>146</v>
      </c>
    </row>
    <row r="42" spans="1:6" x14ac:dyDescent="0.3">
      <c r="A42">
        <v>40</v>
      </c>
      <c r="B42" t="str">
        <f>VLOOKUP(A42,OnePlus!A41:M89,2,0)</f>
        <v>OnePlus 8T 256GB</v>
      </c>
      <c r="C42" t="str">
        <f>VLOOKUP(A42,OnePlus!A41:M89,13,0)</f>
        <v>https://assets.mspimages.in/c/tr:h-305,t-true/18197-266-1.jpg</v>
      </c>
      <c r="D42" s="2">
        <f>VLOOKUP(A42,OnePlus!A41:M89,3,0)</f>
        <v>33000</v>
      </c>
      <c r="E42">
        <v>4.4000000000000004</v>
      </c>
      <c r="F42" t="s">
        <v>66</v>
      </c>
    </row>
    <row r="43" spans="1:6" x14ac:dyDescent="0.3">
      <c r="A43">
        <v>41</v>
      </c>
      <c r="B43" t="str">
        <f>VLOOKUP(A43,OnePlus!A42:M90,2,0)</f>
        <v>OnePlus Nord 64GB</v>
      </c>
      <c r="C43" t="str">
        <f>VLOOKUP(A43,OnePlus!A42:M90,13,0)</f>
        <v>https://assets.mspimages.in/c/tr:h-305,t-true/16920-39-1.jpg</v>
      </c>
      <c r="D43" s="2">
        <f>VLOOKUP(A43,OnePlus!A42:M90,3,0)</f>
        <v>24999</v>
      </c>
      <c r="E43">
        <v>4.2</v>
      </c>
      <c r="F43" t="s">
        <v>146</v>
      </c>
    </row>
    <row r="44" spans="1:6" x14ac:dyDescent="0.3">
      <c r="A44">
        <v>42</v>
      </c>
      <c r="B44" t="str">
        <f>VLOOKUP(A44,OnePlus!A43:M91,2,0)</f>
        <v>OnePlus 10T 16GB RAM</v>
      </c>
      <c r="C44" t="str">
        <f>VLOOKUP(A44,OnePlus!A43:M91,13,0)</f>
        <v>https://assets.mspimages.in/c/tr:h-305,t-true/16589-42-1.jpg</v>
      </c>
      <c r="D44" s="2">
        <f>VLOOKUP(A44,OnePlus!A43:M91,3,0)</f>
        <v>50999</v>
      </c>
      <c r="E44">
        <v>4.3</v>
      </c>
      <c r="F44" t="s">
        <v>74</v>
      </c>
    </row>
    <row r="45" spans="1:6" x14ac:dyDescent="0.3">
      <c r="A45">
        <v>43</v>
      </c>
      <c r="B45" t="str">
        <f>VLOOKUP(A45,OnePlus!A44:M92,2,0)</f>
        <v>OnePlus 9 Pro 256GB</v>
      </c>
      <c r="C45" t="str">
        <f>VLOOKUP(A45,OnePlus!A44:M92,13,0)</f>
        <v>https://assets.mspimages.in/c/tr:h-305,t-true/16803-66-1.jpg</v>
      </c>
      <c r="D45" s="2">
        <f>VLOOKUP(A45,OnePlus!A44:M92,3,0)</f>
        <v>48990</v>
      </c>
      <c r="E45">
        <v>4.2</v>
      </c>
      <c r="F45" t="s">
        <v>70</v>
      </c>
    </row>
    <row r="46" spans="1:6" x14ac:dyDescent="0.3">
      <c r="A46">
        <v>44</v>
      </c>
      <c r="B46" t="str">
        <f>VLOOKUP(A46,OnePlus!A45:M93,2,0)</f>
        <v>OnePlus 3</v>
      </c>
      <c r="C46" t="str">
        <f>VLOOKUP(A46,OnePlus!A45:M93,13,0)</f>
        <v>https://assets.mspimages.in/c/tr:h-305,t-true/22586-150-1.jpg</v>
      </c>
      <c r="D46" s="2">
        <f>VLOOKUP(A46,OnePlus!A45:M93,3,0)</f>
        <v>22999</v>
      </c>
      <c r="E46">
        <v>4.8</v>
      </c>
      <c r="F46" t="s">
        <v>152</v>
      </c>
    </row>
    <row r="47" spans="1:6" x14ac:dyDescent="0.3">
      <c r="A47">
        <v>45</v>
      </c>
      <c r="B47" t="str">
        <f>VLOOKUP(A47,OnePlus!A46:M94,2,0)</f>
        <v>OnePlus 8 256GB</v>
      </c>
      <c r="C47" t="str">
        <f>VLOOKUP(A47,OnePlus!A46:M94,13,0)</f>
        <v>https://assets.mspimages.in/c/tr:h-305,t-true/17511-208-1.jpg</v>
      </c>
      <c r="D47" s="2">
        <f>VLOOKUP(A47,OnePlus!A46:M94,3,0)</f>
        <v>34999</v>
      </c>
      <c r="E47">
        <v>4.4000000000000004</v>
      </c>
      <c r="F47" t="s">
        <v>100</v>
      </c>
    </row>
    <row r="48" spans="1:6" x14ac:dyDescent="0.3">
      <c r="A48">
        <v>46</v>
      </c>
      <c r="B48" t="str">
        <f>VLOOKUP(A48,OnePlus!A47:M95,2,0)</f>
        <v>OnePlus Nord 2 256GB</v>
      </c>
      <c r="C48" t="str">
        <f>VLOOKUP(A48,OnePlus!A47:M95,13,0)</f>
        <v>https://assets.mspimages.in/c/tr:h-305,t-true/17512-255-1.jpg</v>
      </c>
      <c r="D48" s="2">
        <f>VLOOKUP(A48,OnePlus!A47:M95,3,0)</f>
        <v>33998</v>
      </c>
      <c r="E48">
        <v>4.3</v>
      </c>
      <c r="F48" t="s">
        <v>63</v>
      </c>
    </row>
    <row r="49" spans="1:6" x14ac:dyDescent="0.3">
      <c r="A49">
        <v>47</v>
      </c>
      <c r="B49" t="str">
        <f>VLOOKUP(A49,OnePlus!A48:M96,2,0)</f>
        <v>OnePlus 10T 256GB</v>
      </c>
      <c r="C49" t="str">
        <f>VLOOKUP(A49,OnePlus!A48:M96,13,0)</f>
        <v>https://assets.mspimages.in/c/tr:h-305,t-true/16403-156-1.jpg</v>
      </c>
      <c r="D49" s="2">
        <f>VLOOKUP(A49,OnePlus!A48:M96,3,0)</f>
        <v>51999</v>
      </c>
      <c r="E49">
        <v>4.3</v>
      </c>
      <c r="F49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48F0-6D1E-42BA-8737-9E7E85B5693C}">
  <dimension ref="A1:B1"/>
  <sheetViews>
    <sheetView tabSelected="1" zoomScale="81" workbookViewId="0">
      <selection activeCell="B1" sqref="B1"/>
    </sheetView>
  </sheetViews>
  <sheetFormatPr defaultRowHeight="14.4" x14ac:dyDescent="0.3"/>
  <cols>
    <col min="2" max="2" width="53" customWidth="1"/>
  </cols>
  <sheetData>
    <row r="1" spans="1:2" x14ac:dyDescent="0.3">
      <c r="A1" t="s">
        <v>184</v>
      </c>
      <c r="B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OnePlus</vt:lpstr>
      <vt:lpstr>Sheet1</vt:lpstr>
      <vt:lpstr>Sheet2</vt:lpstr>
      <vt:lpstr>Brand 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 Trivedi</cp:lastModifiedBy>
  <dcterms:created xsi:type="dcterms:W3CDTF">2023-06-26T17:38:16Z</dcterms:created>
  <dcterms:modified xsi:type="dcterms:W3CDTF">2023-07-02T17:34:55Z</dcterms:modified>
</cp:coreProperties>
</file>