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720" yWindow="220" windowWidth="23680" windowHeight="20300" tabRatio="500" activeTab="1"/>
  </bookViews>
  <sheets>
    <sheet name="Graphs for Paper" sheetId="6" r:id="rId1"/>
    <sheet name="MVMU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5" l="1"/>
  <c r="B32" i="5"/>
  <c r="Q9" i="6"/>
  <c r="N9" i="6"/>
  <c r="M9" i="6"/>
  <c r="J9" i="6"/>
  <c r="I9" i="6"/>
  <c r="F9" i="6"/>
  <c r="E9" i="6"/>
  <c r="B9" i="6"/>
  <c r="O9" i="6"/>
  <c r="K9" i="6"/>
  <c r="G9" i="6"/>
  <c r="C9" i="6"/>
  <c r="E31" i="6"/>
  <c r="D9" i="6"/>
  <c r="H9" i="6"/>
  <c r="L9" i="6"/>
  <c r="P9" i="6"/>
  <c r="D31" i="6"/>
  <c r="C31" i="6"/>
  <c r="B31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I30" i="5"/>
  <c r="D31" i="5"/>
  <c r="E31" i="5"/>
  <c r="C31" i="5"/>
  <c r="B31" i="5"/>
  <c r="B9" i="5"/>
  <c r="J9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9" i="5"/>
  <c r="P9" i="5"/>
  <c r="O9" i="5"/>
  <c r="N9" i="5"/>
  <c r="M9" i="5"/>
  <c r="L9" i="5"/>
  <c r="K9" i="5"/>
  <c r="I9" i="5"/>
  <c r="H9" i="5"/>
  <c r="G9" i="5"/>
  <c r="F9" i="5"/>
  <c r="E9" i="5"/>
  <c r="D9" i="5"/>
  <c r="C9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</calcChain>
</file>

<file path=xl/sharedStrings.xml><?xml version="1.0" encoding="utf-8"?>
<sst xmlns="http://schemas.openxmlformats.org/spreadsheetml/2006/main" count="65" uniqueCount="34">
  <si>
    <t>model_name</t>
  </si>
  <si>
    <t>leakage_energy(J)</t>
  </si>
  <si>
    <t>dynamic_energy(J)</t>
  </si>
  <si>
    <t>total_energy(J)</t>
  </si>
  <si>
    <t>leakage_power(mW)</t>
  </si>
  <si>
    <t>average_power(mW)</t>
  </si>
  <si>
    <t>peak_power(mW)</t>
  </si>
  <si>
    <t>node_area(mm^2)</t>
  </si>
  <si>
    <t>tile_area(mm^2)</t>
  </si>
  <si>
    <t>core_area(mm^2)</t>
  </si>
  <si>
    <t>cycles</t>
  </si>
  <si>
    <t>time(sec)</t>
  </si>
  <si>
    <t>network_packet_inj_rate</t>
  </si>
  <si>
    <t>num_tiles</t>
  </si>
  <si>
    <t>xbar_bits</t>
  </si>
  <si>
    <t>num_xbar</t>
  </si>
  <si>
    <t>xbar_size</t>
  </si>
  <si>
    <t>dataMem_size</t>
  </si>
  <si>
    <t>instrnMem_size</t>
  </si>
  <si>
    <t>num_ima</t>
  </si>
  <si>
    <t>XBAR_SIZE</t>
  </si>
  <si>
    <t>N_XBARS_PER_CORE</t>
  </si>
  <si>
    <t>N_CORES_PER_TILE</t>
  </si>
  <si>
    <t>MLP</t>
  </si>
  <si>
    <t xml:space="preserve">NMT </t>
  </si>
  <si>
    <t>WLM</t>
  </si>
  <si>
    <t>total_energy(µJ)</t>
  </si>
  <si>
    <t>time(µs)</t>
  </si>
  <si>
    <t>2 MVMUs</t>
  </si>
  <si>
    <t>LSTM</t>
  </si>
  <si>
    <t>avg_power_per_tile</t>
  </si>
  <si>
    <t>Average Power Per Tile</t>
  </si>
  <si>
    <t>MVMUs per Core</t>
  </si>
  <si>
    <t>node_area(mm^2) Used Tiles/No 138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</si>
</sst>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12209363479"/>
          <c:y val="0.0418938513137559"/>
          <c:w val="0.82315762538977"/>
          <c:h val="0.7595462229754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BBB59"/>
              </a:solidFill>
            </c:spPr>
          </c:dPt>
          <c:cat>
            <c:multiLvlStrRef>
              <c:f>'Graphs for Paper'!$B$1:$Q$2</c:f>
              <c:multiLvlStrCache>
                <c:ptCount val="16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</c:lvl>
                <c:lvl>
                  <c:pt idx="0">
                    <c:v>MLP</c:v>
                  </c:pt>
                  <c:pt idx="4">
                    <c:v>NMT </c:v>
                  </c:pt>
                  <c:pt idx="8">
                    <c:v>WLM</c:v>
                  </c:pt>
                  <c:pt idx="12">
                    <c:v>LSTM</c:v>
                  </c:pt>
                </c:lvl>
              </c:multiLvlStrCache>
            </c:multiLvlStrRef>
          </c:cat>
          <c:val>
            <c:numRef>
              <c:f>'Graphs for Paper'!$B$17:$Q$17</c:f>
              <c:numCache>
                <c:formatCode>General</c:formatCode>
                <c:ptCount val="16"/>
                <c:pt idx="0">
                  <c:v>96.742</c:v>
                </c:pt>
                <c:pt idx="1">
                  <c:v>46.002</c:v>
                </c:pt>
                <c:pt idx="2">
                  <c:v>102.228</c:v>
                </c:pt>
                <c:pt idx="3">
                  <c:v>27.57</c:v>
                </c:pt>
                <c:pt idx="4">
                  <c:v>15.176</c:v>
                </c:pt>
                <c:pt idx="5">
                  <c:v>8.52</c:v>
                </c:pt>
                <c:pt idx="6">
                  <c:v>14.84</c:v>
                </c:pt>
                <c:pt idx="7">
                  <c:v>5.562</c:v>
                </c:pt>
                <c:pt idx="8">
                  <c:v>558.677</c:v>
                </c:pt>
                <c:pt idx="9">
                  <c:v>226.301</c:v>
                </c:pt>
                <c:pt idx="10">
                  <c:v>196.013</c:v>
                </c:pt>
                <c:pt idx="11">
                  <c:v>37.023</c:v>
                </c:pt>
                <c:pt idx="12">
                  <c:v>93.937</c:v>
                </c:pt>
                <c:pt idx="13">
                  <c:v>244.013</c:v>
                </c:pt>
                <c:pt idx="14">
                  <c:v>385.337</c:v>
                </c:pt>
                <c:pt idx="15">
                  <c:v>475.41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47976"/>
        <c:axId val="-2101655688"/>
      </c:barChart>
      <c:catAx>
        <c:axId val="-210144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55688"/>
        <c:crosses val="autoZero"/>
        <c:auto val="1"/>
        <c:lblAlgn val="ctr"/>
        <c:lblOffset val="100"/>
        <c:noMultiLvlLbl val="0"/>
      </c:catAx>
      <c:valAx>
        <c:axId val="-210165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</a:t>
                </a:r>
                <a:r>
                  <a:rPr lang="en-US"/>
                  <a:t>(µs)</a:t>
                </a:r>
              </a:p>
            </c:rich>
          </c:tx>
          <c:layout>
            <c:manualLayout>
              <c:xMode val="edge"/>
              <c:yMode val="edge"/>
              <c:x val="0.0135699626135036"/>
              <c:y val="0.3569626793532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447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38215576715"/>
          <c:y val="0.128621042282081"/>
          <c:w val="0.782073023640127"/>
          <c:h val="0.7892845756243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'Graphs for Paper'!$B$1:$I$1</c:f>
              <c:strCache>
                <c:ptCount val="5"/>
                <c:pt idx="0">
                  <c:v>MLP</c:v>
                </c:pt>
                <c:pt idx="4">
                  <c:v>NMT </c:v>
                </c:pt>
              </c:strCache>
            </c:strRef>
          </c:cat>
          <c:val>
            <c:numRef>
              <c:f>'Graphs for Paper'!$B$17:$I$17</c:f>
              <c:numCache>
                <c:formatCode>General</c:formatCode>
                <c:ptCount val="8"/>
                <c:pt idx="0">
                  <c:v>96.742</c:v>
                </c:pt>
                <c:pt idx="1">
                  <c:v>46.002</c:v>
                </c:pt>
                <c:pt idx="2">
                  <c:v>102.228</c:v>
                </c:pt>
                <c:pt idx="3">
                  <c:v>27.57</c:v>
                </c:pt>
                <c:pt idx="4">
                  <c:v>15.176</c:v>
                </c:pt>
                <c:pt idx="5">
                  <c:v>8.52</c:v>
                </c:pt>
                <c:pt idx="6">
                  <c:v>14.84</c:v>
                </c:pt>
                <c:pt idx="7">
                  <c:v>5.562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08648"/>
        <c:axId val="2094649576"/>
      </c:barChart>
      <c:catAx>
        <c:axId val="-213660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649576"/>
        <c:crosses val="autoZero"/>
        <c:auto val="1"/>
        <c:lblAlgn val="ctr"/>
        <c:lblOffset val="100"/>
        <c:noMultiLvlLbl val="0"/>
      </c:catAx>
      <c:valAx>
        <c:axId val="209464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660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31658880154"/>
          <c:y val="0.0332268370607029"/>
          <c:w val="0.787431291864677"/>
          <c:h val="0.7763258785942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BBB59"/>
              </a:solidFill>
            </c:spPr>
          </c:dPt>
          <c:cat>
            <c:multiLvlStrRef>
              <c:f>'Graphs for Paper'!$B$1:$Q$2</c:f>
              <c:multiLvlStrCache>
                <c:ptCount val="16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</c:lvl>
                <c:lvl>
                  <c:pt idx="0">
                    <c:v>MLP</c:v>
                  </c:pt>
                  <c:pt idx="4">
                    <c:v>NMT </c:v>
                  </c:pt>
                  <c:pt idx="8">
                    <c:v>WLM</c:v>
                  </c:pt>
                  <c:pt idx="12">
                    <c:v>LSTM</c:v>
                  </c:pt>
                </c:lvl>
              </c:multiLvlStrCache>
            </c:multiLvlStrRef>
          </c:cat>
          <c:val>
            <c:numRef>
              <c:f>'Graphs for Paper'!$B$9:$Q$9</c:f>
              <c:numCache>
                <c:formatCode>General</c:formatCode>
                <c:ptCount val="16"/>
                <c:pt idx="0">
                  <c:v>30.08020479867381</c:v>
                </c:pt>
                <c:pt idx="1">
                  <c:v>44.8775342668611</c:v>
                </c:pt>
                <c:pt idx="2">
                  <c:v>51.91724981749757</c:v>
                </c:pt>
                <c:pt idx="3">
                  <c:v>111.0532041842867</c:v>
                </c:pt>
                <c:pt idx="4">
                  <c:v>63.1828369409625</c:v>
                </c:pt>
                <c:pt idx="5">
                  <c:v>147.0684556089</c:v>
                </c:pt>
                <c:pt idx="6">
                  <c:v>170.3794333113091</c:v>
                </c:pt>
                <c:pt idx="7">
                  <c:v>513.3817001177625</c:v>
                </c:pt>
                <c:pt idx="8">
                  <c:v>22.62525459529688</c:v>
                </c:pt>
                <c:pt idx="9">
                  <c:v>40.53615092988125</c:v>
                </c:pt>
                <c:pt idx="10">
                  <c:v>62.1322976538909</c:v>
                </c:pt>
                <c:pt idx="11">
                  <c:v>133.5148904135</c:v>
                </c:pt>
                <c:pt idx="12">
                  <c:v>28.93607042969706</c:v>
                </c:pt>
                <c:pt idx="13">
                  <c:v>37.31970821012941</c:v>
                </c:pt>
                <c:pt idx="14">
                  <c:v>62.72319899091608</c:v>
                </c:pt>
                <c:pt idx="15">
                  <c:v>81.4712833454353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579912"/>
        <c:axId val="-2104125144"/>
      </c:barChart>
      <c:catAx>
        <c:axId val="-2120579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 b="0" i="0"/>
            </a:pPr>
            <a:endParaRPr lang="en-US"/>
          </a:p>
        </c:txPr>
        <c:crossAx val="-2104125144"/>
        <c:crosses val="autoZero"/>
        <c:auto val="1"/>
        <c:lblAlgn val="ctr"/>
        <c:lblOffset val="100"/>
        <c:noMultiLvlLbl val="0"/>
      </c:catAx>
      <c:valAx>
        <c:axId val="-2104125144"/>
        <c:scaling>
          <c:orientation val="minMax"/>
          <c:max val="55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Avg Power per Tile </a:t>
                </a:r>
              </a:p>
              <a:p>
                <a:pPr>
                  <a:defRPr sz="3200"/>
                </a:pPr>
                <a:r>
                  <a:rPr lang="en-US" sz="3200"/>
                  <a:t>(mW/tile)</a:t>
                </a:r>
              </a:p>
            </c:rich>
          </c:tx>
          <c:layout>
            <c:manualLayout>
              <c:xMode val="edge"/>
              <c:yMode val="edge"/>
              <c:x val="0.00484774661811925"/>
              <c:y val="0.2726677316293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3200" b="0" i="0"/>
            </a:pPr>
            <a:endParaRPr lang="en-US"/>
          </a:p>
        </c:txPr>
        <c:crossAx val="-2120579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 b="1" i="0"/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</a:p>
          <a:p>
            <a:pPr>
              <a:defRPr/>
            </a:pPr>
            <a:r>
              <a:rPr lang="en-US"/>
              <a:t>Number of MVMUs per Core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BBB59"/>
              </a:solidFill>
            </c:spPr>
          </c:dPt>
          <c:cat>
            <c:multiLvlStrRef>
              <c:f>MVMUs!$B$1:$Q$2</c:f>
              <c:multiLvlStrCache>
                <c:ptCount val="16"/>
                <c:lvl>
                  <c:pt idx="0">
                    <c:v>2 MVMUs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</c:lvl>
                <c:lvl>
                  <c:pt idx="0">
                    <c:v>MLP</c:v>
                  </c:pt>
                  <c:pt idx="4">
                    <c:v>NMT </c:v>
                  </c:pt>
                  <c:pt idx="8">
                    <c:v>WLM</c:v>
                  </c:pt>
                  <c:pt idx="12">
                    <c:v>LSTM</c:v>
                  </c:pt>
                </c:lvl>
              </c:multiLvlStrCache>
            </c:multiLvlStrRef>
          </c:cat>
          <c:val>
            <c:numRef>
              <c:f>MVMUs!$B$17:$Q$17</c:f>
              <c:numCache>
                <c:formatCode>General</c:formatCode>
                <c:ptCount val="16"/>
                <c:pt idx="0">
                  <c:v>96.742</c:v>
                </c:pt>
                <c:pt idx="1">
                  <c:v>46.002</c:v>
                </c:pt>
                <c:pt idx="2">
                  <c:v>102.228</c:v>
                </c:pt>
                <c:pt idx="3">
                  <c:v>27.57</c:v>
                </c:pt>
                <c:pt idx="4">
                  <c:v>15.176</c:v>
                </c:pt>
                <c:pt idx="5">
                  <c:v>8.52</c:v>
                </c:pt>
                <c:pt idx="6">
                  <c:v>14.84</c:v>
                </c:pt>
                <c:pt idx="7">
                  <c:v>5.562</c:v>
                </c:pt>
                <c:pt idx="8">
                  <c:v>558.677</c:v>
                </c:pt>
                <c:pt idx="9">
                  <c:v>226.301</c:v>
                </c:pt>
                <c:pt idx="10">
                  <c:v>196.013</c:v>
                </c:pt>
                <c:pt idx="11">
                  <c:v>37.023</c:v>
                </c:pt>
                <c:pt idx="12">
                  <c:v>93.937</c:v>
                </c:pt>
                <c:pt idx="13">
                  <c:v>244.013</c:v>
                </c:pt>
                <c:pt idx="14">
                  <c:v>385.337</c:v>
                </c:pt>
                <c:pt idx="15">
                  <c:v>475.41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122936"/>
        <c:axId val="2094899784"/>
      </c:barChart>
      <c:catAx>
        <c:axId val="-21201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899784"/>
        <c:crosses val="autoZero"/>
        <c:auto val="1"/>
        <c:lblAlgn val="ctr"/>
        <c:lblOffset val="100"/>
        <c:noMultiLvlLbl val="0"/>
      </c:catAx>
      <c:valAx>
        <c:axId val="2094899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Latency</a:t>
                </a:r>
                <a:endParaRPr lang="en-US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(µs)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12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  <a:r>
              <a:rPr lang="en-US" baseline="0"/>
              <a:t> &amp; NMT Latency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77748392138"/>
          <c:y val="0.0398773006134969"/>
          <c:w val="0.874413355773277"/>
          <c:h val="0.7892845756243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cat>
            <c:multiLvlStrRef>
              <c:f>MVMUs!$B$1:$I$2</c:f>
              <c:multiLvlStrCache>
                <c:ptCount val="8"/>
                <c:lvl>
                  <c:pt idx="0">
                    <c:v>2 MVMUs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</c:lvl>
                <c:lvl>
                  <c:pt idx="0">
                    <c:v>MLP</c:v>
                  </c:pt>
                  <c:pt idx="4">
                    <c:v>NMT </c:v>
                  </c:pt>
                </c:lvl>
              </c:multiLvlStrCache>
            </c:multiLvlStrRef>
          </c:cat>
          <c:val>
            <c:numRef>
              <c:f>MVMUs!$B$17:$I$17</c:f>
              <c:numCache>
                <c:formatCode>General</c:formatCode>
                <c:ptCount val="8"/>
                <c:pt idx="0">
                  <c:v>96.742</c:v>
                </c:pt>
                <c:pt idx="1">
                  <c:v>46.002</c:v>
                </c:pt>
                <c:pt idx="2">
                  <c:v>102.228</c:v>
                </c:pt>
                <c:pt idx="3">
                  <c:v>27.57</c:v>
                </c:pt>
                <c:pt idx="4">
                  <c:v>15.176</c:v>
                </c:pt>
                <c:pt idx="5">
                  <c:v>8.52</c:v>
                </c:pt>
                <c:pt idx="6">
                  <c:v>14.84</c:v>
                </c:pt>
                <c:pt idx="7">
                  <c:v>5.562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59512"/>
        <c:axId val="-2122280072"/>
      </c:barChart>
      <c:catAx>
        <c:axId val="-210405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80072"/>
        <c:crosses val="autoZero"/>
        <c:auto val="1"/>
        <c:lblAlgn val="ctr"/>
        <c:lblOffset val="100"/>
        <c:noMultiLvlLbl val="0"/>
      </c:catAx>
      <c:valAx>
        <c:axId val="-2122280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(µs)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14503816793893"/>
              <c:y val="0.4667281773827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05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Power Consumption per Tile</a:t>
            </a:r>
          </a:p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MVMUs per Core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BBB59"/>
              </a:solidFill>
            </c:spPr>
          </c:dPt>
          <c:cat>
            <c:multiLvlStrRef>
              <c:f>MVMUs!$B$1:$Q$2</c:f>
              <c:multiLvlStrCache>
                <c:ptCount val="16"/>
                <c:lvl>
                  <c:pt idx="0">
                    <c:v>2 MVMUs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</c:lvl>
                <c:lvl>
                  <c:pt idx="0">
                    <c:v>MLP</c:v>
                  </c:pt>
                  <c:pt idx="4">
                    <c:v>NMT </c:v>
                  </c:pt>
                  <c:pt idx="8">
                    <c:v>WLM</c:v>
                  </c:pt>
                  <c:pt idx="12">
                    <c:v>LSTM</c:v>
                  </c:pt>
                </c:lvl>
              </c:multiLvlStrCache>
            </c:multiLvlStrRef>
          </c:cat>
          <c:val>
            <c:numRef>
              <c:f>MVMUs!$B$9:$Q$9</c:f>
              <c:numCache>
                <c:formatCode>General</c:formatCode>
                <c:ptCount val="16"/>
                <c:pt idx="0">
                  <c:v>30.08020479867381</c:v>
                </c:pt>
                <c:pt idx="1">
                  <c:v>44.8775342668611</c:v>
                </c:pt>
                <c:pt idx="2">
                  <c:v>51.91724981749757</c:v>
                </c:pt>
                <c:pt idx="3">
                  <c:v>111.0532041842867</c:v>
                </c:pt>
                <c:pt idx="4">
                  <c:v>63.1828369409625</c:v>
                </c:pt>
                <c:pt idx="5">
                  <c:v>147.0684556089</c:v>
                </c:pt>
                <c:pt idx="6">
                  <c:v>170.3794333113091</c:v>
                </c:pt>
                <c:pt idx="7">
                  <c:v>513.3817001177625</c:v>
                </c:pt>
                <c:pt idx="8">
                  <c:v>22.62525459529688</c:v>
                </c:pt>
                <c:pt idx="9">
                  <c:v>40.53615092988125</c:v>
                </c:pt>
                <c:pt idx="10">
                  <c:v>62.1322976538909</c:v>
                </c:pt>
                <c:pt idx="11">
                  <c:v>133.5148904135</c:v>
                </c:pt>
                <c:pt idx="12">
                  <c:v>28.93607042969706</c:v>
                </c:pt>
                <c:pt idx="13">
                  <c:v>37.31970821012941</c:v>
                </c:pt>
                <c:pt idx="14">
                  <c:v>62.72319899091608</c:v>
                </c:pt>
                <c:pt idx="15">
                  <c:v>81.4712833454353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39416"/>
        <c:axId val="2095452200"/>
      </c:barChart>
      <c:catAx>
        <c:axId val="-213743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52200"/>
        <c:crosses val="autoZero"/>
        <c:auto val="1"/>
        <c:lblAlgn val="ctr"/>
        <c:lblOffset val="100"/>
        <c:noMultiLvlLbl val="0"/>
      </c:catAx>
      <c:valAx>
        <c:axId val="2095452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Avg</a:t>
                </a:r>
              </a:p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Power</a:t>
                </a:r>
                <a:endParaRPr lang="en-US" sz="1000">
                  <a:effectLst/>
                </a:endParaRPr>
              </a:p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mW/tiles</a:t>
                </a:r>
                <a:endParaRPr lang="en-US" sz="1000">
                  <a:effectLst/>
                </a:endParaRPr>
              </a:p>
              <a:p>
                <a:pPr>
                  <a:defRPr sz="1000"/>
                </a:pPr>
                <a:endParaRPr lang="en-US" sz="10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3743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27</xdr:row>
      <xdr:rowOff>177800</xdr:rowOff>
    </xdr:from>
    <xdr:to>
      <xdr:col>32</xdr:col>
      <xdr:colOff>626532</xdr:colOff>
      <xdr:row>74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791632</xdr:colOff>
      <xdr:row>37</xdr:row>
      <xdr:rowOff>160864</xdr:rowOff>
    </xdr:from>
    <xdr:to>
      <xdr:col>25</xdr:col>
      <xdr:colOff>220131</xdr:colOff>
      <xdr:row>57</xdr:row>
      <xdr:rowOff>88899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169332</xdr:colOff>
      <xdr:row>41</xdr:row>
      <xdr:rowOff>16932</xdr:rowOff>
    </xdr:from>
    <xdr:to>
      <xdr:col>14</xdr:col>
      <xdr:colOff>626532</xdr:colOff>
      <xdr:row>87</xdr:row>
      <xdr:rowOff>67733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27</xdr:row>
      <xdr:rowOff>177801</xdr:rowOff>
    </xdr:from>
    <xdr:to>
      <xdr:col>35</xdr:col>
      <xdr:colOff>50800</xdr:colOff>
      <xdr:row>75</xdr:row>
      <xdr:rowOff>88901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639233</xdr:colOff>
      <xdr:row>39</xdr:row>
      <xdr:rowOff>110066</xdr:rowOff>
    </xdr:from>
    <xdr:to>
      <xdr:col>26</xdr:col>
      <xdr:colOff>29633</xdr:colOff>
      <xdr:row>59</xdr:row>
      <xdr:rowOff>38101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169334</xdr:colOff>
      <xdr:row>41</xdr:row>
      <xdr:rowOff>16932</xdr:rowOff>
    </xdr:from>
    <xdr:to>
      <xdr:col>13</xdr:col>
      <xdr:colOff>571500</xdr:colOff>
      <xdr:row>83</xdr:row>
      <xdr:rowOff>143932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U31" zoomScale="75" zoomScaleNormal="75" zoomScalePageLayoutView="75" workbookViewId="0">
      <selection activeCell="H32" sqref="H32"/>
    </sheetView>
  </sheetViews>
  <sheetFormatPr baseColWidth="10" defaultRowHeight="15" x14ac:dyDescent="0"/>
  <cols>
    <col min="1" max="1" width="23.6640625" bestFit="1" customWidth="1"/>
    <col min="2" max="5" width="13" bestFit="1" customWidth="1"/>
    <col min="6" max="9" width="13.6640625" bestFit="1" customWidth="1"/>
    <col min="10" max="13" width="14.33203125" bestFit="1" customWidth="1"/>
  </cols>
  <sheetData>
    <row r="1" spans="1:17">
      <c r="B1" s="4" t="s">
        <v>23</v>
      </c>
      <c r="C1" s="4"/>
      <c r="D1" s="4"/>
      <c r="E1" s="4"/>
      <c r="F1" s="4" t="s">
        <v>24</v>
      </c>
      <c r="G1" s="4"/>
      <c r="H1" s="4"/>
      <c r="I1" s="4"/>
      <c r="J1" s="4" t="s">
        <v>25</v>
      </c>
      <c r="K1" s="4"/>
      <c r="L1" s="4"/>
      <c r="M1" s="4"/>
      <c r="N1" s="4" t="s">
        <v>29</v>
      </c>
      <c r="O1" s="4"/>
      <c r="P1" s="4"/>
      <c r="Q1" s="4"/>
    </row>
    <row r="2" spans="1:17">
      <c r="A2" t="s">
        <v>0</v>
      </c>
      <c r="B2">
        <v>2</v>
      </c>
      <c r="C2">
        <v>4</v>
      </c>
      <c r="D2">
        <v>6</v>
      </c>
      <c r="E2">
        <v>8</v>
      </c>
      <c r="F2">
        <v>2</v>
      </c>
      <c r="G2">
        <v>4</v>
      </c>
      <c r="H2">
        <v>6</v>
      </c>
      <c r="I2">
        <v>8</v>
      </c>
      <c r="J2">
        <v>2</v>
      </c>
      <c r="K2">
        <v>4</v>
      </c>
      <c r="L2">
        <v>6</v>
      </c>
      <c r="M2">
        <v>8</v>
      </c>
      <c r="N2">
        <v>2</v>
      </c>
      <c r="O2">
        <v>4</v>
      </c>
      <c r="P2">
        <v>6</v>
      </c>
      <c r="Q2">
        <v>8</v>
      </c>
    </row>
    <row r="3" spans="1:17">
      <c r="A3" t="s">
        <v>1</v>
      </c>
      <c r="B3" s="1">
        <v>3.9707347405217398E-5</v>
      </c>
      <c r="C3" s="1">
        <v>1.4494486188527599E-5</v>
      </c>
      <c r="D3" s="1">
        <v>2.9016952841557901E-5</v>
      </c>
      <c r="E3" s="1">
        <v>8.7961829264531006E-6</v>
      </c>
      <c r="F3">
        <v>1.0317E-5</v>
      </c>
      <c r="G3" s="1">
        <v>5.9704946819063104E-6</v>
      </c>
      <c r="H3" s="1">
        <v>8.7519499139971908E-6</v>
      </c>
      <c r="I3" s="1">
        <v>4.7566243244022704E-6</v>
      </c>
      <c r="J3">
        <v>3.1624110000000002E-4</v>
      </c>
      <c r="K3">
        <v>1.1683779999999999E-4</v>
      </c>
      <c r="L3">
        <v>1.0371599999999999E-4</v>
      </c>
      <c r="M3">
        <v>1.9772E-5</v>
      </c>
      <c r="N3" s="1">
        <v>9.0653938470291104E-5</v>
      </c>
      <c r="O3">
        <v>2.071869E-4</v>
      </c>
      <c r="P3">
        <v>3.6868277150920402E-4</v>
      </c>
      <c r="Q3">
        <v>4.7249819999999997E-4</v>
      </c>
    </row>
    <row r="4" spans="1:17">
      <c r="A4" t="s">
        <v>2</v>
      </c>
      <c r="B4" s="1">
        <v>2.1403055220081899E-5</v>
      </c>
      <c r="C4" s="1">
        <v>8.2145334562579098E-6</v>
      </c>
      <c r="D4" s="1">
        <v>8.1348234588441003E-6</v>
      </c>
      <c r="E4" s="1">
        <v>9.57423810971161E-6</v>
      </c>
      <c r="F4" s="1">
        <v>2.0366566553632599E-5</v>
      </c>
      <c r="G4" s="1">
        <v>1.4077877186698799E-5</v>
      </c>
      <c r="H4" s="1">
        <v>1.90607887797414E-5</v>
      </c>
      <c r="I4" s="1">
        <v>1.8086807804037399E-5</v>
      </c>
      <c r="J4" s="1">
        <v>8.8245642991438095E-5</v>
      </c>
      <c r="K4" s="1">
        <v>2.9936127610913999E-5</v>
      </c>
      <c r="L4" s="1">
        <v>3.0250131198916999E-5</v>
      </c>
      <c r="M4">
        <v>1.9772999999999999E-5</v>
      </c>
      <c r="N4" s="1">
        <v>9.4181461590609904E-5</v>
      </c>
      <c r="O4">
        <v>1.024339E-4</v>
      </c>
      <c r="P4">
        <v>1.8721732307073899E-4</v>
      </c>
      <c r="Q4">
        <v>1.8595029999999999E-4</v>
      </c>
    </row>
    <row r="5" spans="1:17">
      <c r="A5" t="s">
        <v>3</v>
      </c>
      <c r="B5" s="1">
        <v>6.1110402625299301E-5</v>
      </c>
      <c r="C5" s="1">
        <v>2.27090196447856E-5</v>
      </c>
      <c r="D5" s="1">
        <v>3.7151776300402003E-5</v>
      </c>
      <c r="E5" s="1">
        <v>1.8370421036164699E-5</v>
      </c>
      <c r="F5" s="1">
        <v>3.0683607469312697E-5</v>
      </c>
      <c r="G5" s="1">
        <v>2.0048371868605199E-5</v>
      </c>
      <c r="H5" s="1">
        <v>2.7812738693738601E-5</v>
      </c>
      <c r="I5" s="1">
        <v>2.28434321284396E-5</v>
      </c>
      <c r="J5">
        <v>4.0448669999999998E-4</v>
      </c>
      <c r="K5">
        <v>1.4677390000000001E-4</v>
      </c>
      <c r="L5">
        <v>1.3396609999999999E-4</v>
      </c>
      <c r="M5">
        <v>3.9545000000000002E-5</v>
      </c>
      <c r="N5">
        <v>1.848354E-4</v>
      </c>
      <c r="O5">
        <v>3.0962079999999998E-4</v>
      </c>
      <c r="P5">
        <v>5.5590009457994296E-4</v>
      </c>
      <c r="Q5">
        <v>6.5844850000000002E-4</v>
      </c>
    </row>
    <row r="6" spans="1:17" s="2" customFormat="1">
      <c r="A6" s="2" t="s">
        <v>26</v>
      </c>
      <c r="B6" s="2">
        <f t="shared" ref="B6:Q6" si="0">B5*10^6</f>
        <v>61.110402625299301</v>
      </c>
      <c r="C6" s="2">
        <f t="shared" si="0"/>
        <v>22.709019644785599</v>
      </c>
      <c r="D6" s="2">
        <f t="shared" si="0"/>
        <v>37.151776300402005</v>
      </c>
      <c r="E6" s="2">
        <f t="shared" si="0"/>
        <v>18.3704210361647</v>
      </c>
      <c r="F6" s="2">
        <f t="shared" si="0"/>
        <v>30.683607469312697</v>
      </c>
      <c r="G6" s="2">
        <f t="shared" si="0"/>
        <v>20.048371868605198</v>
      </c>
      <c r="H6" s="2">
        <f t="shared" si="0"/>
        <v>27.812738693738602</v>
      </c>
      <c r="I6" s="2">
        <f t="shared" si="0"/>
        <v>22.843432128439598</v>
      </c>
      <c r="J6" s="2">
        <f t="shared" si="0"/>
        <v>404.48669999999998</v>
      </c>
      <c r="K6" s="2">
        <f t="shared" si="0"/>
        <v>146.7739</v>
      </c>
      <c r="L6" s="2">
        <f t="shared" si="0"/>
        <v>133.96609999999998</v>
      </c>
      <c r="M6" s="2">
        <f t="shared" si="0"/>
        <v>39.545000000000002</v>
      </c>
      <c r="N6" s="2">
        <f t="shared" si="0"/>
        <v>184.83539999999999</v>
      </c>
      <c r="O6" s="2">
        <f t="shared" si="0"/>
        <v>309.62079999999997</v>
      </c>
      <c r="P6" s="2">
        <f t="shared" si="0"/>
        <v>555.9000945799429</v>
      </c>
      <c r="Q6" s="2">
        <f t="shared" si="0"/>
        <v>658.44849999999997</v>
      </c>
    </row>
    <row r="7" spans="1:17">
      <c r="A7" t="s">
        <v>4</v>
      </c>
      <c r="B7">
        <v>739.48145108440997</v>
      </c>
      <c r="C7">
        <v>699.04224403850003</v>
      </c>
      <c r="D7">
        <v>643.19631174813696</v>
      </c>
      <c r="E7">
        <v>721.326479235546</v>
      </c>
      <c r="F7">
        <v>1126.8288778429001</v>
      </c>
      <c r="G7">
        <v>1016.7887186015</v>
      </c>
      <c r="H7">
        <v>1010.7370613185</v>
      </c>
      <c r="I7">
        <v>961.76863898069996</v>
      </c>
      <c r="J7">
        <v>1126.8288778429001</v>
      </c>
      <c r="K7">
        <v>1016.7887186015</v>
      </c>
      <c r="L7">
        <v>1010.7370613185</v>
      </c>
      <c r="M7">
        <v>961.76863898069996</v>
      </c>
      <c r="N7">
        <v>2394.5113654162001</v>
      </c>
      <c r="O7">
        <v>2160.6760270281002</v>
      </c>
      <c r="P7">
        <v>2147.0313100295898</v>
      </c>
      <c r="Q7">
        <v>2165.5822122534</v>
      </c>
    </row>
    <row r="8" spans="1:17">
      <c r="A8" t="s">
        <v>5</v>
      </c>
      <c r="B8">
        <v>631.68430077214998</v>
      </c>
      <c r="C8">
        <v>493.65287693547202</v>
      </c>
      <c r="D8">
        <v>363.42074872248298</v>
      </c>
      <c r="E8">
        <v>666.31922510571997</v>
      </c>
      <c r="F8">
        <v>2021.8507821108001</v>
      </c>
      <c r="G8">
        <v>2353.0952897423999</v>
      </c>
      <c r="H8">
        <v>1874.1737664243999</v>
      </c>
      <c r="I8">
        <v>4107.0536009421003</v>
      </c>
      <c r="J8">
        <v>724.00814704950005</v>
      </c>
      <c r="K8">
        <v>648.57841487810003</v>
      </c>
      <c r="L8">
        <v>683.45527419279995</v>
      </c>
      <c r="M8">
        <v>1068.1191233080001</v>
      </c>
      <c r="N8">
        <v>1967.6527892193999</v>
      </c>
      <c r="O8">
        <v>1268.8700791444001</v>
      </c>
      <c r="P8">
        <v>1442.63357679107</v>
      </c>
      <c r="Q8">
        <v>1385.0118168724</v>
      </c>
    </row>
    <row r="9" spans="1:17">
      <c r="A9" t="s">
        <v>30</v>
      </c>
      <c r="B9">
        <f>B8/B19</f>
        <v>30.080204798673808</v>
      </c>
      <c r="C9">
        <f t="shared" ref="C9:Q9" si="1">C8/C19</f>
        <v>44.87753426686109</v>
      </c>
      <c r="D9">
        <f t="shared" si="1"/>
        <v>51.91724981749757</v>
      </c>
      <c r="E9">
        <f t="shared" si="1"/>
        <v>111.05320418428666</v>
      </c>
      <c r="F9">
        <f t="shared" si="1"/>
        <v>63.182836940962503</v>
      </c>
      <c r="G9">
        <f t="shared" si="1"/>
        <v>147.0684556089</v>
      </c>
      <c r="H9">
        <f t="shared" si="1"/>
        <v>170.37943331130907</v>
      </c>
      <c r="I9">
        <f t="shared" si="1"/>
        <v>513.38170011776253</v>
      </c>
      <c r="J9">
        <f t="shared" si="1"/>
        <v>22.625254595296877</v>
      </c>
      <c r="K9">
        <f t="shared" si="1"/>
        <v>40.536150929881252</v>
      </c>
      <c r="L9">
        <f t="shared" si="1"/>
        <v>62.132297653890902</v>
      </c>
      <c r="M9">
        <f t="shared" si="1"/>
        <v>133.51489041350001</v>
      </c>
      <c r="N9">
        <f t="shared" si="1"/>
        <v>28.936070429697057</v>
      </c>
      <c r="O9">
        <f t="shared" si="1"/>
        <v>37.319708210129413</v>
      </c>
      <c r="P9">
        <f t="shared" si="1"/>
        <v>62.723198990916089</v>
      </c>
      <c r="Q9">
        <f t="shared" si="1"/>
        <v>81.471283345435296</v>
      </c>
    </row>
    <row r="10" spans="1:17">
      <c r="A10" t="s">
        <v>6</v>
      </c>
      <c r="B10">
        <v>7955.4068233839698</v>
      </c>
      <c r="C10">
        <v>7638.1923326677897</v>
      </c>
      <c r="D10">
        <v>7069.5334216613201</v>
      </c>
      <c r="E10">
        <v>7952.9134245097002</v>
      </c>
      <c r="F10">
        <v>12122.524683251801</v>
      </c>
      <c r="G10">
        <v>11110.097938425901</v>
      </c>
      <c r="H10">
        <v>11109.2668054678</v>
      </c>
      <c r="I10">
        <v>10603.884566012901</v>
      </c>
      <c r="J10">
        <v>12122.524683251801</v>
      </c>
      <c r="K10">
        <v>11110.097938425901</v>
      </c>
      <c r="L10">
        <v>11109.2668054678</v>
      </c>
      <c r="M10">
        <v>10603.884566012901</v>
      </c>
      <c r="N10">
        <v>25760.36495191</v>
      </c>
      <c r="O10">
        <v>23608.958119154999</v>
      </c>
      <c r="P10">
        <v>23306.2989568872</v>
      </c>
      <c r="Q10">
        <v>22760.8051141002</v>
      </c>
    </row>
    <row r="11" spans="1:17">
      <c r="A11" t="s">
        <v>33</v>
      </c>
      <c r="B11">
        <v>34.5920307619566</v>
      </c>
      <c r="C11">
        <v>31.9753296821494</v>
      </c>
      <c r="D11">
        <v>30.8905648470265</v>
      </c>
      <c r="E11">
        <v>31.523878214245801</v>
      </c>
      <c r="F11">
        <v>40.193436778544601</v>
      </c>
      <c r="G11">
        <v>35.473533406053001</v>
      </c>
      <c r="H11">
        <v>34.4508158901494</v>
      </c>
      <c r="I11">
        <v>33.684847767807199</v>
      </c>
      <c r="J11">
        <v>40.193436778544601</v>
      </c>
      <c r="K11">
        <v>35.473533406053001</v>
      </c>
      <c r="L11">
        <v>34.4508158901494</v>
      </c>
      <c r="M11">
        <v>33.684847767807199</v>
      </c>
      <c r="O11">
        <v>25.187066812099999</v>
      </c>
      <c r="P11">
        <v>22.651569019518099</v>
      </c>
      <c r="Q11">
        <v>22.131571946200001</v>
      </c>
    </row>
    <row r="12" spans="1:17">
      <c r="A12" t="s">
        <v>7</v>
      </c>
      <c r="B12">
        <v>93.152184571700005</v>
      </c>
      <c r="C12">
        <v>119.4304227797</v>
      </c>
      <c r="D12">
        <v>145.7086609877</v>
      </c>
      <c r="E12">
        <v>171.9868991957</v>
      </c>
      <c r="F12">
        <v>93.152184571700005</v>
      </c>
      <c r="G12">
        <v>119.4304227797</v>
      </c>
      <c r="H12">
        <v>145.7086609877</v>
      </c>
      <c r="I12">
        <v>171.9868991957</v>
      </c>
      <c r="J12">
        <v>93.152184571700005</v>
      </c>
      <c r="K12">
        <v>119.4304227797</v>
      </c>
      <c r="L12">
        <v>145.7086609877</v>
      </c>
      <c r="M12">
        <v>171.9868991957</v>
      </c>
    </row>
    <row r="13" spans="1:17">
      <c r="A13" t="s">
        <v>8</v>
      </c>
      <c r="B13">
        <v>0.49746872878072501</v>
      </c>
      <c r="C13">
        <v>0.68789074478072498</v>
      </c>
      <c r="D13">
        <v>0.87831276078072495</v>
      </c>
      <c r="E13">
        <v>1.06873477678072</v>
      </c>
      <c r="F13">
        <v>0.49746872879999998</v>
      </c>
      <c r="G13">
        <v>0.68789074480000001</v>
      </c>
      <c r="H13">
        <v>0.87831276079999998</v>
      </c>
      <c r="I13">
        <v>1.0687347768</v>
      </c>
      <c r="J13">
        <v>0.49746872879999998</v>
      </c>
      <c r="K13">
        <v>0.68789074480000001</v>
      </c>
      <c r="L13">
        <v>0.87831276079999998</v>
      </c>
      <c r="M13">
        <v>1.0687347768</v>
      </c>
      <c r="N13">
        <v>0.49746872879999998</v>
      </c>
      <c r="O13">
        <v>0.68789074480000001</v>
      </c>
      <c r="P13">
        <v>0.89431276078072497</v>
      </c>
      <c r="Q13">
        <v>1.1530695761</v>
      </c>
    </row>
    <row r="14" spans="1:17">
      <c r="A14" t="s">
        <v>9</v>
      </c>
      <c r="B14">
        <v>3.6371953294725798E-2</v>
      </c>
      <c r="C14">
        <v>6.0174705294725801E-2</v>
      </c>
      <c r="D14">
        <v>8.3977457294725805E-2</v>
      </c>
      <c r="E14">
        <v>0.107780209294725</v>
      </c>
      <c r="F14">
        <v>3.6371953300000003E-2</v>
      </c>
      <c r="G14">
        <v>6.0174705299999999E-2</v>
      </c>
      <c r="H14">
        <v>8.3977457300000002E-2</v>
      </c>
      <c r="I14">
        <v>0.1077802093</v>
      </c>
      <c r="J14">
        <v>3.6371953300000003E-2</v>
      </c>
      <c r="K14">
        <v>6.0174705299999999E-2</v>
      </c>
      <c r="L14">
        <v>8.3977457300000002E-2</v>
      </c>
      <c r="M14">
        <v>0.1077802093</v>
      </c>
      <c r="N14">
        <v>3.6371953300000003E-2</v>
      </c>
      <c r="O14">
        <v>6.0174705299999999E-2</v>
      </c>
      <c r="P14">
        <v>8.5977457294725806E-2</v>
      </c>
      <c r="Q14">
        <v>0.1183220592</v>
      </c>
    </row>
    <row r="15" spans="1:17">
      <c r="A15" t="s">
        <v>10</v>
      </c>
      <c r="B15">
        <v>96742</v>
      </c>
      <c r="C15">
        <v>46002</v>
      </c>
      <c r="D15">
        <v>102228</v>
      </c>
      <c r="E15">
        <v>27570</v>
      </c>
      <c r="F15">
        <v>15176</v>
      </c>
      <c r="G15">
        <v>8520</v>
      </c>
      <c r="H15">
        <v>14840</v>
      </c>
      <c r="I15">
        <v>5562</v>
      </c>
      <c r="J15">
        <v>558677</v>
      </c>
      <c r="K15">
        <v>226301</v>
      </c>
      <c r="L15">
        <v>196013</v>
      </c>
      <c r="M15">
        <v>37023</v>
      </c>
      <c r="N15">
        <v>93937</v>
      </c>
      <c r="O15">
        <v>244013</v>
      </c>
      <c r="P15">
        <v>385337</v>
      </c>
      <c r="Q15">
        <v>475410</v>
      </c>
    </row>
    <row r="16" spans="1:17">
      <c r="A16" t="s">
        <v>11</v>
      </c>
      <c r="B16" s="1">
        <v>9.6742000000000003E-5</v>
      </c>
      <c r="C16" s="1">
        <v>4.6001999999999998E-5</v>
      </c>
      <c r="D16">
        <v>1.02228E-4</v>
      </c>
      <c r="E16" s="1">
        <v>2.7569999999999999E-5</v>
      </c>
      <c r="F16">
        <v>1.5176E-5</v>
      </c>
      <c r="G16">
        <v>8.5199999999999997E-6</v>
      </c>
      <c r="H16">
        <v>1.484E-5</v>
      </c>
      <c r="I16">
        <v>5.5620000000000003E-6</v>
      </c>
      <c r="J16">
        <v>5.5867700000000005E-4</v>
      </c>
      <c r="K16">
        <v>2.2630099999999999E-4</v>
      </c>
      <c r="L16">
        <v>1.9601300000000001E-4</v>
      </c>
      <c r="M16">
        <v>3.7023000000000001E-5</v>
      </c>
      <c r="N16">
        <v>9.3937000000000005E-5</v>
      </c>
      <c r="O16">
        <v>2.4401300000000001E-4</v>
      </c>
      <c r="P16">
        <v>3.8533699999999997E-4</v>
      </c>
      <c r="Q16">
        <v>4.7541E-4</v>
      </c>
    </row>
    <row r="17" spans="1:17">
      <c r="A17" t="s">
        <v>27</v>
      </c>
      <c r="B17">
        <f t="shared" ref="B17:Q17" si="2">B16*10^6</f>
        <v>96.742000000000004</v>
      </c>
      <c r="C17">
        <f t="shared" si="2"/>
        <v>46.001999999999995</v>
      </c>
      <c r="D17">
        <f t="shared" si="2"/>
        <v>102.22799999999999</v>
      </c>
      <c r="E17">
        <f t="shared" si="2"/>
        <v>27.57</v>
      </c>
      <c r="F17">
        <f t="shared" si="2"/>
        <v>15.176</v>
      </c>
      <c r="G17">
        <f t="shared" si="2"/>
        <v>8.52</v>
      </c>
      <c r="H17">
        <f t="shared" si="2"/>
        <v>14.84</v>
      </c>
      <c r="I17">
        <f t="shared" si="2"/>
        <v>5.5620000000000003</v>
      </c>
      <c r="J17">
        <f t="shared" si="2"/>
        <v>558.67700000000002</v>
      </c>
      <c r="K17">
        <f t="shared" si="2"/>
        <v>226.30099999999999</v>
      </c>
      <c r="L17">
        <f t="shared" si="2"/>
        <v>196.01300000000001</v>
      </c>
      <c r="M17">
        <f t="shared" si="2"/>
        <v>37.023000000000003</v>
      </c>
      <c r="N17">
        <f t="shared" si="2"/>
        <v>93.937000000000012</v>
      </c>
      <c r="O17">
        <f t="shared" si="2"/>
        <v>244.01300000000001</v>
      </c>
      <c r="P17">
        <f t="shared" si="2"/>
        <v>385.33699999999999</v>
      </c>
      <c r="Q17">
        <f t="shared" si="2"/>
        <v>475.41</v>
      </c>
    </row>
    <row r="18" spans="1:17">
      <c r="A18" t="s">
        <v>12</v>
      </c>
      <c r="B18">
        <v>9.5008417727800003E-4</v>
      </c>
      <c r="C18">
        <v>2.0367007454500001E-3</v>
      </c>
      <c r="D18">
        <v>1.09776403942E-3</v>
      </c>
      <c r="E18">
        <v>3.4911135291999999E-3</v>
      </c>
      <c r="F18">
        <v>1.0040916999999999E-3</v>
      </c>
      <c r="G18">
        <v>1.0731053000000001E-3</v>
      </c>
      <c r="H18">
        <v>4.8774229999999999E-4</v>
      </c>
      <c r="I18">
        <v>1.0958716E-3</v>
      </c>
      <c r="J18">
        <v>4.6368000000000001E-5</v>
      </c>
      <c r="K18">
        <v>1.111036E-4</v>
      </c>
      <c r="L18">
        <v>1.2827140000000001E-4</v>
      </c>
      <c r="M18">
        <v>6.6882490000000003E-4</v>
      </c>
      <c r="N18">
        <v>4.3939409999999999E-4</v>
      </c>
      <c r="O18">
        <v>4.007072E-4</v>
      </c>
      <c r="P18">
        <v>3.38820305343E-4</v>
      </c>
      <c r="Q18">
        <v>2.6924129999999997E-4</v>
      </c>
    </row>
    <row r="19" spans="1:17">
      <c r="A19" t="s">
        <v>13</v>
      </c>
      <c r="B19">
        <v>21</v>
      </c>
      <c r="C19">
        <v>11</v>
      </c>
      <c r="D19">
        <v>7</v>
      </c>
      <c r="E19">
        <v>6</v>
      </c>
      <c r="F19">
        <v>32</v>
      </c>
      <c r="G19">
        <v>16</v>
      </c>
      <c r="H19">
        <v>11</v>
      </c>
      <c r="I19">
        <v>8</v>
      </c>
      <c r="J19">
        <v>32</v>
      </c>
      <c r="K19">
        <v>16</v>
      </c>
      <c r="L19">
        <v>11</v>
      </c>
      <c r="M19">
        <v>8</v>
      </c>
      <c r="N19">
        <v>68</v>
      </c>
      <c r="O19">
        <v>34</v>
      </c>
      <c r="P19">
        <v>23</v>
      </c>
      <c r="Q19">
        <v>17</v>
      </c>
    </row>
    <row r="20" spans="1:17">
      <c r="A20" t="s">
        <v>14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</row>
    <row r="21" spans="1:17">
      <c r="A21" t="s">
        <v>15</v>
      </c>
      <c r="B21">
        <v>16</v>
      </c>
      <c r="C21">
        <v>32</v>
      </c>
      <c r="D21">
        <v>48</v>
      </c>
      <c r="E21">
        <v>64</v>
      </c>
      <c r="F21">
        <v>16</v>
      </c>
      <c r="G21">
        <v>32</v>
      </c>
      <c r="H21">
        <v>48</v>
      </c>
      <c r="I21">
        <v>64</v>
      </c>
      <c r="J21">
        <v>16</v>
      </c>
      <c r="K21">
        <v>32</v>
      </c>
      <c r="L21">
        <v>48</v>
      </c>
      <c r="M21">
        <v>64</v>
      </c>
      <c r="N21">
        <v>16</v>
      </c>
      <c r="O21">
        <v>32</v>
      </c>
      <c r="P21">
        <v>48</v>
      </c>
      <c r="Q21">
        <v>64</v>
      </c>
    </row>
    <row r="22" spans="1:17">
      <c r="A22" t="s">
        <v>16</v>
      </c>
      <c r="B22">
        <v>128</v>
      </c>
      <c r="C22">
        <v>128</v>
      </c>
      <c r="D22">
        <v>128</v>
      </c>
      <c r="E22">
        <v>128</v>
      </c>
      <c r="F22">
        <v>128</v>
      </c>
      <c r="G22">
        <v>128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>
        <v>128</v>
      </c>
      <c r="O22">
        <v>128</v>
      </c>
      <c r="P22">
        <v>128</v>
      </c>
      <c r="Q22">
        <v>128</v>
      </c>
    </row>
    <row r="23" spans="1:17">
      <c r="A23" t="s">
        <v>17</v>
      </c>
      <c r="B23">
        <v>1024</v>
      </c>
      <c r="C23">
        <v>1024</v>
      </c>
      <c r="D23">
        <v>1024</v>
      </c>
      <c r="E23">
        <v>1024</v>
      </c>
      <c r="F23">
        <v>1024</v>
      </c>
      <c r="G23">
        <v>1024</v>
      </c>
      <c r="H23">
        <v>1024</v>
      </c>
      <c r="I23">
        <v>1024</v>
      </c>
      <c r="J23">
        <v>1024</v>
      </c>
      <c r="K23">
        <v>1024</v>
      </c>
      <c r="L23">
        <v>1024</v>
      </c>
      <c r="M23">
        <v>1024</v>
      </c>
      <c r="N23">
        <v>1024</v>
      </c>
      <c r="O23">
        <v>1024</v>
      </c>
      <c r="P23">
        <v>2048</v>
      </c>
      <c r="Q23">
        <v>2048</v>
      </c>
    </row>
    <row r="24" spans="1:17">
      <c r="A24" t="s">
        <v>18</v>
      </c>
      <c r="B24">
        <v>512</v>
      </c>
      <c r="C24">
        <v>512</v>
      </c>
      <c r="D24">
        <v>512</v>
      </c>
      <c r="E24">
        <v>512</v>
      </c>
      <c r="F24">
        <v>512</v>
      </c>
      <c r="G24">
        <v>512</v>
      </c>
      <c r="H24">
        <v>512</v>
      </c>
      <c r="I24">
        <v>512</v>
      </c>
      <c r="J24">
        <v>512</v>
      </c>
      <c r="K24">
        <v>512</v>
      </c>
      <c r="L24">
        <v>512</v>
      </c>
      <c r="M24">
        <v>512</v>
      </c>
      <c r="N24">
        <v>512</v>
      </c>
      <c r="O24">
        <v>512</v>
      </c>
      <c r="P24">
        <v>512</v>
      </c>
      <c r="Q24">
        <v>2048</v>
      </c>
    </row>
    <row r="25" spans="1:17">
      <c r="A25" t="s">
        <v>19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</row>
    <row r="26" spans="1:17">
      <c r="A26" t="s">
        <v>20</v>
      </c>
      <c r="B26">
        <v>128</v>
      </c>
      <c r="C26">
        <v>128</v>
      </c>
      <c r="D26">
        <v>128</v>
      </c>
      <c r="E26">
        <v>128</v>
      </c>
      <c r="F26">
        <v>128</v>
      </c>
      <c r="G26">
        <v>128</v>
      </c>
      <c r="H26">
        <v>128</v>
      </c>
      <c r="I26">
        <v>128</v>
      </c>
      <c r="J26">
        <v>128</v>
      </c>
      <c r="K26">
        <v>128</v>
      </c>
      <c r="L26">
        <v>128</v>
      </c>
      <c r="M26">
        <v>128</v>
      </c>
      <c r="N26">
        <v>128</v>
      </c>
      <c r="O26">
        <v>128</v>
      </c>
      <c r="P26">
        <v>128</v>
      </c>
      <c r="Q26">
        <v>128</v>
      </c>
    </row>
    <row r="27" spans="1:17">
      <c r="A27" t="s">
        <v>21</v>
      </c>
      <c r="B27">
        <v>2</v>
      </c>
      <c r="C27">
        <v>4</v>
      </c>
      <c r="D27">
        <v>6</v>
      </c>
      <c r="E27">
        <v>8</v>
      </c>
      <c r="F27">
        <v>2</v>
      </c>
      <c r="G27">
        <v>4</v>
      </c>
      <c r="H27">
        <v>6</v>
      </c>
      <c r="I27">
        <v>8</v>
      </c>
      <c r="J27">
        <v>2</v>
      </c>
      <c r="K27">
        <v>4</v>
      </c>
      <c r="L27">
        <v>6</v>
      </c>
      <c r="M27">
        <v>8</v>
      </c>
      <c r="N27">
        <v>2</v>
      </c>
      <c r="O27">
        <v>4</v>
      </c>
      <c r="P27">
        <v>6</v>
      </c>
      <c r="Q27">
        <v>8</v>
      </c>
    </row>
    <row r="28" spans="1:17">
      <c r="A28" t="s">
        <v>22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</row>
    <row r="30" spans="1:17">
      <c r="B30" s="3"/>
    </row>
    <row r="31" spans="1:17">
      <c r="A31" s="5" t="s">
        <v>31</v>
      </c>
      <c r="B31">
        <f>(B9+F9+J9+N9)/4</f>
        <v>36.20609169115756</v>
      </c>
      <c r="C31">
        <f>(C9+G9+K9+O9)/4</f>
        <v>67.450462253942931</v>
      </c>
      <c r="D31">
        <f t="shared" ref="D31:E31" si="3">(D9+H9+L9+P9)/4</f>
        <v>86.788044943403406</v>
      </c>
      <c r="E31">
        <f t="shared" si="3"/>
        <v>209.85526951524611</v>
      </c>
    </row>
  </sheetData>
  <mergeCells count="4">
    <mergeCell ref="B1:E1"/>
    <mergeCell ref="F1:I1"/>
    <mergeCell ref="J1:M1"/>
    <mergeCell ref="N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20" zoomScale="75" zoomScaleNormal="75" zoomScalePageLayoutView="75" workbookViewId="0">
      <selection activeCell="A11" sqref="A11"/>
    </sheetView>
  </sheetViews>
  <sheetFormatPr baseColWidth="10" defaultRowHeight="15" x14ac:dyDescent="0"/>
  <cols>
    <col min="1" max="1" width="23.6640625" bestFit="1" customWidth="1"/>
    <col min="2" max="5" width="13" bestFit="1" customWidth="1"/>
    <col min="6" max="9" width="13.6640625" bestFit="1" customWidth="1"/>
    <col min="10" max="13" width="14.33203125" bestFit="1" customWidth="1"/>
  </cols>
  <sheetData>
    <row r="1" spans="1:17">
      <c r="B1" s="4" t="s">
        <v>23</v>
      </c>
      <c r="C1" s="4"/>
      <c r="D1" s="4"/>
      <c r="E1" s="4"/>
      <c r="F1" s="4" t="s">
        <v>24</v>
      </c>
      <c r="G1" s="4"/>
      <c r="H1" s="4"/>
      <c r="I1" s="4"/>
      <c r="J1" s="4" t="s">
        <v>25</v>
      </c>
      <c r="K1" s="4"/>
      <c r="L1" s="4"/>
      <c r="M1" s="4"/>
      <c r="N1" s="4" t="s">
        <v>29</v>
      </c>
      <c r="O1" s="4"/>
      <c r="P1" s="4"/>
      <c r="Q1" s="4"/>
    </row>
    <row r="2" spans="1:17">
      <c r="A2" t="s">
        <v>32</v>
      </c>
      <c r="B2" t="s">
        <v>28</v>
      </c>
      <c r="C2">
        <v>4</v>
      </c>
      <c r="D2">
        <v>6</v>
      </c>
      <c r="E2">
        <v>8</v>
      </c>
      <c r="F2">
        <v>2</v>
      </c>
      <c r="G2">
        <v>4</v>
      </c>
      <c r="H2">
        <v>6</v>
      </c>
      <c r="I2">
        <v>8</v>
      </c>
      <c r="J2">
        <v>2</v>
      </c>
      <c r="K2">
        <v>4</v>
      </c>
      <c r="L2">
        <v>6</v>
      </c>
      <c r="M2">
        <v>8</v>
      </c>
      <c r="N2">
        <v>2</v>
      </c>
      <c r="O2">
        <v>4</v>
      </c>
      <c r="P2">
        <v>6</v>
      </c>
      <c r="Q2">
        <v>8</v>
      </c>
    </row>
    <row r="3" spans="1:17">
      <c r="A3" t="s">
        <v>1</v>
      </c>
      <c r="B3" s="1">
        <v>3.9707347405217398E-5</v>
      </c>
      <c r="C3" s="1">
        <v>1.4494486188527599E-5</v>
      </c>
      <c r="D3" s="1">
        <v>2.9016952841557901E-5</v>
      </c>
      <c r="E3" s="1">
        <v>8.7961829264531006E-6</v>
      </c>
      <c r="F3">
        <v>1.0317E-5</v>
      </c>
      <c r="G3" s="1">
        <v>5.9704946819063104E-6</v>
      </c>
      <c r="H3" s="1">
        <v>8.7519499139971908E-6</v>
      </c>
      <c r="I3" s="1">
        <v>4.7566243244022704E-6</v>
      </c>
      <c r="J3">
        <v>3.1624110000000002E-4</v>
      </c>
      <c r="K3">
        <v>1.1683779999999999E-4</v>
      </c>
      <c r="L3">
        <v>1.0371599999999999E-4</v>
      </c>
      <c r="M3">
        <v>1.9772E-5</v>
      </c>
      <c r="N3" s="1">
        <v>9.0653938470291104E-5</v>
      </c>
      <c r="O3">
        <v>2.071869E-4</v>
      </c>
      <c r="P3">
        <v>3.6868277150920402E-4</v>
      </c>
      <c r="Q3">
        <v>4.7249819999999997E-4</v>
      </c>
    </row>
    <row r="4" spans="1:17">
      <c r="A4" t="s">
        <v>2</v>
      </c>
      <c r="B4" s="1">
        <v>2.1403055220081899E-5</v>
      </c>
      <c r="C4" s="1">
        <v>8.2145334562579098E-6</v>
      </c>
      <c r="D4" s="1">
        <v>8.1348234588441003E-6</v>
      </c>
      <c r="E4" s="1">
        <v>9.57423810971161E-6</v>
      </c>
      <c r="F4" s="1">
        <v>2.0366566553632599E-5</v>
      </c>
      <c r="G4" s="1">
        <v>1.4077877186698799E-5</v>
      </c>
      <c r="H4" s="1">
        <v>1.90607887797414E-5</v>
      </c>
      <c r="I4" s="1">
        <v>1.8086807804037399E-5</v>
      </c>
      <c r="J4" s="1">
        <v>8.8245642991438095E-5</v>
      </c>
      <c r="K4" s="1">
        <v>2.9936127610913999E-5</v>
      </c>
      <c r="L4" s="1">
        <v>3.0250131198916999E-5</v>
      </c>
      <c r="M4">
        <v>1.9772999999999999E-5</v>
      </c>
      <c r="N4" s="1">
        <v>9.4181461590609904E-5</v>
      </c>
      <c r="O4">
        <v>1.024339E-4</v>
      </c>
      <c r="P4">
        <v>1.8721732307073899E-4</v>
      </c>
      <c r="Q4">
        <v>1.8595029999999999E-4</v>
      </c>
    </row>
    <row r="5" spans="1:17">
      <c r="A5" t="s">
        <v>3</v>
      </c>
      <c r="B5" s="1">
        <v>6.1110402625299301E-5</v>
      </c>
      <c r="C5" s="1">
        <v>2.27090196447856E-5</v>
      </c>
      <c r="D5" s="1">
        <v>3.7151776300402003E-5</v>
      </c>
      <c r="E5" s="1">
        <v>1.8370421036164699E-5</v>
      </c>
      <c r="F5" s="1">
        <v>3.0683607469312697E-5</v>
      </c>
      <c r="G5" s="1">
        <v>2.0048371868605199E-5</v>
      </c>
      <c r="H5" s="1">
        <v>2.7812738693738601E-5</v>
      </c>
      <c r="I5" s="1">
        <v>2.28434321284396E-5</v>
      </c>
      <c r="J5">
        <v>4.0448669999999998E-4</v>
      </c>
      <c r="K5">
        <v>1.4677390000000001E-4</v>
      </c>
      <c r="L5">
        <v>1.3396609999999999E-4</v>
      </c>
      <c r="M5">
        <v>3.9545000000000002E-5</v>
      </c>
      <c r="N5">
        <v>1.848354E-4</v>
      </c>
      <c r="O5">
        <v>3.0962079999999998E-4</v>
      </c>
      <c r="P5">
        <v>5.5590009457994296E-4</v>
      </c>
      <c r="Q5">
        <v>6.5844850000000002E-4</v>
      </c>
    </row>
    <row r="6" spans="1:17" s="2" customFormat="1">
      <c r="A6" s="2" t="s">
        <v>26</v>
      </c>
      <c r="B6" s="2">
        <f t="shared" ref="B6:Q6" si="0">B5*10^6</f>
        <v>61.110402625299301</v>
      </c>
      <c r="C6" s="2">
        <f t="shared" si="0"/>
        <v>22.709019644785599</v>
      </c>
      <c r="D6" s="2">
        <f t="shared" si="0"/>
        <v>37.151776300402005</v>
      </c>
      <c r="E6" s="2">
        <f t="shared" si="0"/>
        <v>18.3704210361647</v>
      </c>
      <c r="F6" s="2">
        <f t="shared" si="0"/>
        <v>30.683607469312697</v>
      </c>
      <c r="G6" s="2">
        <f t="shared" si="0"/>
        <v>20.048371868605198</v>
      </c>
      <c r="H6" s="2">
        <f t="shared" si="0"/>
        <v>27.812738693738602</v>
      </c>
      <c r="I6" s="2">
        <f t="shared" si="0"/>
        <v>22.843432128439598</v>
      </c>
      <c r="J6" s="2">
        <f t="shared" si="0"/>
        <v>404.48669999999998</v>
      </c>
      <c r="K6" s="2">
        <f t="shared" si="0"/>
        <v>146.7739</v>
      </c>
      <c r="L6" s="2">
        <f t="shared" si="0"/>
        <v>133.96609999999998</v>
      </c>
      <c r="M6" s="2">
        <f t="shared" si="0"/>
        <v>39.545000000000002</v>
      </c>
      <c r="N6" s="2">
        <f t="shared" si="0"/>
        <v>184.83539999999999</v>
      </c>
      <c r="O6" s="2">
        <f t="shared" si="0"/>
        <v>309.62079999999997</v>
      </c>
      <c r="P6" s="2">
        <f t="shared" si="0"/>
        <v>555.9000945799429</v>
      </c>
      <c r="Q6" s="2">
        <f t="shared" si="0"/>
        <v>658.44849999999997</v>
      </c>
    </row>
    <row r="7" spans="1:17">
      <c r="A7" t="s">
        <v>4</v>
      </c>
      <c r="B7">
        <v>739.48145108440997</v>
      </c>
      <c r="C7">
        <v>699.04224403850003</v>
      </c>
      <c r="D7">
        <v>643.19631174813696</v>
      </c>
      <c r="E7">
        <v>721.326479235546</v>
      </c>
      <c r="F7">
        <v>1126.8288778429001</v>
      </c>
      <c r="G7">
        <v>1016.7887186015</v>
      </c>
      <c r="H7">
        <v>1010.7370613185</v>
      </c>
      <c r="I7">
        <v>961.76863898069996</v>
      </c>
      <c r="J7">
        <v>1126.8288778429001</v>
      </c>
      <c r="K7">
        <v>1016.7887186015</v>
      </c>
      <c r="L7">
        <v>1010.7370613185</v>
      </c>
      <c r="M7">
        <v>961.76863898069996</v>
      </c>
      <c r="N7">
        <v>2394.5113654162001</v>
      </c>
      <c r="O7">
        <v>2160.6760270281002</v>
      </c>
      <c r="P7">
        <v>2147.0313100295898</v>
      </c>
      <c r="Q7">
        <v>2165.5822122534</v>
      </c>
    </row>
    <row r="8" spans="1:17">
      <c r="A8" t="s">
        <v>5</v>
      </c>
      <c r="B8">
        <v>631.68430077214998</v>
      </c>
      <c r="C8">
        <v>493.65287693547202</v>
      </c>
      <c r="D8">
        <v>363.42074872248298</v>
      </c>
      <c r="E8">
        <v>666.31922510571997</v>
      </c>
      <c r="F8">
        <v>2021.8507821108001</v>
      </c>
      <c r="G8">
        <v>2353.0952897423999</v>
      </c>
      <c r="H8">
        <v>1874.1737664243999</v>
      </c>
      <c r="I8">
        <v>4107.0536009421003</v>
      </c>
      <c r="J8">
        <v>724.00814704950005</v>
      </c>
      <c r="K8">
        <v>648.57841487810003</v>
      </c>
      <c r="L8">
        <v>683.45527419279995</v>
      </c>
      <c r="M8">
        <v>1068.1191233080001</v>
      </c>
      <c r="N8">
        <v>1967.6527892193999</v>
      </c>
      <c r="O8">
        <v>1268.8700791444001</v>
      </c>
      <c r="P8">
        <v>1442.63357679107</v>
      </c>
      <c r="Q8">
        <v>1385.0118168724</v>
      </c>
    </row>
    <row r="9" spans="1:17">
      <c r="A9" t="s">
        <v>30</v>
      </c>
      <c r="B9">
        <f>B8/B19</f>
        <v>30.080204798673808</v>
      </c>
      <c r="C9">
        <f t="shared" ref="C9:Q9" si="1">C8/C19</f>
        <v>44.87753426686109</v>
      </c>
      <c r="D9">
        <f t="shared" si="1"/>
        <v>51.91724981749757</v>
      </c>
      <c r="E9">
        <f t="shared" si="1"/>
        <v>111.05320418428666</v>
      </c>
      <c r="F9">
        <f t="shared" si="1"/>
        <v>63.182836940962503</v>
      </c>
      <c r="G9">
        <f t="shared" si="1"/>
        <v>147.0684556089</v>
      </c>
      <c r="H9">
        <f t="shared" si="1"/>
        <v>170.37943331130907</v>
      </c>
      <c r="I9">
        <f t="shared" si="1"/>
        <v>513.38170011776253</v>
      </c>
      <c r="J9">
        <f t="shared" si="1"/>
        <v>22.625254595296877</v>
      </c>
      <c r="K9">
        <f t="shared" si="1"/>
        <v>40.536150929881252</v>
      </c>
      <c r="L9">
        <f t="shared" si="1"/>
        <v>62.132297653890902</v>
      </c>
      <c r="M9">
        <f t="shared" si="1"/>
        <v>133.51489041350001</v>
      </c>
      <c r="N9">
        <f t="shared" si="1"/>
        <v>28.936070429697057</v>
      </c>
      <c r="O9">
        <f t="shared" si="1"/>
        <v>37.319708210129413</v>
      </c>
      <c r="P9">
        <f t="shared" si="1"/>
        <v>62.723198990916089</v>
      </c>
      <c r="Q9">
        <f t="shared" si="1"/>
        <v>81.471283345435296</v>
      </c>
    </row>
    <row r="10" spans="1:17">
      <c r="A10" t="s">
        <v>6</v>
      </c>
      <c r="B10">
        <v>7955.4068233839698</v>
      </c>
      <c r="C10">
        <v>7638.1923326677897</v>
      </c>
      <c r="D10">
        <v>7069.5334216613201</v>
      </c>
      <c r="E10">
        <v>7952.9134245097002</v>
      </c>
      <c r="F10">
        <v>12122.524683251801</v>
      </c>
      <c r="G10">
        <v>11110.097938425901</v>
      </c>
      <c r="H10">
        <v>11109.2668054678</v>
      </c>
      <c r="I10">
        <v>10603.884566012901</v>
      </c>
      <c r="J10">
        <v>12122.524683251801</v>
      </c>
      <c r="K10">
        <v>11110.097938425901</v>
      </c>
      <c r="L10">
        <v>11109.2668054678</v>
      </c>
      <c r="M10">
        <v>10603.884566012901</v>
      </c>
      <c r="N10">
        <v>25760.36495191</v>
      </c>
      <c r="O10">
        <v>23608.958119154999</v>
      </c>
      <c r="P10">
        <v>23306.2989568872</v>
      </c>
      <c r="Q10">
        <v>22760.8051141002</v>
      </c>
    </row>
    <row r="11" spans="1:17">
      <c r="A11" t="s">
        <v>33</v>
      </c>
      <c r="B11">
        <v>34.5920307619566</v>
      </c>
      <c r="C11">
        <v>31.9753296821494</v>
      </c>
      <c r="D11">
        <v>30.8905648470265</v>
      </c>
      <c r="E11">
        <v>31.523878214245801</v>
      </c>
      <c r="F11">
        <v>40.193436778544601</v>
      </c>
      <c r="G11">
        <v>35.473533406053001</v>
      </c>
      <c r="H11">
        <v>34.4508158901494</v>
      </c>
      <c r="I11">
        <v>33.684847767807199</v>
      </c>
      <c r="J11">
        <v>40.193436778544601</v>
      </c>
      <c r="K11">
        <v>35.473533406053001</v>
      </c>
      <c r="L11">
        <v>34.4508158901494</v>
      </c>
      <c r="M11">
        <v>33.684847767807199</v>
      </c>
      <c r="O11">
        <v>25.187066812099999</v>
      </c>
      <c r="P11">
        <v>22.651569019518099</v>
      </c>
      <c r="Q11">
        <v>22.131571946200001</v>
      </c>
    </row>
    <row r="12" spans="1:17">
      <c r="A12" t="s">
        <v>7</v>
      </c>
      <c r="B12">
        <v>93.152184571700005</v>
      </c>
      <c r="C12">
        <v>119.4304227797</v>
      </c>
      <c r="D12">
        <v>145.7086609877</v>
      </c>
      <c r="E12">
        <v>171.9868991957</v>
      </c>
      <c r="F12">
        <v>93.152184571700005</v>
      </c>
      <c r="G12">
        <v>119.4304227797</v>
      </c>
      <c r="H12">
        <v>145.7086609877</v>
      </c>
      <c r="I12">
        <v>171.9868991957</v>
      </c>
      <c r="J12">
        <v>93.152184571700005</v>
      </c>
      <c r="K12">
        <v>119.4304227797</v>
      </c>
      <c r="L12">
        <v>145.7086609877</v>
      </c>
      <c r="M12">
        <v>171.9868991957</v>
      </c>
    </row>
    <row r="13" spans="1:17">
      <c r="A13" t="s">
        <v>8</v>
      </c>
      <c r="B13">
        <v>0.49746872878072501</v>
      </c>
      <c r="C13">
        <v>0.68789074478072498</v>
      </c>
      <c r="D13">
        <v>0.87831276078072495</v>
      </c>
      <c r="E13">
        <v>1.06873477678072</v>
      </c>
      <c r="F13">
        <v>0.49746872879999998</v>
      </c>
      <c r="G13">
        <v>0.68789074480000001</v>
      </c>
      <c r="H13">
        <v>0.87831276079999998</v>
      </c>
      <c r="I13">
        <v>1.0687347768</v>
      </c>
      <c r="J13">
        <v>0.49746872879999998</v>
      </c>
      <c r="K13">
        <v>0.68789074480000001</v>
      </c>
      <c r="L13">
        <v>0.87831276079999998</v>
      </c>
      <c r="M13">
        <v>1.0687347768</v>
      </c>
      <c r="N13">
        <v>0.49746872879999998</v>
      </c>
      <c r="O13">
        <v>0.68789074480000001</v>
      </c>
      <c r="P13">
        <v>0.89431276078072497</v>
      </c>
      <c r="Q13">
        <v>1.1530695761</v>
      </c>
    </row>
    <row r="14" spans="1:17">
      <c r="A14" t="s">
        <v>9</v>
      </c>
      <c r="B14">
        <v>3.6371953294725798E-2</v>
      </c>
      <c r="C14">
        <v>6.0174705294725801E-2</v>
      </c>
      <c r="D14">
        <v>8.3977457294725805E-2</v>
      </c>
      <c r="E14">
        <v>0.107780209294725</v>
      </c>
      <c r="F14">
        <v>3.6371953300000003E-2</v>
      </c>
      <c r="G14">
        <v>6.0174705299999999E-2</v>
      </c>
      <c r="H14">
        <v>8.3977457300000002E-2</v>
      </c>
      <c r="I14">
        <v>0.1077802093</v>
      </c>
      <c r="J14">
        <v>3.6371953300000003E-2</v>
      </c>
      <c r="K14">
        <v>6.0174705299999999E-2</v>
      </c>
      <c r="L14">
        <v>8.3977457300000002E-2</v>
      </c>
      <c r="M14">
        <v>0.1077802093</v>
      </c>
      <c r="N14">
        <v>3.6371953300000003E-2</v>
      </c>
      <c r="O14">
        <v>6.0174705299999999E-2</v>
      </c>
      <c r="P14">
        <v>8.5977457294725806E-2</v>
      </c>
      <c r="Q14">
        <v>0.1183220592</v>
      </c>
    </row>
    <row r="15" spans="1:17">
      <c r="A15" t="s">
        <v>10</v>
      </c>
      <c r="B15">
        <v>96742</v>
      </c>
      <c r="C15">
        <v>46002</v>
      </c>
      <c r="D15">
        <v>102228</v>
      </c>
      <c r="E15">
        <v>27570</v>
      </c>
      <c r="F15">
        <v>15176</v>
      </c>
      <c r="G15">
        <v>8520</v>
      </c>
      <c r="H15">
        <v>14840</v>
      </c>
      <c r="I15">
        <v>5562</v>
      </c>
      <c r="J15">
        <v>558677</v>
      </c>
      <c r="K15">
        <v>226301</v>
      </c>
      <c r="L15">
        <v>196013</v>
      </c>
      <c r="M15">
        <v>37023</v>
      </c>
      <c r="N15">
        <v>93937</v>
      </c>
      <c r="O15">
        <v>244013</v>
      </c>
      <c r="P15">
        <v>385337</v>
      </c>
      <c r="Q15">
        <v>475410</v>
      </c>
    </row>
    <row r="16" spans="1:17">
      <c r="A16" t="s">
        <v>11</v>
      </c>
      <c r="B16" s="1">
        <v>9.6742000000000003E-5</v>
      </c>
      <c r="C16" s="1">
        <v>4.6001999999999998E-5</v>
      </c>
      <c r="D16">
        <v>1.02228E-4</v>
      </c>
      <c r="E16" s="1">
        <v>2.7569999999999999E-5</v>
      </c>
      <c r="F16">
        <v>1.5176E-5</v>
      </c>
      <c r="G16">
        <v>8.5199999999999997E-6</v>
      </c>
      <c r="H16">
        <v>1.484E-5</v>
      </c>
      <c r="I16">
        <v>5.5620000000000003E-6</v>
      </c>
      <c r="J16">
        <v>5.5867700000000005E-4</v>
      </c>
      <c r="K16">
        <v>2.2630099999999999E-4</v>
      </c>
      <c r="L16">
        <v>1.9601300000000001E-4</v>
      </c>
      <c r="M16">
        <v>3.7023000000000001E-5</v>
      </c>
      <c r="N16">
        <v>9.3937000000000005E-5</v>
      </c>
      <c r="O16">
        <v>2.4401300000000001E-4</v>
      </c>
      <c r="P16">
        <v>3.8533699999999997E-4</v>
      </c>
      <c r="Q16">
        <v>4.7541E-4</v>
      </c>
    </row>
    <row r="17" spans="1:17">
      <c r="A17" t="s">
        <v>27</v>
      </c>
      <c r="B17">
        <f t="shared" ref="B17:Q17" si="2">B16*10^6</f>
        <v>96.742000000000004</v>
      </c>
      <c r="C17">
        <f t="shared" si="2"/>
        <v>46.001999999999995</v>
      </c>
      <c r="D17">
        <f t="shared" si="2"/>
        <v>102.22799999999999</v>
      </c>
      <c r="E17">
        <f t="shared" si="2"/>
        <v>27.57</v>
      </c>
      <c r="F17">
        <f t="shared" si="2"/>
        <v>15.176</v>
      </c>
      <c r="G17">
        <f t="shared" si="2"/>
        <v>8.52</v>
      </c>
      <c r="H17">
        <f t="shared" si="2"/>
        <v>14.84</v>
      </c>
      <c r="I17">
        <f t="shared" si="2"/>
        <v>5.5620000000000003</v>
      </c>
      <c r="J17">
        <f t="shared" si="2"/>
        <v>558.67700000000002</v>
      </c>
      <c r="K17">
        <f t="shared" si="2"/>
        <v>226.30099999999999</v>
      </c>
      <c r="L17">
        <f t="shared" si="2"/>
        <v>196.01300000000001</v>
      </c>
      <c r="M17">
        <f t="shared" si="2"/>
        <v>37.023000000000003</v>
      </c>
      <c r="N17">
        <f t="shared" si="2"/>
        <v>93.937000000000012</v>
      </c>
      <c r="O17">
        <f t="shared" si="2"/>
        <v>244.01300000000001</v>
      </c>
      <c r="P17">
        <f t="shared" si="2"/>
        <v>385.33699999999999</v>
      </c>
      <c r="Q17">
        <f t="shared" si="2"/>
        <v>475.41</v>
      </c>
    </row>
    <row r="18" spans="1:17">
      <c r="A18" t="s">
        <v>12</v>
      </c>
      <c r="B18">
        <v>9.5008417727800003E-4</v>
      </c>
      <c r="C18">
        <v>2.0367007454500001E-3</v>
      </c>
      <c r="D18">
        <v>1.09776403942E-3</v>
      </c>
      <c r="E18">
        <v>3.4911135291999999E-3</v>
      </c>
      <c r="F18">
        <v>1.0040916999999999E-3</v>
      </c>
      <c r="G18">
        <v>1.0731053000000001E-3</v>
      </c>
      <c r="H18">
        <v>4.8774229999999999E-4</v>
      </c>
      <c r="I18">
        <v>1.0958716E-3</v>
      </c>
      <c r="J18">
        <v>4.6368000000000001E-5</v>
      </c>
      <c r="K18">
        <v>1.111036E-4</v>
      </c>
      <c r="L18">
        <v>1.2827140000000001E-4</v>
      </c>
      <c r="M18">
        <v>6.6882490000000003E-4</v>
      </c>
      <c r="N18">
        <v>4.3939409999999999E-4</v>
      </c>
      <c r="O18">
        <v>4.007072E-4</v>
      </c>
      <c r="P18">
        <v>3.38820305343E-4</v>
      </c>
      <c r="Q18">
        <v>2.6924129999999997E-4</v>
      </c>
    </row>
    <row r="19" spans="1:17">
      <c r="A19" t="s">
        <v>13</v>
      </c>
      <c r="B19">
        <v>21</v>
      </c>
      <c r="C19">
        <v>11</v>
      </c>
      <c r="D19">
        <v>7</v>
      </c>
      <c r="E19">
        <v>6</v>
      </c>
      <c r="F19">
        <v>32</v>
      </c>
      <c r="G19">
        <v>16</v>
      </c>
      <c r="H19">
        <v>11</v>
      </c>
      <c r="I19">
        <v>8</v>
      </c>
      <c r="J19">
        <v>32</v>
      </c>
      <c r="K19">
        <v>16</v>
      </c>
      <c r="L19">
        <v>11</v>
      </c>
      <c r="M19">
        <v>8</v>
      </c>
      <c r="N19">
        <v>68</v>
      </c>
      <c r="O19">
        <v>34</v>
      </c>
      <c r="P19">
        <v>23</v>
      </c>
      <c r="Q19">
        <v>17</v>
      </c>
    </row>
    <row r="20" spans="1:17">
      <c r="A20" t="s">
        <v>14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</row>
    <row r="21" spans="1:17">
      <c r="A21" t="s">
        <v>15</v>
      </c>
      <c r="B21">
        <v>16</v>
      </c>
      <c r="C21">
        <v>32</v>
      </c>
      <c r="D21">
        <v>48</v>
      </c>
      <c r="E21">
        <v>64</v>
      </c>
      <c r="F21">
        <v>16</v>
      </c>
      <c r="G21">
        <v>32</v>
      </c>
      <c r="H21">
        <v>48</v>
      </c>
      <c r="I21">
        <v>64</v>
      </c>
      <c r="J21">
        <v>16</v>
      </c>
      <c r="K21">
        <v>32</v>
      </c>
      <c r="L21">
        <v>48</v>
      </c>
      <c r="M21">
        <v>64</v>
      </c>
      <c r="N21">
        <v>16</v>
      </c>
      <c r="O21">
        <v>32</v>
      </c>
      <c r="P21">
        <v>48</v>
      </c>
      <c r="Q21">
        <v>64</v>
      </c>
    </row>
    <row r="22" spans="1:17">
      <c r="A22" t="s">
        <v>16</v>
      </c>
      <c r="B22">
        <v>128</v>
      </c>
      <c r="C22">
        <v>128</v>
      </c>
      <c r="D22">
        <v>128</v>
      </c>
      <c r="E22">
        <v>128</v>
      </c>
      <c r="F22">
        <v>128</v>
      </c>
      <c r="G22">
        <v>128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>
        <v>128</v>
      </c>
      <c r="O22">
        <v>128</v>
      </c>
      <c r="P22">
        <v>128</v>
      </c>
      <c r="Q22">
        <v>128</v>
      </c>
    </row>
    <row r="23" spans="1:17">
      <c r="A23" t="s">
        <v>17</v>
      </c>
      <c r="B23">
        <v>1024</v>
      </c>
      <c r="C23">
        <v>1024</v>
      </c>
      <c r="D23">
        <v>1024</v>
      </c>
      <c r="E23">
        <v>1024</v>
      </c>
      <c r="F23">
        <v>1024</v>
      </c>
      <c r="G23">
        <v>1024</v>
      </c>
      <c r="H23">
        <v>1024</v>
      </c>
      <c r="I23">
        <v>1024</v>
      </c>
      <c r="J23">
        <v>1024</v>
      </c>
      <c r="K23">
        <v>1024</v>
      </c>
      <c r="L23">
        <v>1024</v>
      </c>
      <c r="M23">
        <v>1024</v>
      </c>
      <c r="N23">
        <v>1024</v>
      </c>
      <c r="O23">
        <v>1024</v>
      </c>
      <c r="P23">
        <v>2048</v>
      </c>
      <c r="Q23">
        <v>2048</v>
      </c>
    </row>
    <row r="24" spans="1:17">
      <c r="A24" t="s">
        <v>18</v>
      </c>
      <c r="B24">
        <v>512</v>
      </c>
      <c r="C24">
        <v>512</v>
      </c>
      <c r="D24">
        <v>512</v>
      </c>
      <c r="E24">
        <v>512</v>
      </c>
      <c r="F24">
        <v>512</v>
      </c>
      <c r="G24">
        <v>512</v>
      </c>
      <c r="H24">
        <v>512</v>
      </c>
      <c r="I24">
        <v>512</v>
      </c>
      <c r="J24">
        <v>512</v>
      </c>
      <c r="K24">
        <v>512</v>
      </c>
      <c r="L24">
        <v>512</v>
      </c>
      <c r="M24">
        <v>512</v>
      </c>
      <c r="N24">
        <v>512</v>
      </c>
      <c r="O24">
        <v>512</v>
      </c>
      <c r="P24">
        <v>512</v>
      </c>
      <c r="Q24">
        <v>2048</v>
      </c>
    </row>
    <row r="25" spans="1:17">
      <c r="A25" t="s">
        <v>19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</row>
    <row r="26" spans="1:17">
      <c r="A26" t="s">
        <v>20</v>
      </c>
      <c r="B26">
        <v>128</v>
      </c>
      <c r="C26">
        <v>128</v>
      </c>
      <c r="D26">
        <v>128</v>
      </c>
      <c r="E26">
        <v>128</v>
      </c>
      <c r="F26">
        <v>128</v>
      </c>
      <c r="G26">
        <v>128</v>
      </c>
      <c r="H26">
        <v>128</v>
      </c>
      <c r="I26">
        <v>128</v>
      </c>
      <c r="J26">
        <v>128</v>
      </c>
      <c r="K26">
        <v>128</v>
      </c>
      <c r="L26">
        <v>128</v>
      </c>
      <c r="M26">
        <v>128</v>
      </c>
      <c r="N26">
        <v>128</v>
      </c>
      <c r="O26">
        <v>128</v>
      </c>
      <c r="P26">
        <v>128</v>
      </c>
      <c r="Q26">
        <v>128</v>
      </c>
    </row>
    <row r="27" spans="1:17">
      <c r="A27" t="s">
        <v>21</v>
      </c>
      <c r="B27">
        <v>2</v>
      </c>
      <c r="C27">
        <v>4</v>
      </c>
      <c r="D27">
        <v>6</v>
      </c>
      <c r="E27">
        <v>8</v>
      </c>
      <c r="F27">
        <v>2</v>
      </c>
      <c r="G27">
        <v>4</v>
      </c>
      <c r="H27">
        <v>6</v>
      </c>
      <c r="I27">
        <v>8</v>
      </c>
      <c r="J27">
        <v>2</v>
      </c>
      <c r="K27">
        <v>4</v>
      </c>
      <c r="L27">
        <v>6</v>
      </c>
      <c r="M27">
        <v>8</v>
      </c>
      <c r="N27">
        <v>2</v>
      </c>
      <c r="O27">
        <v>4</v>
      </c>
      <c r="P27">
        <v>6</v>
      </c>
      <c r="Q27">
        <v>8</v>
      </c>
    </row>
    <row r="28" spans="1:17">
      <c r="A28" t="s">
        <v>22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</row>
    <row r="30" spans="1:17">
      <c r="B30" s="3"/>
      <c r="I30">
        <f>I10/I19</f>
        <v>1325.4855707516126</v>
      </c>
    </row>
    <row r="31" spans="1:17">
      <c r="A31" s="5" t="s">
        <v>31</v>
      </c>
      <c r="B31">
        <f>(B9+F9+J9+N9)/4</f>
        <v>36.20609169115756</v>
      </c>
      <c r="C31">
        <f>(C9+G9+K9+O9)/4</f>
        <v>67.450462253942931</v>
      </c>
      <c r="D31">
        <f t="shared" ref="D31:E31" si="3">(D9+H9+L9+P9)/4</f>
        <v>86.788044943403406</v>
      </c>
      <c r="E31">
        <f t="shared" si="3"/>
        <v>209.85526951524611</v>
      </c>
    </row>
    <row r="32" spans="1:17">
      <c r="B32">
        <f>((C13-B13)/B13)*100</f>
        <v>38.278188151990243</v>
      </c>
    </row>
    <row r="33" spans="3:3">
      <c r="C33">
        <f>((E13-B13)/B13)*100</f>
        <v>114.83456445596975</v>
      </c>
    </row>
  </sheetData>
  <mergeCells count="4">
    <mergeCell ref="B1:E1"/>
    <mergeCell ref="F1:I1"/>
    <mergeCell ref="J1:M1"/>
    <mergeCell ref="N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for Paper</vt:lpstr>
      <vt:lpstr>MVMUs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</dc:creator>
  <cp:lastModifiedBy>Michael Tan</cp:lastModifiedBy>
  <dcterms:created xsi:type="dcterms:W3CDTF">2018-07-11T20:07:22Z</dcterms:created>
  <dcterms:modified xsi:type="dcterms:W3CDTF">2018-08-20T17:25:12Z</dcterms:modified>
</cp:coreProperties>
</file>