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RB5\R5SSections\Permitting Title 27 Confined Animals\Units\Confined Animals\ANNUAL REPORT FILES\Annual_Report_Reviews\22 AR\LZ-old GGs\"/>
    </mc:Choice>
  </mc:AlternateContent>
  <xr:revisionPtr revIDLastSave="0" documentId="13_ncr:1_{5FD3DD6F-62C1-4ACF-A621-7670668C36C8}" xr6:coauthVersionLast="47" xr6:coauthVersionMax="47" xr10:uidLastSave="{00000000-0000-0000-0000-000000000000}"/>
  <bookViews>
    <workbookView xWindow="-108" yWindow="-108" windowWidth="23256" windowHeight="12456" tabRatio="854" firstSheet="7" activeTab="27" xr2:uid="{D1456B36-DD8E-4F2C-B3D6-19889A3F4F1B}"/>
  </bookViews>
  <sheets>
    <sheet name="Master Tab" sheetId="182" r:id="rId1"/>
    <sheet name="Dairy_Annual_Report" sheetId="1" r:id="rId2"/>
    <sheet name="Input" sheetId="183" r:id="rId3"/>
    <sheet name="Billing" sheetId="186" r:id="rId4"/>
    <sheet name="facilities_export_6_7_2022" sheetId="185" r:id="rId5"/>
    <sheet name="A &amp; M De Souza Dairy" sheetId="39" r:id="rId6"/>
    <sheet name="Silva Dairy Farms #3A" sheetId="40" r:id="rId7"/>
    <sheet name="Joe Borba Dairy Inc." sheetId="41" r:id="rId8"/>
    <sheet name="Ken Van Foeken Dairy #2" sheetId="42" r:id="rId9"/>
    <sheet name="Da Rosa Dairy" sheetId="43" r:id="rId10"/>
    <sheet name="J_D Brasil Dairy" sheetId="44" r:id="rId11"/>
    <sheet name="River Rock Ranch LLC" sheetId="45" r:id="rId12"/>
    <sheet name="Double Cross #3" sheetId="46" r:id="rId13"/>
    <sheet name="Edward Nunes Dairy" sheetId="47" r:id="rId14"/>
    <sheet name="Gomes Dairy" sheetId="48" r:id="rId15"/>
    <sheet name="Roest Family Dairy" sheetId="49" r:id="rId16"/>
    <sheet name="Gil Tex Dairy" sheetId="50" r:id="rId17"/>
    <sheet name="GJ Silva" sheetId="51" r:id="rId18"/>
    <sheet name="Hilmar Holsteins Inc." sheetId="52" r:id="rId19"/>
    <sheet name="Jordao Dairy" sheetId="53" r:id="rId20"/>
    <sheet name="Cross Creek Dairy" sheetId="54" r:id="rId21"/>
    <sheet name="Double Cross #2" sheetId="55" r:id="rId22"/>
    <sheet name="LarryPetersonDairyFarms#2" sheetId="56" r:id="rId23"/>
    <sheet name="Fire_Lake Jerseys #2" sheetId="57" r:id="rId24"/>
    <sheet name="Lumar Dairy Farms" sheetId="58" r:id="rId25"/>
    <sheet name="CMA Livestock" sheetId="59" r:id="rId26"/>
    <sheet name="Fire Lakes Jerseys" sheetId="60" r:id="rId27"/>
    <sheet name="Rick Jones Farms" sheetId="61" r:id="rId28"/>
    <sheet name="Silveira Holsteins" sheetId="62" r:id="rId29"/>
    <sheet name="Diamond B Dairy" sheetId="63" r:id="rId30"/>
    <sheet name="Azevedo Dairy" sheetId="64" r:id="rId31"/>
    <sheet name="Valsigna Dairy" sheetId="65" r:id="rId32"/>
    <sheet name="WickstromJerseyFarmsInc." sheetId="66" r:id="rId33"/>
    <sheet name="Diniz Dairy" sheetId="67" r:id="rId34"/>
    <sheet name="Crane Dairy Inc." sheetId="68" r:id="rId35"/>
    <sheet name="GM Silva Dairies #2" sheetId="69" r:id="rId36"/>
    <sheet name="Joe Oliveira Dairy" sheetId="70" r:id="rId37"/>
    <sheet name="Vierra Dairy Farms #3" sheetId="71" r:id="rId38"/>
    <sheet name="Nelson Dairy" sheetId="72" r:id="rId39"/>
    <sheet name="Mario&amp;ChristinaNunesDairy" sheetId="73" r:id="rId40"/>
    <sheet name="B &amp; D Dairy" sheetId="74" r:id="rId41"/>
    <sheet name="Silveira Dairy Inc." sheetId="75" r:id="rId42"/>
    <sheet name="Jade Jersey Dairy" sheetId="76" r:id="rId43"/>
    <sheet name="Live Oak Dairy A" sheetId="77" r:id="rId44"/>
    <sheet name="T &amp; M Borba Dairy" sheetId="78" r:id="rId45"/>
    <sheet name="Oslo Dairy" sheetId="79" r:id="rId46"/>
    <sheet name="Kronberg Facility" sheetId="80" r:id="rId47"/>
    <sheet name="Ken Van Foeken Dairy" sheetId="81" r:id="rId48"/>
    <sheet name="Amaral Dairy Farms" sheetId="82" r:id="rId49"/>
    <sheet name="B_6 Dairy" sheetId="83" r:id="rId50"/>
    <sheet name="6D Dores Dairy" sheetId="84" r:id="rId51"/>
    <sheet name="Fanelli Dairy" sheetId="85" r:id="rId52"/>
    <sheet name="Joao Sousa Dairy" sheetId="86" r:id="rId53"/>
    <sheet name="Vierra Dairy Farms #2" sheetId="87" r:id="rId54"/>
    <sheet name="Michael Brasil Dairy" sheetId="88" r:id="rId55"/>
    <sheet name="Anchor J Dairy" sheetId="89" r:id="rId56"/>
    <sheet name="Oliveira Dairy" sheetId="90" r:id="rId57"/>
    <sheet name="Souza Bros Dairy" sheetId="91" r:id="rId58"/>
    <sheet name="Miguel Family Dairy" sheetId="92" r:id="rId59"/>
    <sheet name="Dias Family Dairy" sheetId="93" r:id="rId60"/>
    <sheet name="Empty was A_D Dairy" sheetId="94" r:id="rId61"/>
    <sheet name="Michael Brasil Dairy #2" sheetId="95" r:id="rId62"/>
    <sheet name="F &amp; A Lemos Dairy" sheetId="96" r:id="rId63"/>
    <sheet name="Alves &amp; Son Dairy #2" sheetId="97" r:id="rId64"/>
    <sheet name="Golf Link RanchesLLC" sheetId="98" r:id="rId65"/>
    <sheet name="Triple M Jerseys" sheetId="99" r:id="rId66"/>
    <sheet name="Jose &amp; Teresa Soares Dairy" sheetId="100" r:id="rId67"/>
    <sheet name="MachadoGabriel&amp;SonsDairy" sheetId="101" r:id="rId68"/>
    <sheet name="Hawkins Ranch" sheetId="102" r:id="rId69"/>
    <sheet name="Silva Dairy Farms #3B" sheetId="103" r:id="rId70"/>
    <sheet name="AhlemFarmsPartnership" sheetId="104" r:id="rId71"/>
    <sheet name="Vierra Dairy Farms #4" sheetId="105" r:id="rId72"/>
    <sheet name="CaliforniaDairyFarms LLC" sheetId="106" r:id="rId73"/>
    <sheet name="Larry Peterson Dairy" sheetId="107" r:id="rId74"/>
    <sheet name="Joe Egli&amp;Sons Dairy" sheetId="108" r:id="rId75"/>
    <sheet name="CMA Livestock #2" sheetId="109" r:id="rId76"/>
    <sheet name="Valentine Dairy" sheetId="110" r:id="rId77"/>
    <sheet name="CMC Jerseys LLC" sheetId="111" r:id="rId78"/>
    <sheet name="Fanelli_Fanelli Brothers" sheetId="112" r:id="rId79"/>
    <sheet name="Martins Bros Dairy" sheetId="113" r:id="rId80"/>
    <sheet name="Gomes Heifer Ranch" sheetId="114" r:id="rId81"/>
    <sheet name="Ed Hirdes Dairy" sheetId="115" r:id="rId82"/>
    <sheet name="Dematos Dairy" sheetId="116" r:id="rId83"/>
    <sheet name="Carlos Estacio&amp;Sons Dairy" sheetId="117" r:id="rId84"/>
    <sheet name="Live Oak Dairy G" sheetId="118" r:id="rId85"/>
    <sheet name="Verissimo Facility" sheetId="119" r:id="rId86"/>
    <sheet name="Double Cross Dairy" sheetId="120" r:id="rId87"/>
    <sheet name="Double Cross #4" sheetId="121" r:id="rId88"/>
    <sheet name="King Dairy" sheetId="122" r:id="rId89"/>
    <sheet name="Vieira Livestock" sheetId="123" r:id="rId90"/>
    <sheet name="AldenPeterson&amp;SonsDairy Inc." sheetId="124" r:id="rId91"/>
    <sheet name="John Nunes Dairy #3" sheetId="125" r:id="rId92"/>
    <sheet name="Roestar Dairy" sheetId="126" r:id="rId93"/>
    <sheet name="Luis M. Azevedo Dairy" sheetId="127" r:id="rId94"/>
    <sheet name="Arlinda Holsteins" sheetId="128" r:id="rId95"/>
    <sheet name="Robert Gioletti &amp; Sons Dairy" sheetId="129" r:id="rId96"/>
    <sheet name="Carl Vieira Dairy" sheetId="130" r:id="rId97"/>
    <sheet name="John Brasil &amp; Sons Dairy" sheetId="131" r:id="rId98"/>
    <sheet name="John Brasil Dairy #3" sheetId="132" r:id="rId99"/>
    <sheet name="KMA Dairy" sheetId="133" r:id="rId100"/>
    <sheet name="Sallaberry Ranch" sheetId="134" r:id="rId101"/>
    <sheet name="Alfred C Nunes Dairy" sheetId="135" r:id="rId102"/>
    <sheet name="Jim Vieira &amp; Son Dairy" sheetId="136" r:id="rId103"/>
    <sheet name="Ehrlich Dairy" sheetId="137" r:id="rId104"/>
    <sheet name="D&amp;A Brasil Facility" sheetId="138" r:id="rId105"/>
    <sheet name="Silva's Holsteins" sheetId="139" r:id="rId106"/>
    <sheet name="G J Silva #3" sheetId="140" r:id="rId107"/>
    <sheet name="Jim Vieira and Son Dairy #2" sheetId="141" r:id="rId108"/>
    <sheet name="Johal Dairy" sheetId="142" r:id="rId109"/>
    <sheet name="A &amp; G Azevedo Dairy" sheetId="143" r:id="rId110"/>
    <sheet name="Gentle Breezes Dairy" sheetId="144" r:id="rId111"/>
    <sheet name="Joe Sousa Jr Dairy" sheetId="145" r:id="rId112"/>
    <sheet name="John Brasil Heifers" sheetId="146" r:id="rId113"/>
    <sheet name="MHF Dairy" sheetId="147" r:id="rId114"/>
    <sheet name="Brindiero&amp;DanbomDairyFarms" sheetId="148" r:id="rId115"/>
    <sheet name="A&amp;C Machado Dairy #2" sheetId="149" r:id="rId116"/>
    <sheet name="J &amp; J Toste DairyInc." sheetId="150" r:id="rId117"/>
    <sheet name="Bar Vee DairyInc." sheetId="151" r:id="rId118"/>
    <sheet name="Railside Jersey FarmsLLC" sheetId="152" r:id="rId119"/>
    <sheet name="Manuel Azevedo Dairy" sheetId="153" r:id="rId120"/>
    <sheet name="Sousa Family Dairy" sheetId="154" r:id="rId121"/>
    <sheet name="UC Davis Animal Science Dairy" sheetId="155" r:id="rId122"/>
    <sheet name="Garcia's Registered Jerseys" sheetId="156" r:id="rId123"/>
    <sheet name="Lucio Corral Cattle" sheetId="157" r:id="rId124"/>
    <sheet name="Wickstrom Dairy Inc" sheetId="158" r:id="rId125"/>
    <sheet name="Sam Kooistra Dairy" sheetId="159" r:id="rId126"/>
    <sheet name="Vitorino &amp; Sons Dairy" sheetId="160" r:id="rId127"/>
    <sheet name="Valley Cross Dairy" sheetId="161" r:id="rId128"/>
    <sheet name="John Brasil &amp; Sons Dairy #2" sheetId="162" r:id="rId129"/>
    <sheet name="Pepper Dairy" sheetId="163" r:id="rId130"/>
    <sheet name="Clauss Dairy Farms" sheetId="164" r:id="rId131"/>
    <sheet name="Dairy Central Heifers" sheetId="165" r:id="rId132"/>
    <sheet name="Yosemite Jersey Dairy" sheetId="166" r:id="rId133"/>
    <sheet name="Sunwest Jersey Dairy" sheetId="167" r:id="rId134"/>
    <sheet name="N &amp; C Silveira Dairy" sheetId="168" r:id="rId135"/>
    <sheet name="Nyman Brothers Dairy" sheetId="169" r:id="rId136"/>
    <sheet name="Broder Farms" sheetId="170" r:id="rId137"/>
    <sheet name="Borba Dairy Farms" sheetId="171" r:id="rId138"/>
    <sheet name="Charles Ahlem Ranch" sheetId="172" r:id="rId139"/>
    <sheet name="James Ahlem Dairy" sheetId="173" r:id="rId140"/>
    <sheet name="Nylund Dairy Farms" sheetId="174" r:id="rId141"/>
    <sheet name="Vierra Ranch Dairy" sheetId="175" r:id="rId142"/>
    <sheet name="Joe O Rocha Dairy Inc." sheetId="176" r:id="rId143"/>
    <sheet name="Alves &amp; Son Dairy" sheetId="177" r:id="rId144"/>
    <sheet name="3A Teixeira Dairy" sheetId="178" r:id="rId145"/>
    <sheet name="Denizma_Bud Postma Dairy" sheetId="179" r:id="rId146"/>
    <sheet name="Couco Creek Dairy" sheetId="180" r:id="rId147"/>
    <sheet name="Clausen Dairy" sheetId="181" r:id="rId148"/>
    <sheet name="Sheet1" sheetId="187" r:id="rId149"/>
  </sheets>
  <definedNames>
    <definedName name="ExternalData_1" localSheetId="4" hidden="1">facilities_export_6_7_2022!$A$1:$N$2274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58" l="1"/>
  <c r="D19" i="158"/>
  <c r="D18" i="158"/>
  <c r="D17" i="158"/>
  <c r="B28" i="158"/>
  <c r="B27" i="158"/>
  <c r="B26" i="158"/>
  <c r="B25" i="158"/>
  <c r="B24" i="158"/>
  <c r="B12" i="158"/>
  <c r="B11" i="158"/>
  <c r="B7" i="158"/>
  <c r="B6" i="158"/>
  <c r="B5" i="158"/>
  <c r="B4" i="158"/>
  <c r="B3" i="158"/>
  <c r="B2" i="158"/>
  <c r="D20" i="115"/>
  <c r="D19" i="115"/>
  <c r="D18" i="115"/>
  <c r="D17" i="115"/>
  <c r="B28" i="115"/>
  <c r="B27" i="115"/>
  <c r="B26" i="115"/>
  <c r="B25" i="115"/>
  <c r="B24" i="115"/>
  <c r="B12" i="115"/>
  <c r="B11" i="115"/>
  <c r="B7" i="115"/>
  <c r="B6" i="115"/>
  <c r="B5" i="115"/>
  <c r="B4" i="115"/>
  <c r="B3" i="115"/>
  <c r="B2" i="115"/>
  <c r="D20" i="138"/>
  <c r="D19" i="138"/>
  <c r="D18" i="138"/>
  <c r="D17" i="138"/>
  <c r="B28" i="138"/>
  <c r="B27" i="138"/>
  <c r="B26" i="138"/>
  <c r="B25" i="138"/>
  <c r="B24" i="138"/>
  <c r="B12" i="138"/>
  <c r="B11" i="138"/>
  <c r="B7" i="138"/>
  <c r="B6" i="138"/>
  <c r="B5" i="138"/>
  <c r="B4" i="138"/>
  <c r="B3" i="138"/>
  <c r="B2" i="138"/>
  <c r="D20" i="140"/>
  <c r="D19" i="140"/>
  <c r="D18" i="140"/>
  <c r="D17" i="140"/>
  <c r="B28" i="140"/>
  <c r="B27" i="140"/>
  <c r="B26" i="140"/>
  <c r="B25" i="140"/>
  <c r="B24" i="140"/>
  <c r="B12" i="140"/>
  <c r="B11" i="140"/>
  <c r="B7" i="140"/>
  <c r="B6" i="140"/>
  <c r="B5" i="140"/>
  <c r="B4" i="140"/>
  <c r="B3" i="140"/>
  <c r="B2" i="140"/>
  <c r="D20" i="139" l="1"/>
  <c r="D19" i="139"/>
  <c r="D18" i="139"/>
  <c r="D17" i="139"/>
  <c r="B28" i="139"/>
  <c r="B27" i="139"/>
  <c r="B26" i="139"/>
  <c r="B25" i="139"/>
  <c r="B24" i="139"/>
  <c r="B12" i="139"/>
  <c r="B11" i="139"/>
  <c r="B7" i="139"/>
  <c r="B6" i="139"/>
  <c r="B5" i="139"/>
  <c r="B4" i="139"/>
  <c r="B3" i="139"/>
  <c r="B2" i="139"/>
  <c r="K15" i="182"/>
  <c r="K14" i="182"/>
  <c r="B31" i="183" l="1"/>
  <c r="C31" i="183"/>
  <c r="D31" i="183"/>
  <c r="E31" i="183"/>
  <c r="F31" i="183"/>
  <c r="G31" i="183"/>
  <c r="H31" i="183"/>
  <c r="I31" i="183"/>
  <c r="J31" i="183"/>
  <c r="K31" i="183"/>
  <c r="L31" i="183"/>
  <c r="M31" i="183"/>
  <c r="N31" i="183"/>
  <c r="O31" i="183"/>
  <c r="P31" i="183"/>
  <c r="Q31" i="183"/>
  <c r="R31" i="183"/>
  <c r="S31" i="183"/>
  <c r="T31" i="183"/>
  <c r="U31" i="183"/>
  <c r="V31" i="183"/>
  <c r="W31" i="183"/>
  <c r="X31" i="183"/>
  <c r="Y31" i="183"/>
  <c r="Z31" i="183"/>
  <c r="AA31" i="183"/>
  <c r="AB31" i="183"/>
  <c r="AC31" i="183"/>
  <c r="AD31" i="183"/>
  <c r="AE31" i="183"/>
  <c r="AF31" i="183"/>
  <c r="AG31" i="183"/>
  <c r="AH31" i="183"/>
  <c r="AI31" i="183"/>
  <c r="AJ31" i="183"/>
  <c r="AK31" i="183"/>
  <c r="AL31" i="183"/>
  <c r="AM31" i="183"/>
  <c r="AN31" i="183"/>
  <c r="AO31" i="183"/>
  <c r="AP31" i="183"/>
  <c r="AQ31" i="183"/>
  <c r="AR31" i="183"/>
  <c r="AS31" i="183"/>
  <c r="AT31" i="183"/>
  <c r="AU31" i="183"/>
  <c r="AV31" i="183"/>
  <c r="AW31" i="183"/>
  <c r="AX31" i="183"/>
  <c r="AY31" i="183"/>
  <c r="AZ31" i="183"/>
  <c r="BA31" i="183"/>
  <c r="BB31" i="183"/>
  <c r="BC31" i="183"/>
  <c r="BD31" i="183"/>
  <c r="BE31" i="183"/>
  <c r="BF31" i="183"/>
  <c r="BG31" i="183"/>
  <c r="BH31" i="183"/>
  <c r="BI31" i="183"/>
  <c r="BJ31" i="183"/>
  <c r="BK31" i="183"/>
  <c r="BL31" i="183"/>
  <c r="BM31" i="183"/>
  <c r="BN31" i="183"/>
  <c r="BO31" i="183"/>
  <c r="BP31" i="183"/>
  <c r="BQ31" i="183"/>
  <c r="BR31" i="183"/>
  <c r="BS31" i="183"/>
  <c r="BT31" i="183"/>
  <c r="BU31" i="183"/>
  <c r="BV31" i="183"/>
  <c r="BW31" i="183"/>
  <c r="BX31" i="183"/>
  <c r="BY31" i="183"/>
  <c r="BZ31" i="183"/>
  <c r="CA31" i="183"/>
  <c r="CB31" i="183"/>
  <c r="CC31" i="183"/>
  <c r="CD31" i="183"/>
  <c r="CE31" i="183"/>
  <c r="CF31" i="183"/>
  <c r="CG31" i="183"/>
  <c r="CH31" i="183"/>
  <c r="CI31" i="183"/>
  <c r="CJ31" i="183"/>
  <c r="CK31" i="183"/>
  <c r="CL31" i="183"/>
  <c r="CM31" i="183"/>
  <c r="CN31" i="183"/>
  <c r="CO31" i="183"/>
  <c r="CP31" i="183"/>
  <c r="CQ31" i="183"/>
  <c r="CR31" i="183"/>
  <c r="CS31" i="183"/>
  <c r="CT31" i="183"/>
  <c r="CU31" i="183"/>
  <c r="CV31" i="183"/>
  <c r="CW31" i="183"/>
  <c r="CX31" i="183"/>
  <c r="CY31" i="183"/>
  <c r="CZ31" i="183"/>
  <c r="DA31" i="183"/>
  <c r="DB31" i="183"/>
  <c r="DC31" i="183"/>
  <c r="DD31" i="183"/>
  <c r="DE31" i="183"/>
  <c r="DF31" i="183"/>
  <c r="DG31" i="183"/>
  <c r="DH31" i="183"/>
  <c r="DI31" i="183"/>
  <c r="DJ31" i="183"/>
  <c r="DK31" i="183"/>
  <c r="DL31" i="183"/>
  <c r="DM31" i="183"/>
  <c r="DN31" i="183"/>
  <c r="DO31" i="183"/>
  <c r="DP31" i="183"/>
  <c r="DQ31" i="183"/>
  <c r="DR31" i="183"/>
  <c r="DS31" i="183"/>
  <c r="DT31" i="183"/>
  <c r="DU31" i="183"/>
  <c r="DV31" i="183"/>
  <c r="DW31" i="183"/>
  <c r="DX31" i="183"/>
  <c r="DY31" i="183"/>
  <c r="DZ31" i="183"/>
  <c r="EA31" i="183"/>
  <c r="EB31" i="183"/>
  <c r="EC31" i="183"/>
  <c r="ED31" i="183"/>
  <c r="EE31" i="183"/>
  <c r="EF31" i="183"/>
  <c r="EG31" i="183"/>
  <c r="EH31" i="183"/>
  <c r="EI31" i="183"/>
  <c r="EJ31" i="183"/>
  <c r="EK31" i="183"/>
  <c r="EL31" i="183"/>
  <c r="EM31" i="183"/>
  <c r="EN31" i="183"/>
  <c r="B32" i="183"/>
  <c r="C32" i="183"/>
  <c r="D32" i="183"/>
  <c r="E32" i="183"/>
  <c r="F32" i="183"/>
  <c r="G32" i="183"/>
  <c r="H32" i="183"/>
  <c r="I32" i="183"/>
  <c r="J32" i="183"/>
  <c r="K32" i="183"/>
  <c r="L32" i="183"/>
  <c r="M32" i="183"/>
  <c r="N32" i="183"/>
  <c r="O32" i="183"/>
  <c r="P32" i="183"/>
  <c r="Q32" i="183"/>
  <c r="R32" i="183"/>
  <c r="S32" i="183"/>
  <c r="T32" i="183"/>
  <c r="U32" i="183"/>
  <c r="V32" i="183"/>
  <c r="W32" i="183"/>
  <c r="X32" i="183"/>
  <c r="Y32" i="183"/>
  <c r="Z32" i="183"/>
  <c r="AA32" i="183"/>
  <c r="AB32" i="183"/>
  <c r="AC32" i="183"/>
  <c r="AD32" i="183"/>
  <c r="AE32" i="183"/>
  <c r="AF32" i="183"/>
  <c r="AG32" i="183"/>
  <c r="AH32" i="183"/>
  <c r="AI32" i="183"/>
  <c r="AJ32" i="183"/>
  <c r="AK32" i="183"/>
  <c r="AL32" i="183"/>
  <c r="AM32" i="183"/>
  <c r="AN32" i="183"/>
  <c r="AO32" i="183"/>
  <c r="AP32" i="183"/>
  <c r="AQ32" i="183"/>
  <c r="AR32" i="183"/>
  <c r="AS32" i="183"/>
  <c r="AT32" i="183"/>
  <c r="AU32" i="183"/>
  <c r="AV32" i="183"/>
  <c r="AW32" i="183"/>
  <c r="AX32" i="183"/>
  <c r="AY32" i="183"/>
  <c r="AZ32" i="183"/>
  <c r="BA32" i="183"/>
  <c r="BB32" i="183"/>
  <c r="BC32" i="183"/>
  <c r="BD32" i="183"/>
  <c r="BE32" i="183"/>
  <c r="BF32" i="183"/>
  <c r="BG32" i="183"/>
  <c r="BH32" i="183"/>
  <c r="BI32" i="183"/>
  <c r="BJ32" i="183"/>
  <c r="BK32" i="183"/>
  <c r="BL32" i="183"/>
  <c r="BM32" i="183"/>
  <c r="BN32" i="183"/>
  <c r="BO32" i="183"/>
  <c r="BP32" i="183"/>
  <c r="BQ32" i="183"/>
  <c r="BR32" i="183"/>
  <c r="BS32" i="183"/>
  <c r="BT32" i="183"/>
  <c r="BU32" i="183"/>
  <c r="BV32" i="183"/>
  <c r="BW32" i="183"/>
  <c r="BX32" i="183"/>
  <c r="BY32" i="183"/>
  <c r="BZ32" i="183"/>
  <c r="CA32" i="183"/>
  <c r="CB32" i="183"/>
  <c r="CC32" i="183"/>
  <c r="CD32" i="183"/>
  <c r="CE32" i="183"/>
  <c r="CF32" i="183"/>
  <c r="CG32" i="183"/>
  <c r="CH32" i="183"/>
  <c r="CI32" i="183"/>
  <c r="CJ32" i="183"/>
  <c r="CK32" i="183"/>
  <c r="CL32" i="183"/>
  <c r="CM32" i="183"/>
  <c r="CN32" i="183"/>
  <c r="CO32" i="183"/>
  <c r="CP32" i="183"/>
  <c r="CQ32" i="183"/>
  <c r="CR32" i="183"/>
  <c r="CS32" i="183"/>
  <c r="CT32" i="183"/>
  <c r="CU32" i="183"/>
  <c r="CV32" i="183"/>
  <c r="CW32" i="183"/>
  <c r="CX32" i="183"/>
  <c r="CY32" i="183"/>
  <c r="CZ32" i="183"/>
  <c r="DA32" i="183"/>
  <c r="DB32" i="183"/>
  <c r="DC32" i="183"/>
  <c r="DD32" i="183"/>
  <c r="DE32" i="183"/>
  <c r="DF32" i="183"/>
  <c r="DG32" i="183"/>
  <c r="DH32" i="183"/>
  <c r="DI32" i="183"/>
  <c r="DJ32" i="183"/>
  <c r="DK32" i="183"/>
  <c r="DL32" i="183"/>
  <c r="DM32" i="183"/>
  <c r="DN32" i="183"/>
  <c r="DO32" i="183"/>
  <c r="DP32" i="183"/>
  <c r="DQ32" i="183"/>
  <c r="DR32" i="183"/>
  <c r="DS32" i="183"/>
  <c r="DT32" i="183"/>
  <c r="DU32" i="183"/>
  <c r="DV32" i="183"/>
  <c r="DW32" i="183"/>
  <c r="DX32" i="183"/>
  <c r="DY32" i="183"/>
  <c r="DZ32" i="183"/>
  <c r="EA32" i="183"/>
  <c r="EB32" i="183"/>
  <c r="EC32" i="183"/>
  <c r="ED32" i="183"/>
  <c r="EE32" i="183"/>
  <c r="EF32" i="183"/>
  <c r="EG32" i="183"/>
  <c r="EH32" i="183"/>
  <c r="EI32" i="183"/>
  <c r="EJ32" i="183"/>
  <c r="EK32" i="183"/>
  <c r="EL32" i="183"/>
  <c r="EM32" i="183"/>
  <c r="EN32" i="183"/>
  <c r="D18" i="181"/>
  <c r="D18" i="180"/>
  <c r="D18" i="179"/>
  <c r="D18" i="178"/>
  <c r="D18" i="177"/>
  <c r="D18" i="176"/>
  <c r="D18" i="175"/>
  <c r="D18" i="174"/>
  <c r="D18" i="173"/>
  <c r="D18" i="172"/>
  <c r="D18" i="171"/>
  <c r="D18" i="170"/>
  <c r="D18" i="169"/>
  <c r="D18" i="168"/>
  <c r="D18" i="167"/>
  <c r="D18" i="166"/>
  <c r="D18" i="165"/>
  <c r="D18" i="164"/>
  <c r="D18" i="163"/>
  <c r="D18" i="162"/>
  <c r="D18" i="161"/>
  <c r="D18" i="160"/>
  <c r="D18" i="159"/>
  <c r="D18" i="157"/>
  <c r="D18" i="156"/>
  <c r="D18" i="155"/>
  <c r="D18" i="154"/>
  <c r="D18" i="153"/>
  <c r="D18" i="152"/>
  <c r="D18" i="151"/>
  <c r="D18" i="150"/>
  <c r="D18" i="149"/>
  <c r="D18" i="148"/>
  <c r="D18" i="147"/>
  <c r="D18" i="146"/>
  <c r="D18" i="145"/>
  <c r="D18" i="144"/>
  <c r="D18" i="143"/>
  <c r="D18" i="142"/>
  <c r="D18" i="141"/>
  <c r="D18" i="137"/>
  <c r="D18" i="136"/>
  <c r="D18" i="135"/>
  <c r="D18" i="134"/>
  <c r="D18" i="133"/>
  <c r="D18" i="132"/>
  <c r="D18" i="131"/>
  <c r="D18" i="130"/>
  <c r="D18" i="129"/>
  <c r="D18" i="128"/>
  <c r="D18" i="127"/>
  <c r="D18" i="126"/>
  <c r="D18" i="125"/>
  <c r="D18" i="124"/>
  <c r="D18" i="123"/>
  <c r="D18" i="122"/>
  <c r="D18" i="121"/>
  <c r="D18" i="120"/>
  <c r="D18" i="119"/>
  <c r="D18" i="118"/>
  <c r="D18" i="117"/>
  <c r="D18" i="116"/>
  <c r="D18" i="114"/>
  <c r="D18" i="113"/>
  <c r="D18" i="112"/>
  <c r="D18" i="111"/>
  <c r="D18" i="110"/>
  <c r="D18" i="109"/>
  <c r="D18" i="108"/>
  <c r="D18" i="107"/>
  <c r="D18" i="106"/>
  <c r="D18" i="105"/>
  <c r="D18" i="104"/>
  <c r="D18" i="103"/>
  <c r="D18" i="102"/>
  <c r="D18" i="101"/>
  <c r="D18" i="100"/>
  <c r="D18" i="99"/>
  <c r="D18" i="98"/>
  <c r="D18" i="97"/>
  <c r="D18" i="96"/>
  <c r="D18" i="95"/>
  <c r="D18" i="94"/>
  <c r="D18" i="93"/>
  <c r="D18" i="92"/>
  <c r="D18" i="91"/>
  <c r="D18" i="90"/>
  <c r="D18" i="89"/>
  <c r="D18" i="88"/>
  <c r="D18" i="87"/>
  <c r="D18" i="86"/>
  <c r="D18" i="85"/>
  <c r="D18" i="84"/>
  <c r="D18" i="83"/>
  <c r="D18" i="82"/>
  <c r="D18" i="81"/>
  <c r="D18" i="80"/>
  <c r="D18" i="79"/>
  <c r="D18" i="78"/>
  <c r="D18" i="77"/>
  <c r="D18" i="76"/>
  <c r="D18" i="75"/>
  <c r="D18" i="74"/>
  <c r="D18" i="73"/>
  <c r="D18" i="72"/>
  <c r="D18" i="71"/>
  <c r="D18" i="70"/>
  <c r="D18" i="69"/>
  <c r="D18" i="68"/>
  <c r="D18" i="67"/>
  <c r="D18" i="66"/>
  <c r="D18" i="65"/>
  <c r="D18" i="64"/>
  <c r="D18" i="63"/>
  <c r="D18" i="62"/>
  <c r="D18" i="61"/>
  <c r="D18" i="60"/>
  <c r="D18" i="59"/>
  <c r="D18" i="58"/>
  <c r="D18" i="57"/>
  <c r="D18" i="56"/>
  <c r="D18" i="55"/>
  <c r="D18" i="54"/>
  <c r="D18" i="53"/>
  <c r="D18" i="52"/>
  <c r="D18" i="51"/>
  <c r="D18" i="50"/>
  <c r="D18" i="49"/>
  <c r="D18" i="48"/>
  <c r="D18" i="47"/>
  <c r="D18" i="46"/>
  <c r="D18" i="45"/>
  <c r="D18" i="44"/>
  <c r="D18" i="43"/>
  <c r="D18" i="42"/>
  <c r="D18" i="41"/>
  <c r="D18" i="40"/>
  <c r="D18" i="39"/>
  <c r="F8" i="183"/>
  <c r="F9" i="183"/>
  <c r="F10" i="183"/>
  <c r="F13" i="183"/>
  <c r="F14" i="183"/>
  <c r="F15" i="183"/>
  <c r="F16" i="183"/>
  <c r="F17" i="183"/>
  <c r="F18" i="183"/>
  <c r="F19" i="183"/>
  <c r="F20" i="183"/>
  <c r="F21" i="183"/>
  <c r="F22" i="183"/>
  <c r="F23" i="183"/>
  <c r="F29" i="183"/>
  <c r="F30" i="183"/>
  <c r="F33" i="183"/>
  <c r="F34" i="183"/>
  <c r="F35" i="183"/>
  <c r="F36" i="183"/>
  <c r="F37" i="183"/>
  <c r="F38" i="183"/>
  <c r="F39" i="183"/>
  <c r="F40" i="183"/>
  <c r="F41" i="183"/>
  <c r="F42" i="183"/>
  <c r="F43" i="183"/>
  <c r="F44" i="183"/>
  <c r="F45" i="183"/>
  <c r="F46" i="183"/>
  <c r="F47" i="183"/>
  <c r="F48" i="183"/>
  <c r="F49" i="183"/>
  <c r="F50" i="183"/>
  <c r="F51" i="183"/>
  <c r="F52" i="183"/>
  <c r="F53" i="183"/>
  <c r="F54" i="183"/>
  <c r="F55" i="183"/>
  <c r="F56" i="183"/>
  <c r="F57" i="183"/>
  <c r="F58" i="183"/>
  <c r="F59" i="183"/>
  <c r="F60" i="183"/>
  <c r="F61" i="183"/>
  <c r="F62" i="183"/>
  <c r="F63" i="183"/>
  <c r="F64" i="183"/>
  <c r="F65" i="183"/>
  <c r="F66" i="183"/>
  <c r="F67" i="183"/>
  <c r="F68" i="183"/>
  <c r="F69" i="183"/>
  <c r="E8" i="183"/>
  <c r="E9" i="183"/>
  <c r="E10" i="183"/>
  <c r="E13" i="183"/>
  <c r="E14" i="183"/>
  <c r="E15" i="183"/>
  <c r="E16" i="183"/>
  <c r="E17" i="183"/>
  <c r="E18" i="183"/>
  <c r="E19" i="183"/>
  <c r="E20" i="183"/>
  <c r="E21" i="183"/>
  <c r="E22" i="183"/>
  <c r="E23" i="183"/>
  <c r="E29" i="183"/>
  <c r="E30" i="183"/>
  <c r="E33" i="183"/>
  <c r="E34" i="183"/>
  <c r="E35" i="183"/>
  <c r="E36" i="183"/>
  <c r="E37" i="183"/>
  <c r="E38" i="183"/>
  <c r="E39" i="183"/>
  <c r="E40" i="183"/>
  <c r="E41" i="183"/>
  <c r="E42" i="183"/>
  <c r="E43" i="183"/>
  <c r="E44" i="183"/>
  <c r="E45" i="183"/>
  <c r="E46" i="183"/>
  <c r="E47" i="183"/>
  <c r="E48" i="183"/>
  <c r="E49" i="183"/>
  <c r="E50" i="183"/>
  <c r="E51" i="183"/>
  <c r="E52" i="183"/>
  <c r="E53" i="183"/>
  <c r="E54" i="183"/>
  <c r="E55" i="183"/>
  <c r="E56" i="183"/>
  <c r="E57" i="183"/>
  <c r="E58" i="183"/>
  <c r="E59" i="183"/>
  <c r="E60" i="183"/>
  <c r="E61" i="183"/>
  <c r="E62" i="183"/>
  <c r="E63" i="183"/>
  <c r="E64" i="183"/>
  <c r="E65" i="183"/>
  <c r="E66" i="183"/>
  <c r="E67" i="183"/>
  <c r="E68" i="183"/>
  <c r="E69" i="183"/>
  <c r="F1" i="183"/>
  <c r="E1" i="183"/>
  <c r="D8" i="183"/>
  <c r="D9" i="183"/>
  <c r="D10" i="183"/>
  <c r="D13" i="183"/>
  <c r="D14" i="183"/>
  <c r="D15" i="183"/>
  <c r="D16" i="183"/>
  <c r="D17" i="183"/>
  <c r="D18" i="183"/>
  <c r="D19" i="183"/>
  <c r="D20" i="183"/>
  <c r="D21" i="183"/>
  <c r="D22" i="183"/>
  <c r="D23" i="183"/>
  <c r="D29" i="183"/>
  <c r="D30" i="183"/>
  <c r="D33" i="183"/>
  <c r="D34" i="183"/>
  <c r="D35" i="183"/>
  <c r="D36" i="183"/>
  <c r="D37" i="183"/>
  <c r="D38" i="183"/>
  <c r="D39" i="183"/>
  <c r="D40" i="183"/>
  <c r="D41" i="183"/>
  <c r="D42" i="183"/>
  <c r="D43" i="183"/>
  <c r="D44" i="183"/>
  <c r="D45" i="183"/>
  <c r="D46" i="183"/>
  <c r="D47" i="183"/>
  <c r="D48" i="183"/>
  <c r="D49" i="183"/>
  <c r="D50" i="183"/>
  <c r="D51" i="183"/>
  <c r="D52" i="183"/>
  <c r="D53" i="183"/>
  <c r="D54" i="183"/>
  <c r="D55" i="183"/>
  <c r="D56" i="183"/>
  <c r="D57" i="183"/>
  <c r="D58" i="183"/>
  <c r="D59" i="183"/>
  <c r="D60" i="183"/>
  <c r="D61" i="183"/>
  <c r="D62" i="183"/>
  <c r="D63" i="183"/>
  <c r="D64" i="183"/>
  <c r="D65" i="183"/>
  <c r="D66" i="183"/>
  <c r="D67" i="183"/>
  <c r="D68" i="183"/>
  <c r="D69" i="183"/>
  <c r="D1" i="183"/>
  <c r="C8" i="183"/>
  <c r="C9" i="183"/>
  <c r="C10" i="183"/>
  <c r="C13" i="183"/>
  <c r="C14" i="183"/>
  <c r="C15" i="183"/>
  <c r="C16" i="183"/>
  <c r="C17" i="183"/>
  <c r="C18" i="183"/>
  <c r="C19" i="183"/>
  <c r="C20" i="183"/>
  <c r="C21" i="183"/>
  <c r="C22" i="183"/>
  <c r="C23" i="183"/>
  <c r="C29" i="183"/>
  <c r="C30" i="183"/>
  <c r="C33" i="183"/>
  <c r="C34" i="183"/>
  <c r="C35" i="183"/>
  <c r="C36" i="183"/>
  <c r="C37" i="183"/>
  <c r="C38" i="183"/>
  <c r="C39" i="183"/>
  <c r="C40" i="183"/>
  <c r="C41" i="183"/>
  <c r="C42" i="183"/>
  <c r="C43" i="183"/>
  <c r="C44" i="183"/>
  <c r="C45" i="183"/>
  <c r="C46" i="183"/>
  <c r="C47" i="183"/>
  <c r="C48" i="183"/>
  <c r="C49" i="183"/>
  <c r="C50" i="183"/>
  <c r="C51" i="183"/>
  <c r="C52" i="183"/>
  <c r="C53" i="183"/>
  <c r="C54" i="183"/>
  <c r="C55" i="183"/>
  <c r="C56" i="183"/>
  <c r="C57" i="183"/>
  <c r="C58" i="183"/>
  <c r="C59" i="183"/>
  <c r="C60" i="183"/>
  <c r="C61" i="183"/>
  <c r="C62" i="183"/>
  <c r="C63" i="183"/>
  <c r="C64" i="183"/>
  <c r="C65" i="183"/>
  <c r="C66" i="183"/>
  <c r="C67" i="183"/>
  <c r="C68" i="183"/>
  <c r="C69" i="183"/>
  <c r="C1" i="183"/>
  <c r="B8" i="183"/>
  <c r="B9" i="183"/>
  <c r="B10" i="183"/>
  <c r="B13" i="183"/>
  <c r="B14" i="183"/>
  <c r="B15" i="183"/>
  <c r="B16" i="183"/>
  <c r="B17" i="183"/>
  <c r="B18" i="183"/>
  <c r="B19" i="183"/>
  <c r="B20" i="183"/>
  <c r="B21" i="183"/>
  <c r="B22" i="183"/>
  <c r="B23" i="183"/>
  <c r="B29" i="183"/>
  <c r="B30" i="183"/>
  <c r="B33" i="183"/>
  <c r="B34" i="183"/>
  <c r="B35" i="183"/>
  <c r="B36" i="183"/>
  <c r="B37" i="183"/>
  <c r="B38" i="183"/>
  <c r="B39" i="183"/>
  <c r="B40" i="183"/>
  <c r="B41" i="183"/>
  <c r="B42" i="183"/>
  <c r="B43" i="183"/>
  <c r="B44" i="183"/>
  <c r="B45" i="183"/>
  <c r="B46" i="183"/>
  <c r="B47" i="183"/>
  <c r="B48" i="183"/>
  <c r="B49" i="183"/>
  <c r="B50" i="183"/>
  <c r="B51" i="183"/>
  <c r="B52" i="183"/>
  <c r="B53" i="183"/>
  <c r="B54" i="183"/>
  <c r="B55" i="183"/>
  <c r="B56" i="183"/>
  <c r="B57" i="183"/>
  <c r="B58" i="183"/>
  <c r="B59" i="183"/>
  <c r="B60" i="183"/>
  <c r="B61" i="183"/>
  <c r="B62" i="183"/>
  <c r="B63" i="183"/>
  <c r="B64" i="183"/>
  <c r="B65" i="183"/>
  <c r="B66" i="183"/>
  <c r="B67" i="183"/>
  <c r="B68" i="183"/>
  <c r="B69" i="183"/>
  <c r="B1" i="183"/>
  <c r="B28" i="181"/>
  <c r="B27" i="181"/>
  <c r="B28" i="180"/>
  <c r="B27" i="180"/>
  <c r="B28" i="179"/>
  <c r="B27" i="179"/>
  <c r="B28" i="178"/>
  <c r="B27" i="178"/>
  <c r="B28" i="177"/>
  <c r="B27" i="177"/>
  <c r="B28" i="176"/>
  <c r="B27" i="176"/>
  <c r="B28" i="175"/>
  <c r="B27" i="175"/>
  <c r="B28" i="174"/>
  <c r="B27" i="174"/>
  <c r="B28" i="173"/>
  <c r="B27" i="173"/>
  <c r="B28" i="172"/>
  <c r="B27" i="172"/>
  <c r="B28" i="171"/>
  <c r="B27" i="171"/>
  <c r="B28" i="170"/>
  <c r="B27" i="170"/>
  <c r="B28" i="169"/>
  <c r="B27" i="169"/>
  <c r="B28" i="168"/>
  <c r="B27" i="168"/>
  <c r="B28" i="167"/>
  <c r="B27" i="167"/>
  <c r="B28" i="166"/>
  <c r="B27" i="166"/>
  <c r="B28" i="165"/>
  <c r="B27" i="165"/>
  <c r="B28" i="164"/>
  <c r="B27" i="164"/>
  <c r="B28" i="163"/>
  <c r="B27" i="163"/>
  <c r="B28" i="162"/>
  <c r="B27" i="162"/>
  <c r="B28" i="161"/>
  <c r="B27" i="161"/>
  <c r="B28" i="160"/>
  <c r="B27" i="160"/>
  <c r="B28" i="159"/>
  <c r="B27" i="159"/>
  <c r="B28" i="157"/>
  <c r="B27" i="157"/>
  <c r="B28" i="156"/>
  <c r="B27" i="156"/>
  <c r="B28" i="155"/>
  <c r="B27" i="155"/>
  <c r="B28" i="154"/>
  <c r="B27" i="154"/>
  <c r="B28" i="153"/>
  <c r="B27" i="153"/>
  <c r="B28" i="152"/>
  <c r="B27" i="152"/>
  <c r="B28" i="151"/>
  <c r="B27" i="151"/>
  <c r="B28" i="150"/>
  <c r="B27" i="150"/>
  <c r="B28" i="149"/>
  <c r="B27" i="149"/>
  <c r="B28" i="148"/>
  <c r="B27" i="148"/>
  <c r="B28" i="147"/>
  <c r="B27" i="147"/>
  <c r="B28" i="146"/>
  <c r="B27" i="146"/>
  <c r="B28" i="145"/>
  <c r="B27" i="145"/>
  <c r="B28" i="144"/>
  <c r="B27" i="144"/>
  <c r="B28" i="143"/>
  <c r="B27" i="143"/>
  <c r="B28" i="142"/>
  <c r="B27" i="142"/>
  <c r="B28" i="141"/>
  <c r="B27" i="141"/>
  <c r="B28" i="137"/>
  <c r="B27" i="137"/>
  <c r="B28" i="136"/>
  <c r="B27" i="136"/>
  <c r="B28" i="135"/>
  <c r="B27" i="135"/>
  <c r="B28" i="134"/>
  <c r="B27" i="134"/>
  <c r="B28" i="133"/>
  <c r="B27" i="133"/>
  <c r="B28" i="132"/>
  <c r="B27" i="132"/>
  <c r="B28" i="131"/>
  <c r="B27" i="131"/>
  <c r="B28" i="130"/>
  <c r="B27" i="130"/>
  <c r="B28" i="129"/>
  <c r="B27" i="129"/>
  <c r="B28" i="128"/>
  <c r="B27" i="128"/>
  <c r="B28" i="127"/>
  <c r="B27" i="127"/>
  <c r="B28" i="126"/>
  <c r="B27" i="126"/>
  <c r="B28" i="125"/>
  <c r="B27" i="125"/>
  <c r="B28" i="124"/>
  <c r="B27" i="124"/>
  <c r="B28" i="123"/>
  <c r="B27" i="123"/>
  <c r="B28" i="122"/>
  <c r="B27" i="122"/>
  <c r="B28" i="121"/>
  <c r="B27" i="121"/>
  <c r="B28" i="120"/>
  <c r="B27" i="120"/>
  <c r="B28" i="119"/>
  <c r="B27" i="119"/>
  <c r="B28" i="118"/>
  <c r="B27" i="118"/>
  <c r="B28" i="117"/>
  <c r="B27" i="117"/>
  <c r="B28" i="116"/>
  <c r="B27" i="116"/>
  <c r="B28" i="114"/>
  <c r="B27" i="114"/>
  <c r="B28" i="113"/>
  <c r="B27" i="113"/>
  <c r="B28" i="112"/>
  <c r="B27" i="112"/>
  <c r="B28" i="111"/>
  <c r="B27" i="111"/>
  <c r="B28" i="110"/>
  <c r="B27" i="110"/>
  <c r="B28" i="109"/>
  <c r="B27" i="109"/>
  <c r="B28" i="108"/>
  <c r="B27" i="108"/>
  <c r="B28" i="107"/>
  <c r="B27" i="107"/>
  <c r="B28" i="106"/>
  <c r="B27" i="106"/>
  <c r="B28" i="105"/>
  <c r="B27" i="105"/>
  <c r="B28" i="104"/>
  <c r="B27" i="104"/>
  <c r="B28" i="103"/>
  <c r="B27" i="103"/>
  <c r="B28" i="102"/>
  <c r="B27" i="102"/>
  <c r="B28" i="101"/>
  <c r="B27" i="101"/>
  <c r="B28" i="100"/>
  <c r="B27" i="100"/>
  <c r="B28" i="99"/>
  <c r="B27" i="99"/>
  <c r="B28" i="98"/>
  <c r="B27" i="98"/>
  <c r="B28" i="97"/>
  <c r="B27" i="97"/>
  <c r="B28" i="96"/>
  <c r="B27" i="96"/>
  <c r="B28" i="95"/>
  <c r="B27" i="95"/>
  <c r="B28" i="94"/>
  <c r="B27" i="94"/>
  <c r="B28" i="93"/>
  <c r="B27" i="93"/>
  <c r="B28" i="92"/>
  <c r="B27" i="92"/>
  <c r="B28" i="91"/>
  <c r="B27" i="91"/>
  <c r="B28" i="90"/>
  <c r="B27" i="90"/>
  <c r="B28" i="89"/>
  <c r="B27" i="89"/>
  <c r="B28" i="88"/>
  <c r="B27" i="88"/>
  <c r="B28" i="87"/>
  <c r="B27" i="87"/>
  <c r="B28" i="86"/>
  <c r="B27" i="86"/>
  <c r="B28" i="85"/>
  <c r="B27" i="85"/>
  <c r="B28" i="84"/>
  <c r="B27" i="84"/>
  <c r="B28" i="83"/>
  <c r="B27" i="83"/>
  <c r="B28" i="82"/>
  <c r="B27" i="82"/>
  <c r="B28" i="81"/>
  <c r="B27" i="81"/>
  <c r="B28" i="80"/>
  <c r="B27" i="80"/>
  <c r="B28" i="79"/>
  <c r="B27" i="79"/>
  <c r="B28" i="78"/>
  <c r="B27" i="78"/>
  <c r="B28" i="77"/>
  <c r="B27" i="77"/>
  <c r="B28" i="76"/>
  <c r="B27" i="76"/>
  <c r="B28" i="75"/>
  <c r="B27" i="75"/>
  <c r="B28" i="74"/>
  <c r="B27" i="74"/>
  <c r="B28" i="73"/>
  <c r="B27" i="73"/>
  <c r="B28" i="72"/>
  <c r="B27" i="72"/>
  <c r="B28" i="71"/>
  <c r="B27" i="71"/>
  <c r="B28" i="70"/>
  <c r="B27" i="70"/>
  <c r="B28" i="69"/>
  <c r="B27" i="69"/>
  <c r="B28" i="68"/>
  <c r="B27" i="68"/>
  <c r="B28" i="67"/>
  <c r="B27" i="67"/>
  <c r="B28" i="66"/>
  <c r="B27" i="66"/>
  <c r="B28" i="65"/>
  <c r="B27" i="65"/>
  <c r="B28" i="64"/>
  <c r="B27" i="64"/>
  <c r="B28" i="63"/>
  <c r="B27" i="63"/>
  <c r="B28" i="62"/>
  <c r="B27" i="62"/>
  <c r="B28" i="61"/>
  <c r="B27" i="61"/>
  <c r="B28" i="60"/>
  <c r="B27" i="60"/>
  <c r="B28" i="59"/>
  <c r="B27" i="59"/>
  <c r="B28" i="58"/>
  <c r="B27" i="58"/>
  <c r="B28" i="57"/>
  <c r="B27" i="57"/>
  <c r="B28" i="56"/>
  <c r="B27" i="56"/>
  <c r="B28" i="55"/>
  <c r="B27" i="55"/>
  <c r="B28" i="54"/>
  <c r="B27" i="54"/>
  <c r="B28" i="53"/>
  <c r="B27" i="53"/>
  <c r="B28" i="52"/>
  <c r="B27" i="52"/>
  <c r="B28" i="51"/>
  <c r="B27" i="51"/>
  <c r="B28" i="50"/>
  <c r="B27" i="50"/>
  <c r="B28" i="49"/>
  <c r="B27" i="49"/>
  <c r="B28" i="48"/>
  <c r="B27" i="48"/>
  <c r="B28" i="47"/>
  <c r="B27" i="47"/>
  <c r="B28" i="46"/>
  <c r="B27" i="46"/>
  <c r="B28" i="45"/>
  <c r="B27" i="45"/>
  <c r="B28" i="44"/>
  <c r="B27" i="44"/>
  <c r="B28" i="43"/>
  <c r="F28" i="183" s="1"/>
  <c r="B27" i="43"/>
  <c r="F27" i="183" s="1"/>
  <c r="B28" i="42"/>
  <c r="E28" i="183" s="1"/>
  <c r="B27" i="42"/>
  <c r="E27" i="183" s="1"/>
  <c r="B28" i="41"/>
  <c r="D28" i="183" s="1"/>
  <c r="B27" i="41"/>
  <c r="D27" i="183" s="1"/>
  <c r="B28" i="40"/>
  <c r="C28" i="183" s="1"/>
  <c r="B27" i="40"/>
  <c r="C27" i="183" s="1"/>
  <c r="B28" i="39"/>
  <c r="B28" i="183" s="1"/>
  <c r="B27" i="39"/>
  <c r="B27" i="183" s="1"/>
  <c r="B26" i="44" l="1"/>
  <c r="B25" i="44"/>
  <c r="B24" i="44"/>
  <c r="B12" i="44"/>
  <c r="B11" i="44"/>
  <c r="B7" i="44"/>
  <c r="B6" i="44"/>
  <c r="B5" i="44"/>
  <c r="B4" i="44"/>
  <c r="B3" i="44"/>
  <c r="B2" i="44"/>
  <c r="D20" i="44"/>
  <c r="D19" i="44"/>
  <c r="D17" i="44"/>
  <c r="B26" i="48"/>
  <c r="B25" i="48"/>
  <c r="B24" i="48"/>
  <c r="B12" i="48"/>
  <c r="B11" i="48"/>
  <c r="B7" i="48"/>
  <c r="B6" i="48"/>
  <c r="B5" i="48"/>
  <c r="B4" i="48"/>
  <c r="B3" i="48"/>
  <c r="B2" i="48"/>
  <c r="D20" i="48"/>
  <c r="D19" i="48"/>
  <c r="D17" i="48"/>
  <c r="B26" i="70"/>
  <c r="B25" i="70"/>
  <c r="B24" i="70"/>
  <c r="B12" i="70"/>
  <c r="B11" i="70"/>
  <c r="B7" i="70"/>
  <c r="B6" i="70"/>
  <c r="B5" i="70"/>
  <c r="B4" i="70"/>
  <c r="B3" i="70"/>
  <c r="B2" i="70"/>
  <c r="D20" i="70"/>
  <c r="D19" i="70"/>
  <c r="D17" i="70"/>
  <c r="B26" i="181" l="1"/>
  <c r="B25" i="181"/>
  <c r="B24" i="181"/>
  <c r="B12" i="181"/>
  <c r="B11" i="181"/>
  <c r="B7" i="181"/>
  <c r="B6" i="181"/>
  <c r="B5" i="181"/>
  <c r="B4" i="181"/>
  <c r="B3" i="181"/>
  <c r="B2" i="181"/>
  <c r="D20" i="181"/>
  <c r="D19" i="181"/>
  <c r="D17" i="181"/>
  <c r="B26" i="180"/>
  <c r="B25" i="180"/>
  <c r="B24" i="180"/>
  <c r="B12" i="180"/>
  <c r="B11" i="180"/>
  <c r="B7" i="180"/>
  <c r="B6" i="180"/>
  <c r="B5" i="180"/>
  <c r="B4" i="180"/>
  <c r="B3" i="180"/>
  <c r="B2" i="180"/>
  <c r="D20" i="180"/>
  <c r="D19" i="180"/>
  <c r="D17" i="180"/>
  <c r="B26" i="179"/>
  <c r="B25" i="179"/>
  <c r="B24" i="179"/>
  <c r="B12" i="179"/>
  <c r="B11" i="179"/>
  <c r="B7" i="179"/>
  <c r="B6" i="179"/>
  <c r="B5" i="179"/>
  <c r="B4" i="179"/>
  <c r="B3" i="179"/>
  <c r="B2" i="179"/>
  <c r="D20" i="179"/>
  <c r="D19" i="179"/>
  <c r="D17" i="179"/>
  <c r="B26" i="178"/>
  <c r="B25" i="178"/>
  <c r="B24" i="178"/>
  <c r="B12" i="178"/>
  <c r="B11" i="178"/>
  <c r="B7" i="178"/>
  <c r="B6" i="178"/>
  <c r="B5" i="178"/>
  <c r="B4" i="178"/>
  <c r="B3" i="178"/>
  <c r="B2" i="178"/>
  <c r="D20" i="178"/>
  <c r="D19" i="178"/>
  <c r="D17" i="178"/>
  <c r="B26" i="177"/>
  <c r="B25" i="177"/>
  <c r="B24" i="177"/>
  <c r="B12" i="177"/>
  <c r="B11" i="177"/>
  <c r="B7" i="177"/>
  <c r="B6" i="177"/>
  <c r="B5" i="177"/>
  <c r="B4" i="177"/>
  <c r="B3" i="177"/>
  <c r="B2" i="177"/>
  <c r="D20" i="177"/>
  <c r="D19" i="177"/>
  <c r="D17" i="177"/>
  <c r="B26" i="176"/>
  <c r="B25" i="176"/>
  <c r="B24" i="176"/>
  <c r="B12" i="176"/>
  <c r="B11" i="176"/>
  <c r="B7" i="176"/>
  <c r="B6" i="176"/>
  <c r="B5" i="176"/>
  <c r="B4" i="176"/>
  <c r="B3" i="176"/>
  <c r="B2" i="176"/>
  <c r="D20" i="176"/>
  <c r="D19" i="176"/>
  <c r="D17" i="176"/>
  <c r="B26" i="175" l="1"/>
  <c r="B25" i="175"/>
  <c r="B24" i="175"/>
  <c r="B12" i="175"/>
  <c r="B11" i="175"/>
  <c r="B7" i="175"/>
  <c r="B6" i="175"/>
  <c r="B5" i="175"/>
  <c r="B4" i="175"/>
  <c r="B3" i="175"/>
  <c r="B2" i="175"/>
  <c r="D20" i="175"/>
  <c r="D19" i="175"/>
  <c r="D17" i="175"/>
  <c r="B26" i="174"/>
  <c r="B25" i="174"/>
  <c r="B24" i="174"/>
  <c r="B12" i="174"/>
  <c r="B11" i="174"/>
  <c r="B7" i="174"/>
  <c r="B6" i="174"/>
  <c r="B5" i="174"/>
  <c r="B4" i="174"/>
  <c r="B3" i="174"/>
  <c r="B2" i="174"/>
  <c r="D20" i="174"/>
  <c r="D19" i="174"/>
  <c r="D17" i="174"/>
  <c r="B26" i="173"/>
  <c r="B25" i="173"/>
  <c r="B24" i="173"/>
  <c r="B12" i="173"/>
  <c r="B11" i="173"/>
  <c r="B7" i="173"/>
  <c r="B6" i="173"/>
  <c r="B5" i="173"/>
  <c r="B4" i="173"/>
  <c r="B3" i="173"/>
  <c r="B2" i="173"/>
  <c r="D20" i="173"/>
  <c r="D19" i="173"/>
  <c r="D17" i="173"/>
  <c r="B26" i="172"/>
  <c r="B25" i="172"/>
  <c r="B24" i="172"/>
  <c r="B12" i="172"/>
  <c r="B11" i="172"/>
  <c r="B7" i="172"/>
  <c r="B6" i="172"/>
  <c r="B5" i="172"/>
  <c r="B4" i="172"/>
  <c r="B3" i="172"/>
  <c r="B2" i="172"/>
  <c r="D20" i="172"/>
  <c r="D19" i="172"/>
  <c r="D17" i="172"/>
  <c r="B26" i="171"/>
  <c r="B25" i="171"/>
  <c r="B24" i="171"/>
  <c r="B12" i="171"/>
  <c r="B11" i="171"/>
  <c r="B7" i="171"/>
  <c r="B6" i="171"/>
  <c r="B5" i="171"/>
  <c r="B4" i="171"/>
  <c r="B3" i="171"/>
  <c r="B2" i="171"/>
  <c r="D20" i="171"/>
  <c r="D19" i="171"/>
  <c r="D17" i="171"/>
  <c r="B26" i="170"/>
  <c r="B25" i="170"/>
  <c r="B24" i="170"/>
  <c r="B12" i="170"/>
  <c r="B11" i="170"/>
  <c r="B7" i="170"/>
  <c r="B6" i="170"/>
  <c r="B5" i="170"/>
  <c r="B4" i="170"/>
  <c r="B3" i="170"/>
  <c r="B2" i="170"/>
  <c r="D20" i="170"/>
  <c r="D19" i="170"/>
  <c r="D17" i="170"/>
  <c r="B26" i="169"/>
  <c r="B25" i="169"/>
  <c r="B24" i="169"/>
  <c r="B12" i="169"/>
  <c r="B11" i="169"/>
  <c r="B7" i="169"/>
  <c r="B6" i="169"/>
  <c r="B5" i="169"/>
  <c r="B4" i="169"/>
  <c r="B3" i="169"/>
  <c r="B2" i="169"/>
  <c r="D20" i="169"/>
  <c r="D19" i="169"/>
  <c r="D17" i="169"/>
  <c r="B26" i="168"/>
  <c r="B25" i="168"/>
  <c r="B24" i="168"/>
  <c r="B12" i="168"/>
  <c r="B11" i="168"/>
  <c r="B7" i="168"/>
  <c r="B6" i="168"/>
  <c r="B5" i="168"/>
  <c r="B4" i="168"/>
  <c r="B3" i="168"/>
  <c r="B2" i="168"/>
  <c r="D20" i="168"/>
  <c r="D19" i="168"/>
  <c r="D17" i="168"/>
  <c r="B26" i="167"/>
  <c r="B25" i="167"/>
  <c r="B24" i="167"/>
  <c r="B12" i="167"/>
  <c r="B11" i="167"/>
  <c r="B7" i="167"/>
  <c r="B6" i="167"/>
  <c r="B5" i="167"/>
  <c r="B4" i="167"/>
  <c r="B3" i="167"/>
  <c r="B2" i="167"/>
  <c r="D20" i="167"/>
  <c r="D19" i="167"/>
  <c r="D17" i="167"/>
  <c r="B26" i="166"/>
  <c r="B25" i="166"/>
  <c r="B24" i="166"/>
  <c r="B12" i="166"/>
  <c r="B11" i="166"/>
  <c r="B7" i="166"/>
  <c r="B6" i="166"/>
  <c r="B5" i="166"/>
  <c r="B4" i="166"/>
  <c r="B3" i="166"/>
  <c r="B2" i="166"/>
  <c r="D20" i="166"/>
  <c r="D19" i="166"/>
  <c r="D17" i="166"/>
  <c r="B26" i="165"/>
  <c r="B25" i="165"/>
  <c r="B24" i="165"/>
  <c r="B12" i="165"/>
  <c r="B11" i="165"/>
  <c r="B7" i="165"/>
  <c r="B6" i="165"/>
  <c r="B5" i="165"/>
  <c r="B4" i="165"/>
  <c r="B3" i="165"/>
  <c r="B2" i="165"/>
  <c r="D20" i="165"/>
  <c r="D19" i="165"/>
  <c r="D17" i="165"/>
  <c r="B26" i="164"/>
  <c r="B25" i="164"/>
  <c r="B24" i="164"/>
  <c r="B12" i="164"/>
  <c r="B11" i="164"/>
  <c r="B7" i="164"/>
  <c r="B6" i="164"/>
  <c r="B5" i="164"/>
  <c r="B4" i="164"/>
  <c r="B3" i="164"/>
  <c r="B2" i="164"/>
  <c r="D20" i="164"/>
  <c r="D19" i="164"/>
  <c r="D17" i="164"/>
  <c r="B26" i="163"/>
  <c r="B25" i="163"/>
  <c r="B24" i="163"/>
  <c r="B12" i="163"/>
  <c r="B11" i="163"/>
  <c r="B7" i="163"/>
  <c r="B6" i="163"/>
  <c r="B5" i="163"/>
  <c r="B4" i="163"/>
  <c r="B3" i="163"/>
  <c r="B2" i="163"/>
  <c r="D20" i="163"/>
  <c r="D19" i="163"/>
  <c r="D17" i="163"/>
  <c r="B26" i="162"/>
  <c r="B25" i="162"/>
  <c r="B24" i="162"/>
  <c r="B12" i="162"/>
  <c r="B11" i="162"/>
  <c r="B7" i="162"/>
  <c r="B6" i="162"/>
  <c r="B5" i="162"/>
  <c r="B4" i="162"/>
  <c r="B3" i="162"/>
  <c r="B2" i="162"/>
  <c r="D20" i="162"/>
  <c r="D19" i="162"/>
  <c r="D17" i="162"/>
  <c r="B26" i="161"/>
  <c r="B25" i="161"/>
  <c r="B24" i="161"/>
  <c r="B12" i="161"/>
  <c r="B11" i="161"/>
  <c r="B7" i="161"/>
  <c r="B6" i="161"/>
  <c r="B5" i="161"/>
  <c r="B4" i="161"/>
  <c r="B3" i="161"/>
  <c r="B2" i="161"/>
  <c r="D20" i="161"/>
  <c r="D19" i="161"/>
  <c r="D17" i="161"/>
  <c r="B26" i="160"/>
  <c r="B25" i="160"/>
  <c r="B24" i="160"/>
  <c r="B12" i="160"/>
  <c r="B11" i="160"/>
  <c r="B7" i="160"/>
  <c r="B6" i="160"/>
  <c r="B5" i="160"/>
  <c r="B4" i="160"/>
  <c r="B3" i="160"/>
  <c r="B2" i="160"/>
  <c r="D20" i="160"/>
  <c r="D19" i="160"/>
  <c r="D17" i="160"/>
  <c r="B26" i="159"/>
  <c r="B25" i="159"/>
  <c r="B24" i="159"/>
  <c r="B12" i="159"/>
  <c r="B11" i="159"/>
  <c r="B7" i="159"/>
  <c r="B6" i="159"/>
  <c r="B5" i="159"/>
  <c r="B4" i="159"/>
  <c r="B3" i="159"/>
  <c r="B2" i="159"/>
  <c r="D20" i="159"/>
  <c r="D19" i="159"/>
  <c r="D17" i="159"/>
  <c r="B26" i="157"/>
  <c r="B25" i="157"/>
  <c r="B24" i="157"/>
  <c r="B12" i="157"/>
  <c r="B11" i="157"/>
  <c r="B7" i="157"/>
  <c r="B6" i="157"/>
  <c r="B5" i="157"/>
  <c r="B4" i="157"/>
  <c r="B3" i="157"/>
  <c r="B2" i="157"/>
  <c r="D20" i="157"/>
  <c r="D19" i="157"/>
  <c r="D17" i="157"/>
  <c r="B26" i="156"/>
  <c r="B25" i="156"/>
  <c r="B24" i="156"/>
  <c r="B12" i="156"/>
  <c r="B11" i="156"/>
  <c r="B7" i="156"/>
  <c r="B6" i="156"/>
  <c r="B5" i="156"/>
  <c r="B4" i="156"/>
  <c r="B3" i="156"/>
  <c r="B2" i="156"/>
  <c r="D20" i="156"/>
  <c r="D19" i="156"/>
  <c r="D17" i="156"/>
  <c r="B26" i="155"/>
  <c r="B25" i="155"/>
  <c r="B24" i="155"/>
  <c r="B12" i="155"/>
  <c r="B11" i="155"/>
  <c r="B7" i="155"/>
  <c r="B6" i="155"/>
  <c r="B5" i="155"/>
  <c r="B4" i="155"/>
  <c r="B3" i="155"/>
  <c r="B2" i="155"/>
  <c r="D20" i="155"/>
  <c r="D19" i="155"/>
  <c r="D17" i="155"/>
  <c r="B26" i="154"/>
  <c r="B25" i="154"/>
  <c r="B24" i="154"/>
  <c r="B12" i="154"/>
  <c r="B11" i="154"/>
  <c r="B7" i="154"/>
  <c r="B6" i="154"/>
  <c r="B5" i="154"/>
  <c r="B4" i="154"/>
  <c r="B3" i="154"/>
  <c r="B2" i="154"/>
  <c r="D20" i="154"/>
  <c r="D19" i="154"/>
  <c r="D17" i="154"/>
  <c r="B26" i="153"/>
  <c r="B25" i="153"/>
  <c r="B24" i="153"/>
  <c r="B12" i="153"/>
  <c r="B11" i="153"/>
  <c r="B7" i="153"/>
  <c r="B6" i="153"/>
  <c r="B5" i="153"/>
  <c r="B4" i="153"/>
  <c r="B3" i="153"/>
  <c r="B2" i="153"/>
  <c r="D20" i="153"/>
  <c r="D19" i="153"/>
  <c r="D17" i="153"/>
  <c r="B26" i="152"/>
  <c r="B25" i="152"/>
  <c r="B24" i="152"/>
  <c r="B12" i="152"/>
  <c r="B11" i="152"/>
  <c r="B7" i="152"/>
  <c r="B6" i="152"/>
  <c r="B5" i="152"/>
  <c r="B4" i="152"/>
  <c r="B3" i="152"/>
  <c r="B2" i="152"/>
  <c r="D20" i="152"/>
  <c r="D19" i="152"/>
  <c r="D17" i="152"/>
  <c r="B26" i="151"/>
  <c r="B25" i="151"/>
  <c r="B24" i="151"/>
  <c r="B12" i="151"/>
  <c r="B11" i="151"/>
  <c r="B7" i="151"/>
  <c r="B6" i="151"/>
  <c r="B5" i="151"/>
  <c r="B4" i="151"/>
  <c r="B3" i="151"/>
  <c r="B2" i="151"/>
  <c r="D20" i="151"/>
  <c r="D19" i="151"/>
  <c r="D17" i="151"/>
  <c r="B26" i="150"/>
  <c r="B25" i="150"/>
  <c r="B24" i="150"/>
  <c r="B12" i="150"/>
  <c r="B11" i="150"/>
  <c r="B7" i="150"/>
  <c r="B6" i="150"/>
  <c r="B5" i="150"/>
  <c r="B4" i="150"/>
  <c r="B3" i="150"/>
  <c r="B2" i="150"/>
  <c r="D20" i="150"/>
  <c r="D19" i="150"/>
  <c r="D17" i="150"/>
  <c r="B26" i="149"/>
  <c r="B25" i="149"/>
  <c r="B24" i="149"/>
  <c r="B12" i="149"/>
  <c r="B11" i="149"/>
  <c r="B7" i="149"/>
  <c r="B6" i="149"/>
  <c r="B5" i="149"/>
  <c r="B4" i="149"/>
  <c r="B3" i="149"/>
  <c r="B2" i="149"/>
  <c r="D20" i="149"/>
  <c r="D19" i="149"/>
  <c r="D17" i="149"/>
  <c r="B26" i="148"/>
  <c r="B25" i="148"/>
  <c r="B24" i="148"/>
  <c r="B12" i="148"/>
  <c r="B11" i="148"/>
  <c r="B7" i="148"/>
  <c r="B6" i="148"/>
  <c r="B5" i="148"/>
  <c r="B4" i="148"/>
  <c r="B3" i="148"/>
  <c r="B2" i="148"/>
  <c r="D20" i="148"/>
  <c r="D19" i="148"/>
  <c r="D17" i="148"/>
  <c r="B26" i="147"/>
  <c r="B25" i="147"/>
  <c r="B24" i="147"/>
  <c r="B12" i="147"/>
  <c r="B11" i="147"/>
  <c r="B7" i="147"/>
  <c r="B6" i="147"/>
  <c r="B5" i="147"/>
  <c r="B4" i="147"/>
  <c r="B3" i="147"/>
  <c r="B2" i="147"/>
  <c r="D20" i="147"/>
  <c r="D19" i="147"/>
  <c r="D17" i="147"/>
  <c r="B26" i="146"/>
  <c r="B25" i="146"/>
  <c r="B24" i="146"/>
  <c r="B12" i="146"/>
  <c r="B11" i="146"/>
  <c r="B7" i="146"/>
  <c r="B6" i="146"/>
  <c r="B5" i="146"/>
  <c r="B4" i="146"/>
  <c r="B3" i="146"/>
  <c r="B2" i="146"/>
  <c r="D20" i="146"/>
  <c r="D19" i="146"/>
  <c r="D17" i="146"/>
  <c r="B26" i="145"/>
  <c r="B25" i="145"/>
  <c r="B24" i="145"/>
  <c r="B12" i="145"/>
  <c r="B11" i="145"/>
  <c r="B7" i="145"/>
  <c r="B6" i="145"/>
  <c r="B5" i="145"/>
  <c r="B4" i="145"/>
  <c r="B3" i="145"/>
  <c r="B2" i="145"/>
  <c r="D20" i="145"/>
  <c r="D19" i="145"/>
  <c r="D17" i="145"/>
  <c r="B26" i="144"/>
  <c r="B25" i="144"/>
  <c r="B24" i="144"/>
  <c r="B12" i="144"/>
  <c r="B11" i="144"/>
  <c r="B7" i="144"/>
  <c r="B6" i="144"/>
  <c r="B5" i="144"/>
  <c r="B4" i="144"/>
  <c r="B3" i="144"/>
  <c r="B2" i="144"/>
  <c r="D20" i="144"/>
  <c r="D19" i="144"/>
  <c r="D17" i="144"/>
  <c r="B26" i="143"/>
  <c r="B25" i="143"/>
  <c r="B24" i="143"/>
  <c r="B12" i="143"/>
  <c r="B11" i="143"/>
  <c r="B7" i="143"/>
  <c r="B6" i="143"/>
  <c r="B5" i="143"/>
  <c r="B4" i="143"/>
  <c r="B3" i="143"/>
  <c r="B2" i="143"/>
  <c r="D20" i="143"/>
  <c r="D19" i="143"/>
  <c r="D17" i="143"/>
  <c r="B26" i="142"/>
  <c r="B25" i="142"/>
  <c r="B24" i="142"/>
  <c r="B12" i="142"/>
  <c r="B11" i="142"/>
  <c r="B7" i="142"/>
  <c r="B6" i="142"/>
  <c r="B5" i="142"/>
  <c r="B4" i="142"/>
  <c r="B3" i="142"/>
  <c r="B2" i="142"/>
  <c r="D20" i="142"/>
  <c r="D19" i="142"/>
  <c r="D17" i="142"/>
  <c r="B26" i="141"/>
  <c r="B25" i="141"/>
  <c r="B24" i="141"/>
  <c r="B12" i="141"/>
  <c r="B11" i="141"/>
  <c r="B7" i="141"/>
  <c r="B6" i="141"/>
  <c r="B5" i="141"/>
  <c r="B4" i="141"/>
  <c r="B3" i="141"/>
  <c r="B2" i="141"/>
  <c r="D20" i="141"/>
  <c r="D19" i="141"/>
  <c r="D17" i="141"/>
  <c r="B26" i="137"/>
  <c r="B25" i="137"/>
  <c r="B24" i="137"/>
  <c r="B12" i="137"/>
  <c r="B11" i="137"/>
  <c r="B7" i="137"/>
  <c r="B6" i="137"/>
  <c r="B5" i="137"/>
  <c r="B4" i="137"/>
  <c r="B3" i="137"/>
  <c r="B2" i="137"/>
  <c r="D20" i="137"/>
  <c r="D19" i="137"/>
  <c r="D17" i="137"/>
  <c r="B26" i="136"/>
  <c r="B25" i="136"/>
  <c r="B24" i="136"/>
  <c r="B12" i="136"/>
  <c r="B11" i="136"/>
  <c r="B7" i="136"/>
  <c r="B6" i="136"/>
  <c r="B5" i="136"/>
  <c r="B4" i="136"/>
  <c r="B3" i="136"/>
  <c r="B2" i="136"/>
  <c r="D20" i="136"/>
  <c r="D19" i="136"/>
  <c r="D17" i="136"/>
  <c r="B26" i="135"/>
  <c r="B25" i="135"/>
  <c r="B24" i="135"/>
  <c r="B12" i="135"/>
  <c r="B11" i="135"/>
  <c r="B7" i="135"/>
  <c r="B6" i="135"/>
  <c r="B5" i="135"/>
  <c r="B4" i="135"/>
  <c r="B3" i="135"/>
  <c r="B2" i="135"/>
  <c r="D20" i="135"/>
  <c r="D19" i="135"/>
  <c r="D17" i="135"/>
  <c r="B26" i="134"/>
  <c r="B25" i="134"/>
  <c r="B24" i="134"/>
  <c r="B12" i="134"/>
  <c r="B11" i="134"/>
  <c r="B7" i="134"/>
  <c r="B6" i="134"/>
  <c r="B5" i="134"/>
  <c r="B4" i="134"/>
  <c r="B3" i="134"/>
  <c r="B2" i="134"/>
  <c r="D20" i="134"/>
  <c r="D19" i="134"/>
  <c r="D17" i="134"/>
  <c r="B26" i="133"/>
  <c r="B25" i="133"/>
  <c r="B24" i="133"/>
  <c r="B12" i="133"/>
  <c r="B11" i="133"/>
  <c r="B7" i="133"/>
  <c r="B6" i="133"/>
  <c r="B5" i="133"/>
  <c r="B4" i="133"/>
  <c r="B3" i="133"/>
  <c r="B2" i="133"/>
  <c r="D20" i="133"/>
  <c r="D19" i="133"/>
  <c r="D17" i="133"/>
  <c r="B26" i="132"/>
  <c r="B25" i="132"/>
  <c r="B24" i="132"/>
  <c r="B12" i="132"/>
  <c r="B11" i="132"/>
  <c r="B7" i="132"/>
  <c r="B6" i="132"/>
  <c r="B5" i="132"/>
  <c r="B4" i="132"/>
  <c r="B3" i="132"/>
  <c r="B2" i="132"/>
  <c r="D20" i="132"/>
  <c r="D19" i="132"/>
  <c r="D17" i="132"/>
  <c r="B26" i="131"/>
  <c r="B25" i="131"/>
  <c r="B24" i="131"/>
  <c r="B12" i="131"/>
  <c r="B11" i="131"/>
  <c r="B7" i="131"/>
  <c r="B6" i="131"/>
  <c r="B5" i="131"/>
  <c r="B4" i="131"/>
  <c r="B3" i="131"/>
  <c r="B2" i="131"/>
  <c r="D20" i="131"/>
  <c r="D19" i="131"/>
  <c r="D17" i="131"/>
  <c r="B26" i="130"/>
  <c r="B25" i="130"/>
  <c r="B24" i="130"/>
  <c r="B12" i="130"/>
  <c r="B11" i="130"/>
  <c r="B7" i="130"/>
  <c r="B6" i="130"/>
  <c r="B5" i="130"/>
  <c r="B4" i="130"/>
  <c r="B3" i="130"/>
  <c r="B2" i="130"/>
  <c r="D20" i="130"/>
  <c r="D19" i="130"/>
  <c r="D17" i="130"/>
  <c r="B26" i="129"/>
  <c r="B25" i="129"/>
  <c r="B24" i="129"/>
  <c r="B12" i="129"/>
  <c r="B11" i="129"/>
  <c r="B7" i="129"/>
  <c r="B6" i="129"/>
  <c r="B5" i="129"/>
  <c r="B4" i="129"/>
  <c r="B3" i="129"/>
  <c r="B2" i="129"/>
  <c r="D20" i="129"/>
  <c r="D19" i="129"/>
  <c r="D17" i="129"/>
  <c r="B26" i="128"/>
  <c r="B25" i="128"/>
  <c r="B24" i="128"/>
  <c r="B12" i="128"/>
  <c r="B11" i="128"/>
  <c r="B7" i="128"/>
  <c r="B6" i="128"/>
  <c r="B5" i="128"/>
  <c r="B4" i="128"/>
  <c r="B3" i="128"/>
  <c r="B2" i="128"/>
  <c r="D20" i="128"/>
  <c r="D19" i="128"/>
  <c r="D17" i="128"/>
  <c r="B26" i="127"/>
  <c r="B25" i="127"/>
  <c r="B24" i="127"/>
  <c r="B12" i="127"/>
  <c r="B11" i="127"/>
  <c r="B7" i="127"/>
  <c r="B6" i="127"/>
  <c r="B5" i="127"/>
  <c r="B4" i="127"/>
  <c r="B3" i="127"/>
  <c r="B2" i="127"/>
  <c r="D20" i="127"/>
  <c r="D19" i="127"/>
  <c r="D17" i="127"/>
  <c r="B26" i="126"/>
  <c r="B25" i="126"/>
  <c r="B24" i="126"/>
  <c r="B12" i="126"/>
  <c r="B11" i="126"/>
  <c r="B7" i="126"/>
  <c r="B6" i="126"/>
  <c r="B5" i="126"/>
  <c r="B4" i="126"/>
  <c r="B3" i="126"/>
  <c r="B2" i="126"/>
  <c r="D20" i="126"/>
  <c r="D19" i="126"/>
  <c r="D17" i="126"/>
  <c r="B26" i="125"/>
  <c r="B25" i="125"/>
  <c r="B24" i="125"/>
  <c r="B12" i="125"/>
  <c r="B11" i="125"/>
  <c r="B7" i="125"/>
  <c r="B6" i="125"/>
  <c r="B5" i="125"/>
  <c r="B4" i="125"/>
  <c r="B3" i="125"/>
  <c r="B2" i="125"/>
  <c r="D20" i="125"/>
  <c r="D19" i="125"/>
  <c r="D17" i="125"/>
  <c r="B26" i="124"/>
  <c r="B25" i="124"/>
  <c r="B24" i="124"/>
  <c r="B12" i="124"/>
  <c r="B11" i="124"/>
  <c r="B7" i="124"/>
  <c r="B6" i="124"/>
  <c r="B5" i="124"/>
  <c r="B4" i="124"/>
  <c r="B3" i="124"/>
  <c r="B2" i="124"/>
  <c r="D20" i="124"/>
  <c r="D19" i="124"/>
  <c r="D17" i="124"/>
  <c r="B26" i="123"/>
  <c r="B25" i="123"/>
  <c r="B24" i="123"/>
  <c r="B12" i="123"/>
  <c r="B11" i="123"/>
  <c r="B7" i="123"/>
  <c r="B6" i="123"/>
  <c r="B5" i="123"/>
  <c r="B4" i="123"/>
  <c r="B3" i="123"/>
  <c r="B2" i="123"/>
  <c r="D20" i="123"/>
  <c r="D19" i="123"/>
  <c r="D17" i="123"/>
  <c r="B26" i="122"/>
  <c r="B25" i="122"/>
  <c r="B24" i="122"/>
  <c r="B12" i="122"/>
  <c r="B11" i="122"/>
  <c r="B7" i="122"/>
  <c r="B6" i="122"/>
  <c r="B5" i="122"/>
  <c r="B4" i="122"/>
  <c r="B3" i="122"/>
  <c r="B2" i="122"/>
  <c r="D20" i="122"/>
  <c r="D19" i="122"/>
  <c r="D17" i="122"/>
  <c r="B26" i="121"/>
  <c r="B25" i="121"/>
  <c r="B24" i="121"/>
  <c r="B12" i="121"/>
  <c r="B11" i="121"/>
  <c r="B7" i="121"/>
  <c r="B6" i="121"/>
  <c r="B5" i="121"/>
  <c r="B4" i="121"/>
  <c r="B3" i="121"/>
  <c r="B2" i="121"/>
  <c r="D20" i="121"/>
  <c r="D19" i="121"/>
  <c r="D17" i="121"/>
  <c r="B26" i="120"/>
  <c r="B25" i="120"/>
  <c r="B24" i="120"/>
  <c r="B12" i="120"/>
  <c r="B11" i="120"/>
  <c r="B7" i="120"/>
  <c r="B6" i="120"/>
  <c r="B5" i="120"/>
  <c r="B4" i="120"/>
  <c r="B3" i="120"/>
  <c r="B2" i="120"/>
  <c r="D20" i="120"/>
  <c r="D19" i="120"/>
  <c r="D17" i="120"/>
  <c r="B26" i="119"/>
  <c r="B25" i="119"/>
  <c r="B24" i="119"/>
  <c r="B12" i="119"/>
  <c r="B11" i="119"/>
  <c r="B7" i="119"/>
  <c r="B6" i="119"/>
  <c r="B5" i="119"/>
  <c r="B4" i="119"/>
  <c r="B3" i="119"/>
  <c r="B2" i="119"/>
  <c r="D20" i="119"/>
  <c r="D19" i="119"/>
  <c r="D17" i="119"/>
  <c r="B26" i="118"/>
  <c r="B25" i="118"/>
  <c r="B24" i="118"/>
  <c r="B12" i="118"/>
  <c r="B11" i="118"/>
  <c r="B7" i="118"/>
  <c r="B6" i="118"/>
  <c r="B5" i="118"/>
  <c r="B4" i="118"/>
  <c r="B3" i="118"/>
  <c r="B2" i="118"/>
  <c r="D20" i="118"/>
  <c r="D19" i="118"/>
  <c r="D17" i="118"/>
  <c r="B26" i="117"/>
  <c r="B25" i="117"/>
  <c r="B24" i="117"/>
  <c r="B12" i="117"/>
  <c r="B11" i="117"/>
  <c r="B7" i="117"/>
  <c r="B6" i="117"/>
  <c r="B5" i="117"/>
  <c r="B4" i="117"/>
  <c r="B3" i="117"/>
  <c r="B2" i="117"/>
  <c r="D20" i="117"/>
  <c r="D19" i="117"/>
  <c r="D17" i="117"/>
  <c r="B26" i="116"/>
  <c r="B25" i="116"/>
  <c r="B24" i="116"/>
  <c r="B12" i="116"/>
  <c r="B11" i="116"/>
  <c r="B7" i="116"/>
  <c r="B6" i="116"/>
  <c r="B5" i="116"/>
  <c r="B4" i="116"/>
  <c r="B3" i="116"/>
  <c r="B2" i="116"/>
  <c r="D20" i="116"/>
  <c r="D19" i="116"/>
  <c r="D17" i="116"/>
  <c r="B26" i="114"/>
  <c r="B25" i="114"/>
  <c r="B24" i="114"/>
  <c r="B12" i="114"/>
  <c r="B11" i="114"/>
  <c r="B7" i="114"/>
  <c r="B6" i="114"/>
  <c r="B5" i="114"/>
  <c r="B4" i="114"/>
  <c r="B3" i="114"/>
  <c r="B2" i="114"/>
  <c r="D20" i="114"/>
  <c r="D19" i="114"/>
  <c r="D17" i="114"/>
  <c r="B26" i="113"/>
  <c r="B25" i="113"/>
  <c r="B24" i="113"/>
  <c r="B12" i="113"/>
  <c r="B11" i="113"/>
  <c r="B7" i="113"/>
  <c r="B6" i="113"/>
  <c r="B5" i="113"/>
  <c r="B4" i="113"/>
  <c r="B3" i="113"/>
  <c r="B2" i="113"/>
  <c r="D20" i="113"/>
  <c r="D19" i="113"/>
  <c r="D17" i="113"/>
  <c r="B26" i="112"/>
  <c r="B25" i="112"/>
  <c r="B24" i="112"/>
  <c r="B12" i="112"/>
  <c r="B11" i="112"/>
  <c r="B7" i="112"/>
  <c r="B6" i="112"/>
  <c r="B5" i="112"/>
  <c r="B4" i="112"/>
  <c r="B3" i="112"/>
  <c r="B2" i="112"/>
  <c r="D20" i="112"/>
  <c r="D19" i="112"/>
  <c r="D17" i="112"/>
  <c r="B26" i="111"/>
  <c r="B25" i="111"/>
  <c r="B24" i="111"/>
  <c r="B12" i="111"/>
  <c r="B11" i="111"/>
  <c r="B7" i="111"/>
  <c r="B6" i="111"/>
  <c r="B5" i="111"/>
  <c r="B4" i="111"/>
  <c r="B3" i="111"/>
  <c r="B2" i="111"/>
  <c r="D20" i="111"/>
  <c r="D19" i="111"/>
  <c r="D17" i="111"/>
  <c r="B26" i="110"/>
  <c r="B25" i="110"/>
  <c r="B24" i="110"/>
  <c r="B12" i="110"/>
  <c r="B11" i="110"/>
  <c r="B7" i="110"/>
  <c r="B6" i="110"/>
  <c r="B5" i="110"/>
  <c r="B4" i="110"/>
  <c r="B3" i="110"/>
  <c r="B2" i="110"/>
  <c r="D20" i="110"/>
  <c r="D19" i="110"/>
  <c r="D17" i="110"/>
  <c r="B26" i="109"/>
  <c r="B25" i="109"/>
  <c r="B24" i="109"/>
  <c r="B12" i="109"/>
  <c r="B11" i="109"/>
  <c r="B7" i="109"/>
  <c r="B6" i="109"/>
  <c r="B5" i="109"/>
  <c r="B4" i="109"/>
  <c r="B3" i="109"/>
  <c r="B2" i="109"/>
  <c r="D20" i="109"/>
  <c r="D19" i="109"/>
  <c r="D17" i="109"/>
  <c r="B26" i="108"/>
  <c r="B25" i="108"/>
  <c r="B24" i="108"/>
  <c r="B12" i="108"/>
  <c r="B11" i="108"/>
  <c r="B7" i="108"/>
  <c r="B6" i="108"/>
  <c r="B5" i="108"/>
  <c r="B4" i="108"/>
  <c r="B3" i="108"/>
  <c r="B2" i="108"/>
  <c r="D20" i="108"/>
  <c r="D19" i="108"/>
  <c r="D17" i="108"/>
  <c r="B26" i="107" l="1"/>
  <c r="B25" i="107"/>
  <c r="B24" i="107"/>
  <c r="B12" i="107"/>
  <c r="B11" i="107"/>
  <c r="B7" i="107"/>
  <c r="B6" i="107"/>
  <c r="B5" i="107"/>
  <c r="B4" i="107"/>
  <c r="B3" i="107"/>
  <c r="B2" i="107"/>
  <c r="D20" i="107"/>
  <c r="D19" i="107"/>
  <c r="D17" i="107"/>
  <c r="B26" i="106"/>
  <c r="B25" i="106"/>
  <c r="B24" i="106"/>
  <c r="B12" i="106"/>
  <c r="B11" i="106"/>
  <c r="B7" i="106"/>
  <c r="B6" i="106"/>
  <c r="B5" i="106"/>
  <c r="B4" i="106"/>
  <c r="B3" i="106"/>
  <c r="B2" i="106"/>
  <c r="D20" i="106"/>
  <c r="D19" i="106"/>
  <c r="D17" i="106"/>
  <c r="B26" i="105"/>
  <c r="B25" i="105"/>
  <c r="B24" i="105"/>
  <c r="B12" i="105"/>
  <c r="B11" i="105"/>
  <c r="B7" i="105"/>
  <c r="B6" i="105"/>
  <c r="B5" i="105"/>
  <c r="B4" i="105"/>
  <c r="B3" i="105"/>
  <c r="B2" i="105"/>
  <c r="D20" i="105"/>
  <c r="D19" i="105"/>
  <c r="D17" i="105"/>
  <c r="B26" i="104"/>
  <c r="B25" i="104"/>
  <c r="B24" i="104"/>
  <c r="B12" i="104"/>
  <c r="B11" i="104"/>
  <c r="B7" i="104"/>
  <c r="B6" i="104"/>
  <c r="B5" i="104"/>
  <c r="B4" i="104"/>
  <c r="B3" i="104"/>
  <c r="B2" i="104"/>
  <c r="D20" i="104"/>
  <c r="D19" i="104"/>
  <c r="D17" i="104"/>
  <c r="B26" i="103"/>
  <c r="B25" i="103"/>
  <c r="B24" i="103"/>
  <c r="B12" i="103"/>
  <c r="B11" i="103"/>
  <c r="B7" i="103"/>
  <c r="B6" i="103"/>
  <c r="B5" i="103"/>
  <c r="B4" i="103"/>
  <c r="B3" i="103"/>
  <c r="B2" i="103"/>
  <c r="D20" i="103"/>
  <c r="D19" i="103"/>
  <c r="D17" i="103"/>
  <c r="B26" i="102"/>
  <c r="B25" i="102"/>
  <c r="B24" i="102"/>
  <c r="B12" i="102"/>
  <c r="B11" i="102"/>
  <c r="B7" i="102"/>
  <c r="B6" i="102"/>
  <c r="B5" i="102"/>
  <c r="B4" i="102"/>
  <c r="B3" i="102"/>
  <c r="B2" i="102"/>
  <c r="D20" i="102"/>
  <c r="D19" i="102"/>
  <c r="D17" i="102"/>
  <c r="B26" i="101"/>
  <c r="B25" i="101"/>
  <c r="B24" i="101"/>
  <c r="B12" i="101"/>
  <c r="B11" i="101"/>
  <c r="B7" i="101"/>
  <c r="B6" i="101"/>
  <c r="B5" i="101"/>
  <c r="B4" i="101"/>
  <c r="B3" i="101"/>
  <c r="B2" i="101"/>
  <c r="D20" i="101"/>
  <c r="D19" i="101"/>
  <c r="D17" i="101"/>
  <c r="B26" i="100"/>
  <c r="B25" i="100"/>
  <c r="B24" i="100"/>
  <c r="B12" i="100"/>
  <c r="B11" i="100"/>
  <c r="B7" i="100"/>
  <c r="B6" i="100"/>
  <c r="B5" i="100"/>
  <c r="B4" i="100"/>
  <c r="B3" i="100"/>
  <c r="B2" i="100"/>
  <c r="D20" i="100"/>
  <c r="D19" i="100"/>
  <c r="D17" i="100"/>
  <c r="B26" i="99"/>
  <c r="B25" i="99"/>
  <c r="B24" i="99"/>
  <c r="B12" i="99"/>
  <c r="B11" i="99"/>
  <c r="B7" i="99"/>
  <c r="B6" i="99"/>
  <c r="B5" i="99"/>
  <c r="B4" i="99"/>
  <c r="B3" i="99"/>
  <c r="B2" i="99"/>
  <c r="D20" i="99"/>
  <c r="D19" i="99"/>
  <c r="D17" i="99"/>
  <c r="B26" i="98"/>
  <c r="B25" i="98"/>
  <c r="B24" i="98"/>
  <c r="B12" i="98"/>
  <c r="B11" i="98"/>
  <c r="B7" i="98"/>
  <c r="B6" i="98"/>
  <c r="B5" i="98"/>
  <c r="B4" i="98"/>
  <c r="B3" i="98"/>
  <c r="B2" i="98"/>
  <c r="D20" i="98"/>
  <c r="D19" i="98"/>
  <c r="D17" i="98"/>
  <c r="B26" i="97"/>
  <c r="B25" i="97"/>
  <c r="B24" i="97"/>
  <c r="B12" i="97"/>
  <c r="B11" i="97"/>
  <c r="B7" i="97"/>
  <c r="B6" i="97"/>
  <c r="B5" i="97"/>
  <c r="B4" i="97"/>
  <c r="B3" i="97"/>
  <c r="B2" i="97"/>
  <c r="D20" i="97"/>
  <c r="D19" i="97"/>
  <c r="D17" i="97"/>
  <c r="B26" i="96"/>
  <c r="B25" i="96"/>
  <c r="B24" i="96"/>
  <c r="B12" i="96"/>
  <c r="B11" i="96"/>
  <c r="B7" i="96"/>
  <c r="B6" i="96"/>
  <c r="B5" i="96"/>
  <c r="B4" i="96"/>
  <c r="B3" i="96"/>
  <c r="B2" i="96"/>
  <c r="D20" i="96"/>
  <c r="D19" i="96"/>
  <c r="D17" i="96"/>
  <c r="B26" i="95"/>
  <c r="B25" i="95"/>
  <c r="B24" i="95"/>
  <c r="B12" i="95"/>
  <c r="B11" i="95"/>
  <c r="B7" i="95"/>
  <c r="B6" i="95"/>
  <c r="B5" i="95"/>
  <c r="B4" i="95"/>
  <c r="B3" i="95"/>
  <c r="B2" i="95"/>
  <c r="D20" i="95"/>
  <c r="D19" i="95"/>
  <c r="D17" i="95"/>
  <c r="B26" i="94"/>
  <c r="B25" i="94"/>
  <c r="B24" i="94"/>
  <c r="B12" i="94"/>
  <c r="B11" i="94"/>
  <c r="B7" i="94"/>
  <c r="B6" i="94"/>
  <c r="B5" i="94"/>
  <c r="B4" i="94"/>
  <c r="B3" i="94"/>
  <c r="B2" i="94"/>
  <c r="D20" i="94"/>
  <c r="D19" i="94"/>
  <c r="D17" i="94"/>
  <c r="B26" i="93"/>
  <c r="B25" i="93"/>
  <c r="B24" i="93"/>
  <c r="B12" i="93"/>
  <c r="B11" i="93"/>
  <c r="B7" i="93"/>
  <c r="B6" i="93"/>
  <c r="B5" i="93"/>
  <c r="B4" i="93"/>
  <c r="B3" i="93"/>
  <c r="B2" i="93"/>
  <c r="D20" i="93"/>
  <c r="D19" i="93"/>
  <c r="D17" i="93"/>
  <c r="B26" i="92"/>
  <c r="B25" i="92"/>
  <c r="B24" i="92"/>
  <c r="B12" i="92"/>
  <c r="B11" i="92"/>
  <c r="B7" i="92"/>
  <c r="B6" i="92"/>
  <c r="B5" i="92"/>
  <c r="B4" i="92"/>
  <c r="B3" i="92"/>
  <c r="B2" i="92"/>
  <c r="D20" i="92"/>
  <c r="D19" i="92"/>
  <c r="D17" i="92"/>
  <c r="B26" i="91"/>
  <c r="B25" i="91"/>
  <c r="B24" i="91"/>
  <c r="B12" i="91"/>
  <c r="B11" i="91"/>
  <c r="B7" i="91"/>
  <c r="B6" i="91"/>
  <c r="B5" i="91"/>
  <c r="B4" i="91"/>
  <c r="B3" i="91"/>
  <c r="B2" i="91"/>
  <c r="D20" i="91"/>
  <c r="D19" i="91"/>
  <c r="D17" i="91"/>
  <c r="B26" i="90"/>
  <c r="B25" i="90"/>
  <c r="B24" i="90"/>
  <c r="B12" i="90"/>
  <c r="B11" i="90"/>
  <c r="B7" i="90"/>
  <c r="B6" i="90"/>
  <c r="B5" i="90"/>
  <c r="B4" i="90"/>
  <c r="B3" i="90"/>
  <c r="B2" i="90"/>
  <c r="D20" i="90"/>
  <c r="D19" i="90"/>
  <c r="D17" i="90"/>
  <c r="B26" i="89"/>
  <c r="B25" i="89"/>
  <c r="B24" i="89"/>
  <c r="B12" i="89"/>
  <c r="B11" i="89"/>
  <c r="B7" i="89"/>
  <c r="B6" i="89"/>
  <c r="B5" i="89"/>
  <c r="B4" i="89"/>
  <c r="B3" i="89"/>
  <c r="B2" i="89"/>
  <c r="D20" i="89"/>
  <c r="D19" i="89"/>
  <c r="D17" i="89"/>
  <c r="B26" i="88"/>
  <c r="B25" i="88"/>
  <c r="B24" i="88"/>
  <c r="B12" i="88"/>
  <c r="B11" i="88"/>
  <c r="B7" i="88"/>
  <c r="B6" i="88"/>
  <c r="B5" i="88"/>
  <c r="B4" i="88"/>
  <c r="B3" i="88"/>
  <c r="B2" i="88"/>
  <c r="D20" i="88"/>
  <c r="D19" i="88"/>
  <c r="D17" i="88"/>
  <c r="B26" i="87" l="1"/>
  <c r="B25" i="87"/>
  <c r="B24" i="87"/>
  <c r="B12" i="87"/>
  <c r="B11" i="87"/>
  <c r="B7" i="87"/>
  <c r="B6" i="87"/>
  <c r="B5" i="87"/>
  <c r="B4" i="87"/>
  <c r="B3" i="87"/>
  <c r="B2" i="87"/>
  <c r="D20" i="87"/>
  <c r="D19" i="87"/>
  <c r="D17" i="87"/>
  <c r="B26" i="86"/>
  <c r="B25" i="86"/>
  <c r="B24" i="86"/>
  <c r="B12" i="86"/>
  <c r="B11" i="86"/>
  <c r="B7" i="86"/>
  <c r="B6" i="86"/>
  <c r="B5" i="86"/>
  <c r="B4" i="86"/>
  <c r="B3" i="86"/>
  <c r="B2" i="86"/>
  <c r="D20" i="86"/>
  <c r="D19" i="86"/>
  <c r="D17" i="86"/>
  <c r="B26" i="85"/>
  <c r="B25" i="85"/>
  <c r="B24" i="85"/>
  <c r="B12" i="85"/>
  <c r="B11" i="85"/>
  <c r="B7" i="85"/>
  <c r="B6" i="85"/>
  <c r="B5" i="85"/>
  <c r="B4" i="85"/>
  <c r="B3" i="85"/>
  <c r="B2" i="85"/>
  <c r="D20" i="85"/>
  <c r="D19" i="85"/>
  <c r="D17" i="85"/>
  <c r="B26" i="84"/>
  <c r="B25" i="84"/>
  <c r="B24" i="84"/>
  <c r="B12" i="84"/>
  <c r="B11" i="84"/>
  <c r="B7" i="84"/>
  <c r="B6" i="84"/>
  <c r="B5" i="84"/>
  <c r="B4" i="84"/>
  <c r="B3" i="84"/>
  <c r="B2" i="84"/>
  <c r="D20" i="84"/>
  <c r="D19" i="84"/>
  <c r="D17" i="84"/>
  <c r="B26" i="83"/>
  <c r="B25" i="83"/>
  <c r="B24" i="83"/>
  <c r="B12" i="83"/>
  <c r="B11" i="83"/>
  <c r="B7" i="83"/>
  <c r="B6" i="83"/>
  <c r="B5" i="83"/>
  <c r="B4" i="83"/>
  <c r="B3" i="83"/>
  <c r="B2" i="83"/>
  <c r="D20" i="83"/>
  <c r="D19" i="83"/>
  <c r="D17" i="83"/>
  <c r="B26" i="82"/>
  <c r="B25" i="82"/>
  <c r="B24" i="82"/>
  <c r="B12" i="82"/>
  <c r="B11" i="82"/>
  <c r="B7" i="82"/>
  <c r="B6" i="82"/>
  <c r="B5" i="82"/>
  <c r="B4" i="82"/>
  <c r="B3" i="82"/>
  <c r="B2" i="82"/>
  <c r="D20" i="82"/>
  <c r="D19" i="82"/>
  <c r="D17" i="82"/>
  <c r="B26" i="81"/>
  <c r="B25" i="81"/>
  <c r="B24" i="81"/>
  <c r="B12" i="81"/>
  <c r="B11" i="81"/>
  <c r="B7" i="81"/>
  <c r="B6" i="81"/>
  <c r="B5" i="81"/>
  <c r="B4" i="81"/>
  <c r="B3" i="81"/>
  <c r="B2" i="81"/>
  <c r="D20" i="81"/>
  <c r="D19" i="81"/>
  <c r="D17" i="81"/>
  <c r="B26" i="80"/>
  <c r="B25" i="80"/>
  <c r="B24" i="80"/>
  <c r="B12" i="80"/>
  <c r="B11" i="80"/>
  <c r="B7" i="80"/>
  <c r="B6" i="80"/>
  <c r="B5" i="80"/>
  <c r="B4" i="80"/>
  <c r="B3" i="80"/>
  <c r="B2" i="80"/>
  <c r="D20" i="80"/>
  <c r="D19" i="80"/>
  <c r="D17" i="80"/>
  <c r="B26" i="79"/>
  <c r="B25" i="79"/>
  <c r="B24" i="79"/>
  <c r="B12" i="79"/>
  <c r="B11" i="79"/>
  <c r="B7" i="79"/>
  <c r="B6" i="79"/>
  <c r="B5" i="79"/>
  <c r="B4" i="79"/>
  <c r="B3" i="79"/>
  <c r="B2" i="79"/>
  <c r="D20" i="79"/>
  <c r="D19" i="79"/>
  <c r="D17" i="79"/>
  <c r="B26" i="78"/>
  <c r="B25" i="78"/>
  <c r="B24" i="78"/>
  <c r="B12" i="78"/>
  <c r="B11" i="78"/>
  <c r="B7" i="78"/>
  <c r="B6" i="78"/>
  <c r="B5" i="78"/>
  <c r="B4" i="78"/>
  <c r="B3" i="78"/>
  <c r="B2" i="78"/>
  <c r="D20" i="78"/>
  <c r="D19" i="78"/>
  <c r="D17" i="78"/>
  <c r="B26" i="77"/>
  <c r="B25" i="77"/>
  <c r="B24" i="77"/>
  <c r="B12" i="77"/>
  <c r="B11" i="77"/>
  <c r="B7" i="77"/>
  <c r="B6" i="77"/>
  <c r="B5" i="77"/>
  <c r="B4" i="77"/>
  <c r="B3" i="77"/>
  <c r="B2" i="77"/>
  <c r="D20" i="77"/>
  <c r="D19" i="77"/>
  <c r="D17" i="77"/>
  <c r="B26" i="76"/>
  <c r="B25" i="76"/>
  <c r="B24" i="76"/>
  <c r="B12" i="76"/>
  <c r="B11" i="76"/>
  <c r="B7" i="76"/>
  <c r="B6" i="76"/>
  <c r="B5" i="76"/>
  <c r="B4" i="76"/>
  <c r="B3" i="76"/>
  <c r="B2" i="76"/>
  <c r="D20" i="76"/>
  <c r="D19" i="76"/>
  <c r="D17" i="76"/>
  <c r="B26" i="75"/>
  <c r="B25" i="75"/>
  <c r="B24" i="75"/>
  <c r="B12" i="75"/>
  <c r="B11" i="75"/>
  <c r="B7" i="75"/>
  <c r="B6" i="75"/>
  <c r="B5" i="75"/>
  <c r="B4" i="75"/>
  <c r="B3" i="75"/>
  <c r="B2" i="75"/>
  <c r="D20" i="75"/>
  <c r="D19" i="75"/>
  <c r="D17" i="75"/>
  <c r="B26" i="74"/>
  <c r="B25" i="74"/>
  <c r="B24" i="74"/>
  <c r="B12" i="74"/>
  <c r="B11" i="74"/>
  <c r="B7" i="74"/>
  <c r="B6" i="74"/>
  <c r="B5" i="74"/>
  <c r="B4" i="74"/>
  <c r="B3" i="74"/>
  <c r="B2" i="74"/>
  <c r="D20" i="74"/>
  <c r="D19" i="74"/>
  <c r="D17" i="74"/>
  <c r="B26" i="73"/>
  <c r="B25" i="73"/>
  <c r="B24" i="73"/>
  <c r="B12" i="73"/>
  <c r="B11" i="73"/>
  <c r="B7" i="73"/>
  <c r="B6" i="73"/>
  <c r="B5" i="73"/>
  <c r="B4" i="73"/>
  <c r="B3" i="73"/>
  <c r="B2" i="73"/>
  <c r="D20" i="73"/>
  <c r="D19" i="73"/>
  <c r="D17" i="73"/>
  <c r="B26" i="72"/>
  <c r="B25" i="72"/>
  <c r="B24" i="72"/>
  <c r="B12" i="72"/>
  <c r="B11" i="72"/>
  <c r="B7" i="72"/>
  <c r="B6" i="72"/>
  <c r="B5" i="72"/>
  <c r="B4" i="72"/>
  <c r="B3" i="72"/>
  <c r="B2" i="72"/>
  <c r="D20" i="72"/>
  <c r="D19" i="72"/>
  <c r="D17" i="72"/>
  <c r="B26" i="71"/>
  <c r="B25" i="71"/>
  <c r="B24" i="71"/>
  <c r="B12" i="71"/>
  <c r="B11" i="71"/>
  <c r="B7" i="71"/>
  <c r="B6" i="71"/>
  <c r="B5" i="71"/>
  <c r="B4" i="71"/>
  <c r="B3" i="71"/>
  <c r="B2" i="71"/>
  <c r="D20" i="71"/>
  <c r="D19" i="71"/>
  <c r="D17" i="71"/>
  <c r="B26" i="69"/>
  <c r="B25" i="69"/>
  <c r="B24" i="69"/>
  <c r="B12" i="69"/>
  <c r="B11" i="69"/>
  <c r="B7" i="69"/>
  <c r="B6" i="69"/>
  <c r="B5" i="69"/>
  <c r="B4" i="69"/>
  <c r="B3" i="69"/>
  <c r="B2" i="69"/>
  <c r="D20" i="69"/>
  <c r="D19" i="69"/>
  <c r="D17" i="69"/>
  <c r="B26" i="68"/>
  <c r="B25" i="68"/>
  <c r="B24" i="68"/>
  <c r="B12" i="68"/>
  <c r="B11" i="68"/>
  <c r="B7" i="68"/>
  <c r="B6" i="68"/>
  <c r="B5" i="68"/>
  <c r="B4" i="68"/>
  <c r="B3" i="68"/>
  <c r="B2" i="68"/>
  <c r="D20" i="68"/>
  <c r="D19" i="68"/>
  <c r="D17" i="68"/>
  <c r="B26" i="67" l="1"/>
  <c r="B25" i="67"/>
  <c r="B24" i="67"/>
  <c r="B12" i="67"/>
  <c r="B11" i="67"/>
  <c r="B7" i="67"/>
  <c r="B6" i="67"/>
  <c r="B5" i="67"/>
  <c r="B4" i="67"/>
  <c r="B3" i="67"/>
  <c r="B2" i="67"/>
  <c r="D20" i="67"/>
  <c r="D19" i="67"/>
  <c r="D17" i="67"/>
  <c r="B26" i="66"/>
  <c r="B25" i="66"/>
  <c r="B24" i="66"/>
  <c r="B12" i="66"/>
  <c r="B11" i="66"/>
  <c r="B7" i="66"/>
  <c r="B6" i="66"/>
  <c r="B5" i="66"/>
  <c r="B4" i="66"/>
  <c r="B3" i="66"/>
  <c r="B2" i="66"/>
  <c r="D20" i="66"/>
  <c r="D19" i="66"/>
  <c r="D17" i="66"/>
  <c r="B26" i="65"/>
  <c r="B25" i="65"/>
  <c r="B24" i="65"/>
  <c r="B12" i="65"/>
  <c r="B11" i="65"/>
  <c r="B7" i="65"/>
  <c r="B6" i="65"/>
  <c r="B5" i="65"/>
  <c r="B4" i="65"/>
  <c r="B3" i="65"/>
  <c r="B2" i="65"/>
  <c r="D20" i="65"/>
  <c r="D19" i="65"/>
  <c r="D17" i="65"/>
  <c r="B26" i="64"/>
  <c r="B25" i="64"/>
  <c r="B24" i="64"/>
  <c r="B12" i="64"/>
  <c r="B11" i="64"/>
  <c r="B7" i="64"/>
  <c r="B6" i="64"/>
  <c r="B5" i="64"/>
  <c r="B4" i="64"/>
  <c r="B3" i="64"/>
  <c r="B2" i="64"/>
  <c r="D20" i="64"/>
  <c r="D19" i="64"/>
  <c r="D17" i="64"/>
  <c r="B26" i="63"/>
  <c r="B25" i="63"/>
  <c r="B24" i="63"/>
  <c r="B12" i="63"/>
  <c r="B11" i="63"/>
  <c r="B7" i="63"/>
  <c r="B6" i="63"/>
  <c r="B5" i="63"/>
  <c r="B4" i="63"/>
  <c r="B3" i="63"/>
  <c r="B2" i="63"/>
  <c r="D20" i="63"/>
  <c r="D19" i="63"/>
  <c r="D17" i="63"/>
  <c r="B26" i="62"/>
  <c r="B25" i="62"/>
  <c r="B24" i="62"/>
  <c r="B12" i="62"/>
  <c r="B11" i="62"/>
  <c r="B7" i="62"/>
  <c r="B6" i="62"/>
  <c r="B5" i="62"/>
  <c r="B4" i="62"/>
  <c r="B3" i="62"/>
  <c r="B2" i="62"/>
  <c r="D20" i="62"/>
  <c r="D19" i="62"/>
  <c r="D17" i="62"/>
  <c r="B26" i="61"/>
  <c r="B25" i="61"/>
  <c r="B24" i="61"/>
  <c r="B12" i="61"/>
  <c r="B11" i="61"/>
  <c r="B7" i="61"/>
  <c r="B6" i="61"/>
  <c r="B5" i="61"/>
  <c r="B4" i="61"/>
  <c r="B3" i="61"/>
  <c r="B2" i="61"/>
  <c r="D20" i="61"/>
  <c r="D19" i="61"/>
  <c r="D17" i="61"/>
  <c r="B26" i="60"/>
  <c r="B25" i="60"/>
  <c r="B24" i="60"/>
  <c r="B12" i="60"/>
  <c r="B11" i="60"/>
  <c r="B7" i="60"/>
  <c r="B6" i="60"/>
  <c r="B5" i="60"/>
  <c r="B4" i="60"/>
  <c r="B3" i="60"/>
  <c r="B2" i="60"/>
  <c r="D20" i="60"/>
  <c r="D19" i="60"/>
  <c r="D17" i="60"/>
  <c r="B26" i="59"/>
  <c r="B25" i="59"/>
  <c r="B24" i="59"/>
  <c r="B12" i="59"/>
  <c r="B11" i="59"/>
  <c r="B7" i="59"/>
  <c r="B6" i="59"/>
  <c r="B5" i="59"/>
  <c r="B4" i="59"/>
  <c r="B3" i="59"/>
  <c r="B2" i="59"/>
  <c r="D20" i="59"/>
  <c r="D19" i="59"/>
  <c r="D17" i="59"/>
  <c r="B26" i="58"/>
  <c r="B25" i="58"/>
  <c r="B24" i="58"/>
  <c r="B12" i="58"/>
  <c r="B11" i="58"/>
  <c r="B7" i="58"/>
  <c r="B6" i="58"/>
  <c r="B5" i="58"/>
  <c r="B4" i="58"/>
  <c r="B3" i="58"/>
  <c r="B2" i="58"/>
  <c r="D20" i="58"/>
  <c r="D19" i="58"/>
  <c r="D17" i="58"/>
  <c r="B26" i="57"/>
  <c r="B25" i="57"/>
  <c r="B24" i="57"/>
  <c r="B12" i="57"/>
  <c r="B11" i="57"/>
  <c r="B7" i="57"/>
  <c r="B6" i="57"/>
  <c r="B5" i="57"/>
  <c r="B4" i="57"/>
  <c r="B3" i="57"/>
  <c r="B2" i="57"/>
  <c r="D20" i="57"/>
  <c r="D19" i="57"/>
  <c r="D17" i="57"/>
  <c r="B26" i="56"/>
  <c r="B25" i="56"/>
  <c r="B24" i="56"/>
  <c r="B12" i="56"/>
  <c r="B11" i="56"/>
  <c r="B7" i="56"/>
  <c r="B6" i="56"/>
  <c r="B5" i="56"/>
  <c r="B4" i="56"/>
  <c r="B3" i="56"/>
  <c r="B2" i="56"/>
  <c r="D20" i="56"/>
  <c r="D19" i="56"/>
  <c r="D17" i="56"/>
  <c r="B26" i="55"/>
  <c r="B25" i="55"/>
  <c r="B24" i="55"/>
  <c r="B12" i="55"/>
  <c r="B11" i="55"/>
  <c r="B7" i="55"/>
  <c r="B6" i="55"/>
  <c r="B5" i="55"/>
  <c r="B4" i="55"/>
  <c r="B3" i="55"/>
  <c r="B2" i="55"/>
  <c r="D20" i="55"/>
  <c r="D19" i="55"/>
  <c r="D17" i="55"/>
  <c r="B26" i="54"/>
  <c r="B25" i="54"/>
  <c r="B24" i="54"/>
  <c r="B12" i="54"/>
  <c r="B11" i="54"/>
  <c r="B7" i="54"/>
  <c r="B6" i="54"/>
  <c r="B5" i="54"/>
  <c r="B4" i="54"/>
  <c r="B3" i="54"/>
  <c r="B2" i="54"/>
  <c r="D20" i="54"/>
  <c r="D19" i="54"/>
  <c r="D17" i="54"/>
  <c r="B26" i="53"/>
  <c r="B25" i="53"/>
  <c r="B24" i="53"/>
  <c r="B12" i="53"/>
  <c r="B11" i="53"/>
  <c r="B7" i="53"/>
  <c r="B6" i="53"/>
  <c r="B5" i="53"/>
  <c r="B4" i="53"/>
  <c r="B3" i="53"/>
  <c r="B2" i="53"/>
  <c r="D20" i="53"/>
  <c r="D19" i="53"/>
  <c r="D17" i="53"/>
  <c r="B26" i="52"/>
  <c r="B25" i="52"/>
  <c r="B24" i="52"/>
  <c r="B12" i="52"/>
  <c r="B11" i="52"/>
  <c r="B7" i="52"/>
  <c r="B6" i="52"/>
  <c r="B5" i="52"/>
  <c r="B4" i="52"/>
  <c r="B3" i="52"/>
  <c r="B2" i="52"/>
  <c r="D20" i="52"/>
  <c r="D19" i="52"/>
  <c r="D17" i="52"/>
  <c r="B26" i="51"/>
  <c r="B25" i="51"/>
  <c r="B24" i="51"/>
  <c r="B12" i="51"/>
  <c r="B11" i="51"/>
  <c r="B7" i="51"/>
  <c r="B6" i="51"/>
  <c r="B5" i="51"/>
  <c r="B4" i="51"/>
  <c r="B3" i="51"/>
  <c r="B2" i="51"/>
  <c r="D20" i="51"/>
  <c r="D19" i="51"/>
  <c r="D17" i="51"/>
  <c r="B26" i="50" l="1"/>
  <c r="B25" i="50"/>
  <c r="B24" i="50"/>
  <c r="B12" i="50"/>
  <c r="B11" i="50"/>
  <c r="B7" i="50"/>
  <c r="B6" i="50"/>
  <c r="B5" i="50"/>
  <c r="B4" i="50"/>
  <c r="B3" i="50"/>
  <c r="B2" i="50"/>
  <c r="D20" i="50"/>
  <c r="D19" i="50"/>
  <c r="D17" i="50"/>
  <c r="B26" i="49"/>
  <c r="B25" i="49"/>
  <c r="B24" i="49"/>
  <c r="B12" i="49"/>
  <c r="B11" i="49"/>
  <c r="B7" i="49"/>
  <c r="B6" i="49"/>
  <c r="B5" i="49"/>
  <c r="B4" i="49"/>
  <c r="B3" i="49"/>
  <c r="B2" i="49"/>
  <c r="D20" i="49"/>
  <c r="D19" i="49"/>
  <c r="D17" i="49"/>
  <c r="B26" i="47"/>
  <c r="B25" i="47"/>
  <c r="B24" i="47"/>
  <c r="B12" i="47"/>
  <c r="B11" i="47"/>
  <c r="B7" i="47"/>
  <c r="B6" i="47"/>
  <c r="B5" i="47"/>
  <c r="B4" i="47"/>
  <c r="B3" i="47"/>
  <c r="B2" i="47"/>
  <c r="D20" i="47"/>
  <c r="D19" i="47"/>
  <c r="D17" i="47"/>
  <c r="B26" i="46"/>
  <c r="B25" i="46"/>
  <c r="B24" i="46"/>
  <c r="B12" i="46"/>
  <c r="B11" i="46"/>
  <c r="B7" i="46"/>
  <c r="B6" i="46"/>
  <c r="B5" i="46"/>
  <c r="B4" i="46"/>
  <c r="B3" i="46"/>
  <c r="B2" i="46"/>
  <c r="D20" i="46"/>
  <c r="D19" i="46"/>
  <c r="D17" i="46"/>
  <c r="B26" i="45"/>
  <c r="B25" i="45"/>
  <c r="B24" i="45"/>
  <c r="B12" i="45"/>
  <c r="B11" i="45"/>
  <c r="B7" i="45"/>
  <c r="B6" i="45"/>
  <c r="B5" i="45"/>
  <c r="B4" i="45"/>
  <c r="B3" i="45"/>
  <c r="B2" i="45"/>
  <c r="D20" i="45"/>
  <c r="D19" i="45"/>
  <c r="D17" i="45"/>
  <c r="B26" i="43"/>
  <c r="F26" i="183" s="1"/>
  <c r="B25" i="43"/>
  <c r="F25" i="183" s="1"/>
  <c r="B24" i="43"/>
  <c r="F24" i="183" s="1"/>
  <c r="B12" i="43"/>
  <c r="F12" i="183" s="1"/>
  <c r="B11" i="43"/>
  <c r="F11" i="183" s="1"/>
  <c r="B7" i="43"/>
  <c r="F7" i="183" s="1"/>
  <c r="B6" i="43"/>
  <c r="F6" i="183" s="1"/>
  <c r="B5" i="43"/>
  <c r="F5" i="183" s="1"/>
  <c r="B4" i="43"/>
  <c r="F4" i="183" s="1"/>
  <c r="B3" i="43"/>
  <c r="F3" i="183" s="1"/>
  <c r="B2" i="43"/>
  <c r="F2" i="183" s="1"/>
  <c r="D20" i="43"/>
  <c r="D19" i="43"/>
  <c r="D17" i="43"/>
  <c r="B26" i="42"/>
  <c r="E26" i="183" s="1"/>
  <c r="B25" i="42"/>
  <c r="E25" i="183" s="1"/>
  <c r="B24" i="42"/>
  <c r="E24" i="183" s="1"/>
  <c r="B12" i="42"/>
  <c r="E12" i="183" s="1"/>
  <c r="B11" i="42"/>
  <c r="E11" i="183" s="1"/>
  <c r="B7" i="42"/>
  <c r="E7" i="183" s="1"/>
  <c r="B6" i="42"/>
  <c r="E6" i="183" s="1"/>
  <c r="B5" i="42"/>
  <c r="E5" i="183" s="1"/>
  <c r="B4" i="42"/>
  <c r="E4" i="183" s="1"/>
  <c r="B3" i="42"/>
  <c r="E3" i="183" s="1"/>
  <c r="B2" i="42"/>
  <c r="E2" i="183" s="1"/>
  <c r="D20" i="42"/>
  <c r="D19" i="42"/>
  <c r="D17" i="42"/>
  <c r="B26" i="41"/>
  <c r="D26" i="183" s="1"/>
  <c r="B25" i="41"/>
  <c r="D25" i="183" s="1"/>
  <c r="B24" i="41"/>
  <c r="D24" i="183" s="1"/>
  <c r="B12" i="41"/>
  <c r="D12" i="183" s="1"/>
  <c r="B11" i="41"/>
  <c r="D11" i="183" s="1"/>
  <c r="B7" i="41"/>
  <c r="D7" i="183" s="1"/>
  <c r="B6" i="41"/>
  <c r="D6" i="183" s="1"/>
  <c r="B5" i="41"/>
  <c r="D5" i="183" s="1"/>
  <c r="B4" i="41"/>
  <c r="D4" i="183" s="1"/>
  <c r="B3" i="41"/>
  <c r="D3" i="183" s="1"/>
  <c r="B2" i="41"/>
  <c r="D2" i="183" s="1"/>
  <c r="D20" i="41"/>
  <c r="D19" i="41"/>
  <c r="D17" i="41"/>
  <c r="B26" i="40" l="1"/>
  <c r="C26" i="183" s="1"/>
  <c r="B25" i="40"/>
  <c r="C25" i="183" s="1"/>
  <c r="B24" i="40"/>
  <c r="C24" i="183" s="1"/>
  <c r="B12" i="40"/>
  <c r="C12" i="183" s="1"/>
  <c r="B11" i="40"/>
  <c r="C11" i="183" s="1"/>
  <c r="B7" i="40"/>
  <c r="C7" i="183" s="1"/>
  <c r="B6" i="40"/>
  <c r="C6" i="183" s="1"/>
  <c r="B5" i="40"/>
  <c r="C5" i="183" s="1"/>
  <c r="B4" i="40"/>
  <c r="C4" i="183" s="1"/>
  <c r="B3" i="40"/>
  <c r="C3" i="183" s="1"/>
  <c r="B2" i="40"/>
  <c r="C2" i="183" s="1"/>
  <c r="D20" i="40"/>
  <c r="D19" i="40"/>
  <c r="D17" i="40"/>
  <c r="B26" i="39"/>
  <c r="B26" i="183" s="1"/>
  <c r="B25" i="39"/>
  <c r="B25" i="183" s="1"/>
  <c r="B24" i="39"/>
  <c r="B24" i="183" s="1"/>
  <c r="B12" i="39"/>
  <c r="B12" i="183" s="1"/>
  <c r="B11" i="39"/>
  <c r="B11" i="183" s="1"/>
  <c r="B7" i="39"/>
  <c r="B7" i="183" s="1"/>
  <c r="B6" i="39"/>
  <c r="B6" i="183" s="1"/>
  <c r="B5" i="39"/>
  <c r="B5" i="183" s="1"/>
  <c r="B4" i="39"/>
  <c r="B4" i="183" s="1"/>
  <c r="B3" i="39"/>
  <c r="B3" i="183" s="1"/>
  <c r="B2" i="39"/>
  <c r="B2" i="183" s="1"/>
  <c r="D20" i="39"/>
  <c r="D19" i="39"/>
  <c r="D17" i="39"/>
  <c r="BR2" i="183" l="1"/>
  <c r="BR3" i="183"/>
  <c r="BR4" i="183"/>
  <c r="BR5" i="183"/>
  <c r="BR6" i="183"/>
  <c r="BR7" i="183"/>
  <c r="BR8" i="183"/>
  <c r="BR9" i="183"/>
  <c r="BR10" i="183"/>
  <c r="BR11" i="183"/>
  <c r="BR12" i="183"/>
  <c r="BR13" i="183"/>
  <c r="BR14" i="183"/>
  <c r="BR15" i="183"/>
  <c r="BR16" i="183"/>
  <c r="BR17" i="183"/>
  <c r="BR18" i="183"/>
  <c r="BR19" i="183"/>
  <c r="BR20" i="183"/>
  <c r="BR21" i="183"/>
  <c r="BR22" i="183"/>
  <c r="BR23" i="183"/>
  <c r="BR24" i="183"/>
  <c r="BR25" i="183"/>
  <c r="BR26" i="183"/>
  <c r="BR27" i="183"/>
  <c r="BR28" i="183"/>
  <c r="BR29" i="183"/>
  <c r="BR30" i="183"/>
  <c r="BR33" i="183"/>
  <c r="BR34" i="183"/>
  <c r="BR35" i="183"/>
  <c r="BR36" i="183"/>
  <c r="BR37" i="183"/>
  <c r="BR38" i="183"/>
  <c r="BR39" i="183"/>
  <c r="BR40" i="183"/>
  <c r="BR41" i="183"/>
  <c r="BR42" i="183"/>
  <c r="BR43" i="183"/>
  <c r="BR44" i="183"/>
  <c r="BR45" i="183"/>
  <c r="BR46" i="183"/>
  <c r="BR47" i="183"/>
  <c r="BR48" i="183"/>
  <c r="BR49" i="183"/>
  <c r="BR50" i="183"/>
  <c r="BR51" i="183"/>
  <c r="BR52" i="183"/>
  <c r="BR53" i="183"/>
  <c r="BR54" i="183"/>
  <c r="BR55" i="183"/>
  <c r="BR56" i="183"/>
  <c r="BR57" i="183"/>
  <c r="BR58" i="183"/>
  <c r="BR59" i="183"/>
  <c r="BR60" i="183"/>
  <c r="BR61" i="183"/>
  <c r="BR62" i="183"/>
  <c r="BR63" i="183"/>
  <c r="BR64" i="183"/>
  <c r="BR65" i="183"/>
  <c r="BR66" i="183"/>
  <c r="BR67" i="183"/>
  <c r="BR68" i="183"/>
  <c r="BR69" i="183"/>
  <c r="BR1" i="183"/>
  <c r="BQ2" i="183"/>
  <c r="BQ3" i="183"/>
  <c r="BQ4" i="183"/>
  <c r="BQ5" i="183"/>
  <c r="BQ6" i="183"/>
  <c r="BQ7" i="183"/>
  <c r="BQ8" i="183"/>
  <c r="BQ9" i="183"/>
  <c r="BQ10" i="183"/>
  <c r="BQ11" i="183"/>
  <c r="BQ12" i="183"/>
  <c r="BQ13" i="183"/>
  <c r="BQ14" i="183"/>
  <c r="BQ15" i="183"/>
  <c r="BQ16" i="183"/>
  <c r="BQ17" i="183"/>
  <c r="BQ18" i="183"/>
  <c r="BQ19" i="183"/>
  <c r="BQ20" i="183"/>
  <c r="BQ21" i="183"/>
  <c r="BQ22" i="183"/>
  <c r="BQ23" i="183"/>
  <c r="BQ24" i="183"/>
  <c r="BQ25" i="183"/>
  <c r="BQ26" i="183"/>
  <c r="BQ27" i="183"/>
  <c r="BQ28" i="183"/>
  <c r="BQ29" i="183"/>
  <c r="BQ30" i="183"/>
  <c r="BQ33" i="183"/>
  <c r="BQ34" i="183"/>
  <c r="BQ35" i="183"/>
  <c r="BQ36" i="183"/>
  <c r="BQ37" i="183"/>
  <c r="BQ38" i="183"/>
  <c r="BQ39" i="183"/>
  <c r="BQ40" i="183"/>
  <c r="BQ41" i="183"/>
  <c r="BQ42" i="183"/>
  <c r="BQ43" i="183"/>
  <c r="BQ44" i="183"/>
  <c r="BQ45" i="183"/>
  <c r="BQ46" i="183"/>
  <c r="BQ47" i="183"/>
  <c r="BQ48" i="183"/>
  <c r="BQ49" i="183"/>
  <c r="BQ50" i="183"/>
  <c r="BQ51" i="183"/>
  <c r="BQ52" i="183"/>
  <c r="BQ53" i="183"/>
  <c r="BQ54" i="183"/>
  <c r="BQ55" i="183"/>
  <c r="BQ56" i="183"/>
  <c r="BQ57" i="183"/>
  <c r="BQ58" i="183"/>
  <c r="BQ59" i="183"/>
  <c r="BQ60" i="183"/>
  <c r="BQ61" i="183"/>
  <c r="BQ62" i="183"/>
  <c r="BQ63" i="183"/>
  <c r="BQ64" i="183"/>
  <c r="BQ65" i="183"/>
  <c r="BQ66" i="183"/>
  <c r="BQ67" i="183"/>
  <c r="BQ68" i="183"/>
  <c r="BQ69" i="183"/>
  <c r="BQ1" i="183"/>
  <c r="BP2" i="183"/>
  <c r="BP3" i="183"/>
  <c r="BP4" i="183"/>
  <c r="BP5" i="183"/>
  <c r="BP6" i="183"/>
  <c r="BP7" i="183"/>
  <c r="BP8" i="183"/>
  <c r="BP9" i="183"/>
  <c r="BP10" i="183"/>
  <c r="BP11" i="183"/>
  <c r="BP12" i="183"/>
  <c r="BP13" i="183"/>
  <c r="BP14" i="183"/>
  <c r="BP15" i="183"/>
  <c r="BP16" i="183"/>
  <c r="BP17" i="183"/>
  <c r="BP18" i="183"/>
  <c r="BP19" i="183"/>
  <c r="BP20" i="183"/>
  <c r="BP21" i="183"/>
  <c r="BP22" i="183"/>
  <c r="BP23" i="183"/>
  <c r="BP24" i="183"/>
  <c r="BP25" i="183"/>
  <c r="BP26" i="183"/>
  <c r="BP27" i="183"/>
  <c r="BP28" i="183"/>
  <c r="BP29" i="183"/>
  <c r="BP30" i="183"/>
  <c r="BP33" i="183"/>
  <c r="BP34" i="183"/>
  <c r="BP35" i="183"/>
  <c r="BP36" i="183"/>
  <c r="BP37" i="183"/>
  <c r="BP38" i="183"/>
  <c r="BP39" i="183"/>
  <c r="BP40" i="183"/>
  <c r="BP41" i="183"/>
  <c r="BP42" i="183"/>
  <c r="BP43" i="183"/>
  <c r="BP44" i="183"/>
  <c r="BP45" i="183"/>
  <c r="BP46" i="183"/>
  <c r="BP47" i="183"/>
  <c r="BP48" i="183"/>
  <c r="BP49" i="183"/>
  <c r="BP50" i="183"/>
  <c r="BP51" i="183"/>
  <c r="BP52" i="183"/>
  <c r="BP53" i="183"/>
  <c r="BP54" i="183"/>
  <c r="BP55" i="183"/>
  <c r="BP56" i="183"/>
  <c r="BP57" i="183"/>
  <c r="BP58" i="183"/>
  <c r="BP59" i="183"/>
  <c r="BP60" i="183"/>
  <c r="BP61" i="183"/>
  <c r="BP62" i="183"/>
  <c r="BP63" i="183"/>
  <c r="BP64" i="183"/>
  <c r="BP65" i="183"/>
  <c r="BP66" i="183"/>
  <c r="BP67" i="183"/>
  <c r="BP68" i="183"/>
  <c r="BP69" i="183"/>
  <c r="BP1" i="183"/>
  <c r="BO2" i="183"/>
  <c r="BO3" i="183"/>
  <c r="BO4" i="183"/>
  <c r="BO5" i="183"/>
  <c r="BO6" i="183"/>
  <c r="BO7" i="183"/>
  <c r="BO8" i="183"/>
  <c r="BO9" i="183"/>
  <c r="BO10" i="183"/>
  <c r="BO11" i="183"/>
  <c r="BO12" i="183"/>
  <c r="BO13" i="183"/>
  <c r="BO14" i="183"/>
  <c r="BO15" i="183"/>
  <c r="BO16" i="183"/>
  <c r="BO17" i="183"/>
  <c r="BO18" i="183"/>
  <c r="BO19" i="183"/>
  <c r="BO20" i="183"/>
  <c r="BO21" i="183"/>
  <c r="BO22" i="183"/>
  <c r="BO23" i="183"/>
  <c r="BO24" i="183"/>
  <c r="BO25" i="183"/>
  <c r="BO26" i="183"/>
  <c r="BO27" i="183"/>
  <c r="BO28" i="183"/>
  <c r="BO29" i="183"/>
  <c r="BO30" i="183"/>
  <c r="BO33" i="183"/>
  <c r="BO34" i="183"/>
  <c r="BO35" i="183"/>
  <c r="BO36" i="183"/>
  <c r="BO37" i="183"/>
  <c r="BO38" i="183"/>
  <c r="BO39" i="183"/>
  <c r="BO40" i="183"/>
  <c r="BO41" i="183"/>
  <c r="BO42" i="183"/>
  <c r="BO43" i="183"/>
  <c r="BO44" i="183"/>
  <c r="BO45" i="183"/>
  <c r="BO46" i="183"/>
  <c r="BO47" i="183"/>
  <c r="BO48" i="183"/>
  <c r="BO49" i="183"/>
  <c r="BO50" i="183"/>
  <c r="BO51" i="183"/>
  <c r="BO52" i="183"/>
  <c r="BO53" i="183"/>
  <c r="BO54" i="183"/>
  <c r="BO55" i="183"/>
  <c r="BO56" i="183"/>
  <c r="BO57" i="183"/>
  <c r="BO58" i="183"/>
  <c r="BO59" i="183"/>
  <c r="BO60" i="183"/>
  <c r="BO61" i="183"/>
  <c r="BO62" i="183"/>
  <c r="BO63" i="183"/>
  <c r="BO64" i="183"/>
  <c r="BO65" i="183"/>
  <c r="BO66" i="183"/>
  <c r="BO67" i="183"/>
  <c r="BO68" i="183"/>
  <c r="BO69" i="183"/>
  <c r="BO1" i="183"/>
  <c r="BN2" i="183"/>
  <c r="BN3" i="183"/>
  <c r="BN4" i="183"/>
  <c r="BN5" i="183"/>
  <c r="BN6" i="183"/>
  <c r="BN7" i="183"/>
  <c r="BN8" i="183"/>
  <c r="BN9" i="183"/>
  <c r="BN10" i="183"/>
  <c r="BN11" i="183"/>
  <c r="BN12" i="183"/>
  <c r="BN13" i="183"/>
  <c r="BN14" i="183"/>
  <c r="BN15" i="183"/>
  <c r="BN16" i="183"/>
  <c r="BN17" i="183"/>
  <c r="BN18" i="183"/>
  <c r="BN19" i="183"/>
  <c r="BN20" i="183"/>
  <c r="BN21" i="183"/>
  <c r="BN22" i="183"/>
  <c r="BN23" i="183"/>
  <c r="BN24" i="183"/>
  <c r="BN25" i="183"/>
  <c r="BN26" i="183"/>
  <c r="BN27" i="183"/>
  <c r="BN28" i="183"/>
  <c r="BN29" i="183"/>
  <c r="BN30" i="183"/>
  <c r="BN33" i="183"/>
  <c r="BN34" i="183"/>
  <c r="BN35" i="183"/>
  <c r="BN36" i="183"/>
  <c r="BN37" i="183"/>
  <c r="BN38" i="183"/>
  <c r="BN39" i="183"/>
  <c r="BN40" i="183"/>
  <c r="BN41" i="183"/>
  <c r="BN42" i="183"/>
  <c r="BN43" i="183"/>
  <c r="BN44" i="183"/>
  <c r="BN45" i="183"/>
  <c r="BN46" i="183"/>
  <c r="BN47" i="183"/>
  <c r="BN48" i="183"/>
  <c r="BN49" i="183"/>
  <c r="BN50" i="183"/>
  <c r="BN51" i="183"/>
  <c r="BN52" i="183"/>
  <c r="BN53" i="183"/>
  <c r="BN54" i="183"/>
  <c r="BN55" i="183"/>
  <c r="BN56" i="183"/>
  <c r="BN57" i="183"/>
  <c r="BN58" i="183"/>
  <c r="BN59" i="183"/>
  <c r="BN60" i="183"/>
  <c r="BN61" i="183"/>
  <c r="BN62" i="183"/>
  <c r="BN63" i="183"/>
  <c r="BN64" i="183"/>
  <c r="BN65" i="183"/>
  <c r="BN66" i="183"/>
  <c r="BN67" i="183"/>
  <c r="BN68" i="183"/>
  <c r="BN69" i="183"/>
  <c r="BN1" i="183"/>
  <c r="BM2" i="183"/>
  <c r="BM3" i="183"/>
  <c r="BM4" i="183"/>
  <c r="BM5" i="183"/>
  <c r="BM6" i="183"/>
  <c r="BM7" i="183"/>
  <c r="BM8" i="183"/>
  <c r="BM9" i="183"/>
  <c r="BM10" i="183"/>
  <c r="BM11" i="183"/>
  <c r="BM12" i="183"/>
  <c r="BM13" i="183"/>
  <c r="BM14" i="183"/>
  <c r="BM15" i="183"/>
  <c r="BM16" i="183"/>
  <c r="BM17" i="183"/>
  <c r="BM18" i="183"/>
  <c r="BM19" i="183"/>
  <c r="BM20" i="183"/>
  <c r="BM21" i="183"/>
  <c r="BM22" i="183"/>
  <c r="BM23" i="183"/>
  <c r="BM24" i="183"/>
  <c r="BM25" i="183"/>
  <c r="BM26" i="183"/>
  <c r="BM27" i="183"/>
  <c r="BM28" i="183"/>
  <c r="BM29" i="183"/>
  <c r="BM30" i="183"/>
  <c r="BM33" i="183"/>
  <c r="BM34" i="183"/>
  <c r="BM35" i="183"/>
  <c r="BM36" i="183"/>
  <c r="BM37" i="183"/>
  <c r="BM38" i="183"/>
  <c r="BM39" i="183"/>
  <c r="BM40" i="183"/>
  <c r="BM41" i="183"/>
  <c r="BM42" i="183"/>
  <c r="BM43" i="183"/>
  <c r="BM44" i="183"/>
  <c r="BM45" i="183"/>
  <c r="BM46" i="183"/>
  <c r="BM47" i="183"/>
  <c r="BM48" i="183"/>
  <c r="BM49" i="183"/>
  <c r="BM50" i="183"/>
  <c r="BM51" i="183"/>
  <c r="BM52" i="183"/>
  <c r="BM53" i="183"/>
  <c r="BM54" i="183"/>
  <c r="BM55" i="183"/>
  <c r="BM56" i="183"/>
  <c r="BM57" i="183"/>
  <c r="BM58" i="183"/>
  <c r="BM59" i="183"/>
  <c r="BM60" i="183"/>
  <c r="BM61" i="183"/>
  <c r="BM62" i="183"/>
  <c r="BM63" i="183"/>
  <c r="BM64" i="183"/>
  <c r="BM65" i="183"/>
  <c r="BM66" i="183"/>
  <c r="BM67" i="183"/>
  <c r="BM68" i="183"/>
  <c r="BM69" i="183"/>
  <c r="BM1" i="183"/>
  <c r="BL2" i="183"/>
  <c r="BL3" i="183"/>
  <c r="BL4" i="183"/>
  <c r="BL5" i="183"/>
  <c r="BL6" i="183"/>
  <c r="BL7" i="183"/>
  <c r="BL8" i="183"/>
  <c r="BL9" i="183"/>
  <c r="BL10" i="183"/>
  <c r="BL11" i="183"/>
  <c r="BL12" i="183"/>
  <c r="BL13" i="183"/>
  <c r="BL14" i="183"/>
  <c r="BL15" i="183"/>
  <c r="BL16" i="183"/>
  <c r="BL17" i="183"/>
  <c r="BL18" i="183"/>
  <c r="BL19" i="183"/>
  <c r="BL20" i="183"/>
  <c r="BL21" i="183"/>
  <c r="BL22" i="183"/>
  <c r="BL23" i="183"/>
  <c r="BL24" i="183"/>
  <c r="BL25" i="183"/>
  <c r="BL26" i="183"/>
  <c r="BL27" i="183"/>
  <c r="BL28" i="183"/>
  <c r="BL29" i="183"/>
  <c r="BL30" i="183"/>
  <c r="BL33" i="183"/>
  <c r="BL34" i="183"/>
  <c r="BL35" i="183"/>
  <c r="BL36" i="183"/>
  <c r="BL37" i="183"/>
  <c r="BL38" i="183"/>
  <c r="BL39" i="183"/>
  <c r="BL40" i="183"/>
  <c r="BL41" i="183"/>
  <c r="BL42" i="183"/>
  <c r="BL43" i="183"/>
  <c r="BL44" i="183"/>
  <c r="BL45" i="183"/>
  <c r="BL46" i="183"/>
  <c r="BL47" i="183"/>
  <c r="BL48" i="183"/>
  <c r="BL49" i="183"/>
  <c r="BL50" i="183"/>
  <c r="BL51" i="183"/>
  <c r="BL52" i="183"/>
  <c r="BL53" i="183"/>
  <c r="BL54" i="183"/>
  <c r="BL55" i="183"/>
  <c r="BL56" i="183"/>
  <c r="BL57" i="183"/>
  <c r="BL58" i="183"/>
  <c r="BL59" i="183"/>
  <c r="BL60" i="183"/>
  <c r="BL61" i="183"/>
  <c r="BL62" i="183"/>
  <c r="BL63" i="183"/>
  <c r="BL64" i="183"/>
  <c r="BL65" i="183"/>
  <c r="BL66" i="183"/>
  <c r="BL67" i="183"/>
  <c r="BL68" i="183"/>
  <c r="BL69" i="183"/>
  <c r="BL1" i="183"/>
  <c r="BK2" i="183"/>
  <c r="BK3" i="183"/>
  <c r="BK4" i="183"/>
  <c r="BK5" i="183"/>
  <c r="BK6" i="183"/>
  <c r="BK7" i="183"/>
  <c r="BK8" i="183"/>
  <c r="BK9" i="183"/>
  <c r="BK10" i="183"/>
  <c r="BK11" i="183"/>
  <c r="BK12" i="183"/>
  <c r="BK13" i="183"/>
  <c r="BK14" i="183"/>
  <c r="BK15" i="183"/>
  <c r="BK16" i="183"/>
  <c r="BK17" i="183"/>
  <c r="BK18" i="183"/>
  <c r="BK19" i="183"/>
  <c r="BK20" i="183"/>
  <c r="BK21" i="183"/>
  <c r="BK22" i="183"/>
  <c r="BK23" i="183"/>
  <c r="BK24" i="183"/>
  <c r="BK25" i="183"/>
  <c r="BK26" i="183"/>
  <c r="BK27" i="183"/>
  <c r="BK28" i="183"/>
  <c r="BK29" i="183"/>
  <c r="BK30" i="183"/>
  <c r="BK33" i="183"/>
  <c r="BK34" i="183"/>
  <c r="BK35" i="183"/>
  <c r="BK36" i="183"/>
  <c r="BK37" i="183"/>
  <c r="BK38" i="183"/>
  <c r="BK39" i="183"/>
  <c r="BK40" i="183"/>
  <c r="BK41" i="183"/>
  <c r="BK42" i="183"/>
  <c r="BK43" i="183"/>
  <c r="BK44" i="183"/>
  <c r="BK45" i="183"/>
  <c r="BK46" i="183"/>
  <c r="BK47" i="183"/>
  <c r="BK48" i="183"/>
  <c r="BK49" i="183"/>
  <c r="BK50" i="183"/>
  <c r="BK51" i="183"/>
  <c r="BK52" i="183"/>
  <c r="BK53" i="183"/>
  <c r="BK54" i="183"/>
  <c r="BK55" i="183"/>
  <c r="BK56" i="183"/>
  <c r="BK57" i="183"/>
  <c r="BK58" i="183"/>
  <c r="BK59" i="183"/>
  <c r="BK60" i="183"/>
  <c r="BK61" i="183"/>
  <c r="BK62" i="183"/>
  <c r="BK63" i="183"/>
  <c r="BK64" i="183"/>
  <c r="BK65" i="183"/>
  <c r="BK66" i="183"/>
  <c r="BK67" i="183"/>
  <c r="BK68" i="183"/>
  <c r="BK69" i="183"/>
  <c r="BK1" i="183"/>
  <c r="BJ2" i="183"/>
  <c r="BJ3" i="183"/>
  <c r="BJ4" i="183"/>
  <c r="BJ5" i="183"/>
  <c r="BJ6" i="183"/>
  <c r="BJ7" i="183"/>
  <c r="BJ8" i="183"/>
  <c r="BJ9" i="183"/>
  <c r="BJ10" i="183"/>
  <c r="BJ11" i="183"/>
  <c r="BJ12" i="183"/>
  <c r="BJ13" i="183"/>
  <c r="BJ14" i="183"/>
  <c r="BJ15" i="183"/>
  <c r="BJ16" i="183"/>
  <c r="BJ17" i="183"/>
  <c r="BJ18" i="183"/>
  <c r="BJ19" i="183"/>
  <c r="BJ20" i="183"/>
  <c r="BJ21" i="183"/>
  <c r="BJ22" i="183"/>
  <c r="BJ23" i="183"/>
  <c r="BJ24" i="183"/>
  <c r="BJ25" i="183"/>
  <c r="BJ26" i="183"/>
  <c r="BJ27" i="183"/>
  <c r="BJ28" i="183"/>
  <c r="BJ29" i="183"/>
  <c r="BJ30" i="183"/>
  <c r="BJ33" i="183"/>
  <c r="BJ34" i="183"/>
  <c r="BJ35" i="183"/>
  <c r="BJ36" i="183"/>
  <c r="BJ37" i="183"/>
  <c r="BJ38" i="183"/>
  <c r="BJ39" i="183"/>
  <c r="BJ40" i="183"/>
  <c r="BJ41" i="183"/>
  <c r="BJ42" i="183"/>
  <c r="BJ43" i="183"/>
  <c r="BJ44" i="183"/>
  <c r="BJ45" i="183"/>
  <c r="BJ46" i="183"/>
  <c r="BJ47" i="183"/>
  <c r="BJ48" i="183"/>
  <c r="BJ49" i="183"/>
  <c r="BJ50" i="183"/>
  <c r="BJ51" i="183"/>
  <c r="BJ52" i="183"/>
  <c r="BJ53" i="183"/>
  <c r="BJ54" i="183"/>
  <c r="BJ55" i="183"/>
  <c r="BJ56" i="183"/>
  <c r="BJ57" i="183"/>
  <c r="BJ58" i="183"/>
  <c r="BJ59" i="183"/>
  <c r="BJ60" i="183"/>
  <c r="BJ61" i="183"/>
  <c r="BJ62" i="183"/>
  <c r="BJ63" i="183"/>
  <c r="BJ64" i="183"/>
  <c r="BJ65" i="183"/>
  <c r="BJ66" i="183"/>
  <c r="BJ67" i="183"/>
  <c r="BJ68" i="183"/>
  <c r="BJ69" i="183"/>
  <c r="BJ1" i="183"/>
  <c r="BI2" i="183"/>
  <c r="BI3" i="183"/>
  <c r="BI4" i="183"/>
  <c r="BI5" i="183"/>
  <c r="BI6" i="183"/>
  <c r="BI7" i="183"/>
  <c r="BI8" i="183"/>
  <c r="BI9" i="183"/>
  <c r="BI10" i="183"/>
  <c r="BI11" i="183"/>
  <c r="BI12" i="183"/>
  <c r="BI13" i="183"/>
  <c r="BI14" i="183"/>
  <c r="BI15" i="183"/>
  <c r="BI16" i="183"/>
  <c r="BI17" i="183"/>
  <c r="BI18" i="183"/>
  <c r="BI19" i="183"/>
  <c r="BI20" i="183"/>
  <c r="BI21" i="183"/>
  <c r="BI22" i="183"/>
  <c r="BI23" i="183"/>
  <c r="BI24" i="183"/>
  <c r="BI25" i="183"/>
  <c r="BI26" i="183"/>
  <c r="BI27" i="183"/>
  <c r="BI28" i="183"/>
  <c r="BI29" i="183"/>
  <c r="BI30" i="183"/>
  <c r="BI33" i="183"/>
  <c r="BI34" i="183"/>
  <c r="BI35" i="183"/>
  <c r="BI36" i="183"/>
  <c r="BI37" i="183"/>
  <c r="BI38" i="183"/>
  <c r="BI39" i="183"/>
  <c r="BI40" i="183"/>
  <c r="BI41" i="183"/>
  <c r="BI42" i="183"/>
  <c r="BI43" i="183"/>
  <c r="BI44" i="183"/>
  <c r="BI45" i="183"/>
  <c r="BI46" i="183"/>
  <c r="BI47" i="183"/>
  <c r="BI48" i="183"/>
  <c r="BI49" i="183"/>
  <c r="BI50" i="183"/>
  <c r="BI51" i="183"/>
  <c r="BI52" i="183"/>
  <c r="BI53" i="183"/>
  <c r="BI54" i="183"/>
  <c r="BI55" i="183"/>
  <c r="BI56" i="183"/>
  <c r="BI57" i="183"/>
  <c r="BI58" i="183"/>
  <c r="BI59" i="183"/>
  <c r="BI60" i="183"/>
  <c r="BI61" i="183"/>
  <c r="BI62" i="183"/>
  <c r="BI63" i="183"/>
  <c r="BI64" i="183"/>
  <c r="BI65" i="183"/>
  <c r="BI66" i="183"/>
  <c r="BI67" i="183"/>
  <c r="BI68" i="183"/>
  <c r="BI69" i="183"/>
  <c r="BI1" i="183"/>
  <c r="BH2" i="183"/>
  <c r="BH3" i="183"/>
  <c r="BH4" i="183"/>
  <c r="BH5" i="183"/>
  <c r="BH6" i="183"/>
  <c r="BH7" i="183"/>
  <c r="BH8" i="183"/>
  <c r="BH9" i="183"/>
  <c r="BH10" i="183"/>
  <c r="BH11" i="183"/>
  <c r="BH12" i="183"/>
  <c r="BH13" i="183"/>
  <c r="BH14" i="183"/>
  <c r="BH15" i="183"/>
  <c r="BH16" i="183"/>
  <c r="BH17" i="183"/>
  <c r="BH18" i="183"/>
  <c r="BH19" i="183"/>
  <c r="BH20" i="183"/>
  <c r="BH21" i="183"/>
  <c r="BH22" i="183"/>
  <c r="BH23" i="183"/>
  <c r="BH24" i="183"/>
  <c r="BH25" i="183"/>
  <c r="BH26" i="183"/>
  <c r="BH27" i="183"/>
  <c r="BH28" i="183"/>
  <c r="BH29" i="183"/>
  <c r="BH30" i="183"/>
  <c r="BH33" i="183"/>
  <c r="BH34" i="183"/>
  <c r="BH35" i="183"/>
  <c r="BH36" i="183"/>
  <c r="BH37" i="183"/>
  <c r="BH38" i="183"/>
  <c r="BH39" i="183"/>
  <c r="BH40" i="183"/>
  <c r="BH41" i="183"/>
  <c r="BH42" i="183"/>
  <c r="BH43" i="183"/>
  <c r="BH44" i="183"/>
  <c r="BH45" i="183"/>
  <c r="BH46" i="183"/>
  <c r="BH47" i="183"/>
  <c r="BH48" i="183"/>
  <c r="BH49" i="183"/>
  <c r="BH50" i="183"/>
  <c r="BH51" i="183"/>
  <c r="BH52" i="183"/>
  <c r="BH53" i="183"/>
  <c r="BH54" i="183"/>
  <c r="BH55" i="183"/>
  <c r="BH56" i="183"/>
  <c r="BH57" i="183"/>
  <c r="BH58" i="183"/>
  <c r="BH59" i="183"/>
  <c r="BH60" i="183"/>
  <c r="BH61" i="183"/>
  <c r="BH62" i="183"/>
  <c r="BH63" i="183"/>
  <c r="BH64" i="183"/>
  <c r="BH65" i="183"/>
  <c r="BH66" i="183"/>
  <c r="BH67" i="183"/>
  <c r="BH68" i="183"/>
  <c r="BH69" i="183"/>
  <c r="BH1" i="183"/>
  <c r="BG2" i="183"/>
  <c r="BG3" i="183"/>
  <c r="BG4" i="183"/>
  <c r="BG5" i="183"/>
  <c r="BG6" i="183"/>
  <c r="BG7" i="183"/>
  <c r="BG8" i="183"/>
  <c r="BG9" i="183"/>
  <c r="BG10" i="183"/>
  <c r="BG11" i="183"/>
  <c r="BG12" i="183"/>
  <c r="BG13" i="183"/>
  <c r="BG14" i="183"/>
  <c r="BG15" i="183"/>
  <c r="BG16" i="183"/>
  <c r="BG17" i="183"/>
  <c r="BG18" i="183"/>
  <c r="BG19" i="183"/>
  <c r="BG20" i="183"/>
  <c r="BG21" i="183"/>
  <c r="BG22" i="183"/>
  <c r="BG23" i="183"/>
  <c r="BG24" i="183"/>
  <c r="BG25" i="183"/>
  <c r="BG26" i="183"/>
  <c r="BG27" i="183"/>
  <c r="BG28" i="183"/>
  <c r="BG29" i="183"/>
  <c r="BG30" i="183"/>
  <c r="BG33" i="183"/>
  <c r="BG34" i="183"/>
  <c r="BG35" i="183"/>
  <c r="BG36" i="183"/>
  <c r="BG37" i="183"/>
  <c r="BG38" i="183"/>
  <c r="BG39" i="183"/>
  <c r="BG40" i="183"/>
  <c r="BG41" i="183"/>
  <c r="BG42" i="183"/>
  <c r="BG43" i="183"/>
  <c r="BG44" i="183"/>
  <c r="BG45" i="183"/>
  <c r="BG46" i="183"/>
  <c r="BG47" i="183"/>
  <c r="BG48" i="183"/>
  <c r="BG49" i="183"/>
  <c r="BG50" i="183"/>
  <c r="BG51" i="183"/>
  <c r="BG52" i="183"/>
  <c r="BG53" i="183"/>
  <c r="BG54" i="183"/>
  <c r="BG55" i="183"/>
  <c r="BG56" i="183"/>
  <c r="BG57" i="183"/>
  <c r="BG58" i="183"/>
  <c r="BG59" i="183"/>
  <c r="BG60" i="183"/>
  <c r="BG61" i="183"/>
  <c r="BG62" i="183"/>
  <c r="BG63" i="183"/>
  <c r="BG64" i="183"/>
  <c r="BG65" i="183"/>
  <c r="BG66" i="183"/>
  <c r="BG67" i="183"/>
  <c r="BG68" i="183"/>
  <c r="BG69" i="183"/>
  <c r="BG1" i="183"/>
  <c r="BF2" i="183"/>
  <c r="BF3" i="183"/>
  <c r="BF4" i="183"/>
  <c r="BF5" i="183"/>
  <c r="BF6" i="183"/>
  <c r="BF7" i="183"/>
  <c r="BF8" i="183"/>
  <c r="BF9" i="183"/>
  <c r="BF10" i="183"/>
  <c r="BF11" i="183"/>
  <c r="BF12" i="183"/>
  <c r="BF13" i="183"/>
  <c r="BF14" i="183"/>
  <c r="BF15" i="183"/>
  <c r="BF16" i="183"/>
  <c r="BF17" i="183"/>
  <c r="BF18" i="183"/>
  <c r="BF19" i="183"/>
  <c r="BF20" i="183"/>
  <c r="BF21" i="183"/>
  <c r="BF22" i="183"/>
  <c r="BF23" i="183"/>
  <c r="BF24" i="183"/>
  <c r="BF25" i="183"/>
  <c r="BF26" i="183"/>
  <c r="BF27" i="183"/>
  <c r="BF28" i="183"/>
  <c r="BF29" i="183"/>
  <c r="BF30" i="183"/>
  <c r="BF33" i="183"/>
  <c r="BF34" i="183"/>
  <c r="BF35" i="183"/>
  <c r="BF36" i="183"/>
  <c r="BF37" i="183"/>
  <c r="BF38" i="183"/>
  <c r="BF39" i="183"/>
  <c r="BF40" i="183"/>
  <c r="BF41" i="183"/>
  <c r="BF42" i="183"/>
  <c r="BF43" i="183"/>
  <c r="BF44" i="183"/>
  <c r="BF45" i="183"/>
  <c r="BF46" i="183"/>
  <c r="BF47" i="183"/>
  <c r="BF48" i="183"/>
  <c r="BF49" i="183"/>
  <c r="BF50" i="183"/>
  <c r="BF51" i="183"/>
  <c r="BF52" i="183"/>
  <c r="BF53" i="183"/>
  <c r="BF54" i="183"/>
  <c r="BF55" i="183"/>
  <c r="BF56" i="183"/>
  <c r="BF57" i="183"/>
  <c r="BF58" i="183"/>
  <c r="BF59" i="183"/>
  <c r="BF60" i="183"/>
  <c r="BF61" i="183"/>
  <c r="BF62" i="183"/>
  <c r="BF63" i="183"/>
  <c r="BF64" i="183"/>
  <c r="BF65" i="183"/>
  <c r="BF66" i="183"/>
  <c r="BF67" i="183"/>
  <c r="BF68" i="183"/>
  <c r="BF69" i="183"/>
  <c r="BF1" i="183"/>
  <c r="BE2" i="183"/>
  <c r="BE3" i="183"/>
  <c r="BE4" i="183"/>
  <c r="BE5" i="183"/>
  <c r="BE6" i="183"/>
  <c r="BE7" i="183"/>
  <c r="BE8" i="183"/>
  <c r="BE9" i="183"/>
  <c r="BE10" i="183"/>
  <c r="BE11" i="183"/>
  <c r="BE12" i="183"/>
  <c r="BE13" i="183"/>
  <c r="BE14" i="183"/>
  <c r="BE15" i="183"/>
  <c r="BE16" i="183"/>
  <c r="BE17" i="183"/>
  <c r="BE18" i="183"/>
  <c r="BE19" i="183"/>
  <c r="BE20" i="183"/>
  <c r="BE21" i="183"/>
  <c r="BE22" i="183"/>
  <c r="BE23" i="183"/>
  <c r="BE24" i="183"/>
  <c r="BE25" i="183"/>
  <c r="BE26" i="183"/>
  <c r="BE27" i="183"/>
  <c r="BE28" i="183"/>
  <c r="BE29" i="183"/>
  <c r="BE30" i="183"/>
  <c r="BE33" i="183"/>
  <c r="BE34" i="183"/>
  <c r="BE35" i="183"/>
  <c r="BE36" i="183"/>
  <c r="BE37" i="183"/>
  <c r="BE38" i="183"/>
  <c r="BE39" i="183"/>
  <c r="BE40" i="183"/>
  <c r="BE41" i="183"/>
  <c r="BE42" i="183"/>
  <c r="BE43" i="183"/>
  <c r="BE44" i="183"/>
  <c r="BE45" i="183"/>
  <c r="BE46" i="183"/>
  <c r="BE47" i="183"/>
  <c r="BE48" i="183"/>
  <c r="BE49" i="183"/>
  <c r="BE50" i="183"/>
  <c r="BE51" i="183"/>
  <c r="BE52" i="183"/>
  <c r="BE53" i="183"/>
  <c r="BE54" i="183"/>
  <c r="BE55" i="183"/>
  <c r="BE56" i="183"/>
  <c r="BE57" i="183"/>
  <c r="BE58" i="183"/>
  <c r="BE59" i="183"/>
  <c r="BE60" i="183"/>
  <c r="BE61" i="183"/>
  <c r="BE62" i="183"/>
  <c r="BE63" i="183"/>
  <c r="BE64" i="183"/>
  <c r="BE65" i="183"/>
  <c r="BE66" i="183"/>
  <c r="BE67" i="183"/>
  <c r="BE68" i="183"/>
  <c r="BE69" i="183"/>
  <c r="BE1" i="183"/>
  <c r="BD2" i="183"/>
  <c r="BD3" i="183"/>
  <c r="BD4" i="183"/>
  <c r="BD5" i="183"/>
  <c r="BD6" i="183"/>
  <c r="BD7" i="183"/>
  <c r="BD8" i="183"/>
  <c r="BD9" i="183"/>
  <c r="BD10" i="183"/>
  <c r="BD11" i="183"/>
  <c r="BD12" i="183"/>
  <c r="BD13" i="183"/>
  <c r="BD14" i="183"/>
  <c r="BD15" i="183"/>
  <c r="BD16" i="183"/>
  <c r="BD17" i="183"/>
  <c r="BD18" i="183"/>
  <c r="BD19" i="183"/>
  <c r="BD20" i="183"/>
  <c r="BD21" i="183"/>
  <c r="BD22" i="183"/>
  <c r="BD23" i="183"/>
  <c r="BD24" i="183"/>
  <c r="BD25" i="183"/>
  <c r="BD26" i="183"/>
  <c r="BD27" i="183"/>
  <c r="BD28" i="183"/>
  <c r="BD29" i="183"/>
  <c r="BD30" i="183"/>
  <c r="BD33" i="183"/>
  <c r="BD34" i="183"/>
  <c r="BD35" i="183"/>
  <c r="BD36" i="183"/>
  <c r="BD37" i="183"/>
  <c r="BD38" i="183"/>
  <c r="BD39" i="183"/>
  <c r="BD40" i="183"/>
  <c r="BD41" i="183"/>
  <c r="BD42" i="183"/>
  <c r="BD43" i="183"/>
  <c r="BD44" i="183"/>
  <c r="BD45" i="183"/>
  <c r="BD46" i="183"/>
  <c r="BD47" i="183"/>
  <c r="BD48" i="183"/>
  <c r="BD49" i="183"/>
  <c r="BD50" i="183"/>
  <c r="BD51" i="183"/>
  <c r="BD52" i="183"/>
  <c r="BD53" i="183"/>
  <c r="BD54" i="183"/>
  <c r="BD55" i="183"/>
  <c r="BD56" i="183"/>
  <c r="BD57" i="183"/>
  <c r="BD58" i="183"/>
  <c r="BD59" i="183"/>
  <c r="BD60" i="183"/>
  <c r="BD61" i="183"/>
  <c r="BD62" i="183"/>
  <c r="BD63" i="183"/>
  <c r="BD64" i="183"/>
  <c r="BD65" i="183"/>
  <c r="BD66" i="183"/>
  <c r="BD67" i="183"/>
  <c r="BD68" i="183"/>
  <c r="BD69" i="183"/>
  <c r="BD1" i="183"/>
  <c r="BC2" i="183"/>
  <c r="BC3" i="183"/>
  <c r="BC4" i="183"/>
  <c r="BC5" i="183"/>
  <c r="BC6" i="183"/>
  <c r="BC7" i="183"/>
  <c r="BC8" i="183"/>
  <c r="BC9" i="183"/>
  <c r="BC10" i="183"/>
  <c r="BC11" i="183"/>
  <c r="BC12" i="183"/>
  <c r="BC13" i="183"/>
  <c r="BC14" i="183"/>
  <c r="BC15" i="183"/>
  <c r="BC16" i="183"/>
  <c r="BC17" i="183"/>
  <c r="BC18" i="183"/>
  <c r="BC19" i="183"/>
  <c r="BC20" i="183"/>
  <c r="BC21" i="183"/>
  <c r="BC22" i="183"/>
  <c r="BC23" i="183"/>
  <c r="BC24" i="183"/>
  <c r="BC25" i="183"/>
  <c r="BC26" i="183"/>
  <c r="BC27" i="183"/>
  <c r="BC28" i="183"/>
  <c r="BC29" i="183"/>
  <c r="BC30" i="183"/>
  <c r="BC33" i="183"/>
  <c r="BC34" i="183"/>
  <c r="BC35" i="183"/>
  <c r="BC36" i="183"/>
  <c r="BC37" i="183"/>
  <c r="BC38" i="183"/>
  <c r="BC39" i="183"/>
  <c r="BC40" i="183"/>
  <c r="BC41" i="183"/>
  <c r="BC42" i="183"/>
  <c r="BC43" i="183"/>
  <c r="BC44" i="183"/>
  <c r="BC45" i="183"/>
  <c r="BC46" i="183"/>
  <c r="BC47" i="183"/>
  <c r="BC48" i="183"/>
  <c r="BC49" i="183"/>
  <c r="BC50" i="183"/>
  <c r="BC51" i="183"/>
  <c r="BC52" i="183"/>
  <c r="BC53" i="183"/>
  <c r="BC54" i="183"/>
  <c r="BC55" i="183"/>
  <c r="BC56" i="183"/>
  <c r="BC57" i="183"/>
  <c r="BC58" i="183"/>
  <c r="BC59" i="183"/>
  <c r="BC60" i="183"/>
  <c r="BC61" i="183"/>
  <c r="BC62" i="183"/>
  <c r="BC63" i="183"/>
  <c r="BC64" i="183"/>
  <c r="BC65" i="183"/>
  <c r="BC66" i="183"/>
  <c r="BC67" i="183"/>
  <c r="BC68" i="183"/>
  <c r="BC69" i="183"/>
  <c r="BC1" i="183"/>
  <c r="BS2" i="183"/>
  <c r="BS3" i="183"/>
  <c r="BS4" i="183"/>
  <c r="BS5" i="183"/>
  <c r="BS6" i="183"/>
  <c r="BS7" i="183"/>
  <c r="BS8" i="183"/>
  <c r="BS9" i="183"/>
  <c r="BS10" i="183"/>
  <c r="BS11" i="183"/>
  <c r="BS12" i="183"/>
  <c r="BS13" i="183"/>
  <c r="BS14" i="183"/>
  <c r="BS15" i="183"/>
  <c r="BS16" i="183"/>
  <c r="BS17" i="183"/>
  <c r="BS18" i="183"/>
  <c r="BS19" i="183"/>
  <c r="BS20" i="183"/>
  <c r="BS21" i="183"/>
  <c r="BS22" i="183"/>
  <c r="BS23" i="183"/>
  <c r="BS24" i="183"/>
  <c r="BS25" i="183"/>
  <c r="BS26" i="183"/>
  <c r="BS27" i="183"/>
  <c r="BS28" i="183"/>
  <c r="BS29" i="183"/>
  <c r="BS30" i="183"/>
  <c r="BS33" i="183"/>
  <c r="BS34" i="183"/>
  <c r="BS35" i="183"/>
  <c r="BS36" i="183"/>
  <c r="BS37" i="183"/>
  <c r="BS38" i="183"/>
  <c r="BS39" i="183"/>
  <c r="BS40" i="183"/>
  <c r="BS41" i="183"/>
  <c r="BS42" i="183"/>
  <c r="BS43" i="183"/>
  <c r="BS44" i="183"/>
  <c r="BS45" i="183"/>
  <c r="BS46" i="183"/>
  <c r="BS47" i="183"/>
  <c r="BS48" i="183"/>
  <c r="BS49" i="183"/>
  <c r="BS50" i="183"/>
  <c r="BS51" i="183"/>
  <c r="BS52" i="183"/>
  <c r="BS53" i="183"/>
  <c r="BS54" i="183"/>
  <c r="BS55" i="183"/>
  <c r="BS56" i="183"/>
  <c r="BS57" i="183"/>
  <c r="BS58" i="183"/>
  <c r="BS59" i="183"/>
  <c r="BS60" i="183"/>
  <c r="BS61" i="183"/>
  <c r="BS62" i="183"/>
  <c r="BS63" i="183"/>
  <c r="BS64" i="183"/>
  <c r="BS65" i="183"/>
  <c r="BS66" i="183"/>
  <c r="BS67" i="183"/>
  <c r="BS68" i="183"/>
  <c r="BS69" i="183"/>
  <c r="BS1" i="183"/>
  <c r="BT2" i="183"/>
  <c r="BT3" i="183"/>
  <c r="BT4" i="183"/>
  <c r="BT5" i="183"/>
  <c r="BT6" i="183"/>
  <c r="BT7" i="183"/>
  <c r="BT8" i="183"/>
  <c r="BT9" i="183"/>
  <c r="BT10" i="183"/>
  <c r="BT11" i="183"/>
  <c r="BT12" i="183"/>
  <c r="BT13" i="183"/>
  <c r="BT14" i="183"/>
  <c r="BT15" i="183"/>
  <c r="BT16" i="183"/>
  <c r="BT17" i="183"/>
  <c r="BT18" i="183"/>
  <c r="BT19" i="183"/>
  <c r="BT20" i="183"/>
  <c r="BT21" i="183"/>
  <c r="BT22" i="183"/>
  <c r="BT23" i="183"/>
  <c r="BT24" i="183"/>
  <c r="BT25" i="183"/>
  <c r="BT26" i="183"/>
  <c r="BT27" i="183"/>
  <c r="BT28" i="183"/>
  <c r="BT29" i="183"/>
  <c r="BT30" i="183"/>
  <c r="BT33" i="183"/>
  <c r="BT34" i="183"/>
  <c r="BT35" i="183"/>
  <c r="BT36" i="183"/>
  <c r="BT37" i="183"/>
  <c r="BT38" i="183"/>
  <c r="BT39" i="183"/>
  <c r="BT40" i="183"/>
  <c r="BT41" i="183"/>
  <c r="BT42" i="183"/>
  <c r="BT43" i="183"/>
  <c r="BT44" i="183"/>
  <c r="BT45" i="183"/>
  <c r="BT46" i="183"/>
  <c r="BT47" i="183"/>
  <c r="BT48" i="183"/>
  <c r="BT49" i="183"/>
  <c r="BT50" i="183"/>
  <c r="BT51" i="183"/>
  <c r="BT52" i="183"/>
  <c r="BT53" i="183"/>
  <c r="BT54" i="183"/>
  <c r="BT55" i="183"/>
  <c r="BT56" i="183"/>
  <c r="BT57" i="183"/>
  <c r="BT58" i="183"/>
  <c r="BT59" i="183"/>
  <c r="BT60" i="183"/>
  <c r="BT61" i="183"/>
  <c r="BT62" i="183"/>
  <c r="BT63" i="183"/>
  <c r="BT64" i="183"/>
  <c r="BT65" i="183"/>
  <c r="BT66" i="183"/>
  <c r="BT67" i="183"/>
  <c r="BT68" i="183"/>
  <c r="BT69" i="183"/>
  <c r="BT1" i="183"/>
  <c r="BU2" i="183"/>
  <c r="BU3" i="183"/>
  <c r="BU4" i="183"/>
  <c r="BU5" i="183"/>
  <c r="BU6" i="183"/>
  <c r="BU7" i="183"/>
  <c r="BU8" i="183"/>
  <c r="BU9" i="183"/>
  <c r="BU10" i="183"/>
  <c r="BU11" i="183"/>
  <c r="BU12" i="183"/>
  <c r="BU13" i="183"/>
  <c r="BU14" i="183"/>
  <c r="BU15" i="183"/>
  <c r="BU16" i="183"/>
  <c r="BU17" i="183"/>
  <c r="BU18" i="183"/>
  <c r="BU19" i="183"/>
  <c r="BU20" i="183"/>
  <c r="BU21" i="183"/>
  <c r="BU22" i="183"/>
  <c r="BU23" i="183"/>
  <c r="BU24" i="183"/>
  <c r="BU25" i="183"/>
  <c r="BU26" i="183"/>
  <c r="BU27" i="183"/>
  <c r="BU28" i="183"/>
  <c r="BU29" i="183"/>
  <c r="BU30" i="183"/>
  <c r="BU33" i="183"/>
  <c r="BU34" i="183"/>
  <c r="BU35" i="183"/>
  <c r="BU36" i="183"/>
  <c r="BU37" i="183"/>
  <c r="BU38" i="183"/>
  <c r="BU39" i="183"/>
  <c r="BU40" i="183"/>
  <c r="BU41" i="183"/>
  <c r="BU42" i="183"/>
  <c r="BU43" i="183"/>
  <c r="BU44" i="183"/>
  <c r="BU45" i="183"/>
  <c r="BU46" i="183"/>
  <c r="BU47" i="183"/>
  <c r="BU48" i="183"/>
  <c r="BU49" i="183"/>
  <c r="BU50" i="183"/>
  <c r="BU51" i="183"/>
  <c r="BU52" i="183"/>
  <c r="BU53" i="183"/>
  <c r="BU54" i="183"/>
  <c r="BU55" i="183"/>
  <c r="BU56" i="183"/>
  <c r="BU57" i="183"/>
  <c r="BU58" i="183"/>
  <c r="BU59" i="183"/>
  <c r="BU60" i="183"/>
  <c r="BU61" i="183"/>
  <c r="BU62" i="183"/>
  <c r="BU63" i="183"/>
  <c r="BU64" i="183"/>
  <c r="BU65" i="183"/>
  <c r="BU66" i="183"/>
  <c r="BU67" i="183"/>
  <c r="BU68" i="183"/>
  <c r="BU69" i="183"/>
  <c r="BU1" i="183"/>
  <c r="BV2" i="183"/>
  <c r="BV3" i="183"/>
  <c r="BV4" i="183"/>
  <c r="BV5" i="183"/>
  <c r="BV6" i="183"/>
  <c r="BV7" i="183"/>
  <c r="BV8" i="183"/>
  <c r="BV9" i="183"/>
  <c r="BV10" i="183"/>
  <c r="BV11" i="183"/>
  <c r="BV12" i="183"/>
  <c r="BV13" i="183"/>
  <c r="BV14" i="183"/>
  <c r="BV15" i="183"/>
  <c r="BV16" i="183"/>
  <c r="BV17" i="183"/>
  <c r="BV18" i="183"/>
  <c r="BV19" i="183"/>
  <c r="BV20" i="183"/>
  <c r="BV21" i="183"/>
  <c r="BV22" i="183"/>
  <c r="BV23" i="183"/>
  <c r="BV24" i="183"/>
  <c r="BV25" i="183"/>
  <c r="BV26" i="183"/>
  <c r="BV27" i="183"/>
  <c r="BV28" i="183"/>
  <c r="BV29" i="183"/>
  <c r="BV30" i="183"/>
  <c r="BV33" i="183"/>
  <c r="BV34" i="183"/>
  <c r="BV35" i="183"/>
  <c r="BV36" i="183"/>
  <c r="BV37" i="183"/>
  <c r="BV38" i="183"/>
  <c r="BV39" i="183"/>
  <c r="BV40" i="183"/>
  <c r="BV41" i="183"/>
  <c r="BV42" i="183"/>
  <c r="BV43" i="183"/>
  <c r="BV44" i="183"/>
  <c r="BV45" i="183"/>
  <c r="BV46" i="183"/>
  <c r="BV47" i="183"/>
  <c r="BV48" i="183"/>
  <c r="BV49" i="183"/>
  <c r="BV50" i="183"/>
  <c r="BV51" i="183"/>
  <c r="BV52" i="183"/>
  <c r="BV53" i="183"/>
  <c r="BV54" i="183"/>
  <c r="BV55" i="183"/>
  <c r="BV56" i="183"/>
  <c r="BV57" i="183"/>
  <c r="BV58" i="183"/>
  <c r="BV59" i="183"/>
  <c r="BV60" i="183"/>
  <c r="BV61" i="183"/>
  <c r="BV62" i="183"/>
  <c r="BV63" i="183"/>
  <c r="BV64" i="183"/>
  <c r="BV65" i="183"/>
  <c r="BV66" i="183"/>
  <c r="BV67" i="183"/>
  <c r="BV68" i="183"/>
  <c r="BV69" i="183"/>
  <c r="BV1" i="183"/>
  <c r="BW2" i="183"/>
  <c r="BW3" i="183"/>
  <c r="BW4" i="183"/>
  <c r="BW5" i="183"/>
  <c r="BW6" i="183"/>
  <c r="BW7" i="183"/>
  <c r="BW8" i="183"/>
  <c r="BW9" i="183"/>
  <c r="BW10" i="183"/>
  <c r="BW11" i="183"/>
  <c r="BW12" i="183"/>
  <c r="BW13" i="183"/>
  <c r="BW14" i="183"/>
  <c r="BW15" i="183"/>
  <c r="BW16" i="183"/>
  <c r="BW17" i="183"/>
  <c r="BW18" i="183"/>
  <c r="BW19" i="183"/>
  <c r="BW20" i="183"/>
  <c r="BW21" i="183"/>
  <c r="BW22" i="183"/>
  <c r="BW23" i="183"/>
  <c r="BW24" i="183"/>
  <c r="BW25" i="183"/>
  <c r="BW26" i="183"/>
  <c r="BW27" i="183"/>
  <c r="BW28" i="183"/>
  <c r="BW29" i="183"/>
  <c r="BW30" i="183"/>
  <c r="BW33" i="183"/>
  <c r="BW34" i="183"/>
  <c r="BW35" i="183"/>
  <c r="BW36" i="183"/>
  <c r="BW37" i="183"/>
  <c r="BW38" i="183"/>
  <c r="BW39" i="183"/>
  <c r="BW40" i="183"/>
  <c r="BW41" i="183"/>
  <c r="BW42" i="183"/>
  <c r="BW43" i="183"/>
  <c r="BW44" i="183"/>
  <c r="BW45" i="183"/>
  <c r="BW46" i="183"/>
  <c r="BW47" i="183"/>
  <c r="BW48" i="183"/>
  <c r="BW49" i="183"/>
  <c r="BW50" i="183"/>
  <c r="BW51" i="183"/>
  <c r="BW52" i="183"/>
  <c r="BW53" i="183"/>
  <c r="BW54" i="183"/>
  <c r="BW55" i="183"/>
  <c r="BW56" i="183"/>
  <c r="BW57" i="183"/>
  <c r="BW58" i="183"/>
  <c r="BW59" i="183"/>
  <c r="BW60" i="183"/>
  <c r="BW61" i="183"/>
  <c r="BW62" i="183"/>
  <c r="BW63" i="183"/>
  <c r="BW64" i="183"/>
  <c r="BW65" i="183"/>
  <c r="BW66" i="183"/>
  <c r="BW67" i="183"/>
  <c r="BW68" i="183"/>
  <c r="BW69" i="183"/>
  <c r="BW1" i="183"/>
  <c r="BX2" i="183"/>
  <c r="BX3" i="183"/>
  <c r="BX4" i="183"/>
  <c r="BX5" i="183"/>
  <c r="BX6" i="183"/>
  <c r="BX7" i="183"/>
  <c r="BX8" i="183"/>
  <c r="BX9" i="183"/>
  <c r="BX10" i="183"/>
  <c r="BX11" i="183"/>
  <c r="BX12" i="183"/>
  <c r="BX13" i="183"/>
  <c r="BX14" i="183"/>
  <c r="BX15" i="183"/>
  <c r="BX16" i="183"/>
  <c r="BX17" i="183"/>
  <c r="BX18" i="183"/>
  <c r="BX19" i="183"/>
  <c r="BX20" i="183"/>
  <c r="BX21" i="183"/>
  <c r="BX22" i="183"/>
  <c r="BX23" i="183"/>
  <c r="BX24" i="183"/>
  <c r="BX25" i="183"/>
  <c r="BX26" i="183"/>
  <c r="BX27" i="183"/>
  <c r="BX28" i="183"/>
  <c r="BX29" i="183"/>
  <c r="BX30" i="183"/>
  <c r="BX33" i="183"/>
  <c r="BX34" i="183"/>
  <c r="BX35" i="183"/>
  <c r="BX36" i="183"/>
  <c r="BX37" i="183"/>
  <c r="BX38" i="183"/>
  <c r="BX39" i="183"/>
  <c r="BX40" i="183"/>
  <c r="BX41" i="183"/>
  <c r="BX42" i="183"/>
  <c r="BX43" i="183"/>
  <c r="BX44" i="183"/>
  <c r="BX45" i="183"/>
  <c r="BX46" i="183"/>
  <c r="BX47" i="183"/>
  <c r="BX48" i="183"/>
  <c r="BX49" i="183"/>
  <c r="BX50" i="183"/>
  <c r="BX51" i="183"/>
  <c r="BX52" i="183"/>
  <c r="BX53" i="183"/>
  <c r="BX54" i="183"/>
  <c r="BX55" i="183"/>
  <c r="BX56" i="183"/>
  <c r="BX57" i="183"/>
  <c r="BX58" i="183"/>
  <c r="BX59" i="183"/>
  <c r="BX60" i="183"/>
  <c r="BX61" i="183"/>
  <c r="BX62" i="183"/>
  <c r="BX63" i="183"/>
  <c r="BX64" i="183"/>
  <c r="BX65" i="183"/>
  <c r="BX66" i="183"/>
  <c r="BX67" i="183"/>
  <c r="BX68" i="183"/>
  <c r="BX69" i="183"/>
  <c r="BX1" i="183"/>
  <c r="BY2" i="183"/>
  <c r="BY3" i="183"/>
  <c r="BY4" i="183"/>
  <c r="BY5" i="183"/>
  <c r="BY6" i="183"/>
  <c r="BY7" i="183"/>
  <c r="BY8" i="183"/>
  <c r="BY9" i="183"/>
  <c r="BY10" i="183"/>
  <c r="BY11" i="183"/>
  <c r="BY12" i="183"/>
  <c r="BY13" i="183"/>
  <c r="BY14" i="183"/>
  <c r="BY15" i="183"/>
  <c r="BY16" i="183"/>
  <c r="BY17" i="183"/>
  <c r="BY18" i="183"/>
  <c r="BY19" i="183"/>
  <c r="BY20" i="183"/>
  <c r="BY21" i="183"/>
  <c r="BY22" i="183"/>
  <c r="BY23" i="183"/>
  <c r="BY24" i="183"/>
  <c r="BY25" i="183"/>
  <c r="BY26" i="183"/>
  <c r="BY27" i="183"/>
  <c r="BY28" i="183"/>
  <c r="BY29" i="183"/>
  <c r="BY30" i="183"/>
  <c r="BY33" i="183"/>
  <c r="BY34" i="183"/>
  <c r="BY35" i="183"/>
  <c r="BY36" i="183"/>
  <c r="BY37" i="183"/>
  <c r="BY38" i="183"/>
  <c r="BY39" i="183"/>
  <c r="BY40" i="183"/>
  <c r="BY41" i="183"/>
  <c r="BY42" i="183"/>
  <c r="BY43" i="183"/>
  <c r="BY44" i="183"/>
  <c r="BY45" i="183"/>
  <c r="BY46" i="183"/>
  <c r="BY47" i="183"/>
  <c r="BY48" i="183"/>
  <c r="BY49" i="183"/>
  <c r="BY50" i="183"/>
  <c r="BY51" i="183"/>
  <c r="BY52" i="183"/>
  <c r="BY53" i="183"/>
  <c r="BY54" i="183"/>
  <c r="BY55" i="183"/>
  <c r="BY56" i="183"/>
  <c r="BY57" i="183"/>
  <c r="BY58" i="183"/>
  <c r="BY59" i="183"/>
  <c r="BY60" i="183"/>
  <c r="BY61" i="183"/>
  <c r="BY62" i="183"/>
  <c r="BY63" i="183"/>
  <c r="BY64" i="183"/>
  <c r="BY65" i="183"/>
  <c r="BY66" i="183"/>
  <c r="BY67" i="183"/>
  <c r="BY68" i="183"/>
  <c r="BY69" i="183"/>
  <c r="BY1" i="183"/>
  <c r="BZ2" i="183"/>
  <c r="BZ3" i="183"/>
  <c r="BZ4" i="183"/>
  <c r="BZ5" i="183"/>
  <c r="BZ6" i="183"/>
  <c r="BZ7" i="183"/>
  <c r="BZ8" i="183"/>
  <c r="BZ9" i="183"/>
  <c r="BZ10" i="183"/>
  <c r="BZ11" i="183"/>
  <c r="BZ12" i="183"/>
  <c r="BZ13" i="183"/>
  <c r="BZ14" i="183"/>
  <c r="BZ15" i="183"/>
  <c r="BZ16" i="183"/>
  <c r="BZ17" i="183"/>
  <c r="BZ18" i="183"/>
  <c r="BZ19" i="183"/>
  <c r="BZ20" i="183"/>
  <c r="BZ21" i="183"/>
  <c r="BZ22" i="183"/>
  <c r="BZ23" i="183"/>
  <c r="BZ24" i="183"/>
  <c r="BZ25" i="183"/>
  <c r="BZ26" i="183"/>
  <c r="BZ27" i="183"/>
  <c r="BZ28" i="183"/>
  <c r="BZ29" i="183"/>
  <c r="BZ30" i="183"/>
  <c r="BZ33" i="183"/>
  <c r="BZ34" i="183"/>
  <c r="BZ35" i="183"/>
  <c r="BZ36" i="183"/>
  <c r="BZ37" i="183"/>
  <c r="BZ38" i="183"/>
  <c r="BZ39" i="183"/>
  <c r="BZ40" i="183"/>
  <c r="BZ41" i="183"/>
  <c r="BZ42" i="183"/>
  <c r="BZ43" i="183"/>
  <c r="BZ44" i="183"/>
  <c r="BZ45" i="183"/>
  <c r="BZ46" i="183"/>
  <c r="BZ47" i="183"/>
  <c r="BZ48" i="183"/>
  <c r="BZ49" i="183"/>
  <c r="BZ50" i="183"/>
  <c r="BZ51" i="183"/>
  <c r="BZ52" i="183"/>
  <c r="BZ53" i="183"/>
  <c r="BZ54" i="183"/>
  <c r="BZ55" i="183"/>
  <c r="BZ56" i="183"/>
  <c r="BZ57" i="183"/>
  <c r="BZ58" i="183"/>
  <c r="BZ59" i="183"/>
  <c r="BZ60" i="183"/>
  <c r="BZ61" i="183"/>
  <c r="BZ62" i="183"/>
  <c r="BZ63" i="183"/>
  <c r="BZ64" i="183"/>
  <c r="BZ65" i="183"/>
  <c r="BZ66" i="183"/>
  <c r="BZ67" i="183"/>
  <c r="BZ68" i="183"/>
  <c r="BZ69" i="183"/>
  <c r="BZ1" i="183"/>
  <c r="CA2" i="183"/>
  <c r="CA3" i="183"/>
  <c r="CA4" i="183"/>
  <c r="CA5" i="183"/>
  <c r="CA6" i="183"/>
  <c r="CA7" i="183"/>
  <c r="CA8" i="183"/>
  <c r="CA9" i="183"/>
  <c r="CA10" i="183"/>
  <c r="CA11" i="183"/>
  <c r="CA12" i="183"/>
  <c r="CA13" i="183"/>
  <c r="CA14" i="183"/>
  <c r="CA15" i="183"/>
  <c r="CA16" i="183"/>
  <c r="CA17" i="183"/>
  <c r="CA18" i="183"/>
  <c r="CA19" i="183"/>
  <c r="CA20" i="183"/>
  <c r="CA21" i="183"/>
  <c r="CA22" i="183"/>
  <c r="CA23" i="183"/>
  <c r="CA24" i="183"/>
  <c r="CA25" i="183"/>
  <c r="CA26" i="183"/>
  <c r="CA27" i="183"/>
  <c r="CA28" i="183"/>
  <c r="CA29" i="183"/>
  <c r="CA30" i="183"/>
  <c r="CA33" i="183"/>
  <c r="CA34" i="183"/>
  <c r="CA35" i="183"/>
  <c r="CA36" i="183"/>
  <c r="CA37" i="183"/>
  <c r="CA38" i="183"/>
  <c r="CA39" i="183"/>
  <c r="CA40" i="183"/>
  <c r="CA41" i="183"/>
  <c r="CA42" i="183"/>
  <c r="CA43" i="183"/>
  <c r="CA44" i="183"/>
  <c r="CA45" i="183"/>
  <c r="CA46" i="183"/>
  <c r="CA47" i="183"/>
  <c r="CA48" i="183"/>
  <c r="CA49" i="183"/>
  <c r="CA50" i="183"/>
  <c r="CA51" i="183"/>
  <c r="CA52" i="183"/>
  <c r="CA53" i="183"/>
  <c r="CA54" i="183"/>
  <c r="CA55" i="183"/>
  <c r="CA56" i="183"/>
  <c r="CA57" i="183"/>
  <c r="CA58" i="183"/>
  <c r="CA59" i="183"/>
  <c r="CA60" i="183"/>
  <c r="CA61" i="183"/>
  <c r="CA62" i="183"/>
  <c r="CA63" i="183"/>
  <c r="CA64" i="183"/>
  <c r="CA65" i="183"/>
  <c r="CA66" i="183"/>
  <c r="CA67" i="183"/>
  <c r="CA68" i="183"/>
  <c r="CA69" i="183"/>
  <c r="CA1" i="183"/>
  <c r="CB2" i="183"/>
  <c r="CB3" i="183"/>
  <c r="CB4" i="183"/>
  <c r="CB5" i="183"/>
  <c r="CB6" i="183"/>
  <c r="CB7" i="183"/>
  <c r="CB8" i="183"/>
  <c r="CB9" i="183"/>
  <c r="CB10" i="183"/>
  <c r="CB11" i="183"/>
  <c r="CB12" i="183"/>
  <c r="CB13" i="183"/>
  <c r="CB14" i="183"/>
  <c r="CB15" i="183"/>
  <c r="CB16" i="183"/>
  <c r="CB17" i="183"/>
  <c r="CB18" i="183"/>
  <c r="CB19" i="183"/>
  <c r="CB20" i="183"/>
  <c r="CB21" i="183"/>
  <c r="CB22" i="183"/>
  <c r="CB23" i="183"/>
  <c r="CB24" i="183"/>
  <c r="CB25" i="183"/>
  <c r="CB26" i="183"/>
  <c r="CB27" i="183"/>
  <c r="CB28" i="183"/>
  <c r="CB29" i="183"/>
  <c r="CB30" i="183"/>
  <c r="CB33" i="183"/>
  <c r="CB34" i="183"/>
  <c r="CB35" i="183"/>
  <c r="CB36" i="183"/>
  <c r="CB37" i="183"/>
  <c r="CB38" i="183"/>
  <c r="CB39" i="183"/>
  <c r="CB40" i="183"/>
  <c r="CB41" i="183"/>
  <c r="CB42" i="183"/>
  <c r="CB43" i="183"/>
  <c r="CB44" i="183"/>
  <c r="CB45" i="183"/>
  <c r="CB46" i="183"/>
  <c r="CB47" i="183"/>
  <c r="CB48" i="183"/>
  <c r="CB49" i="183"/>
  <c r="CB50" i="183"/>
  <c r="CB51" i="183"/>
  <c r="CB52" i="183"/>
  <c r="CB53" i="183"/>
  <c r="CB54" i="183"/>
  <c r="CB55" i="183"/>
  <c r="CB56" i="183"/>
  <c r="CB57" i="183"/>
  <c r="CB58" i="183"/>
  <c r="CB59" i="183"/>
  <c r="CB60" i="183"/>
  <c r="CB61" i="183"/>
  <c r="CB62" i="183"/>
  <c r="CB63" i="183"/>
  <c r="CB64" i="183"/>
  <c r="CB65" i="183"/>
  <c r="CB66" i="183"/>
  <c r="CB67" i="183"/>
  <c r="CB68" i="183"/>
  <c r="CB69" i="183"/>
  <c r="CB1" i="183"/>
  <c r="CC2" i="183"/>
  <c r="CC3" i="183"/>
  <c r="CC4" i="183"/>
  <c r="CC5" i="183"/>
  <c r="CC6" i="183"/>
  <c r="CC7" i="183"/>
  <c r="CC8" i="183"/>
  <c r="CC9" i="183"/>
  <c r="CC10" i="183"/>
  <c r="CC11" i="183"/>
  <c r="CC12" i="183"/>
  <c r="CC13" i="183"/>
  <c r="CC14" i="183"/>
  <c r="CC15" i="183"/>
  <c r="CC16" i="183"/>
  <c r="CC17" i="183"/>
  <c r="CC18" i="183"/>
  <c r="CC19" i="183"/>
  <c r="CC20" i="183"/>
  <c r="CC21" i="183"/>
  <c r="CC22" i="183"/>
  <c r="CC23" i="183"/>
  <c r="CC24" i="183"/>
  <c r="CC25" i="183"/>
  <c r="CC26" i="183"/>
  <c r="CC27" i="183"/>
  <c r="CC28" i="183"/>
  <c r="CC29" i="183"/>
  <c r="CC30" i="183"/>
  <c r="CC33" i="183"/>
  <c r="CC34" i="183"/>
  <c r="CC35" i="183"/>
  <c r="CC36" i="183"/>
  <c r="CC37" i="183"/>
  <c r="CC38" i="183"/>
  <c r="CC39" i="183"/>
  <c r="CC40" i="183"/>
  <c r="CC41" i="183"/>
  <c r="CC42" i="183"/>
  <c r="CC43" i="183"/>
  <c r="CC44" i="183"/>
  <c r="CC45" i="183"/>
  <c r="CC46" i="183"/>
  <c r="CC47" i="183"/>
  <c r="CC48" i="183"/>
  <c r="CC49" i="183"/>
  <c r="CC50" i="183"/>
  <c r="CC51" i="183"/>
  <c r="CC52" i="183"/>
  <c r="CC53" i="183"/>
  <c r="CC54" i="183"/>
  <c r="CC55" i="183"/>
  <c r="CC56" i="183"/>
  <c r="CC57" i="183"/>
  <c r="CC58" i="183"/>
  <c r="CC59" i="183"/>
  <c r="CC60" i="183"/>
  <c r="CC61" i="183"/>
  <c r="CC62" i="183"/>
  <c r="CC63" i="183"/>
  <c r="CC64" i="183"/>
  <c r="CC65" i="183"/>
  <c r="CC66" i="183"/>
  <c r="CC67" i="183"/>
  <c r="CC68" i="183"/>
  <c r="CC69" i="183"/>
  <c r="CC1" i="183"/>
  <c r="CD2" i="183"/>
  <c r="CD3" i="183"/>
  <c r="CD4" i="183"/>
  <c r="CD5" i="183"/>
  <c r="CD6" i="183"/>
  <c r="CD7" i="183"/>
  <c r="CD8" i="183"/>
  <c r="CD9" i="183"/>
  <c r="CD10" i="183"/>
  <c r="CD11" i="183"/>
  <c r="CD12" i="183"/>
  <c r="CD13" i="183"/>
  <c r="CD14" i="183"/>
  <c r="CD15" i="183"/>
  <c r="CD16" i="183"/>
  <c r="CD17" i="183"/>
  <c r="CD18" i="183"/>
  <c r="CD19" i="183"/>
  <c r="CD20" i="183"/>
  <c r="CD21" i="183"/>
  <c r="CD22" i="183"/>
  <c r="CD23" i="183"/>
  <c r="CD24" i="183"/>
  <c r="CD25" i="183"/>
  <c r="CD26" i="183"/>
  <c r="CD27" i="183"/>
  <c r="CD28" i="183"/>
  <c r="CD29" i="183"/>
  <c r="CD30" i="183"/>
  <c r="CD33" i="183"/>
  <c r="CD34" i="183"/>
  <c r="CD35" i="183"/>
  <c r="CD36" i="183"/>
  <c r="CD37" i="183"/>
  <c r="CD38" i="183"/>
  <c r="CD39" i="183"/>
  <c r="CD40" i="183"/>
  <c r="CD41" i="183"/>
  <c r="CD42" i="183"/>
  <c r="CD43" i="183"/>
  <c r="CD44" i="183"/>
  <c r="CD45" i="183"/>
  <c r="CD46" i="183"/>
  <c r="CD47" i="183"/>
  <c r="CD48" i="183"/>
  <c r="CD49" i="183"/>
  <c r="CD50" i="183"/>
  <c r="CD51" i="183"/>
  <c r="CD52" i="183"/>
  <c r="CD53" i="183"/>
  <c r="CD54" i="183"/>
  <c r="CD55" i="183"/>
  <c r="CD56" i="183"/>
  <c r="CD57" i="183"/>
  <c r="CD58" i="183"/>
  <c r="CD59" i="183"/>
  <c r="CD60" i="183"/>
  <c r="CD61" i="183"/>
  <c r="CD62" i="183"/>
  <c r="CD63" i="183"/>
  <c r="CD64" i="183"/>
  <c r="CD65" i="183"/>
  <c r="CD66" i="183"/>
  <c r="CD67" i="183"/>
  <c r="CD68" i="183"/>
  <c r="CD69" i="183"/>
  <c r="CD1" i="183"/>
  <c r="CE2" i="183"/>
  <c r="CE3" i="183"/>
  <c r="CE4" i="183"/>
  <c r="CE5" i="183"/>
  <c r="CE6" i="183"/>
  <c r="CE7" i="183"/>
  <c r="CE8" i="183"/>
  <c r="CE9" i="183"/>
  <c r="CE10" i="183"/>
  <c r="CE11" i="183"/>
  <c r="CE12" i="183"/>
  <c r="CE13" i="183"/>
  <c r="CE14" i="183"/>
  <c r="CE15" i="183"/>
  <c r="CE16" i="183"/>
  <c r="CE17" i="183"/>
  <c r="CE18" i="183"/>
  <c r="CE19" i="183"/>
  <c r="CE20" i="183"/>
  <c r="CE21" i="183"/>
  <c r="CE22" i="183"/>
  <c r="CE23" i="183"/>
  <c r="CE24" i="183"/>
  <c r="CE25" i="183"/>
  <c r="CE26" i="183"/>
  <c r="CE27" i="183"/>
  <c r="CE28" i="183"/>
  <c r="CE29" i="183"/>
  <c r="CE30" i="183"/>
  <c r="CE33" i="183"/>
  <c r="CE34" i="183"/>
  <c r="CE35" i="183"/>
  <c r="CE36" i="183"/>
  <c r="CE37" i="183"/>
  <c r="CE38" i="183"/>
  <c r="CE39" i="183"/>
  <c r="CE40" i="183"/>
  <c r="CE41" i="183"/>
  <c r="CE42" i="183"/>
  <c r="CE43" i="183"/>
  <c r="CE44" i="183"/>
  <c r="CE45" i="183"/>
  <c r="CE46" i="183"/>
  <c r="CE47" i="183"/>
  <c r="CE48" i="183"/>
  <c r="CE49" i="183"/>
  <c r="CE50" i="183"/>
  <c r="CE51" i="183"/>
  <c r="CE52" i="183"/>
  <c r="CE53" i="183"/>
  <c r="CE54" i="183"/>
  <c r="CE55" i="183"/>
  <c r="CE56" i="183"/>
  <c r="CE57" i="183"/>
  <c r="CE58" i="183"/>
  <c r="CE59" i="183"/>
  <c r="CE60" i="183"/>
  <c r="CE61" i="183"/>
  <c r="CE62" i="183"/>
  <c r="CE63" i="183"/>
  <c r="CE64" i="183"/>
  <c r="CE65" i="183"/>
  <c r="CE66" i="183"/>
  <c r="CE67" i="183"/>
  <c r="CE68" i="183"/>
  <c r="CE69" i="183"/>
  <c r="CE1" i="183"/>
  <c r="CF2" i="183"/>
  <c r="CF3" i="183"/>
  <c r="CF4" i="183"/>
  <c r="CF5" i="183"/>
  <c r="CF6" i="183"/>
  <c r="CF7" i="183"/>
  <c r="CF8" i="183"/>
  <c r="CF9" i="183"/>
  <c r="CF10" i="183"/>
  <c r="CF11" i="183"/>
  <c r="CF12" i="183"/>
  <c r="CF13" i="183"/>
  <c r="CF14" i="183"/>
  <c r="CF15" i="183"/>
  <c r="CF16" i="183"/>
  <c r="CF17" i="183"/>
  <c r="CF18" i="183"/>
  <c r="CF19" i="183"/>
  <c r="CF20" i="183"/>
  <c r="CF21" i="183"/>
  <c r="CF22" i="183"/>
  <c r="CF23" i="183"/>
  <c r="CF24" i="183"/>
  <c r="CF25" i="183"/>
  <c r="CF26" i="183"/>
  <c r="CF27" i="183"/>
  <c r="CF28" i="183"/>
  <c r="CF29" i="183"/>
  <c r="CF30" i="183"/>
  <c r="CF33" i="183"/>
  <c r="CF34" i="183"/>
  <c r="CF35" i="183"/>
  <c r="CF36" i="183"/>
  <c r="CF37" i="183"/>
  <c r="CF38" i="183"/>
  <c r="CF39" i="183"/>
  <c r="CF40" i="183"/>
  <c r="CF41" i="183"/>
  <c r="CF42" i="183"/>
  <c r="CF43" i="183"/>
  <c r="CF44" i="183"/>
  <c r="CF45" i="183"/>
  <c r="CF46" i="183"/>
  <c r="CF47" i="183"/>
  <c r="CF48" i="183"/>
  <c r="CF49" i="183"/>
  <c r="CF50" i="183"/>
  <c r="CF51" i="183"/>
  <c r="CF52" i="183"/>
  <c r="CF53" i="183"/>
  <c r="CF54" i="183"/>
  <c r="CF55" i="183"/>
  <c r="CF56" i="183"/>
  <c r="CF57" i="183"/>
  <c r="CF58" i="183"/>
  <c r="CF59" i="183"/>
  <c r="CF60" i="183"/>
  <c r="CF61" i="183"/>
  <c r="CF62" i="183"/>
  <c r="CF63" i="183"/>
  <c r="CF64" i="183"/>
  <c r="CF65" i="183"/>
  <c r="CF66" i="183"/>
  <c r="CF67" i="183"/>
  <c r="CF68" i="183"/>
  <c r="CF69" i="183"/>
  <c r="CF1" i="183"/>
  <c r="CG2" i="183"/>
  <c r="CG3" i="183"/>
  <c r="CG4" i="183"/>
  <c r="CG5" i="183"/>
  <c r="CG6" i="183"/>
  <c r="CG7" i="183"/>
  <c r="CG8" i="183"/>
  <c r="CG9" i="183"/>
  <c r="CG10" i="183"/>
  <c r="CG11" i="183"/>
  <c r="CG12" i="183"/>
  <c r="CG13" i="183"/>
  <c r="CG14" i="183"/>
  <c r="CG15" i="183"/>
  <c r="CG16" i="183"/>
  <c r="CG17" i="183"/>
  <c r="CG18" i="183"/>
  <c r="CG19" i="183"/>
  <c r="CG20" i="183"/>
  <c r="CG21" i="183"/>
  <c r="CG22" i="183"/>
  <c r="CG23" i="183"/>
  <c r="CG24" i="183"/>
  <c r="CG25" i="183"/>
  <c r="CG26" i="183"/>
  <c r="CG27" i="183"/>
  <c r="CG28" i="183"/>
  <c r="CG29" i="183"/>
  <c r="CG30" i="183"/>
  <c r="CG33" i="183"/>
  <c r="CG34" i="183"/>
  <c r="CG35" i="183"/>
  <c r="CG36" i="183"/>
  <c r="CG37" i="183"/>
  <c r="CG38" i="183"/>
  <c r="CG39" i="183"/>
  <c r="CG40" i="183"/>
  <c r="CG41" i="183"/>
  <c r="CG42" i="183"/>
  <c r="CG43" i="183"/>
  <c r="CG44" i="183"/>
  <c r="CG45" i="183"/>
  <c r="CG46" i="183"/>
  <c r="CG47" i="183"/>
  <c r="CG48" i="183"/>
  <c r="CG49" i="183"/>
  <c r="CG50" i="183"/>
  <c r="CG51" i="183"/>
  <c r="CG52" i="183"/>
  <c r="CG53" i="183"/>
  <c r="CG54" i="183"/>
  <c r="CG55" i="183"/>
  <c r="CG56" i="183"/>
  <c r="CG57" i="183"/>
  <c r="CG58" i="183"/>
  <c r="CG59" i="183"/>
  <c r="CG60" i="183"/>
  <c r="CG61" i="183"/>
  <c r="CG62" i="183"/>
  <c r="CG63" i="183"/>
  <c r="CG64" i="183"/>
  <c r="CG65" i="183"/>
  <c r="CG66" i="183"/>
  <c r="CG67" i="183"/>
  <c r="CG68" i="183"/>
  <c r="CG69" i="183"/>
  <c r="CG1" i="183"/>
  <c r="CH2" i="183"/>
  <c r="CH3" i="183"/>
  <c r="CH4" i="183"/>
  <c r="CH5" i="183"/>
  <c r="CH6" i="183"/>
  <c r="CH7" i="183"/>
  <c r="CH8" i="183"/>
  <c r="CH9" i="183"/>
  <c r="CH10" i="183"/>
  <c r="CH11" i="183"/>
  <c r="CH12" i="183"/>
  <c r="CH13" i="183"/>
  <c r="CH14" i="183"/>
  <c r="CH15" i="183"/>
  <c r="CH16" i="183"/>
  <c r="CH17" i="183"/>
  <c r="CH18" i="183"/>
  <c r="CH19" i="183"/>
  <c r="CH20" i="183"/>
  <c r="CH21" i="183"/>
  <c r="CH22" i="183"/>
  <c r="CH23" i="183"/>
  <c r="CH24" i="183"/>
  <c r="CH25" i="183"/>
  <c r="CH26" i="183"/>
  <c r="CH27" i="183"/>
  <c r="CH28" i="183"/>
  <c r="CH29" i="183"/>
  <c r="CH30" i="183"/>
  <c r="CH33" i="183"/>
  <c r="CH34" i="183"/>
  <c r="CH35" i="183"/>
  <c r="CH36" i="183"/>
  <c r="CH37" i="183"/>
  <c r="CH38" i="183"/>
  <c r="CH39" i="183"/>
  <c r="CH40" i="183"/>
  <c r="CH41" i="183"/>
  <c r="CH42" i="183"/>
  <c r="CH43" i="183"/>
  <c r="CH44" i="183"/>
  <c r="CH45" i="183"/>
  <c r="CH46" i="183"/>
  <c r="CH47" i="183"/>
  <c r="CH48" i="183"/>
  <c r="CH49" i="183"/>
  <c r="CH50" i="183"/>
  <c r="CH51" i="183"/>
  <c r="CH52" i="183"/>
  <c r="CH53" i="183"/>
  <c r="CH54" i="183"/>
  <c r="CH55" i="183"/>
  <c r="CH56" i="183"/>
  <c r="CH57" i="183"/>
  <c r="CH58" i="183"/>
  <c r="CH59" i="183"/>
  <c r="CH60" i="183"/>
  <c r="CH61" i="183"/>
  <c r="CH62" i="183"/>
  <c r="CH63" i="183"/>
  <c r="CH64" i="183"/>
  <c r="CH65" i="183"/>
  <c r="CH66" i="183"/>
  <c r="CH67" i="183"/>
  <c r="CH68" i="183"/>
  <c r="CH69" i="183"/>
  <c r="CH1" i="183"/>
  <c r="CI2" i="183"/>
  <c r="CI3" i="183"/>
  <c r="CI4" i="183"/>
  <c r="CI5" i="183"/>
  <c r="CI6" i="183"/>
  <c r="CI7" i="183"/>
  <c r="CI8" i="183"/>
  <c r="CI9" i="183"/>
  <c r="CI10" i="183"/>
  <c r="CI11" i="183"/>
  <c r="CI12" i="183"/>
  <c r="CI13" i="183"/>
  <c r="CI14" i="183"/>
  <c r="CI15" i="183"/>
  <c r="CI16" i="183"/>
  <c r="CI17" i="183"/>
  <c r="CI18" i="183"/>
  <c r="CI19" i="183"/>
  <c r="CI20" i="183"/>
  <c r="CI21" i="183"/>
  <c r="CI22" i="183"/>
  <c r="CI23" i="183"/>
  <c r="CI24" i="183"/>
  <c r="CI25" i="183"/>
  <c r="CI26" i="183"/>
  <c r="CI27" i="183"/>
  <c r="CI28" i="183"/>
  <c r="CI29" i="183"/>
  <c r="CI30" i="183"/>
  <c r="CI33" i="183"/>
  <c r="CI34" i="183"/>
  <c r="CI35" i="183"/>
  <c r="CI36" i="183"/>
  <c r="CI37" i="183"/>
  <c r="CI38" i="183"/>
  <c r="CI39" i="183"/>
  <c r="CI40" i="183"/>
  <c r="CI41" i="183"/>
  <c r="CI42" i="183"/>
  <c r="CI43" i="183"/>
  <c r="CI44" i="183"/>
  <c r="CI45" i="183"/>
  <c r="CI46" i="183"/>
  <c r="CI47" i="183"/>
  <c r="CI48" i="183"/>
  <c r="CI49" i="183"/>
  <c r="CI50" i="183"/>
  <c r="CI51" i="183"/>
  <c r="CI52" i="183"/>
  <c r="CI53" i="183"/>
  <c r="CI54" i="183"/>
  <c r="CI55" i="183"/>
  <c r="CI56" i="183"/>
  <c r="CI57" i="183"/>
  <c r="CI58" i="183"/>
  <c r="CI59" i="183"/>
  <c r="CI60" i="183"/>
  <c r="CI61" i="183"/>
  <c r="CI62" i="183"/>
  <c r="CI63" i="183"/>
  <c r="CI64" i="183"/>
  <c r="CI65" i="183"/>
  <c r="CI66" i="183"/>
  <c r="CI67" i="183"/>
  <c r="CI68" i="183"/>
  <c r="CI69" i="183"/>
  <c r="CI1" i="183"/>
  <c r="CJ2" i="183"/>
  <c r="CJ3" i="183"/>
  <c r="CJ4" i="183"/>
  <c r="CJ5" i="183"/>
  <c r="CJ6" i="183"/>
  <c r="CJ7" i="183"/>
  <c r="CJ8" i="183"/>
  <c r="CJ9" i="183"/>
  <c r="CJ10" i="183"/>
  <c r="CJ11" i="183"/>
  <c r="CJ12" i="183"/>
  <c r="CJ13" i="183"/>
  <c r="CJ14" i="183"/>
  <c r="CJ15" i="183"/>
  <c r="CJ16" i="183"/>
  <c r="CJ17" i="183"/>
  <c r="CJ18" i="183"/>
  <c r="CJ19" i="183"/>
  <c r="CJ20" i="183"/>
  <c r="CJ21" i="183"/>
  <c r="CJ22" i="183"/>
  <c r="CJ23" i="183"/>
  <c r="CJ24" i="183"/>
  <c r="CJ25" i="183"/>
  <c r="CJ26" i="183"/>
  <c r="CJ27" i="183"/>
  <c r="CJ28" i="183"/>
  <c r="CJ29" i="183"/>
  <c r="CJ30" i="183"/>
  <c r="CJ33" i="183"/>
  <c r="CJ34" i="183"/>
  <c r="CJ35" i="183"/>
  <c r="CJ36" i="183"/>
  <c r="CJ37" i="183"/>
  <c r="CJ38" i="183"/>
  <c r="CJ39" i="183"/>
  <c r="CJ40" i="183"/>
  <c r="CJ41" i="183"/>
  <c r="CJ42" i="183"/>
  <c r="CJ43" i="183"/>
  <c r="CJ44" i="183"/>
  <c r="CJ45" i="183"/>
  <c r="CJ46" i="183"/>
  <c r="CJ47" i="183"/>
  <c r="CJ48" i="183"/>
  <c r="CJ49" i="183"/>
  <c r="CJ50" i="183"/>
  <c r="CJ51" i="183"/>
  <c r="CJ52" i="183"/>
  <c r="CJ53" i="183"/>
  <c r="CJ54" i="183"/>
  <c r="CJ55" i="183"/>
  <c r="CJ56" i="183"/>
  <c r="CJ57" i="183"/>
  <c r="CJ58" i="183"/>
  <c r="CJ59" i="183"/>
  <c r="CJ60" i="183"/>
  <c r="CJ61" i="183"/>
  <c r="CJ62" i="183"/>
  <c r="CJ63" i="183"/>
  <c r="CJ64" i="183"/>
  <c r="CJ65" i="183"/>
  <c r="CJ66" i="183"/>
  <c r="CJ67" i="183"/>
  <c r="CJ68" i="183"/>
  <c r="CJ69" i="183"/>
  <c r="CJ1" i="183"/>
  <c r="CK2" i="183"/>
  <c r="CK3" i="183"/>
  <c r="CK4" i="183"/>
  <c r="CK5" i="183"/>
  <c r="CK6" i="183"/>
  <c r="CK7" i="183"/>
  <c r="CK8" i="183"/>
  <c r="CK9" i="183"/>
  <c r="CK10" i="183"/>
  <c r="CK11" i="183"/>
  <c r="CK12" i="183"/>
  <c r="CK13" i="183"/>
  <c r="CK14" i="183"/>
  <c r="CK15" i="183"/>
  <c r="CK16" i="183"/>
  <c r="CK17" i="183"/>
  <c r="CK18" i="183"/>
  <c r="CK19" i="183"/>
  <c r="CK20" i="183"/>
  <c r="CK21" i="183"/>
  <c r="CK22" i="183"/>
  <c r="CK23" i="183"/>
  <c r="CK24" i="183"/>
  <c r="CK25" i="183"/>
  <c r="CK26" i="183"/>
  <c r="CK27" i="183"/>
  <c r="CK28" i="183"/>
  <c r="CK29" i="183"/>
  <c r="CK30" i="183"/>
  <c r="CK33" i="183"/>
  <c r="CK34" i="183"/>
  <c r="CK35" i="183"/>
  <c r="CK36" i="183"/>
  <c r="CK37" i="183"/>
  <c r="CK38" i="183"/>
  <c r="CK39" i="183"/>
  <c r="CK40" i="183"/>
  <c r="CK41" i="183"/>
  <c r="CK42" i="183"/>
  <c r="CK43" i="183"/>
  <c r="CK44" i="183"/>
  <c r="CK45" i="183"/>
  <c r="CK46" i="183"/>
  <c r="CK47" i="183"/>
  <c r="CK48" i="183"/>
  <c r="CK49" i="183"/>
  <c r="CK50" i="183"/>
  <c r="CK51" i="183"/>
  <c r="CK52" i="183"/>
  <c r="CK53" i="183"/>
  <c r="CK54" i="183"/>
  <c r="CK55" i="183"/>
  <c r="CK56" i="183"/>
  <c r="CK57" i="183"/>
  <c r="CK58" i="183"/>
  <c r="CK59" i="183"/>
  <c r="CK60" i="183"/>
  <c r="CK61" i="183"/>
  <c r="CK62" i="183"/>
  <c r="CK63" i="183"/>
  <c r="CK64" i="183"/>
  <c r="CK65" i="183"/>
  <c r="CK66" i="183"/>
  <c r="CK67" i="183"/>
  <c r="CK68" i="183"/>
  <c r="CK69" i="183"/>
  <c r="CK1" i="183"/>
  <c r="CL2" i="183"/>
  <c r="CL3" i="183"/>
  <c r="CL4" i="183"/>
  <c r="CL5" i="183"/>
  <c r="CL6" i="183"/>
  <c r="CL7" i="183"/>
  <c r="CL8" i="183"/>
  <c r="CL9" i="183"/>
  <c r="CL10" i="183"/>
  <c r="CL11" i="183"/>
  <c r="CL12" i="183"/>
  <c r="CL13" i="183"/>
  <c r="CL14" i="183"/>
  <c r="CL15" i="183"/>
  <c r="CL16" i="183"/>
  <c r="CL17" i="183"/>
  <c r="CL18" i="183"/>
  <c r="CL19" i="183"/>
  <c r="CL20" i="183"/>
  <c r="CL21" i="183"/>
  <c r="CL22" i="183"/>
  <c r="CL23" i="183"/>
  <c r="CL24" i="183"/>
  <c r="CL25" i="183"/>
  <c r="CL26" i="183"/>
  <c r="CL27" i="183"/>
  <c r="CL28" i="183"/>
  <c r="CL29" i="183"/>
  <c r="CL30" i="183"/>
  <c r="CL33" i="183"/>
  <c r="CL34" i="183"/>
  <c r="CL35" i="183"/>
  <c r="CL36" i="183"/>
  <c r="CL37" i="183"/>
  <c r="CL38" i="183"/>
  <c r="CL39" i="183"/>
  <c r="CL40" i="183"/>
  <c r="CL41" i="183"/>
  <c r="CL42" i="183"/>
  <c r="CL43" i="183"/>
  <c r="CL44" i="183"/>
  <c r="CL45" i="183"/>
  <c r="CL46" i="183"/>
  <c r="CL47" i="183"/>
  <c r="CL48" i="183"/>
  <c r="CL49" i="183"/>
  <c r="CL50" i="183"/>
  <c r="CL51" i="183"/>
  <c r="CL52" i="183"/>
  <c r="CL53" i="183"/>
  <c r="CL54" i="183"/>
  <c r="CL55" i="183"/>
  <c r="CL56" i="183"/>
  <c r="CL57" i="183"/>
  <c r="CL58" i="183"/>
  <c r="CL59" i="183"/>
  <c r="CL60" i="183"/>
  <c r="CL61" i="183"/>
  <c r="CL62" i="183"/>
  <c r="CL63" i="183"/>
  <c r="CL64" i="183"/>
  <c r="CL65" i="183"/>
  <c r="CL66" i="183"/>
  <c r="CL67" i="183"/>
  <c r="CL68" i="183"/>
  <c r="CL69" i="183"/>
  <c r="CL1" i="183"/>
  <c r="CM2" i="183"/>
  <c r="CM3" i="183"/>
  <c r="CM4" i="183"/>
  <c r="CM5" i="183"/>
  <c r="CM6" i="183"/>
  <c r="CM7" i="183"/>
  <c r="CM8" i="183"/>
  <c r="CM9" i="183"/>
  <c r="CM10" i="183"/>
  <c r="CM11" i="183"/>
  <c r="CM12" i="183"/>
  <c r="CM13" i="183"/>
  <c r="CM14" i="183"/>
  <c r="CM15" i="183"/>
  <c r="CM16" i="183"/>
  <c r="CM17" i="183"/>
  <c r="CM18" i="183"/>
  <c r="CM19" i="183"/>
  <c r="CM20" i="183"/>
  <c r="CM21" i="183"/>
  <c r="CM22" i="183"/>
  <c r="CM23" i="183"/>
  <c r="CM24" i="183"/>
  <c r="CM25" i="183"/>
  <c r="CM26" i="183"/>
  <c r="CM27" i="183"/>
  <c r="CM28" i="183"/>
  <c r="CM29" i="183"/>
  <c r="CM30" i="183"/>
  <c r="CM33" i="183"/>
  <c r="CM34" i="183"/>
  <c r="CM35" i="183"/>
  <c r="CM36" i="183"/>
  <c r="CM37" i="183"/>
  <c r="CM38" i="183"/>
  <c r="CM39" i="183"/>
  <c r="CM40" i="183"/>
  <c r="CM41" i="183"/>
  <c r="CM42" i="183"/>
  <c r="CM43" i="183"/>
  <c r="CM44" i="183"/>
  <c r="CM45" i="183"/>
  <c r="CM46" i="183"/>
  <c r="CM47" i="183"/>
  <c r="CM48" i="183"/>
  <c r="CM49" i="183"/>
  <c r="CM50" i="183"/>
  <c r="CM51" i="183"/>
  <c r="CM52" i="183"/>
  <c r="CM53" i="183"/>
  <c r="CM54" i="183"/>
  <c r="CM55" i="183"/>
  <c r="CM56" i="183"/>
  <c r="CM57" i="183"/>
  <c r="CM58" i="183"/>
  <c r="CM59" i="183"/>
  <c r="CM60" i="183"/>
  <c r="CM61" i="183"/>
  <c r="CM62" i="183"/>
  <c r="CM63" i="183"/>
  <c r="CM64" i="183"/>
  <c r="CM65" i="183"/>
  <c r="CM66" i="183"/>
  <c r="CM67" i="183"/>
  <c r="CM68" i="183"/>
  <c r="CM69" i="183"/>
  <c r="CM1" i="183"/>
  <c r="CN2" i="183"/>
  <c r="CN3" i="183"/>
  <c r="CN4" i="183"/>
  <c r="CN5" i="183"/>
  <c r="CN6" i="183"/>
  <c r="CN7" i="183"/>
  <c r="CN8" i="183"/>
  <c r="CN9" i="183"/>
  <c r="CN10" i="183"/>
  <c r="CN11" i="183"/>
  <c r="CN12" i="183"/>
  <c r="CN13" i="183"/>
  <c r="CN14" i="183"/>
  <c r="CN15" i="183"/>
  <c r="CN16" i="183"/>
  <c r="CN17" i="183"/>
  <c r="CN18" i="183"/>
  <c r="CN19" i="183"/>
  <c r="CN20" i="183"/>
  <c r="CN21" i="183"/>
  <c r="CN22" i="183"/>
  <c r="CN23" i="183"/>
  <c r="CN24" i="183"/>
  <c r="CN25" i="183"/>
  <c r="CN26" i="183"/>
  <c r="CN27" i="183"/>
  <c r="CN28" i="183"/>
  <c r="CN29" i="183"/>
  <c r="CN30" i="183"/>
  <c r="CN33" i="183"/>
  <c r="CN34" i="183"/>
  <c r="CN35" i="183"/>
  <c r="CN36" i="183"/>
  <c r="CN37" i="183"/>
  <c r="CN38" i="183"/>
  <c r="CN39" i="183"/>
  <c r="CN40" i="183"/>
  <c r="CN41" i="183"/>
  <c r="CN42" i="183"/>
  <c r="CN43" i="183"/>
  <c r="CN44" i="183"/>
  <c r="CN45" i="183"/>
  <c r="CN46" i="183"/>
  <c r="CN47" i="183"/>
  <c r="CN48" i="183"/>
  <c r="CN49" i="183"/>
  <c r="CN50" i="183"/>
  <c r="CN51" i="183"/>
  <c r="CN52" i="183"/>
  <c r="CN53" i="183"/>
  <c r="CN54" i="183"/>
  <c r="CN55" i="183"/>
  <c r="CN56" i="183"/>
  <c r="CN57" i="183"/>
  <c r="CN58" i="183"/>
  <c r="CN59" i="183"/>
  <c r="CN60" i="183"/>
  <c r="CN61" i="183"/>
  <c r="CN62" i="183"/>
  <c r="CN63" i="183"/>
  <c r="CN64" i="183"/>
  <c r="CN65" i="183"/>
  <c r="CN66" i="183"/>
  <c r="CN67" i="183"/>
  <c r="CN68" i="183"/>
  <c r="CN69" i="183"/>
  <c r="CN1" i="183"/>
  <c r="CO2" i="183"/>
  <c r="CO3" i="183"/>
  <c r="CO4" i="183"/>
  <c r="CO5" i="183"/>
  <c r="CO6" i="183"/>
  <c r="CO7" i="183"/>
  <c r="CO8" i="183"/>
  <c r="CO9" i="183"/>
  <c r="CO10" i="183"/>
  <c r="CO11" i="183"/>
  <c r="CO12" i="183"/>
  <c r="CO13" i="183"/>
  <c r="CO14" i="183"/>
  <c r="CO15" i="183"/>
  <c r="CO16" i="183"/>
  <c r="CO17" i="183"/>
  <c r="CO18" i="183"/>
  <c r="CO19" i="183"/>
  <c r="CO20" i="183"/>
  <c r="CO21" i="183"/>
  <c r="CO22" i="183"/>
  <c r="CO23" i="183"/>
  <c r="CO24" i="183"/>
  <c r="CO25" i="183"/>
  <c r="CO26" i="183"/>
  <c r="CO27" i="183"/>
  <c r="CO28" i="183"/>
  <c r="CO29" i="183"/>
  <c r="CO30" i="183"/>
  <c r="CO33" i="183"/>
  <c r="CO34" i="183"/>
  <c r="CO35" i="183"/>
  <c r="CO36" i="183"/>
  <c r="CO37" i="183"/>
  <c r="CO38" i="183"/>
  <c r="CO39" i="183"/>
  <c r="CO40" i="183"/>
  <c r="CO41" i="183"/>
  <c r="CO42" i="183"/>
  <c r="CO43" i="183"/>
  <c r="CO44" i="183"/>
  <c r="CO45" i="183"/>
  <c r="CO46" i="183"/>
  <c r="CO47" i="183"/>
  <c r="CO48" i="183"/>
  <c r="CO49" i="183"/>
  <c r="CO50" i="183"/>
  <c r="CO51" i="183"/>
  <c r="CO52" i="183"/>
  <c r="CO53" i="183"/>
  <c r="CO54" i="183"/>
  <c r="CO55" i="183"/>
  <c r="CO56" i="183"/>
  <c r="CO57" i="183"/>
  <c r="CO58" i="183"/>
  <c r="CO59" i="183"/>
  <c r="CO60" i="183"/>
  <c r="CO61" i="183"/>
  <c r="CO62" i="183"/>
  <c r="CO63" i="183"/>
  <c r="CO64" i="183"/>
  <c r="CO65" i="183"/>
  <c r="CO66" i="183"/>
  <c r="CO67" i="183"/>
  <c r="CO68" i="183"/>
  <c r="CO69" i="183"/>
  <c r="CO1" i="183"/>
  <c r="CP2" i="183"/>
  <c r="CP3" i="183"/>
  <c r="CP4" i="183"/>
  <c r="CP5" i="183"/>
  <c r="CP6" i="183"/>
  <c r="CP7" i="183"/>
  <c r="CP8" i="183"/>
  <c r="CP9" i="183"/>
  <c r="CP10" i="183"/>
  <c r="CP11" i="183"/>
  <c r="CP12" i="183"/>
  <c r="CP13" i="183"/>
  <c r="CP14" i="183"/>
  <c r="CP15" i="183"/>
  <c r="CP16" i="183"/>
  <c r="CP17" i="183"/>
  <c r="CP18" i="183"/>
  <c r="CP19" i="183"/>
  <c r="CP20" i="183"/>
  <c r="CP21" i="183"/>
  <c r="CP22" i="183"/>
  <c r="CP23" i="183"/>
  <c r="CP24" i="183"/>
  <c r="CP25" i="183"/>
  <c r="CP26" i="183"/>
  <c r="CP27" i="183"/>
  <c r="CP28" i="183"/>
  <c r="CP29" i="183"/>
  <c r="CP30" i="183"/>
  <c r="CP33" i="183"/>
  <c r="CP34" i="183"/>
  <c r="CP35" i="183"/>
  <c r="CP36" i="183"/>
  <c r="CP37" i="183"/>
  <c r="CP38" i="183"/>
  <c r="CP39" i="183"/>
  <c r="CP40" i="183"/>
  <c r="CP41" i="183"/>
  <c r="CP42" i="183"/>
  <c r="CP43" i="183"/>
  <c r="CP44" i="183"/>
  <c r="CP45" i="183"/>
  <c r="CP46" i="183"/>
  <c r="CP47" i="183"/>
  <c r="CP48" i="183"/>
  <c r="CP49" i="183"/>
  <c r="CP50" i="183"/>
  <c r="CP51" i="183"/>
  <c r="CP52" i="183"/>
  <c r="CP53" i="183"/>
  <c r="CP54" i="183"/>
  <c r="CP55" i="183"/>
  <c r="CP56" i="183"/>
  <c r="CP57" i="183"/>
  <c r="CP58" i="183"/>
  <c r="CP59" i="183"/>
  <c r="CP60" i="183"/>
  <c r="CP61" i="183"/>
  <c r="CP62" i="183"/>
  <c r="CP63" i="183"/>
  <c r="CP64" i="183"/>
  <c r="CP65" i="183"/>
  <c r="CP66" i="183"/>
  <c r="CP67" i="183"/>
  <c r="CP68" i="183"/>
  <c r="CP69" i="183"/>
  <c r="CP1" i="183"/>
  <c r="CQ2" i="183"/>
  <c r="CQ3" i="183"/>
  <c r="CQ4" i="183"/>
  <c r="CQ5" i="183"/>
  <c r="CQ6" i="183"/>
  <c r="CQ7" i="183"/>
  <c r="CQ8" i="183"/>
  <c r="CQ9" i="183"/>
  <c r="CQ10" i="183"/>
  <c r="CQ11" i="183"/>
  <c r="CQ12" i="183"/>
  <c r="CQ13" i="183"/>
  <c r="CQ14" i="183"/>
  <c r="CQ15" i="183"/>
  <c r="CQ16" i="183"/>
  <c r="CQ17" i="183"/>
  <c r="CQ18" i="183"/>
  <c r="CQ19" i="183"/>
  <c r="CQ20" i="183"/>
  <c r="CQ21" i="183"/>
  <c r="CQ22" i="183"/>
  <c r="CQ23" i="183"/>
  <c r="CQ24" i="183"/>
  <c r="CQ25" i="183"/>
  <c r="CQ26" i="183"/>
  <c r="CQ27" i="183"/>
  <c r="CQ28" i="183"/>
  <c r="CQ29" i="183"/>
  <c r="CQ30" i="183"/>
  <c r="CQ33" i="183"/>
  <c r="CQ34" i="183"/>
  <c r="CQ35" i="183"/>
  <c r="CQ36" i="183"/>
  <c r="CQ37" i="183"/>
  <c r="CQ38" i="183"/>
  <c r="CQ39" i="183"/>
  <c r="CQ40" i="183"/>
  <c r="CQ41" i="183"/>
  <c r="CQ42" i="183"/>
  <c r="CQ43" i="183"/>
  <c r="CQ44" i="183"/>
  <c r="CQ45" i="183"/>
  <c r="CQ46" i="183"/>
  <c r="CQ47" i="183"/>
  <c r="CQ48" i="183"/>
  <c r="CQ49" i="183"/>
  <c r="CQ50" i="183"/>
  <c r="CQ51" i="183"/>
  <c r="CQ52" i="183"/>
  <c r="CQ53" i="183"/>
  <c r="CQ54" i="183"/>
  <c r="CQ55" i="183"/>
  <c r="CQ56" i="183"/>
  <c r="CQ57" i="183"/>
  <c r="CQ58" i="183"/>
  <c r="CQ59" i="183"/>
  <c r="CQ60" i="183"/>
  <c r="CQ61" i="183"/>
  <c r="CQ62" i="183"/>
  <c r="CQ63" i="183"/>
  <c r="CQ64" i="183"/>
  <c r="CQ65" i="183"/>
  <c r="CQ66" i="183"/>
  <c r="CQ67" i="183"/>
  <c r="CQ68" i="183"/>
  <c r="CQ69" i="183"/>
  <c r="CQ1" i="183"/>
  <c r="CR2" i="183"/>
  <c r="CR3" i="183"/>
  <c r="CR4" i="183"/>
  <c r="CR5" i="183"/>
  <c r="CR6" i="183"/>
  <c r="CR7" i="183"/>
  <c r="CR8" i="183"/>
  <c r="CR9" i="183"/>
  <c r="CR10" i="183"/>
  <c r="CR11" i="183"/>
  <c r="CR12" i="183"/>
  <c r="CR13" i="183"/>
  <c r="CR14" i="183"/>
  <c r="CR15" i="183"/>
  <c r="CR16" i="183"/>
  <c r="CR17" i="183"/>
  <c r="CR18" i="183"/>
  <c r="CR19" i="183"/>
  <c r="CR20" i="183"/>
  <c r="CR21" i="183"/>
  <c r="CR22" i="183"/>
  <c r="CR23" i="183"/>
  <c r="CR24" i="183"/>
  <c r="CR25" i="183"/>
  <c r="CR26" i="183"/>
  <c r="CR27" i="183"/>
  <c r="CR28" i="183"/>
  <c r="CR29" i="183"/>
  <c r="CR30" i="183"/>
  <c r="CR33" i="183"/>
  <c r="CR34" i="183"/>
  <c r="CR35" i="183"/>
  <c r="CR36" i="183"/>
  <c r="CR37" i="183"/>
  <c r="CR38" i="183"/>
  <c r="CR39" i="183"/>
  <c r="CR40" i="183"/>
  <c r="CR41" i="183"/>
  <c r="CR42" i="183"/>
  <c r="CR43" i="183"/>
  <c r="CR44" i="183"/>
  <c r="CR45" i="183"/>
  <c r="CR46" i="183"/>
  <c r="CR47" i="183"/>
  <c r="CR48" i="183"/>
  <c r="CR49" i="183"/>
  <c r="CR50" i="183"/>
  <c r="CR51" i="183"/>
  <c r="CR52" i="183"/>
  <c r="CR53" i="183"/>
  <c r="CR54" i="183"/>
  <c r="CR55" i="183"/>
  <c r="CR56" i="183"/>
  <c r="CR57" i="183"/>
  <c r="CR58" i="183"/>
  <c r="CR59" i="183"/>
  <c r="CR60" i="183"/>
  <c r="CR61" i="183"/>
  <c r="CR62" i="183"/>
  <c r="CR63" i="183"/>
  <c r="CR64" i="183"/>
  <c r="CR65" i="183"/>
  <c r="CR66" i="183"/>
  <c r="CR67" i="183"/>
  <c r="CR68" i="183"/>
  <c r="CR69" i="183"/>
  <c r="CR1" i="183"/>
  <c r="CS2" i="183"/>
  <c r="CS3" i="183"/>
  <c r="CS4" i="183"/>
  <c r="CS5" i="183"/>
  <c r="CS6" i="183"/>
  <c r="CS7" i="183"/>
  <c r="CS8" i="183"/>
  <c r="CS9" i="183"/>
  <c r="CS10" i="183"/>
  <c r="CS11" i="183"/>
  <c r="CS12" i="183"/>
  <c r="CS13" i="183"/>
  <c r="CS14" i="183"/>
  <c r="CS15" i="183"/>
  <c r="CS16" i="183"/>
  <c r="CS17" i="183"/>
  <c r="CS18" i="183"/>
  <c r="CS19" i="183"/>
  <c r="CS20" i="183"/>
  <c r="CS21" i="183"/>
  <c r="CS22" i="183"/>
  <c r="CS23" i="183"/>
  <c r="CS24" i="183"/>
  <c r="CS25" i="183"/>
  <c r="CS26" i="183"/>
  <c r="CS27" i="183"/>
  <c r="CS28" i="183"/>
  <c r="CS29" i="183"/>
  <c r="CS30" i="183"/>
  <c r="CS33" i="183"/>
  <c r="CS34" i="183"/>
  <c r="CS35" i="183"/>
  <c r="CS36" i="183"/>
  <c r="CS37" i="183"/>
  <c r="CS38" i="183"/>
  <c r="CS39" i="183"/>
  <c r="CS40" i="183"/>
  <c r="CS41" i="183"/>
  <c r="CS42" i="183"/>
  <c r="CS43" i="183"/>
  <c r="CS44" i="183"/>
  <c r="CS45" i="183"/>
  <c r="CS46" i="183"/>
  <c r="CS47" i="183"/>
  <c r="CS48" i="183"/>
  <c r="CS49" i="183"/>
  <c r="CS50" i="183"/>
  <c r="CS51" i="183"/>
  <c r="CS52" i="183"/>
  <c r="CS53" i="183"/>
  <c r="CS54" i="183"/>
  <c r="CS55" i="183"/>
  <c r="CS56" i="183"/>
  <c r="CS57" i="183"/>
  <c r="CS58" i="183"/>
  <c r="CS59" i="183"/>
  <c r="CS60" i="183"/>
  <c r="CS61" i="183"/>
  <c r="CS62" i="183"/>
  <c r="CS63" i="183"/>
  <c r="CS64" i="183"/>
  <c r="CS65" i="183"/>
  <c r="CS66" i="183"/>
  <c r="CS67" i="183"/>
  <c r="CS68" i="183"/>
  <c r="CS69" i="183"/>
  <c r="CS1" i="183"/>
  <c r="CT2" i="183"/>
  <c r="CT3" i="183"/>
  <c r="CT4" i="183"/>
  <c r="CT5" i="183"/>
  <c r="CT6" i="183"/>
  <c r="CT7" i="183"/>
  <c r="CT8" i="183"/>
  <c r="CT9" i="183"/>
  <c r="CT10" i="183"/>
  <c r="CT11" i="183"/>
  <c r="CT12" i="183"/>
  <c r="CT13" i="183"/>
  <c r="CT14" i="183"/>
  <c r="CT15" i="183"/>
  <c r="CT16" i="183"/>
  <c r="CT17" i="183"/>
  <c r="CT18" i="183"/>
  <c r="CT19" i="183"/>
  <c r="CT20" i="183"/>
  <c r="CT21" i="183"/>
  <c r="CT22" i="183"/>
  <c r="CT23" i="183"/>
  <c r="CT24" i="183"/>
  <c r="CT25" i="183"/>
  <c r="CT26" i="183"/>
  <c r="CT27" i="183"/>
  <c r="CT28" i="183"/>
  <c r="CT29" i="183"/>
  <c r="CT30" i="183"/>
  <c r="CT33" i="183"/>
  <c r="CT34" i="183"/>
  <c r="CT35" i="183"/>
  <c r="CT36" i="183"/>
  <c r="CT37" i="183"/>
  <c r="CT38" i="183"/>
  <c r="CT39" i="183"/>
  <c r="CT40" i="183"/>
  <c r="CT41" i="183"/>
  <c r="CT42" i="183"/>
  <c r="CT43" i="183"/>
  <c r="CT44" i="183"/>
  <c r="CT45" i="183"/>
  <c r="CT46" i="183"/>
  <c r="CT47" i="183"/>
  <c r="CT48" i="183"/>
  <c r="CT49" i="183"/>
  <c r="CT50" i="183"/>
  <c r="CT51" i="183"/>
  <c r="CT52" i="183"/>
  <c r="CT53" i="183"/>
  <c r="CT54" i="183"/>
  <c r="CT55" i="183"/>
  <c r="CT56" i="183"/>
  <c r="CT57" i="183"/>
  <c r="CT58" i="183"/>
  <c r="CT59" i="183"/>
  <c r="CT60" i="183"/>
  <c r="CT61" i="183"/>
  <c r="CT62" i="183"/>
  <c r="CT63" i="183"/>
  <c r="CT64" i="183"/>
  <c r="CT65" i="183"/>
  <c r="CT66" i="183"/>
  <c r="CT67" i="183"/>
  <c r="CT68" i="183"/>
  <c r="CT69" i="183"/>
  <c r="CT1" i="183"/>
  <c r="CU2" i="183"/>
  <c r="CU3" i="183"/>
  <c r="CU4" i="183"/>
  <c r="CU5" i="183"/>
  <c r="CU6" i="183"/>
  <c r="CU7" i="183"/>
  <c r="CU8" i="183"/>
  <c r="CU9" i="183"/>
  <c r="CU10" i="183"/>
  <c r="CU11" i="183"/>
  <c r="CU12" i="183"/>
  <c r="CU13" i="183"/>
  <c r="CU14" i="183"/>
  <c r="CU15" i="183"/>
  <c r="CU16" i="183"/>
  <c r="CU17" i="183"/>
  <c r="CU18" i="183"/>
  <c r="CU19" i="183"/>
  <c r="CU20" i="183"/>
  <c r="CU21" i="183"/>
  <c r="CU22" i="183"/>
  <c r="CU23" i="183"/>
  <c r="CU24" i="183"/>
  <c r="CU25" i="183"/>
  <c r="CU26" i="183"/>
  <c r="CU27" i="183"/>
  <c r="CU28" i="183"/>
  <c r="CU29" i="183"/>
  <c r="CU30" i="183"/>
  <c r="CU33" i="183"/>
  <c r="CU34" i="183"/>
  <c r="CU35" i="183"/>
  <c r="CU36" i="183"/>
  <c r="CU37" i="183"/>
  <c r="CU38" i="183"/>
  <c r="CU39" i="183"/>
  <c r="CU40" i="183"/>
  <c r="CU41" i="183"/>
  <c r="CU42" i="183"/>
  <c r="CU43" i="183"/>
  <c r="CU44" i="183"/>
  <c r="CU45" i="183"/>
  <c r="CU46" i="183"/>
  <c r="CU47" i="183"/>
  <c r="CU48" i="183"/>
  <c r="CU49" i="183"/>
  <c r="CU50" i="183"/>
  <c r="CU51" i="183"/>
  <c r="CU52" i="183"/>
  <c r="CU53" i="183"/>
  <c r="CU54" i="183"/>
  <c r="CU55" i="183"/>
  <c r="CU56" i="183"/>
  <c r="CU57" i="183"/>
  <c r="CU58" i="183"/>
  <c r="CU59" i="183"/>
  <c r="CU60" i="183"/>
  <c r="CU61" i="183"/>
  <c r="CU62" i="183"/>
  <c r="CU63" i="183"/>
  <c r="CU64" i="183"/>
  <c r="CU65" i="183"/>
  <c r="CU66" i="183"/>
  <c r="CU67" i="183"/>
  <c r="CU68" i="183"/>
  <c r="CU69" i="183"/>
  <c r="CU1" i="183"/>
  <c r="CV2" i="183"/>
  <c r="CV3" i="183"/>
  <c r="CV4" i="183"/>
  <c r="CV5" i="183"/>
  <c r="CV6" i="183"/>
  <c r="CV7" i="183"/>
  <c r="CV8" i="183"/>
  <c r="CV9" i="183"/>
  <c r="CV10" i="183"/>
  <c r="CV11" i="183"/>
  <c r="CV12" i="183"/>
  <c r="CV13" i="183"/>
  <c r="CV14" i="183"/>
  <c r="CV15" i="183"/>
  <c r="CV16" i="183"/>
  <c r="CV17" i="183"/>
  <c r="CV18" i="183"/>
  <c r="CV19" i="183"/>
  <c r="CV20" i="183"/>
  <c r="CV21" i="183"/>
  <c r="CV22" i="183"/>
  <c r="CV23" i="183"/>
  <c r="CV24" i="183"/>
  <c r="CV25" i="183"/>
  <c r="CV26" i="183"/>
  <c r="CV27" i="183"/>
  <c r="CV28" i="183"/>
  <c r="CV29" i="183"/>
  <c r="CV30" i="183"/>
  <c r="CV33" i="183"/>
  <c r="CV34" i="183"/>
  <c r="CV35" i="183"/>
  <c r="CV36" i="183"/>
  <c r="CV37" i="183"/>
  <c r="CV38" i="183"/>
  <c r="CV39" i="183"/>
  <c r="CV40" i="183"/>
  <c r="CV41" i="183"/>
  <c r="CV42" i="183"/>
  <c r="CV43" i="183"/>
  <c r="CV44" i="183"/>
  <c r="CV45" i="183"/>
  <c r="CV46" i="183"/>
  <c r="CV47" i="183"/>
  <c r="CV48" i="183"/>
  <c r="CV49" i="183"/>
  <c r="CV50" i="183"/>
  <c r="CV51" i="183"/>
  <c r="CV52" i="183"/>
  <c r="CV53" i="183"/>
  <c r="CV54" i="183"/>
  <c r="CV55" i="183"/>
  <c r="CV56" i="183"/>
  <c r="CV57" i="183"/>
  <c r="CV58" i="183"/>
  <c r="CV59" i="183"/>
  <c r="CV60" i="183"/>
  <c r="CV61" i="183"/>
  <c r="CV62" i="183"/>
  <c r="CV63" i="183"/>
  <c r="CV64" i="183"/>
  <c r="CV65" i="183"/>
  <c r="CV66" i="183"/>
  <c r="CV67" i="183"/>
  <c r="CV68" i="183"/>
  <c r="CV69" i="183"/>
  <c r="CV1" i="183"/>
  <c r="CW2" i="183"/>
  <c r="CW3" i="183"/>
  <c r="CW4" i="183"/>
  <c r="CW5" i="183"/>
  <c r="CW6" i="183"/>
  <c r="CW7" i="183"/>
  <c r="CW8" i="183"/>
  <c r="CW9" i="183"/>
  <c r="CW10" i="183"/>
  <c r="CW11" i="183"/>
  <c r="CW12" i="183"/>
  <c r="CW13" i="183"/>
  <c r="CW14" i="183"/>
  <c r="CW15" i="183"/>
  <c r="CW16" i="183"/>
  <c r="CW17" i="183"/>
  <c r="CW18" i="183"/>
  <c r="CW19" i="183"/>
  <c r="CW20" i="183"/>
  <c r="CW21" i="183"/>
  <c r="CW22" i="183"/>
  <c r="CW23" i="183"/>
  <c r="CW24" i="183"/>
  <c r="CW25" i="183"/>
  <c r="CW26" i="183"/>
  <c r="CW27" i="183"/>
  <c r="CW28" i="183"/>
  <c r="CW29" i="183"/>
  <c r="CW30" i="183"/>
  <c r="CW33" i="183"/>
  <c r="CW34" i="183"/>
  <c r="CW35" i="183"/>
  <c r="CW36" i="183"/>
  <c r="CW37" i="183"/>
  <c r="CW38" i="183"/>
  <c r="CW39" i="183"/>
  <c r="CW40" i="183"/>
  <c r="CW41" i="183"/>
  <c r="CW42" i="183"/>
  <c r="CW43" i="183"/>
  <c r="CW44" i="183"/>
  <c r="CW45" i="183"/>
  <c r="CW46" i="183"/>
  <c r="CW47" i="183"/>
  <c r="CW48" i="183"/>
  <c r="CW49" i="183"/>
  <c r="CW50" i="183"/>
  <c r="CW51" i="183"/>
  <c r="CW52" i="183"/>
  <c r="CW53" i="183"/>
  <c r="CW54" i="183"/>
  <c r="CW55" i="183"/>
  <c r="CW56" i="183"/>
  <c r="CW57" i="183"/>
  <c r="CW58" i="183"/>
  <c r="CW59" i="183"/>
  <c r="CW60" i="183"/>
  <c r="CW61" i="183"/>
  <c r="CW62" i="183"/>
  <c r="CW63" i="183"/>
  <c r="CW64" i="183"/>
  <c r="CW65" i="183"/>
  <c r="CW66" i="183"/>
  <c r="CW67" i="183"/>
  <c r="CW68" i="183"/>
  <c r="CW69" i="183"/>
  <c r="CW1" i="183"/>
  <c r="CX2" i="183"/>
  <c r="CX3" i="183"/>
  <c r="CX4" i="183"/>
  <c r="CX5" i="183"/>
  <c r="CX6" i="183"/>
  <c r="CX7" i="183"/>
  <c r="CX8" i="183"/>
  <c r="CX9" i="183"/>
  <c r="CX10" i="183"/>
  <c r="CX11" i="183"/>
  <c r="CX12" i="183"/>
  <c r="CX13" i="183"/>
  <c r="CX14" i="183"/>
  <c r="CX15" i="183"/>
  <c r="CX16" i="183"/>
  <c r="CX17" i="183"/>
  <c r="CX18" i="183"/>
  <c r="CX19" i="183"/>
  <c r="CX20" i="183"/>
  <c r="CX21" i="183"/>
  <c r="CX22" i="183"/>
  <c r="CX23" i="183"/>
  <c r="CX24" i="183"/>
  <c r="CX25" i="183"/>
  <c r="CX26" i="183"/>
  <c r="CX27" i="183"/>
  <c r="CX28" i="183"/>
  <c r="CX29" i="183"/>
  <c r="CX30" i="183"/>
  <c r="CX33" i="183"/>
  <c r="CX34" i="183"/>
  <c r="CX35" i="183"/>
  <c r="CX36" i="183"/>
  <c r="CX37" i="183"/>
  <c r="CX38" i="183"/>
  <c r="CX39" i="183"/>
  <c r="CX40" i="183"/>
  <c r="CX41" i="183"/>
  <c r="CX42" i="183"/>
  <c r="CX43" i="183"/>
  <c r="CX44" i="183"/>
  <c r="CX45" i="183"/>
  <c r="CX46" i="183"/>
  <c r="CX47" i="183"/>
  <c r="CX48" i="183"/>
  <c r="CX49" i="183"/>
  <c r="CX50" i="183"/>
  <c r="CX51" i="183"/>
  <c r="CX52" i="183"/>
  <c r="CX53" i="183"/>
  <c r="CX54" i="183"/>
  <c r="CX55" i="183"/>
  <c r="CX56" i="183"/>
  <c r="CX57" i="183"/>
  <c r="CX58" i="183"/>
  <c r="CX59" i="183"/>
  <c r="CX60" i="183"/>
  <c r="CX61" i="183"/>
  <c r="CX62" i="183"/>
  <c r="CX63" i="183"/>
  <c r="CX64" i="183"/>
  <c r="CX65" i="183"/>
  <c r="CX66" i="183"/>
  <c r="CX67" i="183"/>
  <c r="CX68" i="183"/>
  <c r="CX69" i="183"/>
  <c r="CX1" i="183"/>
  <c r="CY2" i="183"/>
  <c r="CY3" i="183"/>
  <c r="CY4" i="183"/>
  <c r="CY5" i="183"/>
  <c r="CY6" i="183"/>
  <c r="CY7" i="183"/>
  <c r="CY8" i="183"/>
  <c r="CY9" i="183"/>
  <c r="CY10" i="183"/>
  <c r="CY11" i="183"/>
  <c r="CY12" i="183"/>
  <c r="CY13" i="183"/>
  <c r="CY14" i="183"/>
  <c r="CY15" i="183"/>
  <c r="CY16" i="183"/>
  <c r="CY17" i="183"/>
  <c r="CY18" i="183"/>
  <c r="CY19" i="183"/>
  <c r="CY20" i="183"/>
  <c r="CY21" i="183"/>
  <c r="CY22" i="183"/>
  <c r="CY23" i="183"/>
  <c r="CY24" i="183"/>
  <c r="CY25" i="183"/>
  <c r="CY26" i="183"/>
  <c r="CY27" i="183"/>
  <c r="CY28" i="183"/>
  <c r="CY29" i="183"/>
  <c r="CY30" i="183"/>
  <c r="CY33" i="183"/>
  <c r="CY34" i="183"/>
  <c r="CY35" i="183"/>
  <c r="CY36" i="183"/>
  <c r="CY37" i="183"/>
  <c r="CY38" i="183"/>
  <c r="CY39" i="183"/>
  <c r="CY40" i="183"/>
  <c r="CY41" i="183"/>
  <c r="CY42" i="183"/>
  <c r="CY43" i="183"/>
  <c r="CY44" i="183"/>
  <c r="CY45" i="183"/>
  <c r="CY46" i="183"/>
  <c r="CY47" i="183"/>
  <c r="CY48" i="183"/>
  <c r="CY49" i="183"/>
  <c r="CY50" i="183"/>
  <c r="CY51" i="183"/>
  <c r="CY52" i="183"/>
  <c r="CY53" i="183"/>
  <c r="CY54" i="183"/>
  <c r="CY55" i="183"/>
  <c r="CY56" i="183"/>
  <c r="CY57" i="183"/>
  <c r="CY58" i="183"/>
  <c r="CY59" i="183"/>
  <c r="CY60" i="183"/>
  <c r="CY61" i="183"/>
  <c r="CY62" i="183"/>
  <c r="CY63" i="183"/>
  <c r="CY64" i="183"/>
  <c r="CY65" i="183"/>
  <c r="CY66" i="183"/>
  <c r="CY67" i="183"/>
  <c r="CY68" i="183"/>
  <c r="CY69" i="183"/>
  <c r="CY1" i="183"/>
  <c r="CZ2" i="183"/>
  <c r="CZ3" i="183"/>
  <c r="CZ4" i="183"/>
  <c r="CZ5" i="183"/>
  <c r="CZ6" i="183"/>
  <c r="CZ7" i="183"/>
  <c r="CZ8" i="183"/>
  <c r="CZ9" i="183"/>
  <c r="CZ10" i="183"/>
  <c r="CZ11" i="183"/>
  <c r="CZ12" i="183"/>
  <c r="CZ13" i="183"/>
  <c r="CZ14" i="183"/>
  <c r="CZ15" i="183"/>
  <c r="CZ16" i="183"/>
  <c r="CZ17" i="183"/>
  <c r="CZ18" i="183"/>
  <c r="CZ19" i="183"/>
  <c r="CZ20" i="183"/>
  <c r="CZ21" i="183"/>
  <c r="CZ22" i="183"/>
  <c r="CZ23" i="183"/>
  <c r="CZ24" i="183"/>
  <c r="CZ25" i="183"/>
  <c r="CZ26" i="183"/>
  <c r="CZ27" i="183"/>
  <c r="CZ28" i="183"/>
  <c r="CZ29" i="183"/>
  <c r="CZ30" i="183"/>
  <c r="CZ33" i="183"/>
  <c r="CZ34" i="183"/>
  <c r="CZ35" i="183"/>
  <c r="CZ36" i="183"/>
  <c r="CZ37" i="183"/>
  <c r="CZ38" i="183"/>
  <c r="CZ39" i="183"/>
  <c r="CZ40" i="183"/>
  <c r="CZ41" i="183"/>
  <c r="CZ42" i="183"/>
  <c r="CZ43" i="183"/>
  <c r="CZ44" i="183"/>
  <c r="CZ45" i="183"/>
  <c r="CZ46" i="183"/>
  <c r="CZ47" i="183"/>
  <c r="CZ48" i="183"/>
  <c r="CZ49" i="183"/>
  <c r="CZ50" i="183"/>
  <c r="CZ51" i="183"/>
  <c r="CZ52" i="183"/>
  <c r="CZ53" i="183"/>
  <c r="CZ54" i="183"/>
  <c r="CZ55" i="183"/>
  <c r="CZ56" i="183"/>
  <c r="CZ57" i="183"/>
  <c r="CZ58" i="183"/>
  <c r="CZ59" i="183"/>
  <c r="CZ60" i="183"/>
  <c r="CZ61" i="183"/>
  <c r="CZ62" i="183"/>
  <c r="CZ63" i="183"/>
  <c r="CZ64" i="183"/>
  <c r="CZ65" i="183"/>
  <c r="CZ66" i="183"/>
  <c r="CZ67" i="183"/>
  <c r="CZ68" i="183"/>
  <c r="CZ69" i="183"/>
  <c r="CZ1" i="183"/>
  <c r="DA2" i="183"/>
  <c r="DA3" i="183"/>
  <c r="DA4" i="183"/>
  <c r="DA5" i="183"/>
  <c r="DA6" i="183"/>
  <c r="DA7" i="183"/>
  <c r="DA8" i="183"/>
  <c r="DA9" i="183"/>
  <c r="DA10" i="183"/>
  <c r="DA11" i="183"/>
  <c r="DA12" i="183"/>
  <c r="DA13" i="183"/>
  <c r="DA14" i="183"/>
  <c r="DA15" i="183"/>
  <c r="DA16" i="183"/>
  <c r="DA17" i="183"/>
  <c r="DA18" i="183"/>
  <c r="DA19" i="183"/>
  <c r="DA20" i="183"/>
  <c r="DA21" i="183"/>
  <c r="DA22" i="183"/>
  <c r="DA23" i="183"/>
  <c r="DA24" i="183"/>
  <c r="DA25" i="183"/>
  <c r="DA26" i="183"/>
  <c r="DA27" i="183"/>
  <c r="DA28" i="183"/>
  <c r="DA29" i="183"/>
  <c r="DA30" i="183"/>
  <c r="DA33" i="183"/>
  <c r="DA34" i="183"/>
  <c r="DA35" i="183"/>
  <c r="DA36" i="183"/>
  <c r="DA37" i="183"/>
  <c r="DA38" i="183"/>
  <c r="DA39" i="183"/>
  <c r="DA40" i="183"/>
  <c r="DA41" i="183"/>
  <c r="DA42" i="183"/>
  <c r="DA43" i="183"/>
  <c r="DA44" i="183"/>
  <c r="DA45" i="183"/>
  <c r="DA46" i="183"/>
  <c r="DA47" i="183"/>
  <c r="DA48" i="183"/>
  <c r="DA49" i="183"/>
  <c r="DA50" i="183"/>
  <c r="DA51" i="183"/>
  <c r="DA52" i="183"/>
  <c r="DA53" i="183"/>
  <c r="DA54" i="183"/>
  <c r="DA55" i="183"/>
  <c r="DA56" i="183"/>
  <c r="DA57" i="183"/>
  <c r="DA58" i="183"/>
  <c r="DA59" i="183"/>
  <c r="DA60" i="183"/>
  <c r="DA61" i="183"/>
  <c r="DA62" i="183"/>
  <c r="DA63" i="183"/>
  <c r="DA64" i="183"/>
  <c r="DA65" i="183"/>
  <c r="DA66" i="183"/>
  <c r="DA67" i="183"/>
  <c r="DA68" i="183"/>
  <c r="DA69" i="183"/>
  <c r="DA1" i="183"/>
  <c r="DB2" i="183"/>
  <c r="DB3" i="183"/>
  <c r="DB4" i="183"/>
  <c r="DB5" i="183"/>
  <c r="DB6" i="183"/>
  <c r="DB7" i="183"/>
  <c r="DB8" i="183"/>
  <c r="DB9" i="183"/>
  <c r="DB10" i="183"/>
  <c r="DB11" i="183"/>
  <c r="DB12" i="183"/>
  <c r="DB13" i="183"/>
  <c r="DB14" i="183"/>
  <c r="DB15" i="183"/>
  <c r="DB16" i="183"/>
  <c r="DB17" i="183"/>
  <c r="DB18" i="183"/>
  <c r="DB19" i="183"/>
  <c r="DB20" i="183"/>
  <c r="DB21" i="183"/>
  <c r="DB22" i="183"/>
  <c r="DB23" i="183"/>
  <c r="DB24" i="183"/>
  <c r="DB25" i="183"/>
  <c r="DB26" i="183"/>
  <c r="DB27" i="183"/>
  <c r="DB28" i="183"/>
  <c r="DB29" i="183"/>
  <c r="DB30" i="183"/>
  <c r="DB33" i="183"/>
  <c r="DB34" i="183"/>
  <c r="DB35" i="183"/>
  <c r="DB36" i="183"/>
  <c r="DB37" i="183"/>
  <c r="DB38" i="183"/>
  <c r="DB39" i="183"/>
  <c r="DB40" i="183"/>
  <c r="DB41" i="183"/>
  <c r="DB42" i="183"/>
  <c r="DB43" i="183"/>
  <c r="DB44" i="183"/>
  <c r="DB45" i="183"/>
  <c r="DB46" i="183"/>
  <c r="DB47" i="183"/>
  <c r="DB48" i="183"/>
  <c r="DB49" i="183"/>
  <c r="DB50" i="183"/>
  <c r="DB51" i="183"/>
  <c r="DB52" i="183"/>
  <c r="DB53" i="183"/>
  <c r="DB54" i="183"/>
  <c r="DB55" i="183"/>
  <c r="DB56" i="183"/>
  <c r="DB57" i="183"/>
  <c r="DB58" i="183"/>
  <c r="DB59" i="183"/>
  <c r="DB60" i="183"/>
  <c r="DB61" i="183"/>
  <c r="DB62" i="183"/>
  <c r="DB63" i="183"/>
  <c r="DB64" i="183"/>
  <c r="DB65" i="183"/>
  <c r="DB66" i="183"/>
  <c r="DB67" i="183"/>
  <c r="DB68" i="183"/>
  <c r="DB69" i="183"/>
  <c r="DB1" i="183"/>
  <c r="DC2" i="183"/>
  <c r="DC3" i="183"/>
  <c r="DC4" i="183"/>
  <c r="DC5" i="183"/>
  <c r="DC6" i="183"/>
  <c r="DC7" i="183"/>
  <c r="DC8" i="183"/>
  <c r="DC9" i="183"/>
  <c r="DC10" i="183"/>
  <c r="DC11" i="183"/>
  <c r="DC12" i="183"/>
  <c r="DC13" i="183"/>
  <c r="DC14" i="183"/>
  <c r="DC15" i="183"/>
  <c r="DC16" i="183"/>
  <c r="DC17" i="183"/>
  <c r="DC18" i="183"/>
  <c r="DC19" i="183"/>
  <c r="DC20" i="183"/>
  <c r="DC21" i="183"/>
  <c r="DC22" i="183"/>
  <c r="DC23" i="183"/>
  <c r="DC24" i="183"/>
  <c r="DC25" i="183"/>
  <c r="DC26" i="183"/>
  <c r="DC27" i="183"/>
  <c r="DC28" i="183"/>
  <c r="DC29" i="183"/>
  <c r="DC30" i="183"/>
  <c r="DC33" i="183"/>
  <c r="DC34" i="183"/>
  <c r="DC35" i="183"/>
  <c r="DC36" i="183"/>
  <c r="DC37" i="183"/>
  <c r="DC38" i="183"/>
  <c r="DC39" i="183"/>
  <c r="DC40" i="183"/>
  <c r="DC41" i="183"/>
  <c r="DC42" i="183"/>
  <c r="DC43" i="183"/>
  <c r="DC44" i="183"/>
  <c r="DC45" i="183"/>
  <c r="DC46" i="183"/>
  <c r="DC47" i="183"/>
  <c r="DC48" i="183"/>
  <c r="DC49" i="183"/>
  <c r="DC50" i="183"/>
  <c r="DC51" i="183"/>
  <c r="DC52" i="183"/>
  <c r="DC53" i="183"/>
  <c r="DC54" i="183"/>
  <c r="DC55" i="183"/>
  <c r="DC56" i="183"/>
  <c r="DC57" i="183"/>
  <c r="DC58" i="183"/>
  <c r="DC59" i="183"/>
  <c r="DC60" i="183"/>
  <c r="DC61" i="183"/>
  <c r="DC62" i="183"/>
  <c r="DC63" i="183"/>
  <c r="DC64" i="183"/>
  <c r="DC65" i="183"/>
  <c r="DC66" i="183"/>
  <c r="DC67" i="183"/>
  <c r="DC68" i="183"/>
  <c r="DC69" i="183"/>
  <c r="DC1" i="183"/>
  <c r="DD2" i="183"/>
  <c r="DD3" i="183"/>
  <c r="DD4" i="183"/>
  <c r="DD5" i="183"/>
  <c r="DD6" i="183"/>
  <c r="DD7" i="183"/>
  <c r="DD8" i="183"/>
  <c r="DD9" i="183"/>
  <c r="DD10" i="183"/>
  <c r="DD11" i="183"/>
  <c r="DD12" i="183"/>
  <c r="DD13" i="183"/>
  <c r="DD14" i="183"/>
  <c r="DD15" i="183"/>
  <c r="DD16" i="183"/>
  <c r="DD17" i="183"/>
  <c r="DD18" i="183"/>
  <c r="DD19" i="183"/>
  <c r="DD20" i="183"/>
  <c r="DD21" i="183"/>
  <c r="DD22" i="183"/>
  <c r="DD23" i="183"/>
  <c r="DD24" i="183"/>
  <c r="DD25" i="183"/>
  <c r="DD26" i="183"/>
  <c r="DD27" i="183"/>
  <c r="DD28" i="183"/>
  <c r="DD29" i="183"/>
  <c r="DD30" i="183"/>
  <c r="DD33" i="183"/>
  <c r="DD34" i="183"/>
  <c r="DD35" i="183"/>
  <c r="DD36" i="183"/>
  <c r="DD37" i="183"/>
  <c r="DD38" i="183"/>
  <c r="DD39" i="183"/>
  <c r="DD40" i="183"/>
  <c r="DD41" i="183"/>
  <c r="DD42" i="183"/>
  <c r="DD43" i="183"/>
  <c r="DD44" i="183"/>
  <c r="DD45" i="183"/>
  <c r="DD46" i="183"/>
  <c r="DD47" i="183"/>
  <c r="DD48" i="183"/>
  <c r="DD49" i="183"/>
  <c r="DD50" i="183"/>
  <c r="DD51" i="183"/>
  <c r="DD52" i="183"/>
  <c r="DD53" i="183"/>
  <c r="DD54" i="183"/>
  <c r="DD55" i="183"/>
  <c r="DD56" i="183"/>
  <c r="DD57" i="183"/>
  <c r="DD58" i="183"/>
  <c r="DD59" i="183"/>
  <c r="DD60" i="183"/>
  <c r="DD61" i="183"/>
  <c r="DD62" i="183"/>
  <c r="DD63" i="183"/>
  <c r="DD64" i="183"/>
  <c r="DD65" i="183"/>
  <c r="DD66" i="183"/>
  <c r="DD67" i="183"/>
  <c r="DD68" i="183"/>
  <c r="DD69" i="183"/>
  <c r="DD1" i="183"/>
  <c r="DE2" i="183"/>
  <c r="DE3" i="183"/>
  <c r="DE4" i="183"/>
  <c r="DE5" i="183"/>
  <c r="DE6" i="183"/>
  <c r="DE7" i="183"/>
  <c r="DE8" i="183"/>
  <c r="DE9" i="183"/>
  <c r="DE10" i="183"/>
  <c r="DE11" i="183"/>
  <c r="DE12" i="183"/>
  <c r="DE13" i="183"/>
  <c r="DE14" i="183"/>
  <c r="DE15" i="183"/>
  <c r="DE16" i="183"/>
  <c r="DE17" i="183"/>
  <c r="DE18" i="183"/>
  <c r="DE19" i="183"/>
  <c r="DE20" i="183"/>
  <c r="DE21" i="183"/>
  <c r="DE22" i="183"/>
  <c r="DE23" i="183"/>
  <c r="DE24" i="183"/>
  <c r="DE25" i="183"/>
  <c r="DE26" i="183"/>
  <c r="DE27" i="183"/>
  <c r="DE28" i="183"/>
  <c r="DE29" i="183"/>
  <c r="DE30" i="183"/>
  <c r="DE33" i="183"/>
  <c r="DE34" i="183"/>
  <c r="DE35" i="183"/>
  <c r="DE36" i="183"/>
  <c r="DE37" i="183"/>
  <c r="DE38" i="183"/>
  <c r="DE39" i="183"/>
  <c r="DE40" i="183"/>
  <c r="DE41" i="183"/>
  <c r="DE42" i="183"/>
  <c r="DE43" i="183"/>
  <c r="DE44" i="183"/>
  <c r="DE45" i="183"/>
  <c r="DE46" i="183"/>
  <c r="DE47" i="183"/>
  <c r="DE48" i="183"/>
  <c r="DE49" i="183"/>
  <c r="DE50" i="183"/>
  <c r="DE51" i="183"/>
  <c r="DE52" i="183"/>
  <c r="DE53" i="183"/>
  <c r="DE54" i="183"/>
  <c r="DE55" i="183"/>
  <c r="DE56" i="183"/>
  <c r="DE57" i="183"/>
  <c r="DE58" i="183"/>
  <c r="DE59" i="183"/>
  <c r="DE60" i="183"/>
  <c r="DE61" i="183"/>
  <c r="DE62" i="183"/>
  <c r="DE63" i="183"/>
  <c r="DE64" i="183"/>
  <c r="DE65" i="183"/>
  <c r="DE66" i="183"/>
  <c r="DE67" i="183"/>
  <c r="DE68" i="183"/>
  <c r="DE69" i="183"/>
  <c r="DE1" i="183"/>
  <c r="DF2" i="183"/>
  <c r="DF3" i="183"/>
  <c r="DF4" i="183"/>
  <c r="DF5" i="183"/>
  <c r="DF6" i="183"/>
  <c r="DF7" i="183"/>
  <c r="DF8" i="183"/>
  <c r="DF9" i="183"/>
  <c r="DF10" i="183"/>
  <c r="DF11" i="183"/>
  <c r="DF12" i="183"/>
  <c r="DF13" i="183"/>
  <c r="DF14" i="183"/>
  <c r="DF15" i="183"/>
  <c r="DF16" i="183"/>
  <c r="DF17" i="183"/>
  <c r="DF18" i="183"/>
  <c r="DF19" i="183"/>
  <c r="DF20" i="183"/>
  <c r="DF21" i="183"/>
  <c r="DF22" i="183"/>
  <c r="DF23" i="183"/>
  <c r="DF24" i="183"/>
  <c r="DF25" i="183"/>
  <c r="DF26" i="183"/>
  <c r="DF27" i="183"/>
  <c r="DF28" i="183"/>
  <c r="DF29" i="183"/>
  <c r="DF30" i="183"/>
  <c r="DF33" i="183"/>
  <c r="DF34" i="183"/>
  <c r="DF35" i="183"/>
  <c r="DF36" i="183"/>
  <c r="DF37" i="183"/>
  <c r="DF38" i="183"/>
  <c r="DF39" i="183"/>
  <c r="DF40" i="183"/>
  <c r="DF41" i="183"/>
  <c r="DF42" i="183"/>
  <c r="DF43" i="183"/>
  <c r="DF44" i="183"/>
  <c r="DF45" i="183"/>
  <c r="DF46" i="183"/>
  <c r="DF47" i="183"/>
  <c r="DF48" i="183"/>
  <c r="DF49" i="183"/>
  <c r="DF50" i="183"/>
  <c r="DF51" i="183"/>
  <c r="DF52" i="183"/>
  <c r="DF53" i="183"/>
  <c r="DF54" i="183"/>
  <c r="DF55" i="183"/>
  <c r="DF56" i="183"/>
  <c r="DF57" i="183"/>
  <c r="DF58" i="183"/>
  <c r="DF59" i="183"/>
  <c r="DF60" i="183"/>
  <c r="DF61" i="183"/>
  <c r="DF62" i="183"/>
  <c r="DF63" i="183"/>
  <c r="DF64" i="183"/>
  <c r="DF65" i="183"/>
  <c r="DF66" i="183"/>
  <c r="DF67" i="183"/>
  <c r="DF68" i="183"/>
  <c r="DF69" i="183"/>
  <c r="DF1" i="183"/>
  <c r="DG2" i="183"/>
  <c r="DG3" i="183"/>
  <c r="DG4" i="183"/>
  <c r="DG5" i="183"/>
  <c r="DG6" i="183"/>
  <c r="DG7" i="183"/>
  <c r="DG8" i="183"/>
  <c r="DG9" i="183"/>
  <c r="DG10" i="183"/>
  <c r="DG11" i="183"/>
  <c r="DG12" i="183"/>
  <c r="DG13" i="183"/>
  <c r="DG14" i="183"/>
  <c r="DG15" i="183"/>
  <c r="DG16" i="183"/>
  <c r="DG17" i="183"/>
  <c r="DG18" i="183"/>
  <c r="DG19" i="183"/>
  <c r="DG20" i="183"/>
  <c r="DG21" i="183"/>
  <c r="DG22" i="183"/>
  <c r="DG23" i="183"/>
  <c r="DG24" i="183"/>
  <c r="DG25" i="183"/>
  <c r="DG26" i="183"/>
  <c r="DG27" i="183"/>
  <c r="DG28" i="183"/>
  <c r="DG29" i="183"/>
  <c r="DG30" i="183"/>
  <c r="DG33" i="183"/>
  <c r="DG34" i="183"/>
  <c r="DG35" i="183"/>
  <c r="DG36" i="183"/>
  <c r="DG37" i="183"/>
  <c r="DG38" i="183"/>
  <c r="DG39" i="183"/>
  <c r="DG40" i="183"/>
  <c r="DG41" i="183"/>
  <c r="DG42" i="183"/>
  <c r="DG43" i="183"/>
  <c r="DG44" i="183"/>
  <c r="DG45" i="183"/>
  <c r="DG46" i="183"/>
  <c r="DG47" i="183"/>
  <c r="DG48" i="183"/>
  <c r="DG49" i="183"/>
  <c r="DG50" i="183"/>
  <c r="DG51" i="183"/>
  <c r="DG52" i="183"/>
  <c r="DG53" i="183"/>
  <c r="DG54" i="183"/>
  <c r="DG55" i="183"/>
  <c r="DG56" i="183"/>
  <c r="DG57" i="183"/>
  <c r="DG58" i="183"/>
  <c r="DG59" i="183"/>
  <c r="DG60" i="183"/>
  <c r="DG61" i="183"/>
  <c r="DG62" i="183"/>
  <c r="DG63" i="183"/>
  <c r="DG64" i="183"/>
  <c r="DG65" i="183"/>
  <c r="DG66" i="183"/>
  <c r="DG67" i="183"/>
  <c r="DG68" i="183"/>
  <c r="DG69" i="183"/>
  <c r="DG1" i="183"/>
  <c r="DH2" i="183"/>
  <c r="DH3" i="183"/>
  <c r="DH4" i="183"/>
  <c r="DH5" i="183"/>
  <c r="DH6" i="183"/>
  <c r="DH7" i="183"/>
  <c r="DH8" i="183"/>
  <c r="DH9" i="183"/>
  <c r="DH10" i="183"/>
  <c r="DH11" i="183"/>
  <c r="DH12" i="183"/>
  <c r="DH13" i="183"/>
  <c r="DH14" i="183"/>
  <c r="DH15" i="183"/>
  <c r="DH16" i="183"/>
  <c r="DH17" i="183"/>
  <c r="DH18" i="183"/>
  <c r="DH19" i="183"/>
  <c r="DH20" i="183"/>
  <c r="DH21" i="183"/>
  <c r="DH22" i="183"/>
  <c r="DH23" i="183"/>
  <c r="DH24" i="183"/>
  <c r="DH25" i="183"/>
  <c r="DH26" i="183"/>
  <c r="DH27" i="183"/>
  <c r="DH28" i="183"/>
  <c r="DH29" i="183"/>
  <c r="DH30" i="183"/>
  <c r="DH33" i="183"/>
  <c r="DH34" i="183"/>
  <c r="DH35" i="183"/>
  <c r="DH36" i="183"/>
  <c r="DH37" i="183"/>
  <c r="DH38" i="183"/>
  <c r="DH39" i="183"/>
  <c r="DH40" i="183"/>
  <c r="DH41" i="183"/>
  <c r="DH42" i="183"/>
  <c r="DH43" i="183"/>
  <c r="DH44" i="183"/>
  <c r="DH45" i="183"/>
  <c r="DH46" i="183"/>
  <c r="DH47" i="183"/>
  <c r="DH48" i="183"/>
  <c r="DH49" i="183"/>
  <c r="DH50" i="183"/>
  <c r="DH51" i="183"/>
  <c r="DH52" i="183"/>
  <c r="DH53" i="183"/>
  <c r="DH54" i="183"/>
  <c r="DH55" i="183"/>
  <c r="DH56" i="183"/>
  <c r="DH57" i="183"/>
  <c r="DH58" i="183"/>
  <c r="DH59" i="183"/>
  <c r="DH60" i="183"/>
  <c r="DH61" i="183"/>
  <c r="DH62" i="183"/>
  <c r="DH63" i="183"/>
  <c r="DH64" i="183"/>
  <c r="DH65" i="183"/>
  <c r="DH66" i="183"/>
  <c r="DH67" i="183"/>
  <c r="DH68" i="183"/>
  <c r="DH69" i="183"/>
  <c r="DH1" i="183"/>
  <c r="DI2" i="183"/>
  <c r="DI3" i="183"/>
  <c r="DI4" i="183"/>
  <c r="DI5" i="183"/>
  <c r="DI6" i="183"/>
  <c r="DI7" i="183"/>
  <c r="DI8" i="183"/>
  <c r="DI9" i="183"/>
  <c r="DI10" i="183"/>
  <c r="DI11" i="183"/>
  <c r="DI12" i="183"/>
  <c r="DI13" i="183"/>
  <c r="DI14" i="183"/>
  <c r="DI15" i="183"/>
  <c r="DI16" i="183"/>
  <c r="DI17" i="183"/>
  <c r="DI18" i="183"/>
  <c r="DI19" i="183"/>
  <c r="DI20" i="183"/>
  <c r="DI21" i="183"/>
  <c r="DI22" i="183"/>
  <c r="DI23" i="183"/>
  <c r="DI24" i="183"/>
  <c r="DI25" i="183"/>
  <c r="DI26" i="183"/>
  <c r="DI27" i="183"/>
  <c r="DI28" i="183"/>
  <c r="DI29" i="183"/>
  <c r="DI30" i="183"/>
  <c r="DI33" i="183"/>
  <c r="DI34" i="183"/>
  <c r="DI35" i="183"/>
  <c r="DI36" i="183"/>
  <c r="DI37" i="183"/>
  <c r="DI38" i="183"/>
  <c r="DI39" i="183"/>
  <c r="DI40" i="183"/>
  <c r="DI41" i="183"/>
  <c r="DI42" i="183"/>
  <c r="DI43" i="183"/>
  <c r="DI44" i="183"/>
  <c r="DI45" i="183"/>
  <c r="DI46" i="183"/>
  <c r="DI47" i="183"/>
  <c r="DI48" i="183"/>
  <c r="DI49" i="183"/>
  <c r="DI50" i="183"/>
  <c r="DI51" i="183"/>
  <c r="DI52" i="183"/>
  <c r="DI53" i="183"/>
  <c r="DI54" i="183"/>
  <c r="DI55" i="183"/>
  <c r="DI56" i="183"/>
  <c r="DI57" i="183"/>
  <c r="DI58" i="183"/>
  <c r="DI59" i="183"/>
  <c r="DI60" i="183"/>
  <c r="DI61" i="183"/>
  <c r="DI62" i="183"/>
  <c r="DI63" i="183"/>
  <c r="DI64" i="183"/>
  <c r="DI65" i="183"/>
  <c r="DI66" i="183"/>
  <c r="DI67" i="183"/>
  <c r="DI68" i="183"/>
  <c r="DI69" i="183"/>
  <c r="DI1" i="183"/>
  <c r="DJ2" i="183"/>
  <c r="DJ3" i="183"/>
  <c r="DJ4" i="183"/>
  <c r="DJ5" i="183"/>
  <c r="DJ6" i="183"/>
  <c r="DJ7" i="183"/>
  <c r="DJ8" i="183"/>
  <c r="DJ9" i="183"/>
  <c r="DJ10" i="183"/>
  <c r="DJ11" i="183"/>
  <c r="DJ12" i="183"/>
  <c r="DJ13" i="183"/>
  <c r="DJ14" i="183"/>
  <c r="DJ15" i="183"/>
  <c r="DJ16" i="183"/>
  <c r="DJ17" i="183"/>
  <c r="DJ18" i="183"/>
  <c r="DJ19" i="183"/>
  <c r="DJ20" i="183"/>
  <c r="DJ21" i="183"/>
  <c r="DJ22" i="183"/>
  <c r="DJ23" i="183"/>
  <c r="DJ24" i="183"/>
  <c r="DJ25" i="183"/>
  <c r="DJ26" i="183"/>
  <c r="DJ27" i="183"/>
  <c r="DJ28" i="183"/>
  <c r="DJ29" i="183"/>
  <c r="DJ30" i="183"/>
  <c r="DJ33" i="183"/>
  <c r="DJ34" i="183"/>
  <c r="DJ35" i="183"/>
  <c r="DJ36" i="183"/>
  <c r="DJ37" i="183"/>
  <c r="DJ38" i="183"/>
  <c r="DJ39" i="183"/>
  <c r="DJ40" i="183"/>
  <c r="DJ41" i="183"/>
  <c r="DJ42" i="183"/>
  <c r="DJ43" i="183"/>
  <c r="DJ44" i="183"/>
  <c r="DJ45" i="183"/>
  <c r="DJ46" i="183"/>
  <c r="DJ47" i="183"/>
  <c r="DJ48" i="183"/>
  <c r="DJ49" i="183"/>
  <c r="DJ50" i="183"/>
  <c r="DJ51" i="183"/>
  <c r="DJ52" i="183"/>
  <c r="DJ53" i="183"/>
  <c r="DJ54" i="183"/>
  <c r="DJ55" i="183"/>
  <c r="DJ56" i="183"/>
  <c r="DJ57" i="183"/>
  <c r="DJ58" i="183"/>
  <c r="DJ59" i="183"/>
  <c r="DJ60" i="183"/>
  <c r="DJ61" i="183"/>
  <c r="DJ62" i="183"/>
  <c r="DJ63" i="183"/>
  <c r="DJ64" i="183"/>
  <c r="DJ65" i="183"/>
  <c r="DJ66" i="183"/>
  <c r="DJ67" i="183"/>
  <c r="DJ68" i="183"/>
  <c r="DJ69" i="183"/>
  <c r="DJ1" i="183"/>
  <c r="DK2" i="183"/>
  <c r="DK3" i="183"/>
  <c r="DK4" i="183"/>
  <c r="DK5" i="183"/>
  <c r="DK6" i="183"/>
  <c r="DK7" i="183"/>
  <c r="DK8" i="183"/>
  <c r="DK9" i="183"/>
  <c r="DK10" i="183"/>
  <c r="DK11" i="183"/>
  <c r="DK12" i="183"/>
  <c r="DK13" i="183"/>
  <c r="DK14" i="183"/>
  <c r="DK15" i="183"/>
  <c r="DK16" i="183"/>
  <c r="DK17" i="183"/>
  <c r="DK18" i="183"/>
  <c r="DK19" i="183"/>
  <c r="DK20" i="183"/>
  <c r="DK21" i="183"/>
  <c r="DK22" i="183"/>
  <c r="DK23" i="183"/>
  <c r="DK24" i="183"/>
  <c r="DK25" i="183"/>
  <c r="DK26" i="183"/>
  <c r="DK27" i="183"/>
  <c r="DK28" i="183"/>
  <c r="DK29" i="183"/>
  <c r="DK30" i="183"/>
  <c r="DK33" i="183"/>
  <c r="DK34" i="183"/>
  <c r="DK35" i="183"/>
  <c r="DK36" i="183"/>
  <c r="DK37" i="183"/>
  <c r="DK38" i="183"/>
  <c r="DK39" i="183"/>
  <c r="DK40" i="183"/>
  <c r="DK41" i="183"/>
  <c r="DK42" i="183"/>
  <c r="DK43" i="183"/>
  <c r="DK44" i="183"/>
  <c r="DK45" i="183"/>
  <c r="DK46" i="183"/>
  <c r="DK47" i="183"/>
  <c r="DK48" i="183"/>
  <c r="DK49" i="183"/>
  <c r="DK50" i="183"/>
  <c r="DK51" i="183"/>
  <c r="DK52" i="183"/>
  <c r="DK53" i="183"/>
  <c r="DK54" i="183"/>
  <c r="DK55" i="183"/>
  <c r="DK56" i="183"/>
  <c r="DK57" i="183"/>
  <c r="DK58" i="183"/>
  <c r="DK59" i="183"/>
  <c r="DK60" i="183"/>
  <c r="DK61" i="183"/>
  <c r="DK62" i="183"/>
  <c r="DK63" i="183"/>
  <c r="DK64" i="183"/>
  <c r="DK65" i="183"/>
  <c r="DK66" i="183"/>
  <c r="DK67" i="183"/>
  <c r="DK68" i="183"/>
  <c r="DK69" i="183"/>
  <c r="DK1" i="183"/>
  <c r="DL2" i="183"/>
  <c r="DL3" i="183"/>
  <c r="DL4" i="183"/>
  <c r="DL5" i="183"/>
  <c r="DL6" i="183"/>
  <c r="DL7" i="183"/>
  <c r="DL8" i="183"/>
  <c r="DL9" i="183"/>
  <c r="DL10" i="183"/>
  <c r="DL11" i="183"/>
  <c r="DL12" i="183"/>
  <c r="DL13" i="183"/>
  <c r="DL14" i="183"/>
  <c r="DL15" i="183"/>
  <c r="DL16" i="183"/>
  <c r="DL17" i="183"/>
  <c r="DL18" i="183"/>
  <c r="DL19" i="183"/>
  <c r="DL20" i="183"/>
  <c r="DL21" i="183"/>
  <c r="DL22" i="183"/>
  <c r="DL23" i="183"/>
  <c r="DL24" i="183"/>
  <c r="DL25" i="183"/>
  <c r="DL26" i="183"/>
  <c r="DL27" i="183"/>
  <c r="DL28" i="183"/>
  <c r="DL29" i="183"/>
  <c r="DL30" i="183"/>
  <c r="DL33" i="183"/>
  <c r="DL34" i="183"/>
  <c r="DL35" i="183"/>
  <c r="DL36" i="183"/>
  <c r="DL37" i="183"/>
  <c r="DL38" i="183"/>
  <c r="DL39" i="183"/>
  <c r="DL40" i="183"/>
  <c r="DL41" i="183"/>
  <c r="DL42" i="183"/>
  <c r="DL43" i="183"/>
  <c r="DL44" i="183"/>
  <c r="DL45" i="183"/>
  <c r="DL46" i="183"/>
  <c r="DL47" i="183"/>
  <c r="DL48" i="183"/>
  <c r="DL49" i="183"/>
  <c r="DL50" i="183"/>
  <c r="DL51" i="183"/>
  <c r="DL52" i="183"/>
  <c r="DL53" i="183"/>
  <c r="DL54" i="183"/>
  <c r="DL55" i="183"/>
  <c r="DL56" i="183"/>
  <c r="DL57" i="183"/>
  <c r="DL58" i="183"/>
  <c r="DL59" i="183"/>
  <c r="DL60" i="183"/>
  <c r="DL61" i="183"/>
  <c r="DL62" i="183"/>
  <c r="DL63" i="183"/>
  <c r="DL64" i="183"/>
  <c r="DL65" i="183"/>
  <c r="DL66" i="183"/>
  <c r="DL67" i="183"/>
  <c r="DL68" i="183"/>
  <c r="DL69" i="183"/>
  <c r="DL1" i="183"/>
  <c r="DM2" i="183"/>
  <c r="DM3" i="183"/>
  <c r="DM4" i="183"/>
  <c r="DM5" i="183"/>
  <c r="DM6" i="183"/>
  <c r="DM7" i="183"/>
  <c r="DM8" i="183"/>
  <c r="DM9" i="183"/>
  <c r="DM10" i="183"/>
  <c r="DM11" i="183"/>
  <c r="DM12" i="183"/>
  <c r="DM13" i="183"/>
  <c r="DM14" i="183"/>
  <c r="DM15" i="183"/>
  <c r="DM16" i="183"/>
  <c r="DM17" i="183"/>
  <c r="DM18" i="183"/>
  <c r="DM19" i="183"/>
  <c r="DM20" i="183"/>
  <c r="DM21" i="183"/>
  <c r="DM22" i="183"/>
  <c r="DM23" i="183"/>
  <c r="DM24" i="183"/>
  <c r="DM25" i="183"/>
  <c r="DM26" i="183"/>
  <c r="DM27" i="183"/>
  <c r="DM28" i="183"/>
  <c r="DM29" i="183"/>
  <c r="DM30" i="183"/>
  <c r="DM33" i="183"/>
  <c r="DM34" i="183"/>
  <c r="DM35" i="183"/>
  <c r="DM36" i="183"/>
  <c r="DM37" i="183"/>
  <c r="DM38" i="183"/>
  <c r="DM39" i="183"/>
  <c r="DM40" i="183"/>
  <c r="DM41" i="183"/>
  <c r="DM42" i="183"/>
  <c r="DM43" i="183"/>
  <c r="DM44" i="183"/>
  <c r="DM45" i="183"/>
  <c r="DM46" i="183"/>
  <c r="DM47" i="183"/>
  <c r="DM48" i="183"/>
  <c r="DM49" i="183"/>
  <c r="DM50" i="183"/>
  <c r="DM51" i="183"/>
  <c r="DM52" i="183"/>
  <c r="DM53" i="183"/>
  <c r="DM54" i="183"/>
  <c r="DM55" i="183"/>
  <c r="DM56" i="183"/>
  <c r="DM57" i="183"/>
  <c r="DM58" i="183"/>
  <c r="DM59" i="183"/>
  <c r="DM60" i="183"/>
  <c r="DM61" i="183"/>
  <c r="DM62" i="183"/>
  <c r="DM63" i="183"/>
  <c r="DM64" i="183"/>
  <c r="DM65" i="183"/>
  <c r="DM66" i="183"/>
  <c r="DM67" i="183"/>
  <c r="DM68" i="183"/>
  <c r="DM69" i="183"/>
  <c r="DM1" i="183"/>
  <c r="DN2" i="183"/>
  <c r="DN3" i="183"/>
  <c r="DN4" i="183"/>
  <c r="DN5" i="183"/>
  <c r="DN6" i="183"/>
  <c r="DN7" i="183"/>
  <c r="DN8" i="183"/>
  <c r="DN9" i="183"/>
  <c r="DN10" i="183"/>
  <c r="DN11" i="183"/>
  <c r="DN12" i="183"/>
  <c r="DN13" i="183"/>
  <c r="DN14" i="183"/>
  <c r="DN15" i="183"/>
  <c r="DN16" i="183"/>
  <c r="DN17" i="183"/>
  <c r="DN18" i="183"/>
  <c r="DN19" i="183"/>
  <c r="DN20" i="183"/>
  <c r="DN21" i="183"/>
  <c r="DN22" i="183"/>
  <c r="DN23" i="183"/>
  <c r="DN24" i="183"/>
  <c r="DN25" i="183"/>
  <c r="DN26" i="183"/>
  <c r="DN27" i="183"/>
  <c r="DN28" i="183"/>
  <c r="DN29" i="183"/>
  <c r="DN30" i="183"/>
  <c r="DN33" i="183"/>
  <c r="DN34" i="183"/>
  <c r="DN35" i="183"/>
  <c r="DN36" i="183"/>
  <c r="DN37" i="183"/>
  <c r="DN38" i="183"/>
  <c r="DN39" i="183"/>
  <c r="DN40" i="183"/>
  <c r="DN41" i="183"/>
  <c r="DN42" i="183"/>
  <c r="DN43" i="183"/>
  <c r="DN44" i="183"/>
  <c r="DN45" i="183"/>
  <c r="DN46" i="183"/>
  <c r="DN47" i="183"/>
  <c r="DN48" i="183"/>
  <c r="DN49" i="183"/>
  <c r="DN50" i="183"/>
  <c r="DN51" i="183"/>
  <c r="DN52" i="183"/>
  <c r="DN53" i="183"/>
  <c r="DN54" i="183"/>
  <c r="DN55" i="183"/>
  <c r="DN56" i="183"/>
  <c r="DN57" i="183"/>
  <c r="DN58" i="183"/>
  <c r="DN59" i="183"/>
  <c r="DN60" i="183"/>
  <c r="DN61" i="183"/>
  <c r="DN62" i="183"/>
  <c r="DN63" i="183"/>
  <c r="DN64" i="183"/>
  <c r="DN65" i="183"/>
  <c r="DN66" i="183"/>
  <c r="DN67" i="183"/>
  <c r="DN68" i="183"/>
  <c r="DN69" i="183"/>
  <c r="DN1" i="183"/>
  <c r="DO2" i="183"/>
  <c r="DO3" i="183"/>
  <c r="DO4" i="183"/>
  <c r="DO5" i="183"/>
  <c r="DO6" i="183"/>
  <c r="DO7" i="183"/>
  <c r="DO8" i="183"/>
  <c r="DO9" i="183"/>
  <c r="DO10" i="183"/>
  <c r="DO11" i="183"/>
  <c r="DO12" i="183"/>
  <c r="DO13" i="183"/>
  <c r="DO14" i="183"/>
  <c r="DO15" i="183"/>
  <c r="DO16" i="183"/>
  <c r="DO17" i="183"/>
  <c r="DO18" i="183"/>
  <c r="DO19" i="183"/>
  <c r="DO20" i="183"/>
  <c r="DO21" i="183"/>
  <c r="DO22" i="183"/>
  <c r="DO23" i="183"/>
  <c r="DO24" i="183"/>
  <c r="DO25" i="183"/>
  <c r="DO26" i="183"/>
  <c r="DO27" i="183"/>
  <c r="DO28" i="183"/>
  <c r="DO29" i="183"/>
  <c r="DO30" i="183"/>
  <c r="DO33" i="183"/>
  <c r="DO34" i="183"/>
  <c r="DO35" i="183"/>
  <c r="DO36" i="183"/>
  <c r="DO37" i="183"/>
  <c r="DO38" i="183"/>
  <c r="DO39" i="183"/>
  <c r="DO40" i="183"/>
  <c r="DO41" i="183"/>
  <c r="DO42" i="183"/>
  <c r="DO43" i="183"/>
  <c r="DO44" i="183"/>
  <c r="DO45" i="183"/>
  <c r="DO46" i="183"/>
  <c r="DO47" i="183"/>
  <c r="DO48" i="183"/>
  <c r="DO49" i="183"/>
  <c r="DO50" i="183"/>
  <c r="DO51" i="183"/>
  <c r="DO52" i="183"/>
  <c r="DO53" i="183"/>
  <c r="DO54" i="183"/>
  <c r="DO55" i="183"/>
  <c r="DO56" i="183"/>
  <c r="DO57" i="183"/>
  <c r="DO58" i="183"/>
  <c r="DO59" i="183"/>
  <c r="DO60" i="183"/>
  <c r="DO61" i="183"/>
  <c r="DO62" i="183"/>
  <c r="DO63" i="183"/>
  <c r="DO64" i="183"/>
  <c r="DO65" i="183"/>
  <c r="DO66" i="183"/>
  <c r="DO67" i="183"/>
  <c r="DO68" i="183"/>
  <c r="DO69" i="183"/>
  <c r="DO1" i="183"/>
  <c r="DP2" i="183"/>
  <c r="DP3" i="183"/>
  <c r="DP4" i="183"/>
  <c r="DP5" i="183"/>
  <c r="DP6" i="183"/>
  <c r="DP7" i="183"/>
  <c r="DP8" i="183"/>
  <c r="DP9" i="183"/>
  <c r="DP10" i="183"/>
  <c r="DP11" i="183"/>
  <c r="DP12" i="183"/>
  <c r="DP13" i="183"/>
  <c r="DP14" i="183"/>
  <c r="DP15" i="183"/>
  <c r="DP16" i="183"/>
  <c r="DP17" i="183"/>
  <c r="DP18" i="183"/>
  <c r="DP19" i="183"/>
  <c r="DP20" i="183"/>
  <c r="DP21" i="183"/>
  <c r="DP22" i="183"/>
  <c r="DP23" i="183"/>
  <c r="DP24" i="183"/>
  <c r="DP25" i="183"/>
  <c r="DP26" i="183"/>
  <c r="DP27" i="183"/>
  <c r="DP28" i="183"/>
  <c r="DP29" i="183"/>
  <c r="DP30" i="183"/>
  <c r="DP33" i="183"/>
  <c r="DP34" i="183"/>
  <c r="DP35" i="183"/>
  <c r="DP36" i="183"/>
  <c r="DP37" i="183"/>
  <c r="DP38" i="183"/>
  <c r="DP39" i="183"/>
  <c r="DP40" i="183"/>
  <c r="DP41" i="183"/>
  <c r="DP42" i="183"/>
  <c r="DP43" i="183"/>
  <c r="DP44" i="183"/>
  <c r="DP45" i="183"/>
  <c r="DP46" i="183"/>
  <c r="DP47" i="183"/>
  <c r="DP48" i="183"/>
  <c r="DP49" i="183"/>
  <c r="DP50" i="183"/>
  <c r="DP51" i="183"/>
  <c r="DP52" i="183"/>
  <c r="DP53" i="183"/>
  <c r="DP54" i="183"/>
  <c r="DP55" i="183"/>
  <c r="DP56" i="183"/>
  <c r="DP57" i="183"/>
  <c r="DP58" i="183"/>
  <c r="DP59" i="183"/>
  <c r="DP60" i="183"/>
  <c r="DP61" i="183"/>
  <c r="DP62" i="183"/>
  <c r="DP63" i="183"/>
  <c r="DP64" i="183"/>
  <c r="DP65" i="183"/>
  <c r="DP66" i="183"/>
  <c r="DP67" i="183"/>
  <c r="DP68" i="183"/>
  <c r="DP69" i="183"/>
  <c r="DP1" i="183"/>
  <c r="DQ2" i="183"/>
  <c r="DQ3" i="183"/>
  <c r="DQ4" i="183"/>
  <c r="DQ5" i="183"/>
  <c r="DQ6" i="183"/>
  <c r="DQ7" i="183"/>
  <c r="DQ8" i="183"/>
  <c r="DQ9" i="183"/>
  <c r="DQ10" i="183"/>
  <c r="DQ11" i="183"/>
  <c r="DQ12" i="183"/>
  <c r="DQ13" i="183"/>
  <c r="DQ14" i="183"/>
  <c r="DQ15" i="183"/>
  <c r="DQ16" i="183"/>
  <c r="DQ17" i="183"/>
  <c r="DQ18" i="183"/>
  <c r="DQ19" i="183"/>
  <c r="DQ20" i="183"/>
  <c r="DQ21" i="183"/>
  <c r="DQ22" i="183"/>
  <c r="DQ23" i="183"/>
  <c r="DQ24" i="183"/>
  <c r="DQ25" i="183"/>
  <c r="DQ26" i="183"/>
  <c r="DQ27" i="183"/>
  <c r="DQ28" i="183"/>
  <c r="DQ29" i="183"/>
  <c r="DQ30" i="183"/>
  <c r="DQ33" i="183"/>
  <c r="DQ34" i="183"/>
  <c r="DQ35" i="183"/>
  <c r="DQ36" i="183"/>
  <c r="DQ37" i="183"/>
  <c r="DQ38" i="183"/>
  <c r="DQ39" i="183"/>
  <c r="DQ40" i="183"/>
  <c r="DQ41" i="183"/>
  <c r="DQ42" i="183"/>
  <c r="DQ43" i="183"/>
  <c r="DQ44" i="183"/>
  <c r="DQ45" i="183"/>
  <c r="DQ46" i="183"/>
  <c r="DQ47" i="183"/>
  <c r="DQ48" i="183"/>
  <c r="DQ49" i="183"/>
  <c r="DQ50" i="183"/>
  <c r="DQ51" i="183"/>
  <c r="DQ52" i="183"/>
  <c r="DQ53" i="183"/>
  <c r="DQ54" i="183"/>
  <c r="DQ55" i="183"/>
  <c r="DQ56" i="183"/>
  <c r="DQ57" i="183"/>
  <c r="DQ58" i="183"/>
  <c r="DQ59" i="183"/>
  <c r="DQ60" i="183"/>
  <c r="DQ61" i="183"/>
  <c r="DQ62" i="183"/>
  <c r="DQ63" i="183"/>
  <c r="DQ64" i="183"/>
  <c r="DQ65" i="183"/>
  <c r="DQ66" i="183"/>
  <c r="DQ67" i="183"/>
  <c r="DQ68" i="183"/>
  <c r="DQ69" i="183"/>
  <c r="DQ1" i="183"/>
  <c r="DR2" i="183"/>
  <c r="DR3" i="183"/>
  <c r="DR4" i="183"/>
  <c r="DR5" i="183"/>
  <c r="DR6" i="183"/>
  <c r="DR7" i="183"/>
  <c r="DR8" i="183"/>
  <c r="DR9" i="183"/>
  <c r="DR10" i="183"/>
  <c r="DR11" i="183"/>
  <c r="DR12" i="183"/>
  <c r="DR13" i="183"/>
  <c r="DR14" i="183"/>
  <c r="DR15" i="183"/>
  <c r="DR16" i="183"/>
  <c r="DR17" i="183"/>
  <c r="DR18" i="183"/>
  <c r="DR19" i="183"/>
  <c r="DR20" i="183"/>
  <c r="DR21" i="183"/>
  <c r="DR22" i="183"/>
  <c r="DR23" i="183"/>
  <c r="DR24" i="183"/>
  <c r="DR25" i="183"/>
  <c r="DR26" i="183"/>
  <c r="DR27" i="183"/>
  <c r="DR28" i="183"/>
  <c r="DR29" i="183"/>
  <c r="DR30" i="183"/>
  <c r="DR33" i="183"/>
  <c r="DR34" i="183"/>
  <c r="DR35" i="183"/>
  <c r="DR36" i="183"/>
  <c r="DR37" i="183"/>
  <c r="DR38" i="183"/>
  <c r="DR39" i="183"/>
  <c r="DR40" i="183"/>
  <c r="DR41" i="183"/>
  <c r="DR42" i="183"/>
  <c r="DR43" i="183"/>
  <c r="DR44" i="183"/>
  <c r="DR45" i="183"/>
  <c r="DR46" i="183"/>
  <c r="DR47" i="183"/>
  <c r="DR48" i="183"/>
  <c r="DR49" i="183"/>
  <c r="DR50" i="183"/>
  <c r="DR51" i="183"/>
  <c r="DR52" i="183"/>
  <c r="DR53" i="183"/>
  <c r="DR54" i="183"/>
  <c r="DR55" i="183"/>
  <c r="DR56" i="183"/>
  <c r="DR57" i="183"/>
  <c r="DR58" i="183"/>
  <c r="DR59" i="183"/>
  <c r="DR60" i="183"/>
  <c r="DR61" i="183"/>
  <c r="DR62" i="183"/>
  <c r="DR63" i="183"/>
  <c r="DR64" i="183"/>
  <c r="DR65" i="183"/>
  <c r="DR66" i="183"/>
  <c r="DR67" i="183"/>
  <c r="DR68" i="183"/>
  <c r="DR69" i="183"/>
  <c r="DR1" i="183"/>
  <c r="DS2" i="183"/>
  <c r="DS3" i="183"/>
  <c r="DS4" i="183"/>
  <c r="DS5" i="183"/>
  <c r="DS6" i="183"/>
  <c r="DS7" i="183"/>
  <c r="DS8" i="183"/>
  <c r="DS9" i="183"/>
  <c r="DS10" i="183"/>
  <c r="DS11" i="183"/>
  <c r="DS12" i="183"/>
  <c r="DS13" i="183"/>
  <c r="DS14" i="183"/>
  <c r="DS15" i="183"/>
  <c r="DS16" i="183"/>
  <c r="DS17" i="183"/>
  <c r="DS18" i="183"/>
  <c r="DS19" i="183"/>
  <c r="DS20" i="183"/>
  <c r="DS21" i="183"/>
  <c r="DS22" i="183"/>
  <c r="DS23" i="183"/>
  <c r="DS24" i="183"/>
  <c r="DS25" i="183"/>
  <c r="DS26" i="183"/>
  <c r="DS27" i="183"/>
  <c r="DS28" i="183"/>
  <c r="DS29" i="183"/>
  <c r="DS30" i="183"/>
  <c r="DS33" i="183"/>
  <c r="DS34" i="183"/>
  <c r="DS35" i="183"/>
  <c r="DS36" i="183"/>
  <c r="DS37" i="183"/>
  <c r="DS38" i="183"/>
  <c r="DS39" i="183"/>
  <c r="DS40" i="183"/>
  <c r="DS41" i="183"/>
  <c r="DS42" i="183"/>
  <c r="DS43" i="183"/>
  <c r="DS44" i="183"/>
  <c r="DS45" i="183"/>
  <c r="DS46" i="183"/>
  <c r="DS47" i="183"/>
  <c r="DS48" i="183"/>
  <c r="DS49" i="183"/>
  <c r="DS50" i="183"/>
  <c r="DS51" i="183"/>
  <c r="DS52" i="183"/>
  <c r="DS53" i="183"/>
  <c r="DS54" i="183"/>
  <c r="DS55" i="183"/>
  <c r="DS56" i="183"/>
  <c r="DS57" i="183"/>
  <c r="DS58" i="183"/>
  <c r="DS59" i="183"/>
  <c r="DS60" i="183"/>
  <c r="DS61" i="183"/>
  <c r="DS62" i="183"/>
  <c r="DS63" i="183"/>
  <c r="DS64" i="183"/>
  <c r="DS65" i="183"/>
  <c r="DS66" i="183"/>
  <c r="DS67" i="183"/>
  <c r="DS68" i="183"/>
  <c r="DS69" i="183"/>
  <c r="DS1" i="183"/>
  <c r="DT2" i="183"/>
  <c r="DT3" i="183"/>
  <c r="DT4" i="183"/>
  <c r="DT5" i="183"/>
  <c r="DT6" i="183"/>
  <c r="DT7" i="183"/>
  <c r="DT8" i="183"/>
  <c r="DT9" i="183"/>
  <c r="DT10" i="183"/>
  <c r="DT11" i="183"/>
  <c r="DT12" i="183"/>
  <c r="DT13" i="183"/>
  <c r="DT14" i="183"/>
  <c r="DT15" i="183"/>
  <c r="DT16" i="183"/>
  <c r="DT17" i="183"/>
  <c r="DT18" i="183"/>
  <c r="DT19" i="183"/>
  <c r="DT20" i="183"/>
  <c r="DT21" i="183"/>
  <c r="DT22" i="183"/>
  <c r="DT23" i="183"/>
  <c r="DT24" i="183"/>
  <c r="DT25" i="183"/>
  <c r="DT26" i="183"/>
  <c r="DT27" i="183"/>
  <c r="DT28" i="183"/>
  <c r="DT29" i="183"/>
  <c r="DT30" i="183"/>
  <c r="DT33" i="183"/>
  <c r="DT34" i="183"/>
  <c r="DT35" i="183"/>
  <c r="DT36" i="183"/>
  <c r="DT37" i="183"/>
  <c r="DT38" i="183"/>
  <c r="DT39" i="183"/>
  <c r="DT40" i="183"/>
  <c r="DT41" i="183"/>
  <c r="DT42" i="183"/>
  <c r="DT43" i="183"/>
  <c r="DT44" i="183"/>
  <c r="DT45" i="183"/>
  <c r="DT46" i="183"/>
  <c r="DT47" i="183"/>
  <c r="DT48" i="183"/>
  <c r="DT49" i="183"/>
  <c r="DT50" i="183"/>
  <c r="DT51" i="183"/>
  <c r="DT52" i="183"/>
  <c r="DT53" i="183"/>
  <c r="DT54" i="183"/>
  <c r="DT55" i="183"/>
  <c r="DT56" i="183"/>
  <c r="DT57" i="183"/>
  <c r="DT58" i="183"/>
  <c r="DT59" i="183"/>
  <c r="DT60" i="183"/>
  <c r="DT61" i="183"/>
  <c r="DT62" i="183"/>
  <c r="DT63" i="183"/>
  <c r="DT64" i="183"/>
  <c r="DT65" i="183"/>
  <c r="DT66" i="183"/>
  <c r="DT67" i="183"/>
  <c r="DT68" i="183"/>
  <c r="DT69" i="183"/>
  <c r="DT1" i="183"/>
  <c r="DU2" i="183"/>
  <c r="DU3" i="183"/>
  <c r="DU4" i="183"/>
  <c r="DU5" i="183"/>
  <c r="DU6" i="183"/>
  <c r="DU7" i="183"/>
  <c r="DU8" i="183"/>
  <c r="DU9" i="183"/>
  <c r="DU10" i="183"/>
  <c r="DU11" i="183"/>
  <c r="DU12" i="183"/>
  <c r="DU13" i="183"/>
  <c r="DU14" i="183"/>
  <c r="DU15" i="183"/>
  <c r="DU16" i="183"/>
  <c r="DU17" i="183"/>
  <c r="DU18" i="183"/>
  <c r="DU19" i="183"/>
  <c r="DU20" i="183"/>
  <c r="DU21" i="183"/>
  <c r="DU22" i="183"/>
  <c r="DU23" i="183"/>
  <c r="DU24" i="183"/>
  <c r="DU25" i="183"/>
  <c r="DU26" i="183"/>
  <c r="DU27" i="183"/>
  <c r="DU28" i="183"/>
  <c r="DU29" i="183"/>
  <c r="DU30" i="183"/>
  <c r="DU33" i="183"/>
  <c r="DU34" i="183"/>
  <c r="DU35" i="183"/>
  <c r="DU36" i="183"/>
  <c r="DU37" i="183"/>
  <c r="DU38" i="183"/>
  <c r="DU39" i="183"/>
  <c r="DU40" i="183"/>
  <c r="DU41" i="183"/>
  <c r="DU42" i="183"/>
  <c r="DU43" i="183"/>
  <c r="DU44" i="183"/>
  <c r="DU45" i="183"/>
  <c r="DU46" i="183"/>
  <c r="DU47" i="183"/>
  <c r="DU48" i="183"/>
  <c r="DU49" i="183"/>
  <c r="DU50" i="183"/>
  <c r="DU51" i="183"/>
  <c r="DU52" i="183"/>
  <c r="DU53" i="183"/>
  <c r="DU54" i="183"/>
  <c r="DU55" i="183"/>
  <c r="DU56" i="183"/>
  <c r="DU57" i="183"/>
  <c r="DU58" i="183"/>
  <c r="DU59" i="183"/>
  <c r="DU60" i="183"/>
  <c r="DU61" i="183"/>
  <c r="DU62" i="183"/>
  <c r="DU63" i="183"/>
  <c r="DU64" i="183"/>
  <c r="DU65" i="183"/>
  <c r="DU66" i="183"/>
  <c r="DU67" i="183"/>
  <c r="DU68" i="183"/>
  <c r="DU69" i="183"/>
  <c r="DU1" i="183"/>
  <c r="DV2" i="183"/>
  <c r="DV3" i="183"/>
  <c r="DV4" i="183"/>
  <c r="DV5" i="183"/>
  <c r="DV6" i="183"/>
  <c r="DV7" i="183"/>
  <c r="DV8" i="183"/>
  <c r="DV9" i="183"/>
  <c r="DV10" i="183"/>
  <c r="DV11" i="183"/>
  <c r="DV12" i="183"/>
  <c r="DV13" i="183"/>
  <c r="DV14" i="183"/>
  <c r="DV15" i="183"/>
  <c r="DV16" i="183"/>
  <c r="DV17" i="183"/>
  <c r="DV18" i="183"/>
  <c r="DV19" i="183"/>
  <c r="DV20" i="183"/>
  <c r="DV21" i="183"/>
  <c r="DV22" i="183"/>
  <c r="DV23" i="183"/>
  <c r="DV24" i="183"/>
  <c r="DV25" i="183"/>
  <c r="DV26" i="183"/>
  <c r="DV27" i="183"/>
  <c r="DV28" i="183"/>
  <c r="DV29" i="183"/>
  <c r="DV30" i="183"/>
  <c r="DV33" i="183"/>
  <c r="DV34" i="183"/>
  <c r="DV35" i="183"/>
  <c r="DV36" i="183"/>
  <c r="DV37" i="183"/>
  <c r="DV38" i="183"/>
  <c r="DV39" i="183"/>
  <c r="DV40" i="183"/>
  <c r="DV41" i="183"/>
  <c r="DV42" i="183"/>
  <c r="DV43" i="183"/>
  <c r="DV44" i="183"/>
  <c r="DV45" i="183"/>
  <c r="DV46" i="183"/>
  <c r="DV47" i="183"/>
  <c r="DV48" i="183"/>
  <c r="DV49" i="183"/>
  <c r="DV50" i="183"/>
  <c r="DV51" i="183"/>
  <c r="DV52" i="183"/>
  <c r="DV53" i="183"/>
  <c r="DV54" i="183"/>
  <c r="DV55" i="183"/>
  <c r="DV56" i="183"/>
  <c r="DV57" i="183"/>
  <c r="DV58" i="183"/>
  <c r="DV59" i="183"/>
  <c r="DV60" i="183"/>
  <c r="DV61" i="183"/>
  <c r="DV62" i="183"/>
  <c r="DV63" i="183"/>
  <c r="DV64" i="183"/>
  <c r="DV65" i="183"/>
  <c r="DV66" i="183"/>
  <c r="DV67" i="183"/>
  <c r="DV68" i="183"/>
  <c r="DV69" i="183"/>
  <c r="DV1" i="183"/>
  <c r="DW2" i="183"/>
  <c r="DW3" i="183"/>
  <c r="DW4" i="183"/>
  <c r="DW5" i="183"/>
  <c r="DW6" i="183"/>
  <c r="DW7" i="183"/>
  <c r="DW8" i="183"/>
  <c r="DW9" i="183"/>
  <c r="DW10" i="183"/>
  <c r="DW11" i="183"/>
  <c r="DW12" i="183"/>
  <c r="DW13" i="183"/>
  <c r="DW14" i="183"/>
  <c r="DW15" i="183"/>
  <c r="DW16" i="183"/>
  <c r="DW17" i="183"/>
  <c r="DW18" i="183"/>
  <c r="DW19" i="183"/>
  <c r="DW20" i="183"/>
  <c r="DW21" i="183"/>
  <c r="DW22" i="183"/>
  <c r="DW23" i="183"/>
  <c r="DW24" i="183"/>
  <c r="DW25" i="183"/>
  <c r="DW26" i="183"/>
  <c r="DW27" i="183"/>
  <c r="DW28" i="183"/>
  <c r="DW29" i="183"/>
  <c r="DW30" i="183"/>
  <c r="DW33" i="183"/>
  <c r="DW34" i="183"/>
  <c r="DW35" i="183"/>
  <c r="DW36" i="183"/>
  <c r="DW37" i="183"/>
  <c r="DW38" i="183"/>
  <c r="DW39" i="183"/>
  <c r="DW40" i="183"/>
  <c r="DW41" i="183"/>
  <c r="DW42" i="183"/>
  <c r="DW43" i="183"/>
  <c r="DW44" i="183"/>
  <c r="DW45" i="183"/>
  <c r="DW46" i="183"/>
  <c r="DW47" i="183"/>
  <c r="DW48" i="183"/>
  <c r="DW49" i="183"/>
  <c r="DW50" i="183"/>
  <c r="DW51" i="183"/>
  <c r="DW52" i="183"/>
  <c r="DW53" i="183"/>
  <c r="DW54" i="183"/>
  <c r="DW55" i="183"/>
  <c r="DW56" i="183"/>
  <c r="DW57" i="183"/>
  <c r="DW58" i="183"/>
  <c r="DW59" i="183"/>
  <c r="DW60" i="183"/>
  <c r="DW61" i="183"/>
  <c r="DW62" i="183"/>
  <c r="DW63" i="183"/>
  <c r="DW64" i="183"/>
  <c r="DW65" i="183"/>
  <c r="DW66" i="183"/>
  <c r="DW67" i="183"/>
  <c r="DW68" i="183"/>
  <c r="DW69" i="183"/>
  <c r="DW1" i="183"/>
  <c r="DX2" i="183"/>
  <c r="DX3" i="183"/>
  <c r="DX4" i="183"/>
  <c r="DX5" i="183"/>
  <c r="DX6" i="183"/>
  <c r="DX7" i="183"/>
  <c r="DX8" i="183"/>
  <c r="DX9" i="183"/>
  <c r="DX10" i="183"/>
  <c r="DX11" i="183"/>
  <c r="DX12" i="183"/>
  <c r="DX13" i="183"/>
  <c r="DX14" i="183"/>
  <c r="DX15" i="183"/>
  <c r="DX16" i="183"/>
  <c r="DX17" i="183"/>
  <c r="DX18" i="183"/>
  <c r="DX19" i="183"/>
  <c r="DX20" i="183"/>
  <c r="DX21" i="183"/>
  <c r="DX22" i="183"/>
  <c r="DX23" i="183"/>
  <c r="DX24" i="183"/>
  <c r="DX25" i="183"/>
  <c r="DX26" i="183"/>
  <c r="DX27" i="183"/>
  <c r="DX28" i="183"/>
  <c r="DX29" i="183"/>
  <c r="DX30" i="183"/>
  <c r="DX33" i="183"/>
  <c r="DX34" i="183"/>
  <c r="DX35" i="183"/>
  <c r="DX36" i="183"/>
  <c r="DX37" i="183"/>
  <c r="DX38" i="183"/>
  <c r="DX39" i="183"/>
  <c r="DX40" i="183"/>
  <c r="DX41" i="183"/>
  <c r="DX42" i="183"/>
  <c r="DX43" i="183"/>
  <c r="DX44" i="183"/>
  <c r="DX45" i="183"/>
  <c r="DX46" i="183"/>
  <c r="DX47" i="183"/>
  <c r="DX48" i="183"/>
  <c r="DX49" i="183"/>
  <c r="DX50" i="183"/>
  <c r="DX51" i="183"/>
  <c r="DX52" i="183"/>
  <c r="DX53" i="183"/>
  <c r="DX54" i="183"/>
  <c r="DX55" i="183"/>
  <c r="DX56" i="183"/>
  <c r="DX57" i="183"/>
  <c r="DX58" i="183"/>
  <c r="DX59" i="183"/>
  <c r="DX60" i="183"/>
  <c r="DX61" i="183"/>
  <c r="DX62" i="183"/>
  <c r="DX63" i="183"/>
  <c r="DX64" i="183"/>
  <c r="DX65" i="183"/>
  <c r="DX66" i="183"/>
  <c r="DX67" i="183"/>
  <c r="DX68" i="183"/>
  <c r="DX69" i="183"/>
  <c r="DX1" i="183"/>
  <c r="DY2" i="183"/>
  <c r="DY3" i="183"/>
  <c r="DY4" i="183"/>
  <c r="DY5" i="183"/>
  <c r="DY6" i="183"/>
  <c r="DY7" i="183"/>
  <c r="DY8" i="183"/>
  <c r="DY9" i="183"/>
  <c r="DY10" i="183"/>
  <c r="DY11" i="183"/>
  <c r="DY12" i="183"/>
  <c r="DY13" i="183"/>
  <c r="DY14" i="183"/>
  <c r="DY15" i="183"/>
  <c r="DY16" i="183"/>
  <c r="DY17" i="183"/>
  <c r="DY18" i="183"/>
  <c r="DY19" i="183"/>
  <c r="DY20" i="183"/>
  <c r="DY21" i="183"/>
  <c r="DY22" i="183"/>
  <c r="DY23" i="183"/>
  <c r="DY24" i="183"/>
  <c r="DY25" i="183"/>
  <c r="DY26" i="183"/>
  <c r="DY27" i="183"/>
  <c r="DY28" i="183"/>
  <c r="DY29" i="183"/>
  <c r="DY30" i="183"/>
  <c r="DY33" i="183"/>
  <c r="DY34" i="183"/>
  <c r="DY35" i="183"/>
  <c r="DY36" i="183"/>
  <c r="DY37" i="183"/>
  <c r="DY38" i="183"/>
  <c r="DY39" i="183"/>
  <c r="DY40" i="183"/>
  <c r="DY41" i="183"/>
  <c r="DY42" i="183"/>
  <c r="DY43" i="183"/>
  <c r="DY44" i="183"/>
  <c r="DY45" i="183"/>
  <c r="DY46" i="183"/>
  <c r="DY47" i="183"/>
  <c r="DY48" i="183"/>
  <c r="DY49" i="183"/>
  <c r="DY50" i="183"/>
  <c r="DY51" i="183"/>
  <c r="DY52" i="183"/>
  <c r="DY53" i="183"/>
  <c r="DY54" i="183"/>
  <c r="DY55" i="183"/>
  <c r="DY56" i="183"/>
  <c r="DY57" i="183"/>
  <c r="DY58" i="183"/>
  <c r="DY59" i="183"/>
  <c r="DY60" i="183"/>
  <c r="DY61" i="183"/>
  <c r="DY62" i="183"/>
  <c r="DY63" i="183"/>
  <c r="DY64" i="183"/>
  <c r="DY65" i="183"/>
  <c r="DY66" i="183"/>
  <c r="DY67" i="183"/>
  <c r="DY68" i="183"/>
  <c r="DY69" i="183"/>
  <c r="DY1" i="183"/>
  <c r="DZ2" i="183"/>
  <c r="DZ3" i="183"/>
  <c r="DZ4" i="183"/>
  <c r="DZ5" i="183"/>
  <c r="DZ6" i="183"/>
  <c r="DZ7" i="183"/>
  <c r="DZ8" i="183"/>
  <c r="DZ9" i="183"/>
  <c r="DZ10" i="183"/>
  <c r="DZ11" i="183"/>
  <c r="DZ12" i="183"/>
  <c r="DZ13" i="183"/>
  <c r="DZ14" i="183"/>
  <c r="DZ15" i="183"/>
  <c r="DZ16" i="183"/>
  <c r="DZ17" i="183"/>
  <c r="DZ18" i="183"/>
  <c r="DZ19" i="183"/>
  <c r="DZ20" i="183"/>
  <c r="DZ21" i="183"/>
  <c r="DZ22" i="183"/>
  <c r="DZ23" i="183"/>
  <c r="DZ24" i="183"/>
  <c r="DZ25" i="183"/>
  <c r="DZ26" i="183"/>
  <c r="DZ27" i="183"/>
  <c r="DZ28" i="183"/>
  <c r="DZ29" i="183"/>
  <c r="DZ30" i="183"/>
  <c r="DZ33" i="183"/>
  <c r="DZ34" i="183"/>
  <c r="DZ35" i="183"/>
  <c r="DZ36" i="183"/>
  <c r="DZ37" i="183"/>
  <c r="DZ38" i="183"/>
  <c r="DZ39" i="183"/>
  <c r="DZ40" i="183"/>
  <c r="DZ41" i="183"/>
  <c r="DZ42" i="183"/>
  <c r="DZ43" i="183"/>
  <c r="DZ44" i="183"/>
  <c r="DZ45" i="183"/>
  <c r="DZ46" i="183"/>
  <c r="DZ47" i="183"/>
  <c r="DZ48" i="183"/>
  <c r="DZ49" i="183"/>
  <c r="DZ50" i="183"/>
  <c r="DZ51" i="183"/>
  <c r="DZ52" i="183"/>
  <c r="DZ53" i="183"/>
  <c r="DZ54" i="183"/>
  <c r="DZ55" i="183"/>
  <c r="DZ56" i="183"/>
  <c r="DZ57" i="183"/>
  <c r="DZ58" i="183"/>
  <c r="DZ59" i="183"/>
  <c r="DZ60" i="183"/>
  <c r="DZ61" i="183"/>
  <c r="DZ62" i="183"/>
  <c r="DZ63" i="183"/>
  <c r="DZ64" i="183"/>
  <c r="DZ65" i="183"/>
  <c r="DZ66" i="183"/>
  <c r="DZ67" i="183"/>
  <c r="DZ68" i="183"/>
  <c r="DZ69" i="183"/>
  <c r="DZ1" i="183"/>
  <c r="EA2" i="183"/>
  <c r="EA3" i="183"/>
  <c r="EA4" i="183"/>
  <c r="EA5" i="183"/>
  <c r="EA6" i="183"/>
  <c r="EA7" i="183"/>
  <c r="EA8" i="183"/>
  <c r="EA9" i="183"/>
  <c r="EA10" i="183"/>
  <c r="EA11" i="183"/>
  <c r="EA12" i="183"/>
  <c r="EA13" i="183"/>
  <c r="EA14" i="183"/>
  <c r="EA15" i="183"/>
  <c r="EA16" i="183"/>
  <c r="EA17" i="183"/>
  <c r="EA18" i="183"/>
  <c r="EA19" i="183"/>
  <c r="EA20" i="183"/>
  <c r="EA21" i="183"/>
  <c r="EA22" i="183"/>
  <c r="EA23" i="183"/>
  <c r="EA24" i="183"/>
  <c r="EA25" i="183"/>
  <c r="EA26" i="183"/>
  <c r="EA27" i="183"/>
  <c r="EA28" i="183"/>
  <c r="EA29" i="183"/>
  <c r="EA30" i="183"/>
  <c r="EA33" i="183"/>
  <c r="EA34" i="183"/>
  <c r="EA35" i="183"/>
  <c r="EA36" i="183"/>
  <c r="EA37" i="183"/>
  <c r="EA38" i="183"/>
  <c r="EA39" i="183"/>
  <c r="EA40" i="183"/>
  <c r="EA41" i="183"/>
  <c r="EA42" i="183"/>
  <c r="EA43" i="183"/>
  <c r="EA44" i="183"/>
  <c r="EA45" i="183"/>
  <c r="EA46" i="183"/>
  <c r="EA47" i="183"/>
  <c r="EA48" i="183"/>
  <c r="EA49" i="183"/>
  <c r="EA50" i="183"/>
  <c r="EA51" i="183"/>
  <c r="EA52" i="183"/>
  <c r="EA53" i="183"/>
  <c r="EA54" i="183"/>
  <c r="EA55" i="183"/>
  <c r="EA56" i="183"/>
  <c r="EA57" i="183"/>
  <c r="EA58" i="183"/>
  <c r="EA59" i="183"/>
  <c r="EA60" i="183"/>
  <c r="EA61" i="183"/>
  <c r="EA62" i="183"/>
  <c r="EA63" i="183"/>
  <c r="EA64" i="183"/>
  <c r="EA65" i="183"/>
  <c r="EA66" i="183"/>
  <c r="EA67" i="183"/>
  <c r="EA68" i="183"/>
  <c r="EA69" i="183"/>
  <c r="EA1" i="183"/>
  <c r="EB2" i="183"/>
  <c r="EB3" i="183"/>
  <c r="EB4" i="183"/>
  <c r="EB5" i="183"/>
  <c r="EB6" i="183"/>
  <c r="EB7" i="183"/>
  <c r="EB8" i="183"/>
  <c r="EB9" i="183"/>
  <c r="EB10" i="183"/>
  <c r="EB11" i="183"/>
  <c r="EB12" i="183"/>
  <c r="EB13" i="183"/>
  <c r="EB14" i="183"/>
  <c r="EB15" i="183"/>
  <c r="EB16" i="183"/>
  <c r="EB17" i="183"/>
  <c r="EB18" i="183"/>
  <c r="EB19" i="183"/>
  <c r="EB20" i="183"/>
  <c r="EB21" i="183"/>
  <c r="EB22" i="183"/>
  <c r="EB23" i="183"/>
  <c r="EB24" i="183"/>
  <c r="EB25" i="183"/>
  <c r="EB26" i="183"/>
  <c r="EB27" i="183"/>
  <c r="EB28" i="183"/>
  <c r="EB29" i="183"/>
  <c r="EB30" i="183"/>
  <c r="EB33" i="183"/>
  <c r="EB34" i="183"/>
  <c r="EB35" i="183"/>
  <c r="EB36" i="183"/>
  <c r="EB37" i="183"/>
  <c r="EB38" i="183"/>
  <c r="EB39" i="183"/>
  <c r="EB40" i="183"/>
  <c r="EB41" i="183"/>
  <c r="EB42" i="183"/>
  <c r="EB43" i="183"/>
  <c r="EB44" i="183"/>
  <c r="EB45" i="183"/>
  <c r="EB46" i="183"/>
  <c r="EB47" i="183"/>
  <c r="EB48" i="183"/>
  <c r="EB49" i="183"/>
  <c r="EB50" i="183"/>
  <c r="EB51" i="183"/>
  <c r="EB52" i="183"/>
  <c r="EB53" i="183"/>
  <c r="EB54" i="183"/>
  <c r="EB55" i="183"/>
  <c r="EB56" i="183"/>
  <c r="EB57" i="183"/>
  <c r="EB58" i="183"/>
  <c r="EB59" i="183"/>
  <c r="EB60" i="183"/>
  <c r="EB61" i="183"/>
  <c r="EB62" i="183"/>
  <c r="EB63" i="183"/>
  <c r="EB64" i="183"/>
  <c r="EB65" i="183"/>
  <c r="EB66" i="183"/>
  <c r="EB67" i="183"/>
  <c r="EB68" i="183"/>
  <c r="EB69" i="183"/>
  <c r="EB1" i="183"/>
  <c r="EC2" i="183"/>
  <c r="EC3" i="183"/>
  <c r="EC4" i="183"/>
  <c r="EC5" i="183"/>
  <c r="EC6" i="183"/>
  <c r="EC7" i="183"/>
  <c r="EC8" i="183"/>
  <c r="EC9" i="183"/>
  <c r="EC10" i="183"/>
  <c r="EC11" i="183"/>
  <c r="EC12" i="183"/>
  <c r="EC13" i="183"/>
  <c r="EC14" i="183"/>
  <c r="EC15" i="183"/>
  <c r="EC16" i="183"/>
  <c r="EC17" i="183"/>
  <c r="EC18" i="183"/>
  <c r="EC19" i="183"/>
  <c r="EC20" i="183"/>
  <c r="EC21" i="183"/>
  <c r="EC22" i="183"/>
  <c r="EC23" i="183"/>
  <c r="EC24" i="183"/>
  <c r="EC25" i="183"/>
  <c r="EC26" i="183"/>
  <c r="EC27" i="183"/>
  <c r="EC28" i="183"/>
  <c r="EC29" i="183"/>
  <c r="EC30" i="183"/>
  <c r="EC33" i="183"/>
  <c r="EC34" i="183"/>
  <c r="EC35" i="183"/>
  <c r="EC36" i="183"/>
  <c r="EC37" i="183"/>
  <c r="EC38" i="183"/>
  <c r="EC39" i="183"/>
  <c r="EC40" i="183"/>
  <c r="EC41" i="183"/>
  <c r="EC42" i="183"/>
  <c r="EC43" i="183"/>
  <c r="EC44" i="183"/>
  <c r="EC45" i="183"/>
  <c r="EC46" i="183"/>
  <c r="EC47" i="183"/>
  <c r="EC48" i="183"/>
  <c r="EC49" i="183"/>
  <c r="EC50" i="183"/>
  <c r="EC51" i="183"/>
  <c r="EC52" i="183"/>
  <c r="EC53" i="183"/>
  <c r="EC54" i="183"/>
  <c r="EC55" i="183"/>
  <c r="EC56" i="183"/>
  <c r="EC57" i="183"/>
  <c r="EC58" i="183"/>
  <c r="EC59" i="183"/>
  <c r="EC60" i="183"/>
  <c r="EC61" i="183"/>
  <c r="EC62" i="183"/>
  <c r="EC63" i="183"/>
  <c r="EC64" i="183"/>
  <c r="EC65" i="183"/>
  <c r="EC66" i="183"/>
  <c r="EC67" i="183"/>
  <c r="EC68" i="183"/>
  <c r="EC69" i="183"/>
  <c r="EC1" i="183"/>
  <c r="ED2" i="183"/>
  <c r="ED3" i="183"/>
  <c r="ED4" i="183"/>
  <c r="ED5" i="183"/>
  <c r="ED6" i="183"/>
  <c r="ED7" i="183"/>
  <c r="ED8" i="183"/>
  <c r="ED9" i="183"/>
  <c r="ED10" i="183"/>
  <c r="ED11" i="183"/>
  <c r="ED12" i="183"/>
  <c r="ED13" i="183"/>
  <c r="ED14" i="183"/>
  <c r="ED15" i="183"/>
  <c r="ED16" i="183"/>
  <c r="ED17" i="183"/>
  <c r="ED18" i="183"/>
  <c r="ED19" i="183"/>
  <c r="ED20" i="183"/>
  <c r="ED21" i="183"/>
  <c r="ED22" i="183"/>
  <c r="ED23" i="183"/>
  <c r="ED24" i="183"/>
  <c r="ED25" i="183"/>
  <c r="ED26" i="183"/>
  <c r="ED27" i="183"/>
  <c r="ED28" i="183"/>
  <c r="ED29" i="183"/>
  <c r="ED30" i="183"/>
  <c r="ED33" i="183"/>
  <c r="ED34" i="183"/>
  <c r="ED35" i="183"/>
  <c r="ED36" i="183"/>
  <c r="ED37" i="183"/>
  <c r="ED38" i="183"/>
  <c r="ED39" i="183"/>
  <c r="ED40" i="183"/>
  <c r="ED41" i="183"/>
  <c r="ED42" i="183"/>
  <c r="ED43" i="183"/>
  <c r="ED44" i="183"/>
  <c r="ED45" i="183"/>
  <c r="ED46" i="183"/>
  <c r="ED47" i="183"/>
  <c r="ED48" i="183"/>
  <c r="ED49" i="183"/>
  <c r="ED50" i="183"/>
  <c r="ED51" i="183"/>
  <c r="ED52" i="183"/>
  <c r="ED53" i="183"/>
  <c r="ED54" i="183"/>
  <c r="ED55" i="183"/>
  <c r="ED56" i="183"/>
  <c r="ED57" i="183"/>
  <c r="ED58" i="183"/>
  <c r="ED59" i="183"/>
  <c r="ED60" i="183"/>
  <c r="ED61" i="183"/>
  <c r="ED62" i="183"/>
  <c r="ED63" i="183"/>
  <c r="ED64" i="183"/>
  <c r="ED65" i="183"/>
  <c r="ED66" i="183"/>
  <c r="ED67" i="183"/>
  <c r="ED68" i="183"/>
  <c r="ED69" i="183"/>
  <c r="ED1" i="183"/>
  <c r="EE2" i="183"/>
  <c r="EE3" i="183"/>
  <c r="EE4" i="183"/>
  <c r="EE5" i="183"/>
  <c r="EE6" i="183"/>
  <c r="EE7" i="183"/>
  <c r="EE8" i="183"/>
  <c r="EE9" i="183"/>
  <c r="EE10" i="183"/>
  <c r="EE11" i="183"/>
  <c r="EE12" i="183"/>
  <c r="EE13" i="183"/>
  <c r="EE14" i="183"/>
  <c r="EE15" i="183"/>
  <c r="EE16" i="183"/>
  <c r="EE17" i="183"/>
  <c r="EE18" i="183"/>
  <c r="EE19" i="183"/>
  <c r="EE20" i="183"/>
  <c r="EE21" i="183"/>
  <c r="EE22" i="183"/>
  <c r="EE23" i="183"/>
  <c r="EE24" i="183"/>
  <c r="EE25" i="183"/>
  <c r="EE26" i="183"/>
  <c r="EE27" i="183"/>
  <c r="EE28" i="183"/>
  <c r="EE29" i="183"/>
  <c r="EE30" i="183"/>
  <c r="EE33" i="183"/>
  <c r="EE34" i="183"/>
  <c r="EE35" i="183"/>
  <c r="EE36" i="183"/>
  <c r="EE37" i="183"/>
  <c r="EE38" i="183"/>
  <c r="EE39" i="183"/>
  <c r="EE40" i="183"/>
  <c r="EE41" i="183"/>
  <c r="EE42" i="183"/>
  <c r="EE43" i="183"/>
  <c r="EE44" i="183"/>
  <c r="EE45" i="183"/>
  <c r="EE46" i="183"/>
  <c r="EE47" i="183"/>
  <c r="EE48" i="183"/>
  <c r="EE49" i="183"/>
  <c r="EE50" i="183"/>
  <c r="EE51" i="183"/>
  <c r="EE52" i="183"/>
  <c r="EE53" i="183"/>
  <c r="EE54" i="183"/>
  <c r="EE55" i="183"/>
  <c r="EE56" i="183"/>
  <c r="EE57" i="183"/>
  <c r="EE58" i="183"/>
  <c r="EE59" i="183"/>
  <c r="EE60" i="183"/>
  <c r="EE61" i="183"/>
  <c r="EE62" i="183"/>
  <c r="EE63" i="183"/>
  <c r="EE64" i="183"/>
  <c r="EE65" i="183"/>
  <c r="EE66" i="183"/>
  <c r="EE67" i="183"/>
  <c r="EE68" i="183"/>
  <c r="EE69" i="183"/>
  <c r="EE1" i="183"/>
  <c r="EF2" i="183"/>
  <c r="EF3" i="183"/>
  <c r="EF4" i="183"/>
  <c r="EF5" i="183"/>
  <c r="EF6" i="183"/>
  <c r="EF7" i="183"/>
  <c r="EF8" i="183"/>
  <c r="EF9" i="183"/>
  <c r="EF10" i="183"/>
  <c r="EF11" i="183"/>
  <c r="EF12" i="183"/>
  <c r="EF13" i="183"/>
  <c r="EF14" i="183"/>
  <c r="EF15" i="183"/>
  <c r="EF16" i="183"/>
  <c r="EF17" i="183"/>
  <c r="EF18" i="183"/>
  <c r="EF19" i="183"/>
  <c r="EF20" i="183"/>
  <c r="EF21" i="183"/>
  <c r="EF22" i="183"/>
  <c r="EF23" i="183"/>
  <c r="EF24" i="183"/>
  <c r="EF25" i="183"/>
  <c r="EF26" i="183"/>
  <c r="EF27" i="183"/>
  <c r="EF28" i="183"/>
  <c r="EF29" i="183"/>
  <c r="EF30" i="183"/>
  <c r="EF33" i="183"/>
  <c r="EF34" i="183"/>
  <c r="EF35" i="183"/>
  <c r="EF36" i="183"/>
  <c r="EF37" i="183"/>
  <c r="EF38" i="183"/>
  <c r="EF39" i="183"/>
  <c r="EF40" i="183"/>
  <c r="EF41" i="183"/>
  <c r="EF42" i="183"/>
  <c r="EF43" i="183"/>
  <c r="EF44" i="183"/>
  <c r="EF45" i="183"/>
  <c r="EF46" i="183"/>
  <c r="EF47" i="183"/>
  <c r="EF48" i="183"/>
  <c r="EF49" i="183"/>
  <c r="EF50" i="183"/>
  <c r="EF51" i="183"/>
  <c r="EF52" i="183"/>
  <c r="EF53" i="183"/>
  <c r="EF54" i="183"/>
  <c r="EF55" i="183"/>
  <c r="EF56" i="183"/>
  <c r="EF57" i="183"/>
  <c r="EF58" i="183"/>
  <c r="EF59" i="183"/>
  <c r="EF60" i="183"/>
  <c r="EF61" i="183"/>
  <c r="EF62" i="183"/>
  <c r="EF63" i="183"/>
  <c r="EF64" i="183"/>
  <c r="EF65" i="183"/>
  <c r="EF66" i="183"/>
  <c r="EF67" i="183"/>
  <c r="EF68" i="183"/>
  <c r="EF69" i="183"/>
  <c r="EF1" i="183"/>
  <c r="EG2" i="183"/>
  <c r="EG3" i="183"/>
  <c r="EG4" i="183"/>
  <c r="EG5" i="183"/>
  <c r="EG6" i="183"/>
  <c r="EG7" i="183"/>
  <c r="EG8" i="183"/>
  <c r="EG9" i="183"/>
  <c r="EG10" i="183"/>
  <c r="EG11" i="183"/>
  <c r="EG12" i="183"/>
  <c r="EG13" i="183"/>
  <c r="EG14" i="183"/>
  <c r="EG15" i="183"/>
  <c r="EG16" i="183"/>
  <c r="EG17" i="183"/>
  <c r="EG18" i="183"/>
  <c r="EG19" i="183"/>
  <c r="EG20" i="183"/>
  <c r="EG21" i="183"/>
  <c r="EG22" i="183"/>
  <c r="EG23" i="183"/>
  <c r="EG24" i="183"/>
  <c r="EG25" i="183"/>
  <c r="EG26" i="183"/>
  <c r="EG27" i="183"/>
  <c r="EG28" i="183"/>
  <c r="EG29" i="183"/>
  <c r="EG30" i="183"/>
  <c r="EG33" i="183"/>
  <c r="EG34" i="183"/>
  <c r="EG35" i="183"/>
  <c r="EG36" i="183"/>
  <c r="EG37" i="183"/>
  <c r="EG38" i="183"/>
  <c r="EG39" i="183"/>
  <c r="EG40" i="183"/>
  <c r="EG41" i="183"/>
  <c r="EG42" i="183"/>
  <c r="EG43" i="183"/>
  <c r="EG44" i="183"/>
  <c r="EG45" i="183"/>
  <c r="EG46" i="183"/>
  <c r="EG47" i="183"/>
  <c r="EG48" i="183"/>
  <c r="EG49" i="183"/>
  <c r="EG50" i="183"/>
  <c r="EG51" i="183"/>
  <c r="EG52" i="183"/>
  <c r="EG53" i="183"/>
  <c r="EG54" i="183"/>
  <c r="EG55" i="183"/>
  <c r="EG56" i="183"/>
  <c r="EG57" i="183"/>
  <c r="EG58" i="183"/>
  <c r="EG59" i="183"/>
  <c r="EG60" i="183"/>
  <c r="EG61" i="183"/>
  <c r="EG62" i="183"/>
  <c r="EG63" i="183"/>
  <c r="EG64" i="183"/>
  <c r="EG65" i="183"/>
  <c r="EG66" i="183"/>
  <c r="EG67" i="183"/>
  <c r="EG68" i="183"/>
  <c r="EG69" i="183"/>
  <c r="EG1" i="183"/>
  <c r="EH2" i="183"/>
  <c r="EH3" i="183"/>
  <c r="EH4" i="183"/>
  <c r="EH5" i="183"/>
  <c r="EH6" i="183"/>
  <c r="EH7" i="183"/>
  <c r="EH8" i="183"/>
  <c r="EH9" i="183"/>
  <c r="EH10" i="183"/>
  <c r="EH11" i="183"/>
  <c r="EH12" i="183"/>
  <c r="EH13" i="183"/>
  <c r="EH14" i="183"/>
  <c r="EH15" i="183"/>
  <c r="EH16" i="183"/>
  <c r="EH17" i="183"/>
  <c r="EH18" i="183"/>
  <c r="EH19" i="183"/>
  <c r="EH20" i="183"/>
  <c r="EH21" i="183"/>
  <c r="EH22" i="183"/>
  <c r="EH23" i="183"/>
  <c r="EH24" i="183"/>
  <c r="EH25" i="183"/>
  <c r="EH26" i="183"/>
  <c r="EH27" i="183"/>
  <c r="EH28" i="183"/>
  <c r="EH29" i="183"/>
  <c r="EH30" i="183"/>
  <c r="EH33" i="183"/>
  <c r="EH34" i="183"/>
  <c r="EH35" i="183"/>
  <c r="EH36" i="183"/>
  <c r="EH37" i="183"/>
  <c r="EH38" i="183"/>
  <c r="EH39" i="183"/>
  <c r="EH40" i="183"/>
  <c r="EH41" i="183"/>
  <c r="EH42" i="183"/>
  <c r="EH43" i="183"/>
  <c r="EH44" i="183"/>
  <c r="EH45" i="183"/>
  <c r="EH46" i="183"/>
  <c r="EH47" i="183"/>
  <c r="EH48" i="183"/>
  <c r="EH49" i="183"/>
  <c r="EH50" i="183"/>
  <c r="EH51" i="183"/>
  <c r="EH52" i="183"/>
  <c r="EH53" i="183"/>
  <c r="EH54" i="183"/>
  <c r="EH55" i="183"/>
  <c r="EH56" i="183"/>
  <c r="EH57" i="183"/>
  <c r="EH58" i="183"/>
  <c r="EH59" i="183"/>
  <c r="EH60" i="183"/>
  <c r="EH61" i="183"/>
  <c r="EH62" i="183"/>
  <c r="EH63" i="183"/>
  <c r="EH64" i="183"/>
  <c r="EH65" i="183"/>
  <c r="EH66" i="183"/>
  <c r="EH67" i="183"/>
  <c r="EH68" i="183"/>
  <c r="EH69" i="183"/>
  <c r="EH1" i="183"/>
  <c r="EI2" i="183"/>
  <c r="EI3" i="183"/>
  <c r="EI4" i="183"/>
  <c r="EI5" i="183"/>
  <c r="EI6" i="183"/>
  <c r="EI7" i="183"/>
  <c r="EI8" i="183"/>
  <c r="EI9" i="183"/>
  <c r="EI10" i="183"/>
  <c r="EI11" i="183"/>
  <c r="EI12" i="183"/>
  <c r="EI13" i="183"/>
  <c r="EI14" i="183"/>
  <c r="EI15" i="183"/>
  <c r="EI16" i="183"/>
  <c r="EI17" i="183"/>
  <c r="EI18" i="183"/>
  <c r="EI19" i="183"/>
  <c r="EI20" i="183"/>
  <c r="EI21" i="183"/>
  <c r="EI22" i="183"/>
  <c r="EI23" i="183"/>
  <c r="EI24" i="183"/>
  <c r="EI25" i="183"/>
  <c r="EI26" i="183"/>
  <c r="EI27" i="183"/>
  <c r="EI28" i="183"/>
  <c r="EI29" i="183"/>
  <c r="EI30" i="183"/>
  <c r="EI33" i="183"/>
  <c r="EI34" i="183"/>
  <c r="EI35" i="183"/>
  <c r="EI36" i="183"/>
  <c r="EI37" i="183"/>
  <c r="EI38" i="183"/>
  <c r="EI39" i="183"/>
  <c r="EI40" i="183"/>
  <c r="EI41" i="183"/>
  <c r="EI42" i="183"/>
  <c r="EI43" i="183"/>
  <c r="EI44" i="183"/>
  <c r="EI45" i="183"/>
  <c r="EI46" i="183"/>
  <c r="EI47" i="183"/>
  <c r="EI48" i="183"/>
  <c r="EI49" i="183"/>
  <c r="EI50" i="183"/>
  <c r="EI51" i="183"/>
  <c r="EI52" i="183"/>
  <c r="EI53" i="183"/>
  <c r="EI54" i="183"/>
  <c r="EI55" i="183"/>
  <c r="EI56" i="183"/>
  <c r="EI57" i="183"/>
  <c r="EI58" i="183"/>
  <c r="EI59" i="183"/>
  <c r="EI60" i="183"/>
  <c r="EI61" i="183"/>
  <c r="EI62" i="183"/>
  <c r="EI63" i="183"/>
  <c r="EI64" i="183"/>
  <c r="EI65" i="183"/>
  <c r="EI66" i="183"/>
  <c r="EI67" i="183"/>
  <c r="EI68" i="183"/>
  <c r="EI69" i="183"/>
  <c r="EI1" i="183"/>
  <c r="EJ2" i="183"/>
  <c r="EJ3" i="183"/>
  <c r="EJ4" i="183"/>
  <c r="EJ5" i="183"/>
  <c r="EJ6" i="183"/>
  <c r="EJ7" i="183"/>
  <c r="EJ8" i="183"/>
  <c r="EJ9" i="183"/>
  <c r="EJ10" i="183"/>
  <c r="EJ11" i="183"/>
  <c r="EJ12" i="183"/>
  <c r="EJ13" i="183"/>
  <c r="EJ14" i="183"/>
  <c r="EJ15" i="183"/>
  <c r="EJ16" i="183"/>
  <c r="EJ17" i="183"/>
  <c r="EJ18" i="183"/>
  <c r="EJ19" i="183"/>
  <c r="EJ20" i="183"/>
  <c r="EJ21" i="183"/>
  <c r="EJ22" i="183"/>
  <c r="EJ23" i="183"/>
  <c r="EJ24" i="183"/>
  <c r="EJ25" i="183"/>
  <c r="EJ26" i="183"/>
  <c r="EJ27" i="183"/>
  <c r="EJ28" i="183"/>
  <c r="EJ29" i="183"/>
  <c r="EJ30" i="183"/>
  <c r="EJ33" i="183"/>
  <c r="EJ34" i="183"/>
  <c r="EJ35" i="183"/>
  <c r="EJ36" i="183"/>
  <c r="EJ37" i="183"/>
  <c r="EJ38" i="183"/>
  <c r="EJ39" i="183"/>
  <c r="EJ40" i="183"/>
  <c r="EJ41" i="183"/>
  <c r="EJ42" i="183"/>
  <c r="EJ43" i="183"/>
  <c r="EJ44" i="183"/>
  <c r="EJ45" i="183"/>
  <c r="EJ46" i="183"/>
  <c r="EJ47" i="183"/>
  <c r="EJ48" i="183"/>
  <c r="EJ49" i="183"/>
  <c r="EJ50" i="183"/>
  <c r="EJ51" i="183"/>
  <c r="EJ52" i="183"/>
  <c r="EJ53" i="183"/>
  <c r="EJ54" i="183"/>
  <c r="EJ55" i="183"/>
  <c r="EJ56" i="183"/>
  <c r="EJ57" i="183"/>
  <c r="EJ58" i="183"/>
  <c r="EJ59" i="183"/>
  <c r="EJ60" i="183"/>
  <c r="EJ61" i="183"/>
  <c r="EJ62" i="183"/>
  <c r="EJ63" i="183"/>
  <c r="EJ64" i="183"/>
  <c r="EJ65" i="183"/>
  <c r="EJ66" i="183"/>
  <c r="EJ67" i="183"/>
  <c r="EJ68" i="183"/>
  <c r="EJ69" i="183"/>
  <c r="EJ1" i="183"/>
  <c r="EK2" i="183"/>
  <c r="EK3" i="183"/>
  <c r="EK4" i="183"/>
  <c r="EK5" i="183"/>
  <c r="EK6" i="183"/>
  <c r="EK7" i="183"/>
  <c r="EK8" i="183"/>
  <c r="EK9" i="183"/>
  <c r="EK10" i="183"/>
  <c r="EK11" i="183"/>
  <c r="EK12" i="183"/>
  <c r="EK13" i="183"/>
  <c r="EK14" i="183"/>
  <c r="EK15" i="183"/>
  <c r="EK16" i="183"/>
  <c r="EK17" i="183"/>
  <c r="EK18" i="183"/>
  <c r="EK19" i="183"/>
  <c r="EK20" i="183"/>
  <c r="EK21" i="183"/>
  <c r="EK22" i="183"/>
  <c r="EK23" i="183"/>
  <c r="EK24" i="183"/>
  <c r="EK25" i="183"/>
  <c r="EK26" i="183"/>
  <c r="EK27" i="183"/>
  <c r="EK28" i="183"/>
  <c r="EK29" i="183"/>
  <c r="EK30" i="183"/>
  <c r="EK33" i="183"/>
  <c r="EK34" i="183"/>
  <c r="EK35" i="183"/>
  <c r="EK36" i="183"/>
  <c r="EK37" i="183"/>
  <c r="EK38" i="183"/>
  <c r="EK39" i="183"/>
  <c r="EK40" i="183"/>
  <c r="EK41" i="183"/>
  <c r="EK42" i="183"/>
  <c r="EK43" i="183"/>
  <c r="EK44" i="183"/>
  <c r="EK45" i="183"/>
  <c r="EK46" i="183"/>
  <c r="EK47" i="183"/>
  <c r="EK48" i="183"/>
  <c r="EK49" i="183"/>
  <c r="EK50" i="183"/>
  <c r="EK51" i="183"/>
  <c r="EK52" i="183"/>
  <c r="EK53" i="183"/>
  <c r="EK54" i="183"/>
  <c r="EK55" i="183"/>
  <c r="EK56" i="183"/>
  <c r="EK57" i="183"/>
  <c r="EK58" i="183"/>
  <c r="EK59" i="183"/>
  <c r="EK60" i="183"/>
  <c r="EK61" i="183"/>
  <c r="EK62" i="183"/>
  <c r="EK63" i="183"/>
  <c r="EK64" i="183"/>
  <c r="EK65" i="183"/>
  <c r="EK66" i="183"/>
  <c r="EK67" i="183"/>
  <c r="EK68" i="183"/>
  <c r="EK69" i="183"/>
  <c r="EK1" i="183"/>
  <c r="EL2" i="183"/>
  <c r="EL3" i="183"/>
  <c r="EL4" i="183"/>
  <c r="EL5" i="183"/>
  <c r="EL6" i="183"/>
  <c r="EL7" i="183"/>
  <c r="EL8" i="183"/>
  <c r="EL9" i="183"/>
  <c r="EL10" i="183"/>
  <c r="EL11" i="183"/>
  <c r="EL12" i="183"/>
  <c r="EL13" i="183"/>
  <c r="EL14" i="183"/>
  <c r="EL15" i="183"/>
  <c r="EL16" i="183"/>
  <c r="EL17" i="183"/>
  <c r="EL18" i="183"/>
  <c r="EL19" i="183"/>
  <c r="EL20" i="183"/>
  <c r="EL21" i="183"/>
  <c r="EL22" i="183"/>
  <c r="EL23" i="183"/>
  <c r="EL24" i="183"/>
  <c r="EL25" i="183"/>
  <c r="EL26" i="183"/>
  <c r="EL27" i="183"/>
  <c r="EL28" i="183"/>
  <c r="EL29" i="183"/>
  <c r="EL30" i="183"/>
  <c r="EL33" i="183"/>
  <c r="EL34" i="183"/>
  <c r="EL35" i="183"/>
  <c r="EL36" i="183"/>
  <c r="EL37" i="183"/>
  <c r="EL38" i="183"/>
  <c r="EL39" i="183"/>
  <c r="EL40" i="183"/>
  <c r="EL41" i="183"/>
  <c r="EL42" i="183"/>
  <c r="EL43" i="183"/>
  <c r="EL44" i="183"/>
  <c r="EL45" i="183"/>
  <c r="EL46" i="183"/>
  <c r="EL47" i="183"/>
  <c r="EL48" i="183"/>
  <c r="EL49" i="183"/>
  <c r="EL50" i="183"/>
  <c r="EL51" i="183"/>
  <c r="EL52" i="183"/>
  <c r="EL53" i="183"/>
  <c r="EL54" i="183"/>
  <c r="EL55" i="183"/>
  <c r="EL56" i="183"/>
  <c r="EL57" i="183"/>
  <c r="EL58" i="183"/>
  <c r="EL59" i="183"/>
  <c r="EL60" i="183"/>
  <c r="EL61" i="183"/>
  <c r="EL62" i="183"/>
  <c r="EL63" i="183"/>
  <c r="EL64" i="183"/>
  <c r="EL65" i="183"/>
  <c r="EL66" i="183"/>
  <c r="EL67" i="183"/>
  <c r="EL68" i="183"/>
  <c r="EL69" i="183"/>
  <c r="EL1" i="183"/>
  <c r="EM2" i="183"/>
  <c r="EM3" i="183"/>
  <c r="EM4" i="183"/>
  <c r="EM5" i="183"/>
  <c r="EM6" i="183"/>
  <c r="EM7" i="183"/>
  <c r="EM8" i="183"/>
  <c r="EM9" i="183"/>
  <c r="EM10" i="183"/>
  <c r="EM11" i="183"/>
  <c r="EM12" i="183"/>
  <c r="EM13" i="183"/>
  <c r="EM14" i="183"/>
  <c r="EM15" i="183"/>
  <c r="EM16" i="183"/>
  <c r="EM17" i="183"/>
  <c r="EM18" i="183"/>
  <c r="EM19" i="183"/>
  <c r="EM20" i="183"/>
  <c r="EM21" i="183"/>
  <c r="EM22" i="183"/>
  <c r="EM23" i="183"/>
  <c r="EM24" i="183"/>
  <c r="EM25" i="183"/>
  <c r="EM26" i="183"/>
  <c r="EM27" i="183"/>
  <c r="EM28" i="183"/>
  <c r="EM29" i="183"/>
  <c r="EM30" i="183"/>
  <c r="EM33" i="183"/>
  <c r="EM34" i="183"/>
  <c r="EM35" i="183"/>
  <c r="EM36" i="183"/>
  <c r="EM37" i="183"/>
  <c r="EM38" i="183"/>
  <c r="EM39" i="183"/>
  <c r="EM40" i="183"/>
  <c r="EM41" i="183"/>
  <c r="EM42" i="183"/>
  <c r="EM43" i="183"/>
  <c r="EM44" i="183"/>
  <c r="EM45" i="183"/>
  <c r="EM46" i="183"/>
  <c r="EM47" i="183"/>
  <c r="EM48" i="183"/>
  <c r="EM49" i="183"/>
  <c r="EM50" i="183"/>
  <c r="EM51" i="183"/>
  <c r="EM52" i="183"/>
  <c r="EM53" i="183"/>
  <c r="EM54" i="183"/>
  <c r="EM55" i="183"/>
  <c r="EM56" i="183"/>
  <c r="EM57" i="183"/>
  <c r="EM58" i="183"/>
  <c r="EM59" i="183"/>
  <c r="EM60" i="183"/>
  <c r="EM61" i="183"/>
  <c r="EM62" i="183"/>
  <c r="EM63" i="183"/>
  <c r="EM64" i="183"/>
  <c r="EM65" i="183"/>
  <c r="EM66" i="183"/>
  <c r="EM67" i="183"/>
  <c r="EM68" i="183"/>
  <c r="EM69" i="183"/>
  <c r="EM1" i="183"/>
  <c r="EN2" i="183"/>
  <c r="EN3" i="183"/>
  <c r="EN4" i="183"/>
  <c r="EN5" i="183"/>
  <c r="EN6" i="183"/>
  <c r="EN7" i="183"/>
  <c r="EN8" i="183"/>
  <c r="EN9" i="183"/>
  <c r="EN10" i="183"/>
  <c r="EN11" i="183"/>
  <c r="EN12" i="183"/>
  <c r="EN13" i="183"/>
  <c r="EN14" i="183"/>
  <c r="EN15" i="183"/>
  <c r="EN16" i="183"/>
  <c r="EN17" i="183"/>
  <c r="EN18" i="183"/>
  <c r="EN19" i="183"/>
  <c r="EN20" i="183"/>
  <c r="EN21" i="183"/>
  <c r="EN22" i="183"/>
  <c r="EN23" i="183"/>
  <c r="EN24" i="183"/>
  <c r="EN25" i="183"/>
  <c r="EN26" i="183"/>
  <c r="EN27" i="183"/>
  <c r="EN28" i="183"/>
  <c r="EN29" i="183"/>
  <c r="EN30" i="183"/>
  <c r="EN33" i="183"/>
  <c r="EN34" i="183"/>
  <c r="EN35" i="183"/>
  <c r="EN36" i="183"/>
  <c r="EN37" i="183"/>
  <c r="EN38" i="183"/>
  <c r="EN39" i="183"/>
  <c r="EN40" i="183"/>
  <c r="EN41" i="183"/>
  <c r="EN42" i="183"/>
  <c r="EN43" i="183"/>
  <c r="EN44" i="183"/>
  <c r="EN45" i="183"/>
  <c r="EN46" i="183"/>
  <c r="EN47" i="183"/>
  <c r="EN48" i="183"/>
  <c r="EN49" i="183"/>
  <c r="EN50" i="183"/>
  <c r="EN51" i="183"/>
  <c r="EN52" i="183"/>
  <c r="EN53" i="183"/>
  <c r="EN54" i="183"/>
  <c r="EN55" i="183"/>
  <c r="EN56" i="183"/>
  <c r="EN57" i="183"/>
  <c r="EN58" i="183"/>
  <c r="EN59" i="183"/>
  <c r="EN60" i="183"/>
  <c r="EN61" i="183"/>
  <c r="EN62" i="183"/>
  <c r="EN63" i="183"/>
  <c r="EN64" i="183"/>
  <c r="EN65" i="183"/>
  <c r="EN66" i="183"/>
  <c r="EN67" i="183"/>
  <c r="EN68" i="183"/>
  <c r="EN69" i="183"/>
  <c r="EN1" i="183"/>
  <c r="BB2" i="183"/>
  <c r="BB3" i="183"/>
  <c r="BB4" i="183"/>
  <c r="BB5" i="183"/>
  <c r="BB6" i="183"/>
  <c r="BB7" i="183"/>
  <c r="BB8" i="183"/>
  <c r="BB9" i="183"/>
  <c r="BB10" i="183"/>
  <c r="BB11" i="183"/>
  <c r="BB12" i="183"/>
  <c r="BB13" i="183"/>
  <c r="BB14" i="183"/>
  <c r="BB15" i="183"/>
  <c r="BB16" i="183"/>
  <c r="BB17" i="183"/>
  <c r="BB18" i="183"/>
  <c r="BB19" i="183"/>
  <c r="BB20" i="183"/>
  <c r="BB21" i="183"/>
  <c r="BB22" i="183"/>
  <c r="BB23" i="183"/>
  <c r="BB24" i="183"/>
  <c r="BB25" i="183"/>
  <c r="BB26" i="183"/>
  <c r="BB27" i="183"/>
  <c r="BB28" i="183"/>
  <c r="BB29" i="183"/>
  <c r="BB30" i="183"/>
  <c r="BB33" i="183"/>
  <c r="BB34" i="183"/>
  <c r="BB35" i="183"/>
  <c r="BB36" i="183"/>
  <c r="BB37" i="183"/>
  <c r="BB38" i="183"/>
  <c r="BB39" i="183"/>
  <c r="BB40" i="183"/>
  <c r="BB41" i="183"/>
  <c r="BB42" i="183"/>
  <c r="BB43" i="183"/>
  <c r="BB44" i="183"/>
  <c r="BB45" i="183"/>
  <c r="BB46" i="183"/>
  <c r="BB47" i="183"/>
  <c r="BB48" i="183"/>
  <c r="BB49" i="183"/>
  <c r="BB50" i="183"/>
  <c r="BB51" i="183"/>
  <c r="BB52" i="183"/>
  <c r="BB53" i="183"/>
  <c r="BB54" i="183"/>
  <c r="BB55" i="183"/>
  <c r="BB56" i="183"/>
  <c r="BB57" i="183"/>
  <c r="BB58" i="183"/>
  <c r="BB59" i="183"/>
  <c r="BB60" i="183"/>
  <c r="BB61" i="183"/>
  <c r="BB62" i="183"/>
  <c r="BB63" i="183"/>
  <c r="BB64" i="183"/>
  <c r="BB65" i="183"/>
  <c r="BB66" i="183"/>
  <c r="BB67" i="183"/>
  <c r="BB68" i="183"/>
  <c r="BB69" i="183"/>
  <c r="BB1" i="183"/>
  <c r="BA2" i="183"/>
  <c r="BA3" i="183"/>
  <c r="BA4" i="183"/>
  <c r="BA5" i="183"/>
  <c r="BA6" i="183"/>
  <c r="BA7" i="183"/>
  <c r="BA8" i="183"/>
  <c r="BA9" i="183"/>
  <c r="BA10" i="183"/>
  <c r="BA11" i="183"/>
  <c r="BA12" i="183"/>
  <c r="BA13" i="183"/>
  <c r="BA14" i="183"/>
  <c r="BA15" i="183"/>
  <c r="BA16" i="183"/>
  <c r="BA17" i="183"/>
  <c r="BA18" i="183"/>
  <c r="BA19" i="183"/>
  <c r="BA20" i="183"/>
  <c r="BA21" i="183"/>
  <c r="BA22" i="183"/>
  <c r="BA23" i="183"/>
  <c r="BA24" i="183"/>
  <c r="BA25" i="183"/>
  <c r="BA26" i="183"/>
  <c r="BA27" i="183"/>
  <c r="BA28" i="183"/>
  <c r="BA29" i="183"/>
  <c r="BA30" i="183"/>
  <c r="BA33" i="183"/>
  <c r="BA34" i="183"/>
  <c r="BA35" i="183"/>
  <c r="BA36" i="183"/>
  <c r="BA37" i="183"/>
  <c r="BA38" i="183"/>
  <c r="BA39" i="183"/>
  <c r="BA40" i="183"/>
  <c r="BA41" i="183"/>
  <c r="BA42" i="183"/>
  <c r="BA43" i="183"/>
  <c r="BA44" i="183"/>
  <c r="BA45" i="183"/>
  <c r="BA46" i="183"/>
  <c r="BA47" i="183"/>
  <c r="BA48" i="183"/>
  <c r="BA49" i="183"/>
  <c r="BA50" i="183"/>
  <c r="BA51" i="183"/>
  <c r="BA52" i="183"/>
  <c r="BA53" i="183"/>
  <c r="BA54" i="183"/>
  <c r="BA55" i="183"/>
  <c r="BA56" i="183"/>
  <c r="BA57" i="183"/>
  <c r="BA58" i="183"/>
  <c r="BA59" i="183"/>
  <c r="BA60" i="183"/>
  <c r="BA61" i="183"/>
  <c r="BA62" i="183"/>
  <c r="BA63" i="183"/>
  <c r="BA64" i="183"/>
  <c r="BA65" i="183"/>
  <c r="BA66" i="183"/>
  <c r="BA67" i="183"/>
  <c r="BA68" i="183"/>
  <c r="BA69" i="183"/>
  <c r="BA1" i="183"/>
  <c r="AZ2" i="183"/>
  <c r="AZ3" i="183"/>
  <c r="AZ4" i="183"/>
  <c r="AZ5" i="183"/>
  <c r="AZ6" i="183"/>
  <c r="AZ7" i="183"/>
  <c r="AZ8" i="183"/>
  <c r="AZ9" i="183"/>
  <c r="AZ10" i="183"/>
  <c r="AZ11" i="183"/>
  <c r="AZ12" i="183"/>
  <c r="AZ13" i="183"/>
  <c r="AZ14" i="183"/>
  <c r="AZ15" i="183"/>
  <c r="AZ16" i="183"/>
  <c r="AZ17" i="183"/>
  <c r="AZ18" i="183"/>
  <c r="AZ19" i="183"/>
  <c r="AZ20" i="183"/>
  <c r="AZ21" i="183"/>
  <c r="AZ22" i="183"/>
  <c r="AZ23" i="183"/>
  <c r="AZ24" i="183"/>
  <c r="AZ25" i="183"/>
  <c r="AZ26" i="183"/>
  <c r="AZ27" i="183"/>
  <c r="AZ28" i="183"/>
  <c r="AZ29" i="183"/>
  <c r="AZ30" i="183"/>
  <c r="AZ33" i="183"/>
  <c r="AZ34" i="183"/>
  <c r="AZ35" i="183"/>
  <c r="AZ36" i="183"/>
  <c r="AZ37" i="183"/>
  <c r="AZ38" i="183"/>
  <c r="AZ39" i="183"/>
  <c r="AZ40" i="183"/>
  <c r="AZ41" i="183"/>
  <c r="AZ42" i="183"/>
  <c r="AZ43" i="183"/>
  <c r="AZ44" i="183"/>
  <c r="AZ45" i="183"/>
  <c r="AZ46" i="183"/>
  <c r="AZ47" i="183"/>
  <c r="AZ48" i="183"/>
  <c r="AZ49" i="183"/>
  <c r="AZ50" i="183"/>
  <c r="AZ51" i="183"/>
  <c r="AZ52" i="183"/>
  <c r="AZ53" i="183"/>
  <c r="AZ54" i="183"/>
  <c r="AZ55" i="183"/>
  <c r="AZ56" i="183"/>
  <c r="AZ57" i="183"/>
  <c r="AZ58" i="183"/>
  <c r="AZ59" i="183"/>
  <c r="AZ60" i="183"/>
  <c r="AZ61" i="183"/>
  <c r="AZ62" i="183"/>
  <c r="AZ63" i="183"/>
  <c r="AZ64" i="183"/>
  <c r="AZ65" i="183"/>
  <c r="AZ66" i="183"/>
  <c r="AZ67" i="183"/>
  <c r="AZ68" i="183"/>
  <c r="AZ69" i="183"/>
  <c r="AZ1" i="183"/>
  <c r="AY2" i="183"/>
  <c r="AY3" i="183"/>
  <c r="AY4" i="183"/>
  <c r="AY5" i="183"/>
  <c r="AY6" i="183"/>
  <c r="AY7" i="183"/>
  <c r="AY8" i="183"/>
  <c r="AY9" i="183"/>
  <c r="AY10" i="183"/>
  <c r="AY11" i="183"/>
  <c r="AY12" i="183"/>
  <c r="AY13" i="183"/>
  <c r="AY14" i="183"/>
  <c r="AY15" i="183"/>
  <c r="AY16" i="183"/>
  <c r="AY17" i="183"/>
  <c r="AY18" i="183"/>
  <c r="AY19" i="183"/>
  <c r="AY20" i="183"/>
  <c r="AY21" i="183"/>
  <c r="AY22" i="183"/>
  <c r="AY23" i="183"/>
  <c r="AY24" i="183"/>
  <c r="AY25" i="183"/>
  <c r="AY26" i="183"/>
  <c r="AY27" i="183"/>
  <c r="AY28" i="183"/>
  <c r="AY29" i="183"/>
  <c r="AY30" i="183"/>
  <c r="AY33" i="183"/>
  <c r="AY34" i="183"/>
  <c r="AY35" i="183"/>
  <c r="AY36" i="183"/>
  <c r="AY37" i="183"/>
  <c r="AY38" i="183"/>
  <c r="AY39" i="183"/>
  <c r="AY40" i="183"/>
  <c r="AY41" i="183"/>
  <c r="AY42" i="183"/>
  <c r="AY43" i="183"/>
  <c r="AY44" i="183"/>
  <c r="AY45" i="183"/>
  <c r="AY46" i="183"/>
  <c r="AY47" i="183"/>
  <c r="AY48" i="183"/>
  <c r="AY49" i="183"/>
  <c r="AY50" i="183"/>
  <c r="AY51" i="183"/>
  <c r="AY52" i="183"/>
  <c r="AY53" i="183"/>
  <c r="AY54" i="183"/>
  <c r="AY55" i="183"/>
  <c r="AY56" i="183"/>
  <c r="AY57" i="183"/>
  <c r="AY58" i="183"/>
  <c r="AY59" i="183"/>
  <c r="AY60" i="183"/>
  <c r="AY61" i="183"/>
  <c r="AY62" i="183"/>
  <c r="AY63" i="183"/>
  <c r="AY64" i="183"/>
  <c r="AY65" i="183"/>
  <c r="AY66" i="183"/>
  <c r="AY67" i="183"/>
  <c r="AY68" i="183"/>
  <c r="AY69" i="183"/>
  <c r="AY1" i="183"/>
  <c r="AX2" i="183"/>
  <c r="AX3" i="183"/>
  <c r="AX4" i="183"/>
  <c r="AX5" i="183"/>
  <c r="AX6" i="183"/>
  <c r="AX7" i="183"/>
  <c r="AX8" i="183"/>
  <c r="AX9" i="183"/>
  <c r="AX10" i="183"/>
  <c r="AX11" i="183"/>
  <c r="AX12" i="183"/>
  <c r="AX13" i="183"/>
  <c r="AX14" i="183"/>
  <c r="AX15" i="183"/>
  <c r="AX16" i="183"/>
  <c r="AX17" i="183"/>
  <c r="AX18" i="183"/>
  <c r="AX19" i="183"/>
  <c r="AX20" i="183"/>
  <c r="AX21" i="183"/>
  <c r="AX22" i="183"/>
  <c r="AX23" i="183"/>
  <c r="AX24" i="183"/>
  <c r="AX25" i="183"/>
  <c r="AX26" i="183"/>
  <c r="AX27" i="183"/>
  <c r="AX28" i="183"/>
  <c r="AX29" i="183"/>
  <c r="AX30" i="183"/>
  <c r="AX33" i="183"/>
  <c r="AX34" i="183"/>
  <c r="AX35" i="183"/>
  <c r="AX36" i="183"/>
  <c r="AX37" i="183"/>
  <c r="AX38" i="183"/>
  <c r="AX39" i="183"/>
  <c r="AX40" i="183"/>
  <c r="AX41" i="183"/>
  <c r="AX42" i="183"/>
  <c r="AX43" i="183"/>
  <c r="AX44" i="183"/>
  <c r="AX45" i="183"/>
  <c r="AX46" i="183"/>
  <c r="AX47" i="183"/>
  <c r="AX48" i="183"/>
  <c r="AX49" i="183"/>
  <c r="AX50" i="183"/>
  <c r="AX51" i="183"/>
  <c r="AX52" i="183"/>
  <c r="AX53" i="183"/>
  <c r="AX54" i="183"/>
  <c r="AX55" i="183"/>
  <c r="AX56" i="183"/>
  <c r="AX57" i="183"/>
  <c r="AX58" i="183"/>
  <c r="AX59" i="183"/>
  <c r="AX60" i="183"/>
  <c r="AX61" i="183"/>
  <c r="AX62" i="183"/>
  <c r="AX63" i="183"/>
  <c r="AX64" i="183"/>
  <c r="AX65" i="183"/>
  <c r="AX66" i="183"/>
  <c r="AX67" i="183"/>
  <c r="AX68" i="183"/>
  <c r="AX69" i="183"/>
  <c r="AX1" i="183"/>
  <c r="AW2" i="183"/>
  <c r="AW3" i="183"/>
  <c r="AW4" i="183"/>
  <c r="AW5" i="183"/>
  <c r="AW6" i="183"/>
  <c r="AW7" i="183"/>
  <c r="AW8" i="183"/>
  <c r="AW9" i="183"/>
  <c r="AW10" i="183"/>
  <c r="AW11" i="183"/>
  <c r="AW12" i="183"/>
  <c r="AW13" i="183"/>
  <c r="AW14" i="183"/>
  <c r="AW15" i="183"/>
  <c r="AW16" i="183"/>
  <c r="AW17" i="183"/>
  <c r="AW18" i="183"/>
  <c r="AW19" i="183"/>
  <c r="AW20" i="183"/>
  <c r="AW21" i="183"/>
  <c r="AW22" i="183"/>
  <c r="AW23" i="183"/>
  <c r="AW24" i="183"/>
  <c r="AW25" i="183"/>
  <c r="AW26" i="183"/>
  <c r="AW27" i="183"/>
  <c r="AW28" i="183"/>
  <c r="AW29" i="183"/>
  <c r="AW30" i="183"/>
  <c r="AW33" i="183"/>
  <c r="AW34" i="183"/>
  <c r="AW35" i="183"/>
  <c r="AW36" i="183"/>
  <c r="AW37" i="183"/>
  <c r="AW38" i="183"/>
  <c r="AW39" i="183"/>
  <c r="AW40" i="183"/>
  <c r="AW41" i="183"/>
  <c r="AW42" i="183"/>
  <c r="AW43" i="183"/>
  <c r="AW44" i="183"/>
  <c r="AW45" i="183"/>
  <c r="AW46" i="183"/>
  <c r="AW47" i="183"/>
  <c r="AW48" i="183"/>
  <c r="AW49" i="183"/>
  <c r="AW50" i="183"/>
  <c r="AW51" i="183"/>
  <c r="AW52" i="183"/>
  <c r="AW53" i="183"/>
  <c r="AW54" i="183"/>
  <c r="AW55" i="183"/>
  <c r="AW56" i="183"/>
  <c r="AW57" i="183"/>
  <c r="AW58" i="183"/>
  <c r="AW59" i="183"/>
  <c r="AW60" i="183"/>
  <c r="AW61" i="183"/>
  <c r="AW62" i="183"/>
  <c r="AW63" i="183"/>
  <c r="AW64" i="183"/>
  <c r="AW65" i="183"/>
  <c r="AW66" i="183"/>
  <c r="AW67" i="183"/>
  <c r="AW68" i="183"/>
  <c r="AW69" i="183"/>
  <c r="AW1" i="183"/>
  <c r="AV2" i="183"/>
  <c r="AV3" i="183"/>
  <c r="AV4" i="183"/>
  <c r="AV5" i="183"/>
  <c r="AV6" i="183"/>
  <c r="AV7" i="183"/>
  <c r="AV8" i="183"/>
  <c r="AV9" i="183"/>
  <c r="AV10" i="183"/>
  <c r="AV11" i="183"/>
  <c r="AV12" i="183"/>
  <c r="AV13" i="183"/>
  <c r="AV14" i="183"/>
  <c r="AV15" i="183"/>
  <c r="AV16" i="183"/>
  <c r="AV17" i="183"/>
  <c r="AV18" i="183"/>
  <c r="AV19" i="183"/>
  <c r="AV20" i="183"/>
  <c r="AV21" i="183"/>
  <c r="AV22" i="183"/>
  <c r="AV23" i="183"/>
  <c r="AV24" i="183"/>
  <c r="AV25" i="183"/>
  <c r="AV26" i="183"/>
  <c r="AV27" i="183"/>
  <c r="AV28" i="183"/>
  <c r="AV29" i="183"/>
  <c r="AV30" i="183"/>
  <c r="AV33" i="183"/>
  <c r="AV34" i="183"/>
  <c r="AV35" i="183"/>
  <c r="AV36" i="183"/>
  <c r="AV37" i="183"/>
  <c r="AV38" i="183"/>
  <c r="AV39" i="183"/>
  <c r="AV40" i="183"/>
  <c r="AV41" i="183"/>
  <c r="AV42" i="183"/>
  <c r="AV43" i="183"/>
  <c r="AV44" i="183"/>
  <c r="AV45" i="183"/>
  <c r="AV46" i="183"/>
  <c r="AV47" i="183"/>
  <c r="AV48" i="183"/>
  <c r="AV49" i="183"/>
  <c r="AV50" i="183"/>
  <c r="AV51" i="183"/>
  <c r="AV52" i="183"/>
  <c r="AV53" i="183"/>
  <c r="AV54" i="183"/>
  <c r="AV55" i="183"/>
  <c r="AV56" i="183"/>
  <c r="AV57" i="183"/>
  <c r="AV58" i="183"/>
  <c r="AV59" i="183"/>
  <c r="AV60" i="183"/>
  <c r="AV61" i="183"/>
  <c r="AV62" i="183"/>
  <c r="AV63" i="183"/>
  <c r="AV64" i="183"/>
  <c r="AV65" i="183"/>
  <c r="AV66" i="183"/>
  <c r="AV67" i="183"/>
  <c r="AV68" i="183"/>
  <c r="AV69" i="183"/>
  <c r="AV1" i="183"/>
  <c r="AU2" i="183"/>
  <c r="AU3" i="183"/>
  <c r="AU4" i="183"/>
  <c r="AU5" i="183"/>
  <c r="AU6" i="183"/>
  <c r="AU7" i="183"/>
  <c r="AU8" i="183"/>
  <c r="AU9" i="183"/>
  <c r="AU10" i="183"/>
  <c r="AU11" i="183"/>
  <c r="AU12" i="183"/>
  <c r="AU13" i="183"/>
  <c r="AU14" i="183"/>
  <c r="AU15" i="183"/>
  <c r="AU16" i="183"/>
  <c r="AU17" i="183"/>
  <c r="AU18" i="183"/>
  <c r="AU19" i="183"/>
  <c r="AU20" i="183"/>
  <c r="AU21" i="183"/>
  <c r="AU22" i="183"/>
  <c r="AU23" i="183"/>
  <c r="AU24" i="183"/>
  <c r="AU25" i="183"/>
  <c r="AU26" i="183"/>
  <c r="AU27" i="183"/>
  <c r="AU28" i="183"/>
  <c r="AU29" i="183"/>
  <c r="AU30" i="183"/>
  <c r="AU33" i="183"/>
  <c r="AU34" i="183"/>
  <c r="AU35" i="183"/>
  <c r="AU36" i="183"/>
  <c r="AU37" i="183"/>
  <c r="AU38" i="183"/>
  <c r="AU39" i="183"/>
  <c r="AU40" i="183"/>
  <c r="AU41" i="183"/>
  <c r="AU42" i="183"/>
  <c r="AU43" i="183"/>
  <c r="AU44" i="183"/>
  <c r="AU45" i="183"/>
  <c r="AU46" i="183"/>
  <c r="AU47" i="183"/>
  <c r="AU48" i="183"/>
  <c r="AU49" i="183"/>
  <c r="AU50" i="183"/>
  <c r="AU51" i="183"/>
  <c r="AU52" i="183"/>
  <c r="AU53" i="183"/>
  <c r="AU54" i="183"/>
  <c r="AU55" i="183"/>
  <c r="AU56" i="183"/>
  <c r="AU57" i="183"/>
  <c r="AU58" i="183"/>
  <c r="AU59" i="183"/>
  <c r="AU60" i="183"/>
  <c r="AU61" i="183"/>
  <c r="AU62" i="183"/>
  <c r="AU63" i="183"/>
  <c r="AU64" i="183"/>
  <c r="AU65" i="183"/>
  <c r="AU66" i="183"/>
  <c r="AU67" i="183"/>
  <c r="AU68" i="183"/>
  <c r="AU69" i="183"/>
  <c r="AU1" i="183"/>
  <c r="AT2" i="183"/>
  <c r="AT3" i="183"/>
  <c r="AT4" i="183"/>
  <c r="AT5" i="183"/>
  <c r="AT6" i="183"/>
  <c r="AT7" i="183"/>
  <c r="AT8" i="183"/>
  <c r="AT9" i="183"/>
  <c r="AT10" i="183"/>
  <c r="AT11" i="183"/>
  <c r="AT12" i="183"/>
  <c r="AT13" i="183"/>
  <c r="AT14" i="183"/>
  <c r="AT15" i="183"/>
  <c r="AT16" i="183"/>
  <c r="AT17" i="183"/>
  <c r="AT18" i="183"/>
  <c r="AT19" i="183"/>
  <c r="AT20" i="183"/>
  <c r="AT21" i="183"/>
  <c r="AT22" i="183"/>
  <c r="AT23" i="183"/>
  <c r="AT24" i="183"/>
  <c r="AT25" i="183"/>
  <c r="AT26" i="183"/>
  <c r="AT27" i="183"/>
  <c r="AT28" i="183"/>
  <c r="AT29" i="183"/>
  <c r="AT30" i="183"/>
  <c r="AT33" i="183"/>
  <c r="AT34" i="183"/>
  <c r="AT35" i="183"/>
  <c r="AT36" i="183"/>
  <c r="AT37" i="183"/>
  <c r="AT38" i="183"/>
  <c r="AT39" i="183"/>
  <c r="AT40" i="183"/>
  <c r="AT41" i="183"/>
  <c r="AT42" i="183"/>
  <c r="AT43" i="183"/>
  <c r="AT44" i="183"/>
  <c r="AT45" i="183"/>
  <c r="AT46" i="183"/>
  <c r="AT47" i="183"/>
  <c r="AT48" i="183"/>
  <c r="AT49" i="183"/>
  <c r="AT50" i="183"/>
  <c r="AT51" i="183"/>
  <c r="AT52" i="183"/>
  <c r="AT53" i="183"/>
  <c r="AT54" i="183"/>
  <c r="AT55" i="183"/>
  <c r="AT56" i="183"/>
  <c r="AT57" i="183"/>
  <c r="AT58" i="183"/>
  <c r="AT59" i="183"/>
  <c r="AT60" i="183"/>
  <c r="AT61" i="183"/>
  <c r="AT62" i="183"/>
  <c r="AT63" i="183"/>
  <c r="AT64" i="183"/>
  <c r="AT65" i="183"/>
  <c r="AT66" i="183"/>
  <c r="AT67" i="183"/>
  <c r="AT68" i="183"/>
  <c r="AT69" i="183"/>
  <c r="AT1" i="183"/>
  <c r="AS2" i="183"/>
  <c r="AS3" i="183"/>
  <c r="AS4" i="183"/>
  <c r="AS5" i="183"/>
  <c r="AS6" i="183"/>
  <c r="AS7" i="183"/>
  <c r="AS8" i="183"/>
  <c r="AS9" i="183"/>
  <c r="AS10" i="183"/>
  <c r="AS11" i="183"/>
  <c r="AS12" i="183"/>
  <c r="AS13" i="183"/>
  <c r="AS14" i="183"/>
  <c r="AS15" i="183"/>
  <c r="AS16" i="183"/>
  <c r="AS17" i="183"/>
  <c r="AS18" i="183"/>
  <c r="AS19" i="183"/>
  <c r="AS20" i="183"/>
  <c r="AS21" i="183"/>
  <c r="AS22" i="183"/>
  <c r="AS23" i="183"/>
  <c r="AS24" i="183"/>
  <c r="AS25" i="183"/>
  <c r="AS26" i="183"/>
  <c r="AS27" i="183"/>
  <c r="AS28" i="183"/>
  <c r="AS29" i="183"/>
  <c r="AS30" i="183"/>
  <c r="AS33" i="183"/>
  <c r="AS34" i="183"/>
  <c r="AS35" i="183"/>
  <c r="AS36" i="183"/>
  <c r="AS37" i="183"/>
  <c r="AS38" i="183"/>
  <c r="AS39" i="183"/>
  <c r="AS40" i="183"/>
  <c r="AS41" i="183"/>
  <c r="AS42" i="183"/>
  <c r="AS43" i="183"/>
  <c r="AS44" i="183"/>
  <c r="AS45" i="183"/>
  <c r="AS46" i="183"/>
  <c r="AS47" i="183"/>
  <c r="AS48" i="183"/>
  <c r="AS49" i="183"/>
  <c r="AS50" i="183"/>
  <c r="AS51" i="183"/>
  <c r="AS52" i="183"/>
  <c r="AS53" i="183"/>
  <c r="AS54" i="183"/>
  <c r="AS55" i="183"/>
  <c r="AS56" i="183"/>
  <c r="AS57" i="183"/>
  <c r="AS58" i="183"/>
  <c r="AS59" i="183"/>
  <c r="AS60" i="183"/>
  <c r="AS61" i="183"/>
  <c r="AS62" i="183"/>
  <c r="AS63" i="183"/>
  <c r="AS64" i="183"/>
  <c r="AS65" i="183"/>
  <c r="AS66" i="183"/>
  <c r="AS67" i="183"/>
  <c r="AS68" i="183"/>
  <c r="AS69" i="183"/>
  <c r="AS1" i="183"/>
  <c r="AR2" i="183"/>
  <c r="AR3" i="183"/>
  <c r="AR4" i="183"/>
  <c r="AR5" i="183"/>
  <c r="AR6" i="183"/>
  <c r="AR7" i="183"/>
  <c r="AR8" i="183"/>
  <c r="AR9" i="183"/>
  <c r="AR10" i="183"/>
  <c r="AR11" i="183"/>
  <c r="AR12" i="183"/>
  <c r="AR13" i="183"/>
  <c r="AR14" i="183"/>
  <c r="AR15" i="183"/>
  <c r="AR16" i="183"/>
  <c r="AR17" i="183"/>
  <c r="AR18" i="183"/>
  <c r="AR19" i="183"/>
  <c r="AR20" i="183"/>
  <c r="AR21" i="183"/>
  <c r="AR22" i="183"/>
  <c r="AR23" i="183"/>
  <c r="AR24" i="183"/>
  <c r="AR25" i="183"/>
  <c r="AR26" i="183"/>
  <c r="AR27" i="183"/>
  <c r="AR28" i="183"/>
  <c r="AR29" i="183"/>
  <c r="AR30" i="183"/>
  <c r="AR33" i="183"/>
  <c r="AR34" i="183"/>
  <c r="AR35" i="183"/>
  <c r="AR36" i="183"/>
  <c r="AR37" i="183"/>
  <c r="AR38" i="183"/>
  <c r="AR39" i="183"/>
  <c r="AR40" i="183"/>
  <c r="AR41" i="183"/>
  <c r="AR42" i="183"/>
  <c r="AR43" i="183"/>
  <c r="AR44" i="183"/>
  <c r="AR45" i="183"/>
  <c r="AR46" i="183"/>
  <c r="AR47" i="183"/>
  <c r="AR48" i="183"/>
  <c r="AR49" i="183"/>
  <c r="AR50" i="183"/>
  <c r="AR51" i="183"/>
  <c r="AR52" i="183"/>
  <c r="AR53" i="183"/>
  <c r="AR54" i="183"/>
  <c r="AR55" i="183"/>
  <c r="AR56" i="183"/>
  <c r="AR57" i="183"/>
  <c r="AR58" i="183"/>
  <c r="AR59" i="183"/>
  <c r="AR60" i="183"/>
  <c r="AR61" i="183"/>
  <c r="AR62" i="183"/>
  <c r="AR63" i="183"/>
  <c r="AR64" i="183"/>
  <c r="AR65" i="183"/>
  <c r="AR66" i="183"/>
  <c r="AR67" i="183"/>
  <c r="AR68" i="183"/>
  <c r="AR69" i="183"/>
  <c r="AR1" i="183"/>
  <c r="AQ2" i="183"/>
  <c r="AQ3" i="183"/>
  <c r="AQ4" i="183"/>
  <c r="AQ5" i="183"/>
  <c r="AQ6" i="183"/>
  <c r="AQ7" i="183"/>
  <c r="AQ8" i="183"/>
  <c r="AQ9" i="183"/>
  <c r="AQ10" i="183"/>
  <c r="AQ11" i="183"/>
  <c r="AQ12" i="183"/>
  <c r="AQ13" i="183"/>
  <c r="AQ14" i="183"/>
  <c r="AQ15" i="183"/>
  <c r="AQ16" i="183"/>
  <c r="AQ17" i="183"/>
  <c r="AQ18" i="183"/>
  <c r="AQ19" i="183"/>
  <c r="AQ20" i="183"/>
  <c r="AQ21" i="183"/>
  <c r="AQ22" i="183"/>
  <c r="AQ23" i="183"/>
  <c r="AQ24" i="183"/>
  <c r="AQ25" i="183"/>
  <c r="AQ26" i="183"/>
  <c r="AQ27" i="183"/>
  <c r="AQ28" i="183"/>
  <c r="AQ29" i="183"/>
  <c r="AQ30" i="183"/>
  <c r="AQ33" i="183"/>
  <c r="AQ34" i="183"/>
  <c r="AQ35" i="183"/>
  <c r="AQ36" i="183"/>
  <c r="AQ37" i="183"/>
  <c r="AQ38" i="183"/>
  <c r="AQ39" i="183"/>
  <c r="AQ40" i="183"/>
  <c r="AQ41" i="183"/>
  <c r="AQ42" i="183"/>
  <c r="AQ43" i="183"/>
  <c r="AQ44" i="183"/>
  <c r="AQ45" i="183"/>
  <c r="AQ46" i="183"/>
  <c r="AQ47" i="183"/>
  <c r="AQ48" i="183"/>
  <c r="AQ49" i="183"/>
  <c r="AQ50" i="183"/>
  <c r="AQ51" i="183"/>
  <c r="AQ52" i="183"/>
  <c r="AQ53" i="183"/>
  <c r="AQ54" i="183"/>
  <c r="AQ55" i="183"/>
  <c r="AQ56" i="183"/>
  <c r="AQ57" i="183"/>
  <c r="AQ58" i="183"/>
  <c r="AQ59" i="183"/>
  <c r="AQ60" i="183"/>
  <c r="AQ61" i="183"/>
  <c r="AQ62" i="183"/>
  <c r="AQ63" i="183"/>
  <c r="AQ64" i="183"/>
  <c r="AQ65" i="183"/>
  <c r="AQ66" i="183"/>
  <c r="AQ67" i="183"/>
  <c r="AQ68" i="183"/>
  <c r="AQ69" i="183"/>
  <c r="AQ1" i="183"/>
  <c r="AP2" i="183"/>
  <c r="AP3" i="183"/>
  <c r="AP4" i="183"/>
  <c r="AP5" i="183"/>
  <c r="AP6" i="183"/>
  <c r="AP7" i="183"/>
  <c r="AP8" i="183"/>
  <c r="AP9" i="183"/>
  <c r="AP10" i="183"/>
  <c r="AP11" i="183"/>
  <c r="AP12" i="183"/>
  <c r="AP13" i="183"/>
  <c r="AP14" i="183"/>
  <c r="AP15" i="183"/>
  <c r="AP16" i="183"/>
  <c r="AP17" i="183"/>
  <c r="AP18" i="183"/>
  <c r="AP19" i="183"/>
  <c r="AP20" i="183"/>
  <c r="AP21" i="183"/>
  <c r="AP22" i="183"/>
  <c r="AP23" i="183"/>
  <c r="AP24" i="183"/>
  <c r="AP25" i="183"/>
  <c r="AP26" i="183"/>
  <c r="AP27" i="183"/>
  <c r="AP28" i="183"/>
  <c r="AP29" i="183"/>
  <c r="AP30" i="183"/>
  <c r="AP33" i="183"/>
  <c r="AP34" i="183"/>
  <c r="AP35" i="183"/>
  <c r="AP36" i="183"/>
  <c r="AP37" i="183"/>
  <c r="AP38" i="183"/>
  <c r="AP39" i="183"/>
  <c r="AP40" i="183"/>
  <c r="AP41" i="183"/>
  <c r="AP42" i="183"/>
  <c r="AP43" i="183"/>
  <c r="AP44" i="183"/>
  <c r="AP45" i="183"/>
  <c r="AP46" i="183"/>
  <c r="AP47" i="183"/>
  <c r="AP48" i="183"/>
  <c r="AP49" i="183"/>
  <c r="AP50" i="183"/>
  <c r="AP51" i="183"/>
  <c r="AP52" i="183"/>
  <c r="AP53" i="183"/>
  <c r="AP54" i="183"/>
  <c r="AP55" i="183"/>
  <c r="AP56" i="183"/>
  <c r="AP57" i="183"/>
  <c r="AP58" i="183"/>
  <c r="AP59" i="183"/>
  <c r="AP60" i="183"/>
  <c r="AP61" i="183"/>
  <c r="AP62" i="183"/>
  <c r="AP63" i="183"/>
  <c r="AP64" i="183"/>
  <c r="AP65" i="183"/>
  <c r="AP66" i="183"/>
  <c r="AP67" i="183"/>
  <c r="AP68" i="183"/>
  <c r="AP69" i="183"/>
  <c r="AP1" i="183"/>
  <c r="AO2" i="183"/>
  <c r="AO3" i="183"/>
  <c r="AO4" i="183"/>
  <c r="AO5" i="183"/>
  <c r="AO6" i="183"/>
  <c r="AO7" i="183"/>
  <c r="AO8" i="183"/>
  <c r="AO9" i="183"/>
  <c r="AO10" i="183"/>
  <c r="AO11" i="183"/>
  <c r="AO12" i="183"/>
  <c r="AO13" i="183"/>
  <c r="AO14" i="183"/>
  <c r="AO15" i="183"/>
  <c r="AO16" i="183"/>
  <c r="AO17" i="183"/>
  <c r="AO18" i="183"/>
  <c r="AO19" i="183"/>
  <c r="AO20" i="183"/>
  <c r="AO21" i="183"/>
  <c r="AO22" i="183"/>
  <c r="AO23" i="183"/>
  <c r="AO24" i="183"/>
  <c r="AO25" i="183"/>
  <c r="AO26" i="183"/>
  <c r="AO27" i="183"/>
  <c r="AO28" i="183"/>
  <c r="AO29" i="183"/>
  <c r="AO30" i="183"/>
  <c r="AO33" i="183"/>
  <c r="AO34" i="183"/>
  <c r="AO35" i="183"/>
  <c r="AO36" i="183"/>
  <c r="AO37" i="183"/>
  <c r="AO38" i="183"/>
  <c r="AO39" i="183"/>
  <c r="AO40" i="183"/>
  <c r="AO41" i="183"/>
  <c r="AO42" i="183"/>
  <c r="AO43" i="183"/>
  <c r="AO44" i="183"/>
  <c r="AO45" i="183"/>
  <c r="AO46" i="183"/>
  <c r="AO47" i="183"/>
  <c r="AO48" i="183"/>
  <c r="AO49" i="183"/>
  <c r="AO50" i="183"/>
  <c r="AO51" i="183"/>
  <c r="AO52" i="183"/>
  <c r="AO53" i="183"/>
  <c r="AO54" i="183"/>
  <c r="AO55" i="183"/>
  <c r="AO56" i="183"/>
  <c r="AO57" i="183"/>
  <c r="AO58" i="183"/>
  <c r="AO59" i="183"/>
  <c r="AO60" i="183"/>
  <c r="AO61" i="183"/>
  <c r="AO62" i="183"/>
  <c r="AO63" i="183"/>
  <c r="AO64" i="183"/>
  <c r="AO65" i="183"/>
  <c r="AO66" i="183"/>
  <c r="AO67" i="183"/>
  <c r="AO68" i="183"/>
  <c r="AO69" i="183"/>
  <c r="AO1" i="183"/>
  <c r="AN2" i="183"/>
  <c r="AN3" i="183"/>
  <c r="AN4" i="183"/>
  <c r="AN5" i="183"/>
  <c r="AN6" i="183"/>
  <c r="AN7" i="183"/>
  <c r="AN8" i="183"/>
  <c r="AN9" i="183"/>
  <c r="AN10" i="183"/>
  <c r="AN11" i="183"/>
  <c r="AN12" i="183"/>
  <c r="AN13" i="183"/>
  <c r="AN14" i="183"/>
  <c r="AN15" i="183"/>
  <c r="AN16" i="183"/>
  <c r="AN17" i="183"/>
  <c r="AN18" i="183"/>
  <c r="AN19" i="183"/>
  <c r="AN20" i="183"/>
  <c r="AN21" i="183"/>
  <c r="AN22" i="183"/>
  <c r="AN23" i="183"/>
  <c r="AN24" i="183"/>
  <c r="AN25" i="183"/>
  <c r="AN26" i="183"/>
  <c r="AN27" i="183"/>
  <c r="AN28" i="183"/>
  <c r="AN29" i="183"/>
  <c r="AN30" i="183"/>
  <c r="AN33" i="183"/>
  <c r="AN34" i="183"/>
  <c r="AN35" i="183"/>
  <c r="AN36" i="183"/>
  <c r="AN37" i="183"/>
  <c r="AN38" i="183"/>
  <c r="AN39" i="183"/>
  <c r="AN40" i="183"/>
  <c r="AN41" i="183"/>
  <c r="AN42" i="183"/>
  <c r="AN43" i="183"/>
  <c r="AN44" i="183"/>
  <c r="AN45" i="183"/>
  <c r="AN46" i="183"/>
  <c r="AN47" i="183"/>
  <c r="AN48" i="183"/>
  <c r="AN49" i="183"/>
  <c r="AN50" i="183"/>
  <c r="AN51" i="183"/>
  <c r="AN52" i="183"/>
  <c r="AN53" i="183"/>
  <c r="AN54" i="183"/>
  <c r="AN55" i="183"/>
  <c r="AN56" i="183"/>
  <c r="AN57" i="183"/>
  <c r="AN58" i="183"/>
  <c r="AN59" i="183"/>
  <c r="AN60" i="183"/>
  <c r="AN61" i="183"/>
  <c r="AN62" i="183"/>
  <c r="AN63" i="183"/>
  <c r="AN64" i="183"/>
  <c r="AN65" i="183"/>
  <c r="AN66" i="183"/>
  <c r="AN67" i="183"/>
  <c r="AN68" i="183"/>
  <c r="AN69" i="183"/>
  <c r="AN1" i="183"/>
  <c r="AM2" i="183"/>
  <c r="AM3" i="183"/>
  <c r="AM4" i="183"/>
  <c r="AM5" i="183"/>
  <c r="AM6" i="183"/>
  <c r="AM7" i="183"/>
  <c r="AM8" i="183"/>
  <c r="AM9" i="183"/>
  <c r="AM10" i="183"/>
  <c r="AM11" i="183"/>
  <c r="AM12" i="183"/>
  <c r="AM13" i="183"/>
  <c r="AM14" i="183"/>
  <c r="AM15" i="183"/>
  <c r="AM16" i="183"/>
  <c r="AM17" i="183"/>
  <c r="AM18" i="183"/>
  <c r="AM19" i="183"/>
  <c r="AM20" i="183"/>
  <c r="AM21" i="183"/>
  <c r="AM22" i="183"/>
  <c r="AM23" i="183"/>
  <c r="AM24" i="183"/>
  <c r="AM25" i="183"/>
  <c r="AM26" i="183"/>
  <c r="AM27" i="183"/>
  <c r="AM28" i="183"/>
  <c r="AM29" i="183"/>
  <c r="AM30" i="183"/>
  <c r="AM33" i="183"/>
  <c r="AM34" i="183"/>
  <c r="AM35" i="183"/>
  <c r="AM36" i="183"/>
  <c r="AM37" i="183"/>
  <c r="AM38" i="183"/>
  <c r="AM39" i="183"/>
  <c r="AM40" i="183"/>
  <c r="AM41" i="183"/>
  <c r="AM42" i="183"/>
  <c r="AM43" i="183"/>
  <c r="AM44" i="183"/>
  <c r="AM45" i="183"/>
  <c r="AM46" i="183"/>
  <c r="AM47" i="183"/>
  <c r="AM48" i="183"/>
  <c r="AM49" i="183"/>
  <c r="AM50" i="183"/>
  <c r="AM51" i="183"/>
  <c r="AM52" i="183"/>
  <c r="AM53" i="183"/>
  <c r="AM54" i="183"/>
  <c r="AM55" i="183"/>
  <c r="AM56" i="183"/>
  <c r="AM57" i="183"/>
  <c r="AM58" i="183"/>
  <c r="AM59" i="183"/>
  <c r="AM60" i="183"/>
  <c r="AM61" i="183"/>
  <c r="AM62" i="183"/>
  <c r="AM63" i="183"/>
  <c r="AM64" i="183"/>
  <c r="AM65" i="183"/>
  <c r="AM66" i="183"/>
  <c r="AM67" i="183"/>
  <c r="AM68" i="183"/>
  <c r="AM69" i="183"/>
  <c r="AM1" i="183"/>
  <c r="AL2" i="183"/>
  <c r="AL3" i="183"/>
  <c r="AL4" i="183"/>
  <c r="AL5" i="183"/>
  <c r="AL6" i="183"/>
  <c r="AL7" i="183"/>
  <c r="AL8" i="183"/>
  <c r="AL9" i="183"/>
  <c r="AL10" i="183"/>
  <c r="AL11" i="183"/>
  <c r="AL12" i="183"/>
  <c r="AL13" i="183"/>
  <c r="AL14" i="183"/>
  <c r="AL15" i="183"/>
  <c r="AL16" i="183"/>
  <c r="AL17" i="183"/>
  <c r="AL18" i="183"/>
  <c r="AL19" i="183"/>
  <c r="AL20" i="183"/>
  <c r="AL21" i="183"/>
  <c r="AL22" i="183"/>
  <c r="AL23" i="183"/>
  <c r="AL24" i="183"/>
  <c r="AL25" i="183"/>
  <c r="AL26" i="183"/>
  <c r="AL27" i="183"/>
  <c r="AL28" i="183"/>
  <c r="AL29" i="183"/>
  <c r="AL30" i="183"/>
  <c r="AL33" i="183"/>
  <c r="AL34" i="183"/>
  <c r="AL35" i="183"/>
  <c r="AL36" i="183"/>
  <c r="AL37" i="183"/>
  <c r="AL38" i="183"/>
  <c r="AL39" i="183"/>
  <c r="AL40" i="183"/>
  <c r="AL41" i="183"/>
  <c r="AL42" i="183"/>
  <c r="AL43" i="183"/>
  <c r="AL44" i="183"/>
  <c r="AL45" i="183"/>
  <c r="AL46" i="183"/>
  <c r="AL47" i="183"/>
  <c r="AL48" i="183"/>
  <c r="AL49" i="183"/>
  <c r="AL50" i="183"/>
  <c r="AL51" i="183"/>
  <c r="AL52" i="183"/>
  <c r="AL53" i="183"/>
  <c r="AL54" i="183"/>
  <c r="AL55" i="183"/>
  <c r="AL56" i="183"/>
  <c r="AL57" i="183"/>
  <c r="AL58" i="183"/>
  <c r="AL59" i="183"/>
  <c r="AL60" i="183"/>
  <c r="AL61" i="183"/>
  <c r="AL62" i="183"/>
  <c r="AL63" i="183"/>
  <c r="AL64" i="183"/>
  <c r="AL65" i="183"/>
  <c r="AL66" i="183"/>
  <c r="AL67" i="183"/>
  <c r="AL68" i="183"/>
  <c r="AL69" i="183"/>
  <c r="AL1" i="183"/>
  <c r="AK2" i="183"/>
  <c r="AK3" i="183"/>
  <c r="AK4" i="183"/>
  <c r="AK5" i="183"/>
  <c r="AK6" i="183"/>
  <c r="AK7" i="183"/>
  <c r="AK8" i="183"/>
  <c r="AK9" i="183"/>
  <c r="AK10" i="183"/>
  <c r="AK11" i="183"/>
  <c r="AK12" i="183"/>
  <c r="AK13" i="183"/>
  <c r="AK14" i="183"/>
  <c r="AK15" i="183"/>
  <c r="AK16" i="183"/>
  <c r="AK17" i="183"/>
  <c r="AK18" i="183"/>
  <c r="AK19" i="183"/>
  <c r="AK20" i="183"/>
  <c r="AK21" i="183"/>
  <c r="AK22" i="183"/>
  <c r="AK23" i="183"/>
  <c r="AK24" i="183"/>
  <c r="AK25" i="183"/>
  <c r="AK26" i="183"/>
  <c r="AK27" i="183"/>
  <c r="AK28" i="183"/>
  <c r="AK29" i="183"/>
  <c r="AK30" i="183"/>
  <c r="AK33" i="183"/>
  <c r="AK34" i="183"/>
  <c r="AK35" i="183"/>
  <c r="AK36" i="183"/>
  <c r="AK37" i="183"/>
  <c r="AK38" i="183"/>
  <c r="AK39" i="183"/>
  <c r="AK40" i="183"/>
  <c r="AK41" i="183"/>
  <c r="AK42" i="183"/>
  <c r="AK43" i="183"/>
  <c r="AK44" i="183"/>
  <c r="AK45" i="183"/>
  <c r="AK46" i="183"/>
  <c r="AK47" i="183"/>
  <c r="AK48" i="183"/>
  <c r="AK49" i="183"/>
  <c r="AK50" i="183"/>
  <c r="AK51" i="183"/>
  <c r="AK52" i="183"/>
  <c r="AK53" i="183"/>
  <c r="AK54" i="183"/>
  <c r="AK55" i="183"/>
  <c r="AK56" i="183"/>
  <c r="AK57" i="183"/>
  <c r="AK58" i="183"/>
  <c r="AK59" i="183"/>
  <c r="AK60" i="183"/>
  <c r="AK61" i="183"/>
  <c r="AK62" i="183"/>
  <c r="AK63" i="183"/>
  <c r="AK64" i="183"/>
  <c r="AK65" i="183"/>
  <c r="AK66" i="183"/>
  <c r="AK67" i="183"/>
  <c r="AK68" i="183"/>
  <c r="AK69" i="183"/>
  <c r="AK1" i="183"/>
  <c r="AJ2" i="183"/>
  <c r="AJ3" i="183"/>
  <c r="AJ4" i="183"/>
  <c r="AJ5" i="183"/>
  <c r="AJ6" i="183"/>
  <c r="AJ7" i="183"/>
  <c r="AJ8" i="183"/>
  <c r="AJ9" i="183"/>
  <c r="AJ10" i="183"/>
  <c r="AJ11" i="183"/>
  <c r="AJ12" i="183"/>
  <c r="AJ13" i="183"/>
  <c r="AJ14" i="183"/>
  <c r="AJ15" i="183"/>
  <c r="AJ16" i="183"/>
  <c r="AJ17" i="183"/>
  <c r="AJ18" i="183"/>
  <c r="AJ19" i="183"/>
  <c r="AJ20" i="183"/>
  <c r="AJ21" i="183"/>
  <c r="AJ22" i="183"/>
  <c r="AJ23" i="183"/>
  <c r="AJ24" i="183"/>
  <c r="AJ25" i="183"/>
  <c r="AJ26" i="183"/>
  <c r="AJ27" i="183"/>
  <c r="AJ28" i="183"/>
  <c r="AJ29" i="183"/>
  <c r="AJ30" i="183"/>
  <c r="AJ33" i="183"/>
  <c r="AJ34" i="183"/>
  <c r="AJ35" i="183"/>
  <c r="AJ36" i="183"/>
  <c r="AJ37" i="183"/>
  <c r="AJ38" i="183"/>
  <c r="AJ39" i="183"/>
  <c r="AJ40" i="183"/>
  <c r="AJ41" i="183"/>
  <c r="AJ42" i="183"/>
  <c r="AJ43" i="183"/>
  <c r="AJ44" i="183"/>
  <c r="AJ45" i="183"/>
  <c r="AJ46" i="183"/>
  <c r="AJ47" i="183"/>
  <c r="AJ48" i="183"/>
  <c r="AJ49" i="183"/>
  <c r="AJ50" i="183"/>
  <c r="AJ51" i="183"/>
  <c r="AJ52" i="183"/>
  <c r="AJ53" i="183"/>
  <c r="AJ54" i="183"/>
  <c r="AJ55" i="183"/>
  <c r="AJ56" i="183"/>
  <c r="AJ57" i="183"/>
  <c r="AJ58" i="183"/>
  <c r="AJ59" i="183"/>
  <c r="AJ60" i="183"/>
  <c r="AJ61" i="183"/>
  <c r="AJ62" i="183"/>
  <c r="AJ63" i="183"/>
  <c r="AJ64" i="183"/>
  <c r="AJ65" i="183"/>
  <c r="AJ66" i="183"/>
  <c r="AJ67" i="183"/>
  <c r="AJ68" i="183"/>
  <c r="AJ69" i="183"/>
  <c r="AJ1" i="183"/>
  <c r="AI2" i="183"/>
  <c r="AI3" i="183"/>
  <c r="AI4" i="183"/>
  <c r="AI5" i="183"/>
  <c r="AI6" i="183"/>
  <c r="AI7" i="183"/>
  <c r="AI8" i="183"/>
  <c r="AI9" i="183"/>
  <c r="AI10" i="183"/>
  <c r="AI11" i="183"/>
  <c r="AI12" i="183"/>
  <c r="AI13" i="183"/>
  <c r="AI14" i="183"/>
  <c r="AI15" i="183"/>
  <c r="AI16" i="183"/>
  <c r="AI17" i="183"/>
  <c r="AI18" i="183"/>
  <c r="AI19" i="183"/>
  <c r="AI20" i="183"/>
  <c r="AI21" i="183"/>
  <c r="AI22" i="183"/>
  <c r="AI23" i="183"/>
  <c r="AI24" i="183"/>
  <c r="AI25" i="183"/>
  <c r="AI26" i="183"/>
  <c r="AI27" i="183"/>
  <c r="AI28" i="183"/>
  <c r="AI29" i="183"/>
  <c r="AI30" i="183"/>
  <c r="AI33" i="183"/>
  <c r="AI34" i="183"/>
  <c r="AI35" i="183"/>
  <c r="AI36" i="183"/>
  <c r="AI37" i="183"/>
  <c r="AI38" i="183"/>
  <c r="AI39" i="183"/>
  <c r="AI40" i="183"/>
  <c r="AI41" i="183"/>
  <c r="AI42" i="183"/>
  <c r="AI43" i="183"/>
  <c r="AI44" i="183"/>
  <c r="AI45" i="183"/>
  <c r="AI46" i="183"/>
  <c r="AI47" i="183"/>
  <c r="AI48" i="183"/>
  <c r="AI49" i="183"/>
  <c r="AI50" i="183"/>
  <c r="AI51" i="183"/>
  <c r="AI52" i="183"/>
  <c r="AI53" i="183"/>
  <c r="AI54" i="183"/>
  <c r="AI55" i="183"/>
  <c r="AI56" i="183"/>
  <c r="AI57" i="183"/>
  <c r="AI58" i="183"/>
  <c r="AI59" i="183"/>
  <c r="AI60" i="183"/>
  <c r="AI61" i="183"/>
  <c r="AI62" i="183"/>
  <c r="AI63" i="183"/>
  <c r="AI64" i="183"/>
  <c r="AI65" i="183"/>
  <c r="AI66" i="183"/>
  <c r="AI67" i="183"/>
  <c r="AI68" i="183"/>
  <c r="AI69" i="183"/>
  <c r="AI1" i="183"/>
  <c r="AH2" i="183"/>
  <c r="AH3" i="183"/>
  <c r="AH4" i="183"/>
  <c r="AH5" i="183"/>
  <c r="AH6" i="183"/>
  <c r="AH7" i="183"/>
  <c r="AH8" i="183"/>
  <c r="AH9" i="183"/>
  <c r="AH10" i="183"/>
  <c r="AH11" i="183"/>
  <c r="AH12" i="183"/>
  <c r="AH13" i="183"/>
  <c r="AH14" i="183"/>
  <c r="AH15" i="183"/>
  <c r="AH16" i="183"/>
  <c r="AH17" i="183"/>
  <c r="AH18" i="183"/>
  <c r="AH19" i="183"/>
  <c r="AH20" i="183"/>
  <c r="AH21" i="183"/>
  <c r="AH22" i="183"/>
  <c r="AH23" i="183"/>
  <c r="AH24" i="183"/>
  <c r="AH25" i="183"/>
  <c r="AH26" i="183"/>
  <c r="AH27" i="183"/>
  <c r="AH28" i="183"/>
  <c r="AH29" i="183"/>
  <c r="AH30" i="183"/>
  <c r="AH33" i="183"/>
  <c r="AH34" i="183"/>
  <c r="AH35" i="183"/>
  <c r="AH36" i="183"/>
  <c r="AH37" i="183"/>
  <c r="AH38" i="183"/>
  <c r="AH39" i="183"/>
  <c r="AH40" i="183"/>
  <c r="AH41" i="183"/>
  <c r="AH42" i="183"/>
  <c r="AH43" i="183"/>
  <c r="AH44" i="183"/>
  <c r="AH45" i="183"/>
  <c r="AH46" i="183"/>
  <c r="AH47" i="183"/>
  <c r="AH48" i="183"/>
  <c r="AH49" i="183"/>
  <c r="AH50" i="183"/>
  <c r="AH51" i="183"/>
  <c r="AH52" i="183"/>
  <c r="AH53" i="183"/>
  <c r="AH54" i="183"/>
  <c r="AH55" i="183"/>
  <c r="AH56" i="183"/>
  <c r="AH57" i="183"/>
  <c r="AH58" i="183"/>
  <c r="AH59" i="183"/>
  <c r="AH60" i="183"/>
  <c r="AH61" i="183"/>
  <c r="AH62" i="183"/>
  <c r="AH63" i="183"/>
  <c r="AH64" i="183"/>
  <c r="AH65" i="183"/>
  <c r="AH66" i="183"/>
  <c r="AH67" i="183"/>
  <c r="AH68" i="183"/>
  <c r="AH69" i="183"/>
  <c r="AH1" i="183"/>
  <c r="AG2" i="183"/>
  <c r="AG3" i="183"/>
  <c r="AG4" i="183"/>
  <c r="AG5" i="183"/>
  <c r="AG6" i="183"/>
  <c r="AG7" i="183"/>
  <c r="AG8" i="183"/>
  <c r="AG9" i="183"/>
  <c r="AG10" i="183"/>
  <c r="AG11" i="183"/>
  <c r="AG12" i="183"/>
  <c r="AG13" i="183"/>
  <c r="AG14" i="183"/>
  <c r="AG15" i="183"/>
  <c r="AG16" i="183"/>
  <c r="AG17" i="183"/>
  <c r="AG18" i="183"/>
  <c r="AG19" i="183"/>
  <c r="AG20" i="183"/>
  <c r="AG21" i="183"/>
  <c r="AG22" i="183"/>
  <c r="AG23" i="183"/>
  <c r="AG24" i="183"/>
  <c r="AG25" i="183"/>
  <c r="AG26" i="183"/>
  <c r="AG27" i="183"/>
  <c r="AG28" i="183"/>
  <c r="AG29" i="183"/>
  <c r="AG30" i="183"/>
  <c r="AG33" i="183"/>
  <c r="AG34" i="183"/>
  <c r="AG35" i="183"/>
  <c r="AG36" i="183"/>
  <c r="AG37" i="183"/>
  <c r="AG38" i="183"/>
  <c r="AG39" i="183"/>
  <c r="AG40" i="183"/>
  <c r="AG41" i="183"/>
  <c r="AG42" i="183"/>
  <c r="AG43" i="183"/>
  <c r="AG44" i="183"/>
  <c r="AG45" i="183"/>
  <c r="AG46" i="183"/>
  <c r="AG47" i="183"/>
  <c r="AG48" i="183"/>
  <c r="AG49" i="183"/>
  <c r="AG50" i="183"/>
  <c r="AG51" i="183"/>
  <c r="AG52" i="183"/>
  <c r="AG53" i="183"/>
  <c r="AG54" i="183"/>
  <c r="AG55" i="183"/>
  <c r="AG56" i="183"/>
  <c r="AG57" i="183"/>
  <c r="AG58" i="183"/>
  <c r="AG59" i="183"/>
  <c r="AG60" i="183"/>
  <c r="AG61" i="183"/>
  <c r="AG62" i="183"/>
  <c r="AG63" i="183"/>
  <c r="AG64" i="183"/>
  <c r="AG65" i="183"/>
  <c r="AG66" i="183"/>
  <c r="AG67" i="183"/>
  <c r="AG68" i="183"/>
  <c r="AG69" i="183"/>
  <c r="AG1" i="183"/>
  <c r="AF2" i="183"/>
  <c r="AF3" i="183"/>
  <c r="AF4" i="183"/>
  <c r="AF5" i="183"/>
  <c r="AF6" i="183"/>
  <c r="AF7" i="183"/>
  <c r="AF8" i="183"/>
  <c r="AF9" i="183"/>
  <c r="AF10" i="183"/>
  <c r="AF11" i="183"/>
  <c r="AF12" i="183"/>
  <c r="AF13" i="183"/>
  <c r="AF14" i="183"/>
  <c r="AF15" i="183"/>
  <c r="AF16" i="183"/>
  <c r="AF17" i="183"/>
  <c r="AF18" i="183"/>
  <c r="AF19" i="183"/>
  <c r="AF20" i="183"/>
  <c r="AF21" i="183"/>
  <c r="AF22" i="183"/>
  <c r="AF23" i="183"/>
  <c r="AF24" i="183"/>
  <c r="AF25" i="183"/>
  <c r="AF26" i="183"/>
  <c r="AF27" i="183"/>
  <c r="AF28" i="183"/>
  <c r="AF29" i="183"/>
  <c r="AF30" i="183"/>
  <c r="AF33" i="183"/>
  <c r="AF34" i="183"/>
  <c r="AF35" i="183"/>
  <c r="AF36" i="183"/>
  <c r="AF37" i="183"/>
  <c r="AF38" i="183"/>
  <c r="AF39" i="183"/>
  <c r="AF40" i="183"/>
  <c r="AF41" i="183"/>
  <c r="AF42" i="183"/>
  <c r="AF43" i="183"/>
  <c r="AF44" i="183"/>
  <c r="AF45" i="183"/>
  <c r="AF46" i="183"/>
  <c r="AF47" i="183"/>
  <c r="AF48" i="183"/>
  <c r="AF49" i="183"/>
  <c r="AF50" i="183"/>
  <c r="AF51" i="183"/>
  <c r="AF52" i="183"/>
  <c r="AF53" i="183"/>
  <c r="AF54" i="183"/>
  <c r="AF55" i="183"/>
  <c r="AF56" i="183"/>
  <c r="AF57" i="183"/>
  <c r="AF58" i="183"/>
  <c r="AF59" i="183"/>
  <c r="AF60" i="183"/>
  <c r="AF61" i="183"/>
  <c r="AF62" i="183"/>
  <c r="AF63" i="183"/>
  <c r="AF64" i="183"/>
  <c r="AF65" i="183"/>
  <c r="AF66" i="183"/>
  <c r="AF67" i="183"/>
  <c r="AF68" i="183"/>
  <c r="AF69" i="183"/>
  <c r="AF1" i="183"/>
  <c r="AE2" i="183"/>
  <c r="AE3" i="183"/>
  <c r="AE4" i="183"/>
  <c r="AE5" i="183"/>
  <c r="AE6" i="183"/>
  <c r="AE7" i="183"/>
  <c r="AE8" i="183"/>
  <c r="AE9" i="183"/>
  <c r="AE10" i="183"/>
  <c r="AE11" i="183"/>
  <c r="AE12" i="183"/>
  <c r="AE13" i="183"/>
  <c r="AE14" i="183"/>
  <c r="AE15" i="183"/>
  <c r="AE16" i="183"/>
  <c r="AE17" i="183"/>
  <c r="AE18" i="183"/>
  <c r="AE19" i="183"/>
  <c r="AE20" i="183"/>
  <c r="AE21" i="183"/>
  <c r="AE22" i="183"/>
  <c r="AE23" i="183"/>
  <c r="AE24" i="183"/>
  <c r="AE25" i="183"/>
  <c r="AE26" i="183"/>
  <c r="AE27" i="183"/>
  <c r="AE28" i="183"/>
  <c r="AE29" i="183"/>
  <c r="AE30" i="183"/>
  <c r="AE33" i="183"/>
  <c r="AE34" i="183"/>
  <c r="AE35" i="183"/>
  <c r="AE36" i="183"/>
  <c r="AE37" i="183"/>
  <c r="AE38" i="183"/>
  <c r="AE39" i="183"/>
  <c r="AE40" i="183"/>
  <c r="AE41" i="183"/>
  <c r="AE42" i="183"/>
  <c r="AE43" i="183"/>
  <c r="AE44" i="183"/>
  <c r="AE45" i="183"/>
  <c r="AE46" i="183"/>
  <c r="AE47" i="183"/>
  <c r="AE48" i="183"/>
  <c r="AE49" i="183"/>
  <c r="AE50" i="183"/>
  <c r="AE51" i="183"/>
  <c r="AE52" i="183"/>
  <c r="AE53" i="183"/>
  <c r="AE54" i="183"/>
  <c r="AE55" i="183"/>
  <c r="AE56" i="183"/>
  <c r="AE57" i="183"/>
  <c r="AE58" i="183"/>
  <c r="AE59" i="183"/>
  <c r="AE60" i="183"/>
  <c r="AE61" i="183"/>
  <c r="AE62" i="183"/>
  <c r="AE63" i="183"/>
  <c r="AE64" i="183"/>
  <c r="AE65" i="183"/>
  <c r="AE66" i="183"/>
  <c r="AE67" i="183"/>
  <c r="AE68" i="183"/>
  <c r="AE69" i="183"/>
  <c r="AE1" i="183"/>
  <c r="AD2" i="183"/>
  <c r="AD3" i="183"/>
  <c r="AD4" i="183"/>
  <c r="AD5" i="183"/>
  <c r="AD6" i="183"/>
  <c r="AD7" i="183"/>
  <c r="AD8" i="183"/>
  <c r="AD9" i="183"/>
  <c r="AD10" i="183"/>
  <c r="AD11" i="183"/>
  <c r="AD12" i="183"/>
  <c r="AD13" i="183"/>
  <c r="AD14" i="183"/>
  <c r="AD15" i="183"/>
  <c r="AD16" i="183"/>
  <c r="AD17" i="183"/>
  <c r="AD18" i="183"/>
  <c r="AD19" i="183"/>
  <c r="AD20" i="183"/>
  <c r="AD21" i="183"/>
  <c r="AD22" i="183"/>
  <c r="AD23" i="183"/>
  <c r="AD24" i="183"/>
  <c r="AD25" i="183"/>
  <c r="AD26" i="183"/>
  <c r="AD27" i="183"/>
  <c r="AD28" i="183"/>
  <c r="AD29" i="183"/>
  <c r="AD30" i="183"/>
  <c r="AD33" i="183"/>
  <c r="AD34" i="183"/>
  <c r="AD35" i="183"/>
  <c r="AD36" i="183"/>
  <c r="AD37" i="183"/>
  <c r="AD38" i="183"/>
  <c r="AD39" i="183"/>
  <c r="AD40" i="183"/>
  <c r="AD41" i="183"/>
  <c r="AD42" i="183"/>
  <c r="AD43" i="183"/>
  <c r="AD44" i="183"/>
  <c r="AD45" i="183"/>
  <c r="AD46" i="183"/>
  <c r="AD47" i="183"/>
  <c r="AD48" i="183"/>
  <c r="AD49" i="183"/>
  <c r="AD50" i="183"/>
  <c r="AD51" i="183"/>
  <c r="AD52" i="183"/>
  <c r="AD53" i="183"/>
  <c r="AD54" i="183"/>
  <c r="AD55" i="183"/>
  <c r="AD56" i="183"/>
  <c r="AD57" i="183"/>
  <c r="AD58" i="183"/>
  <c r="AD59" i="183"/>
  <c r="AD60" i="183"/>
  <c r="AD61" i="183"/>
  <c r="AD62" i="183"/>
  <c r="AD63" i="183"/>
  <c r="AD64" i="183"/>
  <c r="AD65" i="183"/>
  <c r="AD66" i="183"/>
  <c r="AD67" i="183"/>
  <c r="AD68" i="183"/>
  <c r="AD69" i="183"/>
  <c r="AD1" i="183"/>
  <c r="AC2" i="183"/>
  <c r="AC3" i="183"/>
  <c r="AC4" i="183"/>
  <c r="AC5" i="183"/>
  <c r="AC6" i="183"/>
  <c r="AC7" i="183"/>
  <c r="AC8" i="183"/>
  <c r="AC9" i="183"/>
  <c r="AC10" i="183"/>
  <c r="AC11" i="183"/>
  <c r="AC12" i="183"/>
  <c r="AC13" i="183"/>
  <c r="AC14" i="183"/>
  <c r="AC15" i="183"/>
  <c r="AC16" i="183"/>
  <c r="AC17" i="183"/>
  <c r="AC18" i="183"/>
  <c r="AC19" i="183"/>
  <c r="AC20" i="183"/>
  <c r="AC21" i="183"/>
  <c r="AC22" i="183"/>
  <c r="AC23" i="183"/>
  <c r="AC24" i="183"/>
  <c r="AC25" i="183"/>
  <c r="AC26" i="183"/>
  <c r="AC27" i="183"/>
  <c r="AC28" i="183"/>
  <c r="AC29" i="183"/>
  <c r="AC30" i="183"/>
  <c r="AC33" i="183"/>
  <c r="AC34" i="183"/>
  <c r="AC35" i="183"/>
  <c r="AC36" i="183"/>
  <c r="AC37" i="183"/>
  <c r="AC38" i="183"/>
  <c r="AC39" i="183"/>
  <c r="AC40" i="183"/>
  <c r="AC41" i="183"/>
  <c r="AC42" i="183"/>
  <c r="AC43" i="183"/>
  <c r="AC44" i="183"/>
  <c r="AC45" i="183"/>
  <c r="AC46" i="183"/>
  <c r="AC47" i="183"/>
  <c r="AC48" i="183"/>
  <c r="AC49" i="183"/>
  <c r="AC50" i="183"/>
  <c r="AC51" i="183"/>
  <c r="AC52" i="183"/>
  <c r="AC53" i="183"/>
  <c r="AC54" i="183"/>
  <c r="AC55" i="183"/>
  <c r="AC56" i="183"/>
  <c r="AC57" i="183"/>
  <c r="AC58" i="183"/>
  <c r="AC59" i="183"/>
  <c r="AC60" i="183"/>
  <c r="AC61" i="183"/>
  <c r="AC62" i="183"/>
  <c r="AC63" i="183"/>
  <c r="AC64" i="183"/>
  <c r="AC65" i="183"/>
  <c r="AC66" i="183"/>
  <c r="AC67" i="183"/>
  <c r="AC68" i="183"/>
  <c r="AC69" i="183"/>
  <c r="AC1" i="183"/>
  <c r="AB2" i="183"/>
  <c r="AB3" i="183"/>
  <c r="AB4" i="183"/>
  <c r="AB5" i="183"/>
  <c r="AB6" i="183"/>
  <c r="AB7" i="183"/>
  <c r="AB8" i="183"/>
  <c r="AB9" i="183"/>
  <c r="AB10" i="183"/>
  <c r="AB11" i="183"/>
  <c r="AB12" i="183"/>
  <c r="AB13" i="183"/>
  <c r="AB14" i="183"/>
  <c r="AB15" i="183"/>
  <c r="AB16" i="183"/>
  <c r="AB17" i="183"/>
  <c r="AB18" i="183"/>
  <c r="AB19" i="183"/>
  <c r="AB20" i="183"/>
  <c r="AB21" i="183"/>
  <c r="AB22" i="183"/>
  <c r="AB23" i="183"/>
  <c r="AB24" i="183"/>
  <c r="AB25" i="183"/>
  <c r="AB26" i="183"/>
  <c r="AB27" i="183"/>
  <c r="AB28" i="183"/>
  <c r="AB29" i="183"/>
  <c r="AB30" i="183"/>
  <c r="AB33" i="183"/>
  <c r="AB34" i="183"/>
  <c r="AB35" i="183"/>
  <c r="AB36" i="183"/>
  <c r="AB37" i="183"/>
  <c r="AB38" i="183"/>
  <c r="AB39" i="183"/>
  <c r="AB40" i="183"/>
  <c r="AB41" i="183"/>
  <c r="AB42" i="183"/>
  <c r="AB43" i="183"/>
  <c r="AB44" i="183"/>
  <c r="AB45" i="183"/>
  <c r="AB46" i="183"/>
  <c r="AB47" i="183"/>
  <c r="AB48" i="183"/>
  <c r="AB49" i="183"/>
  <c r="AB50" i="183"/>
  <c r="AB51" i="183"/>
  <c r="AB52" i="183"/>
  <c r="AB53" i="183"/>
  <c r="AB54" i="183"/>
  <c r="AB55" i="183"/>
  <c r="AB56" i="183"/>
  <c r="AB57" i="183"/>
  <c r="AB58" i="183"/>
  <c r="AB59" i="183"/>
  <c r="AB60" i="183"/>
  <c r="AB61" i="183"/>
  <c r="AB62" i="183"/>
  <c r="AB63" i="183"/>
  <c r="AB64" i="183"/>
  <c r="AB65" i="183"/>
  <c r="AB66" i="183"/>
  <c r="AB67" i="183"/>
  <c r="AB68" i="183"/>
  <c r="AB69" i="183"/>
  <c r="AB1" i="183"/>
  <c r="AA2" i="183"/>
  <c r="AA3" i="183"/>
  <c r="AA4" i="183"/>
  <c r="AA5" i="183"/>
  <c r="AA6" i="183"/>
  <c r="AA7" i="183"/>
  <c r="AA8" i="183"/>
  <c r="AA9" i="183"/>
  <c r="AA10" i="183"/>
  <c r="AA11" i="183"/>
  <c r="AA12" i="183"/>
  <c r="AA13" i="183"/>
  <c r="AA14" i="183"/>
  <c r="AA15" i="183"/>
  <c r="AA16" i="183"/>
  <c r="AA17" i="183"/>
  <c r="AA18" i="183"/>
  <c r="AA19" i="183"/>
  <c r="AA20" i="183"/>
  <c r="AA21" i="183"/>
  <c r="AA22" i="183"/>
  <c r="AA23" i="183"/>
  <c r="AA24" i="183"/>
  <c r="AA25" i="183"/>
  <c r="AA26" i="183"/>
  <c r="AA27" i="183"/>
  <c r="AA28" i="183"/>
  <c r="AA29" i="183"/>
  <c r="AA30" i="183"/>
  <c r="AA33" i="183"/>
  <c r="AA34" i="183"/>
  <c r="AA35" i="183"/>
  <c r="AA36" i="183"/>
  <c r="AA37" i="183"/>
  <c r="AA38" i="183"/>
  <c r="AA39" i="183"/>
  <c r="AA40" i="183"/>
  <c r="AA41" i="183"/>
  <c r="AA42" i="183"/>
  <c r="AA43" i="183"/>
  <c r="AA44" i="183"/>
  <c r="AA45" i="183"/>
  <c r="AA46" i="183"/>
  <c r="AA47" i="183"/>
  <c r="AA48" i="183"/>
  <c r="AA49" i="183"/>
  <c r="AA50" i="183"/>
  <c r="AA51" i="183"/>
  <c r="AA52" i="183"/>
  <c r="AA53" i="183"/>
  <c r="AA54" i="183"/>
  <c r="AA55" i="183"/>
  <c r="AA56" i="183"/>
  <c r="AA57" i="183"/>
  <c r="AA58" i="183"/>
  <c r="AA59" i="183"/>
  <c r="AA60" i="183"/>
  <c r="AA61" i="183"/>
  <c r="AA62" i="183"/>
  <c r="AA63" i="183"/>
  <c r="AA64" i="183"/>
  <c r="AA65" i="183"/>
  <c r="AA66" i="183"/>
  <c r="AA67" i="183"/>
  <c r="AA68" i="183"/>
  <c r="AA69" i="183"/>
  <c r="AA1" i="183"/>
  <c r="Z2" i="183"/>
  <c r="Z3" i="183"/>
  <c r="Z4" i="183"/>
  <c r="Z5" i="183"/>
  <c r="Z6" i="183"/>
  <c r="Z7" i="183"/>
  <c r="Z8" i="183"/>
  <c r="Z9" i="183"/>
  <c r="Z10" i="183"/>
  <c r="Z11" i="183"/>
  <c r="Z12" i="183"/>
  <c r="Z13" i="183"/>
  <c r="Z14" i="183"/>
  <c r="Z15" i="183"/>
  <c r="Z16" i="183"/>
  <c r="Z17" i="183"/>
  <c r="Z18" i="183"/>
  <c r="Z19" i="183"/>
  <c r="Z20" i="183"/>
  <c r="Z21" i="183"/>
  <c r="Z22" i="183"/>
  <c r="Z23" i="183"/>
  <c r="Z24" i="183"/>
  <c r="Z25" i="183"/>
  <c r="Z26" i="183"/>
  <c r="Z27" i="183"/>
  <c r="Z28" i="183"/>
  <c r="Z29" i="183"/>
  <c r="Z30" i="183"/>
  <c r="Z33" i="183"/>
  <c r="Z34" i="183"/>
  <c r="Z35" i="183"/>
  <c r="Z36" i="183"/>
  <c r="Z37" i="183"/>
  <c r="Z38" i="183"/>
  <c r="Z39" i="183"/>
  <c r="Z40" i="183"/>
  <c r="Z41" i="183"/>
  <c r="Z42" i="183"/>
  <c r="Z43" i="183"/>
  <c r="Z44" i="183"/>
  <c r="Z45" i="183"/>
  <c r="Z46" i="183"/>
  <c r="Z47" i="183"/>
  <c r="Z48" i="183"/>
  <c r="Z49" i="183"/>
  <c r="Z50" i="183"/>
  <c r="Z51" i="183"/>
  <c r="Z52" i="183"/>
  <c r="Z53" i="183"/>
  <c r="Z54" i="183"/>
  <c r="Z55" i="183"/>
  <c r="Z56" i="183"/>
  <c r="Z57" i="183"/>
  <c r="Z58" i="183"/>
  <c r="Z59" i="183"/>
  <c r="Z60" i="183"/>
  <c r="Z61" i="183"/>
  <c r="Z62" i="183"/>
  <c r="Z63" i="183"/>
  <c r="Z64" i="183"/>
  <c r="Z65" i="183"/>
  <c r="Z66" i="183"/>
  <c r="Z67" i="183"/>
  <c r="Z68" i="183"/>
  <c r="Z69" i="183"/>
  <c r="Z1" i="183"/>
  <c r="Y2" i="183"/>
  <c r="Y3" i="183"/>
  <c r="Y4" i="183"/>
  <c r="Y5" i="183"/>
  <c r="Y6" i="183"/>
  <c r="Y7" i="183"/>
  <c r="Y8" i="183"/>
  <c r="Y9" i="183"/>
  <c r="Y10" i="183"/>
  <c r="Y11" i="183"/>
  <c r="Y12" i="183"/>
  <c r="Y13" i="183"/>
  <c r="Y14" i="183"/>
  <c r="Y15" i="183"/>
  <c r="Y16" i="183"/>
  <c r="Y17" i="183"/>
  <c r="Y18" i="183"/>
  <c r="Y19" i="183"/>
  <c r="Y20" i="183"/>
  <c r="Y21" i="183"/>
  <c r="Y22" i="183"/>
  <c r="Y23" i="183"/>
  <c r="Y24" i="183"/>
  <c r="Y25" i="183"/>
  <c r="Y26" i="183"/>
  <c r="Y27" i="183"/>
  <c r="Y28" i="183"/>
  <c r="Y29" i="183"/>
  <c r="Y30" i="183"/>
  <c r="Y33" i="183"/>
  <c r="Y34" i="183"/>
  <c r="Y35" i="183"/>
  <c r="Y36" i="183"/>
  <c r="Y37" i="183"/>
  <c r="Y38" i="183"/>
  <c r="Y39" i="183"/>
  <c r="Y40" i="183"/>
  <c r="Y41" i="183"/>
  <c r="Y42" i="183"/>
  <c r="Y43" i="183"/>
  <c r="Y44" i="183"/>
  <c r="Y45" i="183"/>
  <c r="Y46" i="183"/>
  <c r="Y47" i="183"/>
  <c r="Y48" i="183"/>
  <c r="Y49" i="183"/>
  <c r="Y50" i="183"/>
  <c r="Y51" i="183"/>
  <c r="Y52" i="183"/>
  <c r="Y53" i="183"/>
  <c r="Y54" i="183"/>
  <c r="Y55" i="183"/>
  <c r="Y56" i="183"/>
  <c r="Y57" i="183"/>
  <c r="Y58" i="183"/>
  <c r="Y59" i="183"/>
  <c r="Y60" i="183"/>
  <c r="Y61" i="183"/>
  <c r="Y62" i="183"/>
  <c r="Y63" i="183"/>
  <c r="Y64" i="183"/>
  <c r="Y65" i="183"/>
  <c r="Y66" i="183"/>
  <c r="Y67" i="183"/>
  <c r="Y68" i="183"/>
  <c r="Y69" i="183"/>
  <c r="Y1" i="183"/>
  <c r="X2" i="183"/>
  <c r="X3" i="183"/>
  <c r="X4" i="183"/>
  <c r="X5" i="183"/>
  <c r="X6" i="183"/>
  <c r="X7" i="183"/>
  <c r="X8" i="183"/>
  <c r="X9" i="183"/>
  <c r="X10" i="183"/>
  <c r="X11" i="183"/>
  <c r="X12" i="183"/>
  <c r="X13" i="183"/>
  <c r="X14" i="183"/>
  <c r="X15" i="183"/>
  <c r="X16" i="183"/>
  <c r="X17" i="183"/>
  <c r="X18" i="183"/>
  <c r="X19" i="183"/>
  <c r="X20" i="183"/>
  <c r="X21" i="183"/>
  <c r="X22" i="183"/>
  <c r="X23" i="183"/>
  <c r="X24" i="183"/>
  <c r="X25" i="183"/>
  <c r="X26" i="183"/>
  <c r="X27" i="183"/>
  <c r="X28" i="183"/>
  <c r="X29" i="183"/>
  <c r="X30" i="183"/>
  <c r="X33" i="183"/>
  <c r="X34" i="183"/>
  <c r="X35" i="183"/>
  <c r="X36" i="183"/>
  <c r="X37" i="183"/>
  <c r="X38" i="183"/>
  <c r="X39" i="183"/>
  <c r="X40" i="183"/>
  <c r="X41" i="183"/>
  <c r="X42" i="183"/>
  <c r="X43" i="183"/>
  <c r="X44" i="183"/>
  <c r="X45" i="183"/>
  <c r="X46" i="183"/>
  <c r="X47" i="183"/>
  <c r="X48" i="183"/>
  <c r="X49" i="183"/>
  <c r="X50" i="183"/>
  <c r="X51" i="183"/>
  <c r="X52" i="183"/>
  <c r="X53" i="183"/>
  <c r="X54" i="183"/>
  <c r="X55" i="183"/>
  <c r="X56" i="183"/>
  <c r="X57" i="183"/>
  <c r="X58" i="183"/>
  <c r="X59" i="183"/>
  <c r="X60" i="183"/>
  <c r="X61" i="183"/>
  <c r="X62" i="183"/>
  <c r="X63" i="183"/>
  <c r="X64" i="183"/>
  <c r="X65" i="183"/>
  <c r="X66" i="183"/>
  <c r="X67" i="183"/>
  <c r="X68" i="183"/>
  <c r="X69" i="183"/>
  <c r="X1" i="183"/>
  <c r="W2" i="183"/>
  <c r="W3" i="183"/>
  <c r="W4" i="183"/>
  <c r="W5" i="183"/>
  <c r="W6" i="183"/>
  <c r="W7" i="183"/>
  <c r="W8" i="183"/>
  <c r="W9" i="183"/>
  <c r="W10" i="183"/>
  <c r="W11" i="183"/>
  <c r="W12" i="183"/>
  <c r="W13" i="183"/>
  <c r="W14" i="183"/>
  <c r="W15" i="183"/>
  <c r="W16" i="183"/>
  <c r="W17" i="183"/>
  <c r="W18" i="183"/>
  <c r="W19" i="183"/>
  <c r="W20" i="183"/>
  <c r="W21" i="183"/>
  <c r="W22" i="183"/>
  <c r="W23" i="183"/>
  <c r="W24" i="183"/>
  <c r="W25" i="183"/>
  <c r="W26" i="183"/>
  <c r="W27" i="183"/>
  <c r="W28" i="183"/>
  <c r="W29" i="183"/>
  <c r="W30" i="183"/>
  <c r="W33" i="183"/>
  <c r="W34" i="183"/>
  <c r="W35" i="183"/>
  <c r="W36" i="183"/>
  <c r="W37" i="183"/>
  <c r="W38" i="183"/>
  <c r="W39" i="183"/>
  <c r="W40" i="183"/>
  <c r="W41" i="183"/>
  <c r="W42" i="183"/>
  <c r="W43" i="183"/>
  <c r="W44" i="183"/>
  <c r="W45" i="183"/>
  <c r="W46" i="183"/>
  <c r="W47" i="183"/>
  <c r="W48" i="183"/>
  <c r="W49" i="183"/>
  <c r="W50" i="183"/>
  <c r="W51" i="183"/>
  <c r="W52" i="183"/>
  <c r="W53" i="183"/>
  <c r="W54" i="183"/>
  <c r="W55" i="183"/>
  <c r="W56" i="183"/>
  <c r="W57" i="183"/>
  <c r="W58" i="183"/>
  <c r="W59" i="183"/>
  <c r="W60" i="183"/>
  <c r="W61" i="183"/>
  <c r="W62" i="183"/>
  <c r="W63" i="183"/>
  <c r="W64" i="183"/>
  <c r="W65" i="183"/>
  <c r="W66" i="183"/>
  <c r="W67" i="183"/>
  <c r="W68" i="183"/>
  <c r="W69" i="183"/>
  <c r="W1" i="183"/>
  <c r="V2" i="183"/>
  <c r="V3" i="183"/>
  <c r="V4" i="183"/>
  <c r="V5" i="183"/>
  <c r="V6" i="183"/>
  <c r="V7" i="183"/>
  <c r="V8" i="183"/>
  <c r="V9" i="183"/>
  <c r="V10" i="183"/>
  <c r="V11" i="183"/>
  <c r="V12" i="183"/>
  <c r="V13" i="183"/>
  <c r="V14" i="183"/>
  <c r="V15" i="183"/>
  <c r="V16" i="183"/>
  <c r="V17" i="183"/>
  <c r="V18" i="183"/>
  <c r="V19" i="183"/>
  <c r="V20" i="183"/>
  <c r="V21" i="183"/>
  <c r="V22" i="183"/>
  <c r="V23" i="183"/>
  <c r="V24" i="183"/>
  <c r="V25" i="183"/>
  <c r="V26" i="183"/>
  <c r="V27" i="183"/>
  <c r="V28" i="183"/>
  <c r="V29" i="183"/>
  <c r="V30" i="183"/>
  <c r="V33" i="183"/>
  <c r="V34" i="183"/>
  <c r="V35" i="183"/>
  <c r="V36" i="183"/>
  <c r="V37" i="183"/>
  <c r="V38" i="183"/>
  <c r="V39" i="183"/>
  <c r="V40" i="183"/>
  <c r="V41" i="183"/>
  <c r="V42" i="183"/>
  <c r="V43" i="183"/>
  <c r="V44" i="183"/>
  <c r="V45" i="183"/>
  <c r="V46" i="183"/>
  <c r="V47" i="183"/>
  <c r="V48" i="183"/>
  <c r="V49" i="183"/>
  <c r="V50" i="183"/>
  <c r="V51" i="183"/>
  <c r="V52" i="183"/>
  <c r="V53" i="183"/>
  <c r="V54" i="183"/>
  <c r="V55" i="183"/>
  <c r="V56" i="183"/>
  <c r="V57" i="183"/>
  <c r="V58" i="183"/>
  <c r="V59" i="183"/>
  <c r="V60" i="183"/>
  <c r="V61" i="183"/>
  <c r="V62" i="183"/>
  <c r="V63" i="183"/>
  <c r="V64" i="183"/>
  <c r="V65" i="183"/>
  <c r="V66" i="183"/>
  <c r="V67" i="183"/>
  <c r="V68" i="183"/>
  <c r="V69" i="183"/>
  <c r="V1" i="183"/>
  <c r="U2" i="183"/>
  <c r="U3" i="183"/>
  <c r="U4" i="183"/>
  <c r="U5" i="183"/>
  <c r="U6" i="183"/>
  <c r="U7" i="183"/>
  <c r="U8" i="183"/>
  <c r="U9" i="183"/>
  <c r="U10" i="183"/>
  <c r="U11" i="183"/>
  <c r="U12" i="183"/>
  <c r="U13" i="183"/>
  <c r="U14" i="183"/>
  <c r="U15" i="183"/>
  <c r="U16" i="183"/>
  <c r="U17" i="183"/>
  <c r="U18" i="183"/>
  <c r="U19" i="183"/>
  <c r="U20" i="183"/>
  <c r="U21" i="183"/>
  <c r="U22" i="183"/>
  <c r="U23" i="183"/>
  <c r="U24" i="183"/>
  <c r="U25" i="183"/>
  <c r="U26" i="183"/>
  <c r="U27" i="183"/>
  <c r="U28" i="183"/>
  <c r="U29" i="183"/>
  <c r="U30" i="183"/>
  <c r="U33" i="183"/>
  <c r="U34" i="183"/>
  <c r="U35" i="183"/>
  <c r="U36" i="183"/>
  <c r="U37" i="183"/>
  <c r="U38" i="183"/>
  <c r="U39" i="183"/>
  <c r="U40" i="183"/>
  <c r="U41" i="183"/>
  <c r="U42" i="183"/>
  <c r="U43" i="183"/>
  <c r="U44" i="183"/>
  <c r="U45" i="183"/>
  <c r="U46" i="183"/>
  <c r="U47" i="183"/>
  <c r="U48" i="183"/>
  <c r="U49" i="183"/>
  <c r="U50" i="183"/>
  <c r="U51" i="183"/>
  <c r="U52" i="183"/>
  <c r="U53" i="183"/>
  <c r="U54" i="183"/>
  <c r="U55" i="183"/>
  <c r="U56" i="183"/>
  <c r="U57" i="183"/>
  <c r="U58" i="183"/>
  <c r="U59" i="183"/>
  <c r="U60" i="183"/>
  <c r="U61" i="183"/>
  <c r="U62" i="183"/>
  <c r="U63" i="183"/>
  <c r="U64" i="183"/>
  <c r="U65" i="183"/>
  <c r="U66" i="183"/>
  <c r="U67" i="183"/>
  <c r="U68" i="183"/>
  <c r="U69" i="183"/>
  <c r="U1" i="183"/>
  <c r="T2" i="183"/>
  <c r="T3" i="183"/>
  <c r="T4" i="183"/>
  <c r="T5" i="183"/>
  <c r="T6" i="183"/>
  <c r="T7" i="183"/>
  <c r="T8" i="183"/>
  <c r="T9" i="183"/>
  <c r="T10" i="183"/>
  <c r="T11" i="183"/>
  <c r="T12" i="183"/>
  <c r="T13" i="183"/>
  <c r="T14" i="183"/>
  <c r="T15" i="183"/>
  <c r="T16" i="183"/>
  <c r="T17" i="183"/>
  <c r="T18" i="183"/>
  <c r="T19" i="183"/>
  <c r="T20" i="183"/>
  <c r="T21" i="183"/>
  <c r="T22" i="183"/>
  <c r="T23" i="183"/>
  <c r="T24" i="183"/>
  <c r="T25" i="183"/>
  <c r="T26" i="183"/>
  <c r="T27" i="183"/>
  <c r="T28" i="183"/>
  <c r="T29" i="183"/>
  <c r="T30" i="183"/>
  <c r="T33" i="183"/>
  <c r="T34" i="183"/>
  <c r="T35" i="183"/>
  <c r="T36" i="183"/>
  <c r="T37" i="183"/>
  <c r="T38" i="183"/>
  <c r="T39" i="183"/>
  <c r="T40" i="183"/>
  <c r="T41" i="183"/>
  <c r="T42" i="183"/>
  <c r="T43" i="183"/>
  <c r="T44" i="183"/>
  <c r="T45" i="183"/>
  <c r="T46" i="183"/>
  <c r="T47" i="183"/>
  <c r="T48" i="183"/>
  <c r="T49" i="183"/>
  <c r="T50" i="183"/>
  <c r="T51" i="183"/>
  <c r="T52" i="183"/>
  <c r="T53" i="183"/>
  <c r="T54" i="183"/>
  <c r="T55" i="183"/>
  <c r="T56" i="183"/>
  <c r="T57" i="183"/>
  <c r="T58" i="183"/>
  <c r="T59" i="183"/>
  <c r="T60" i="183"/>
  <c r="T61" i="183"/>
  <c r="T62" i="183"/>
  <c r="T63" i="183"/>
  <c r="T64" i="183"/>
  <c r="T65" i="183"/>
  <c r="T66" i="183"/>
  <c r="T67" i="183"/>
  <c r="T68" i="183"/>
  <c r="T69" i="183"/>
  <c r="T1" i="183"/>
  <c r="S2" i="183"/>
  <c r="S3" i="183"/>
  <c r="S4" i="183"/>
  <c r="S5" i="183"/>
  <c r="S6" i="183"/>
  <c r="S7" i="183"/>
  <c r="S8" i="183"/>
  <c r="S9" i="183"/>
  <c r="S10" i="183"/>
  <c r="S11" i="183"/>
  <c r="S12" i="183"/>
  <c r="S13" i="183"/>
  <c r="S14" i="183"/>
  <c r="S15" i="183"/>
  <c r="S16" i="183"/>
  <c r="S17" i="183"/>
  <c r="S18" i="183"/>
  <c r="S19" i="183"/>
  <c r="S20" i="183"/>
  <c r="S21" i="183"/>
  <c r="S22" i="183"/>
  <c r="S23" i="183"/>
  <c r="S24" i="183"/>
  <c r="S25" i="183"/>
  <c r="S26" i="183"/>
  <c r="S27" i="183"/>
  <c r="S28" i="183"/>
  <c r="S29" i="183"/>
  <c r="S30" i="183"/>
  <c r="S33" i="183"/>
  <c r="S34" i="183"/>
  <c r="S35" i="183"/>
  <c r="S36" i="183"/>
  <c r="S37" i="183"/>
  <c r="S38" i="183"/>
  <c r="S39" i="183"/>
  <c r="S40" i="183"/>
  <c r="S41" i="183"/>
  <c r="S42" i="183"/>
  <c r="S43" i="183"/>
  <c r="S44" i="183"/>
  <c r="S45" i="183"/>
  <c r="S46" i="183"/>
  <c r="S47" i="183"/>
  <c r="S48" i="183"/>
  <c r="S49" i="183"/>
  <c r="S50" i="183"/>
  <c r="S51" i="183"/>
  <c r="S52" i="183"/>
  <c r="S53" i="183"/>
  <c r="S54" i="183"/>
  <c r="S55" i="183"/>
  <c r="S56" i="183"/>
  <c r="S57" i="183"/>
  <c r="S58" i="183"/>
  <c r="S59" i="183"/>
  <c r="S60" i="183"/>
  <c r="S61" i="183"/>
  <c r="S62" i="183"/>
  <c r="S63" i="183"/>
  <c r="S64" i="183"/>
  <c r="S65" i="183"/>
  <c r="S66" i="183"/>
  <c r="S67" i="183"/>
  <c r="S68" i="183"/>
  <c r="S69" i="183"/>
  <c r="S1" i="183"/>
  <c r="R2" i="183"/>
  <c r="R3" i="183"/>
  <c r="R4" i="183"/>
  <c r="R5" i="183"/>
  <c r="R6" i="183"/>
  <c r="R7" i="183"/>
  <c r="R8" i="183"/>
  <c r="R9" i="183"/>
  <c r="R10" i="183"/>
  <c r="R11" i="183"/>
  <c r="R12" i="183"/>
  <c r="R13" i="183"/>
  <c r="R14" i="183"/>
  <c r="R15" i="183"/>
  <c r="R16" i="183"/>
  <c r="R17" i="183"/>
  <c r="R18" i="183"/>
  <c r="R19" i="183"/>
  <c r="R20" i="183"/>
  <c r="R21" i="183"/>
  <c r="R22" i="183"/>
  <c r="R23" i="183"/>
  <c r="R24" i="183"/>
  <c r="R25" i="183"/>
  <c r="R26" i="183"/>
  <c r="R27" i="183"/>
  <c r="R28" i="183"/>
  <c r="R29" i="183"/>
  <c r="R30" i="183"/>
  <c r="R33" i="183"/>
  <c r="R34" i="183"/>
  <c r="R35" i="183"/>
  <c r="R36" i="183"/>
  <c r="R37" i="183"/>
  <c r="R38" i="183"/>
  <c r="R39" i="183"/>
  <c r="R40" i="183"/>
  <c r="R41" i="183"/>
  <c r="R42" i="183"/>
  <c r="R43" i="183"/>
  <c r="R44" i="183"/>
  <c r="R45" i="183"/>
  <c r="R46" i="183"/>
  <c r="R47" i="183"/>
  <c r="R48" i="183"/>
  <c r="R49" i="183"/>
  <c r="R50" i="183"/>
  <c r="R51" i="183"/>
  <c r="R52" i="183"/>
  <c r="R53" i="183"/>
  <c r="R54" i="183"/>
  <c r="R55" i="183"/>
  <c r="R56" i="183"/>
  <c r="R57" i="183"/>
  <c r="R58" i="183"/>
  <c r="R59" i="183"/>
  <c r="R60" i="183"/>
  <c r="R61" i="183"/>
  <c r="R62" i="183"/>
  <c r="R63" i="183"/>
  <c r="R64" i="183"/>
  <c r="R65" i="183"/>
  <c r="R66" i="183"/>
  <c r="R67" i="183"/>
  <c r="R68" i="183"/>
  <c r="R69" i="183"/>
  <c r="R1" i="183"/>
  <c r="Q2" i="183"/>
  <c r="Q3" i="183"/>
  <c r="Q4" i="183"/>
  <c r="Q5" i="183"/>
  <c r="Q6" i="183"/>
  <c r="Q7" i="183"/>
  <c r="Q8" i="183"/>
  <c r="Q9" i="183"/>
  <c r="Q10" i="183"/>
  <c r="Q11" i="183"/>
  <c r="Q12" i="183"/>
  <c r="Q13" i="183"/>
  <c r="Q14" i="183"/>
  <c r="Q15" i="183"/>
  <c r="Q16" i="183"/>
  <c r="Q17" i="183"/>
  <c r="Q18" i="183"/>
  <c r="Q19" i="183"/>
  <c r="Q20" i="183"/>
  <c r="Q21" i="183"/>
  <c r="Q22" i="183"/>
  <c r="Q23" i="183"/>
  <c r="Q24" i="183"/>
  <c r="Q25" i="183"/>
  <c r="Q26" i="183"/>
  <c r="Q27" i="183"/>
  <c r="Q28" i="183"/>
  <c r="Q29" i="183"/>
  <c r="Q30" i="183"/>
  <c r="Q33" i="183"/>
  <c r="Q34" i="183"/>
  <c r="Q35" i="183"/>
  <c r="Q36" i="183"/>
  <c r="Q37" i="183"/>
  <c r="Q38" i="183"/>
  <c r="Q39" i="183"/>
  <c r="Q40" i="183"/>
  <c r="Q41" i="183"/>
  <c r="Q42" i="183"/>
  <c r="Q43" i="183"/>
  <c r="Q44" i="183"/>
  <c r="Q45" i="183"/>
  <c r="Q46" i="183"/>
  <c r="Q47" i="183"/>
  <c r="Q48" i="183"/>
  <c r="Q49" i="183"/>
  <c r="Q50" i="183"/>
  <c r="Q51" i="183"/>
  <c r="Q52" i="183"/>
  <c r="Q53" i="183"/>
  <c r="Q54" i="183"/>
  <c r="Q55" i="183"/>
  <c r="Q56" i="183"/>
  <c r="Q57" i="183"/>
  <c r="Q58" i="183"/>
  <c r="Q59" i="183"/>
  <c r="Q60" i="183"/>
  <c r="Q61" i="183"/>
  <c r="Q62" i="183"/>
  <c r="Q63" i="183"/>
  <c r="Q64" i="183"/>
  <c r="Q65" i="183"/>
  <c r="Q66" i="183"/>
  <c r="Q67" i="183"/>
  <c r="Q68" i="183"/>
  <c r="Q69" i="183"/>
  <c r="Q1" i="183"/>
  <c r="P2" i="183"/>
  <c r="P3" i="183"/>
  <c r="P4" i="183"/>
  <c r="P5" i="183"/>
  <c r="P6" i="183"/>
  <c r="P7" i="183"/>
  <c r="P8" i="183"/>
  <c r="P9" i="183"/>
  <c r="P10" i="183"/>
  <c r="P11" i="183"/>
  <c r="P12" i="183"/>
  <c r="P13" i="183"/>
  <c r="P14" i="183"/>
  <c r="P15" i="183"/>
  <c r="P16" i="183"/>
  <c r="P17" i="183"/>
  <c r="P18" i="183"/>
  <c r="P19" i="183"/>
  <c r="P20" i="183"/>
  <c r="P21" i="183"/>
  <c r="P22" i="183"/>
  <c r="P23" i="183"/>
  <c r="P24" i="183"/>
  <c r="P25" i="183"/>
  <c r="P26" i="183"/>
  <c r="P27" i="183"/>
  <c r="P28" i="183"/>
  <c r="P29" i="183"/>
  <c r="P30" i="183"/>
  <c r="P33" i="183"/>
  <c r="P34" i="183"/>
  <c r="P35" i="183"/>
  <c r="P36" i="183"/>
  <c r="P37" i="183"/>
  <c r="P38" i="183"/>
  <c r="P39" i="183"/>
  <c r="P40" i="183"/>
  <c r="P41" i="183"/>
  <c r="P42" i="183"/>
  <c r="P43" i="183"/>
  <c r="P44" i="183"/>
  <c r="P45" i="183"/>
  <c r="P46" i="183"/>
  <c r="P47" i="183"/>
  <c r="P48" i="183"/>
  <c r="P49" i="183"/>
  <c r="P50" i="183"/>
  <c r="P51" i="183"/>
  <c r="P52" i="183"/>
  <c r="P53" i="183"/>
  <c r="P54" i="183"/>
  <c r="P55" i="183"/>
  <c r="P56" i="183"/>
  <c r="P57" i="183"/>
  <c r="P58" i="183"/>
  <c r="P59" i="183"/>
  <c r="P60" i="183"/>
  <c r="P61" i="183"/>
  <c r="P62" i="183"/>
  <c r="P63" i="183"/>
  <c r="P64" i="183"/>
  <c r="P65" i="183"/>
  <c r="P66" i="183"/>
  <c r="P67" i="183"/>
  <c r="P68" i="183"/>
  <c r="P69" i="183"/>
  <c r="P1" i="183"/>
  <c r="O2" i="183"/>
  <c r="O3" i="183"/>
  <c r="O4" i="183"/>
  <c r="O5" i="183"/>
  <c r="O6" i="183"/>
  <c r="O7" i="183"/>
  <c r="O8" i="183"/>
  <c r="O9" i="183"/>
  <c r="O10" i="183"/>
  <c r="O11" i="183"/>
  <c r="O12" i="183"/>
  <c r="O13" i="183"/>
  <c r="O14" i="183"/>
  <c r="O15" i="183"/>
  <c r="O16" i="183"/>
  <c r="O17" i="183"/>
  <c r="O18" i="183"/>
  <c r="O19" i="183"/>
  <c r="O20" i="183"/>
  <c r="O21" i="183"/>
  <c r="O22" i="183"/>
  <c r="O23" i="183"/>
  <c r="O24" i="183"/>
  <c r="O25" i="183"/>
  <c r="O26" i="183"/>
  <c r="O27" i="183"/>
  <c r="O28" i="183"/>
  <c r="O29" i="183"/>
  <c r="O30" i="183"/>
  <c r="O33" i="183"/>
  <c r="O34" i="183"/>
  <c r="O35" i="183"/>
  <c r="O36" i="183"/>
  <c r="O37" i="183"/>
  <c r="O38" i="183"/>
  <c r="O39" i="183"/>
  <c r="O40" i="183"/>
  <c r="O41" i="183"/>
  <c r="O42" i="183"/>
  <c r="O43" i="183"/>
  <c r="O44" i="183"/>
  <c r="O45" i="183"/>
  <c r="O46" i="183"/>
  <c r="O47" i="183"/>
  <c r="O48" i="183"/>
  <c r="O49" i="183"/>
  <c r="O50" i="183"/>
  <c r="O51" i="183"/>
  <c r="O52" i="183"/>
  <c r="O53" i="183"/>
  <c r="O54" i="183"/>
  <c r="O55" i="183"/>
  <c r="O56" i="183"/>
  <c r="O57" i="183"/>
  <c r="O58" i="183"/>
  <c r="O59" i="183"/>
  <c r="O60" i="183"/>
  <c r="O61" i="183"/>
  <c r="O62" i="183"/>
  <c r="O63" i="183"/>
  <c r="O64" i="183"/>
  <c r="O65" i="183"/>
  <c r="O66" i="183"/>
  <c r="O67" i="183"/>
  <c r="O68" i="183"/>
  <c r="O69" i="183"/>
  <c r="O1" i="183"/>
  <c r="N2" i="183"/>
  <c r="N3" i="183"/>
  <c r="N4" i="183"/>
  <c r="N5" i="183"/>
  <c r="N6" i="183"/>
  <c r="N7" i="183"/>
  <c r="N8" i="183"/>
  <c r="N9" i="183"/>
  <c r="N10" i="183"/>
  <c r="N11" i="183"/>
  <c r="N12" i="183"/>
  <c r="N13" i="183"/>
  <c r="N14" i="183"/>
  <c r="N15" i="183"/>
  <c r="N16" i="183"/>
  <c r="N17" i="183"/>
  <c r="N18" i="183"/>
  <c r="N19" i="183"/>
  <c r="N20" i="183"/>
  <c r="N21" i="183"/>
  <c r="N22" i="183"/>
  <c r="N23" i="183"/>
  <c r="N24" i="183"/>
  <c r="N25" i="183"/>
  <c r="N26" i="183"/>
  <c r="N27" i="183"/>
  <c r="N28" i="183"/>
  <c r="N29" i="183"/>
  <c r="N30" i="183"/>
  <c r="N33" i="183"/>
  <c r="N34" i="183"/>
  <c r="N35" i="183"/>
  <c r="N36" i="183"/>
  <c r="N37" i="183"/>
  <c r="N38" i="183"/>
  <c r="N39" i="183"/>
  <c r="N40" i="183"/>
  <c r="N41" i="183"/>
  <c r="N42" i="183"/>
  <c r="N43" i="183"/>
  <c r="N44" i="183"/>
  <c r="N45" i="183"/>
  <c r="N46" i="183"/>
  <c r="N47" i="183"/>
  <c r="N48" i="183"/>
  <c r="N49" i="183"/>
  <c r="N50" i="183"/>
  <c r="N51" i="183"/>
  <c r="N52" i="183"/>
  <c r="N53" i="183"/>
  <c r="N54" i="183"/>
  <c r="N55" i="183"/>
  <c r="N56" i="183"/>
  <c r="N57" i="183"/>
  <c r="N58" i="183"/>
  <c r="N59" i="183"/>
  <c r="N60" i="183"/>
  <c r="N61" i="183"/>
  <c r="N62" i="183"/>
  <c r="N63" i="183"/>
  <c r="N64" i="183"/>
  <c r="N65" i="183"/>
  <c r="N66" i="183"/>
  <c r="N67" i="183"/>
  <c r="N68" i="183"/>
  <c r="N69" i="183"/>
  <c r="N1" i="183"/>
  <c r="M2" i="183"/>
  <c r="M3" i="183"/>
  <c r="M4" i="183"/>
  <c r="M5" i="183"/>
  <c r="M6" i="183"/>
  <c r="M7" i="183"/>
  <c r="M8" i="183"/>
  <c r="M9" i="183"/>
  <c r="M10" i="183"/>
  <c r="M11" i="183"/>
  <c r="M12" i="183"/>
  <c r="M13" i="183"/>
  <c r="M14" i="183"/>
  <c r="M15" i="183"/>
  <c r="M16" i="183"/>
  <c r="M17" i="183"/>
  <c r="M18" i="183"/>
  <c r="M19" i="183"/>
  <c r="M20" i="183"/>
  <c r="M21" i="183"/>
  <c r="M22" i="183"/>
  <c r="M23" i="183"/>
  <c r="M24" i="183"/>
  <c r="M25" i="183"/>
  <c r="M26" i="183"/>
  <c r="M27" i="183"/>
  <c r="M28" i="183"/>
  <c r="M29" i="183"/>
  <c r="M30" i="183"/>
  <c r="M33" i="183"/>
  <c r="M34" i="183"/>
  <c r="M35" i="183"/>
  <c r="M36" i="183"/>
  <c r="M37" i="183"/>
  <c r="M38" i="183"/>
  <c r="M39" i="183"/>
  <c r="M40" i="183"/>
  <c r="M41" i="183"/>
  <c r="M42" i="183"/>
  <c r="M43" i="183"/>
  <c r="M44" i="183"/>
  <c r="M45" i="183"/>
  <c r="M46" i="183"/>
  <c r="M47" i="183"/>
  <c r="M48" i="183"/>
  <c r="M49" i="183"/>
  <c r="M50" i="183"/>
  <c r="M51" i="183"/>
  <c r="M52" i="183"/>
  <c r="M53" i="183"/>
  <c r="M54" i="183"/>
  <c r="M55" i="183"/>
  <c r="M56" i="183"/>
  <c r="M57" i="183"/>
  <c r="M58" i="183"/>
  <c r="M59" i="183"/>
  <c r="M60" i="183"/>
  <c r="M61" i="183"/>
  <c r="M62" i="183"/>
  <c r="M63" i="183"/>
  <c r="M64" i="183"/>
  <c r="M65" i="183"/>
  <c r="M66" i="183"/>
  <c r="M67" i="183"/>
  <c r="M68" i="183"/>
  <c r="M69" i="183"/>
  <c r="M1" i="183"/>
  <c r="L2" i="183"/>
  <c r="L3" i="183"/>
  <c r="L4" i="183"/>
  <c r="L5" i="183"/>
  <c r="L6" i="183"/>
  <c r="L7" i="183"/>
  <c r="L8" i="183"/>
  <c r="L9" i="183"/>
  <c r="L10" i="183"/>
  <c r="L11" i="183"/>
  <c r="L12" i="183"/>
  <c r="L13" i="183"/>
  <c r="L14" i="183"/>
  <c r="L15" i="183"/>
  <c r="L16" i="183"/>
  <c r="L17" i="183"/>
  <c r="L18" i="183"/>
  <c r="L19" i="183"/>
  <c r="L20" i="183"/>
  <c r="L21" i="183"/>
  <c r="L22" i="183"/>
  <c r="L23" i="183"/>
  <c r="L24" i="183"/>
  <c r="L25" i="183"/>
  <c r="L26" i="183"/>
  <c r="L27" i="183"/>
  <c r="L28" i="183"/>
  <c r="L29" i="183"/>
  <c r="L30" i="183"/>
  <c r="L33" i="183"/>
  <c r="L34" i="183"/>
  <c r="L35" i="183"/>
  <c r="L36" i="183"/>
  <c r="L37" i="183"/>
  <c r="L38" i="183"/>
  <c r="L39" i="183"/>
  <c r="L40" i="183"/>
  <c r="L41" i="183"/>
  <c r="L42" i="183"/>
  <c r="L43" i="183"/>
  <c r="L44" i="183"/>
  <c r="L45" i="183"/>
  <c r="L46" i="183"/>
  <c r="L47" i="183"/>
  <c r="L48" i="183"/>
  <c r="L49" i="183"/>
  <c r="L50" i="183"/>
  <c r="L51" i="183"/>
  <c r="L52" i="183"/>
  <c r="L53" i="183"/>
  <c r="L54" i="183"/>
  <c r="L55" i="183"/>
  <c r="L56" i="183"/>
  <c r="L57" i="183"/>
  <c r="L58" i="183"/>
  <c r="L59" i="183"/>
  <c r="L60" i="183"/>
  <c r="L61" i="183"/>
  <c r="L62" i="183"/>
  <c r="L63" i="183"/>
  <c r="L64" i="183"/>
  <c r="L65" i="183"/>
  <c r="L66" i="183"/>
  <c r="L67" i="183"/>
  <c r="L68" i="183"/>
  <c r="L69" i="183"/>
  <c r="L1" i="183"/>
  <c r="K2" i="183"/>
  <c r="K3" i="183"/>
  <c r="K4" i="183"/>
  <c r="K5" i="183"/>
  <c r="K6" i="183"/>
  <c r="K7" i="183"/>
  <c r="K8" i="183"/>
  <c r="K9" i="183"/>
  <c r="K10" i="183"/>
  <c r="K11" i="183"/>
  <c r="K12" i="183"/>
  <c r="K13" i="183"/>
  <c r="K14" i="183"/>
  <c r="K15" i="183"/>
  <c r="K16" i="183"/>
  <c r="K17" i="183"/>
  <c r="K18" i="183"/>
  <c r="K19" i="183"/>
  <c r="K20" i="183"/>
  <c r="K21" i="183"/>
  <c r="K22" i="183"/>
  <c r="K23" i="183"/>
  <c r="K24" i="183"/>
  <c r="K25" i="183"/>
  <c r="K26" i="183"/>
  <c r="K27" i="183"/>
  <c r="K28" i="183"/>
  <c r="K29" i="183"/>
  <c r="K30" i="183"/>
  <c r="K33" i="183"/>
  <c r="K34" i="183"/>
  <c r="K35" i="183"/>
  <c r="K36" i="183"/>
  <c r="K37" i="183"/>
  <c r="K38" i="183"/>
  <c r="K39" i="183"/>
  <c r="K40" i="183"/>
  <c r="K41" i="183"/>
  <c r="K42" i="183"/>
  <c r="K43" i="183"/>
  <c r="K44" i="183"/>
  <c r="K45" i="183"/>
  <c r="K46" i="183"/>
  <c r="K47" i="183"/>
  <c r="K48" i="183"/>
  <c r="K49" i="183"/>
  <c r="K50" i="183"/>
  <c r="K51" i="183"/>
  <c r="K52" i="183"/>
  <c r="K53" i="183"/>
  <c r="K54" i="183"/>
  <c r="K55" i="183"/>
  <c r="K56" i="183"/>
  <c r="K57" i="183"/>
  <c r="K58" i="183"/>
  <c r="K59" i="183"/>
  <c r="K60" i="183"/>
  <c r="K61" i="183"/>
  <c r="K62" i="183"/>
  <c r="K63" i="183"/>
  <c r="K64" i="183"/>
  <c r="K65" i="183"/>
  <c r="K66" i="183"/>
  <c r="K67" i="183"/>
  <c r="K68" i="183"/>
  <c r="K69" i="183"/>
  <c r="K1" i="183"/>
  <c r="J2" i="183"/>
  <c r="J3" i="183"/>
  <c r="J4" i="183"/>
  <c r="J5" i="183"/>
  <c r="J6" i="183"/>
  <c r="J7" i="183"/>
  <c r="J8" i="183"/>
  <c r="J9" i="183"/>
  <c r="J10" i="183"/>
  <c r="J11" i="183"/>
  <c r="J12" i="183"/>
  <c r="J13" i="183"/>
  <c r="J14" i="183"/>
  <c r="J15" i="183"/>
  <c r="J16" i="183"/>
  <c r="J17" i="183"/>
  <c r="J18" i="183"/>
  <c r="J19" i="183"/>
  <c r="J20" i="183"/>
  <c r="J21" i="183"/>
  <c r="J22" i="183"/>
  <c r="J23" i="183"/>
  <c r="J24" i="183"/>
  <c r="J25" i="183"/>
  <c r="J26" i="183"/>
  <c r="J27" i="183"/>
  <c r="J28" i="183"/>
  <c r="J29" i="183"/>
  <c r="J30" i="183"/>
  <c r="J33" i="183"/>
  <c r="J34" i="183"/>
  <c r="J35" i="183"/>
  <c r="J36" i="183"/>
  <c r="J37" i="183"/>
  <c r="J38" i="183"/>
  <c r="J39" i="183"/>
  <c r="J40" i="183"/>
  <c r="J41" i="183"/>
  <c r="J42" i="183"/>
  <c r="J43" i="183"/>
  <c r="J44" i="183"/>
  <c r="J45" i="183"/>
  <c r="J46" i="183"/>
  <c r="J47" i="183"/>
  <c r="J48" i="183"/>
  <c r="J49" i="183"/>
  <c r="J50" i="183"/>
  <c r="J51" i="183"/>
  <c r="J52" i="183"/>
  <c r="J53" i="183"/>
  <c r="J54" i="183"/>
  <c r="J55" i="183"/>
  <c r="J56" i="183"/>
  <c r="J57" i="183"/>
  <c r="J58" i="183"/>
  <c r="J59" i="183"/>
  <c r="J60" i="183"/>
  <c r="J61" i="183"/>
  <c r="J62" i="183"/>
  <c r="J63" i="183"/>
  <c r="J64" i="183"/>
  <c r="J65" i="183"/>
  <c r="J66" i="183"/>
  <c r="J67" i="183"/>
  <c r="J68" i="183"/>
  <c r="J69" i="183"/>
  <c r="J1" i="183"/>
  <c r="I2" i="183"/>
  <c r="I3" i="183"/>
  <c r="I4" i="183"/>
  <c r="I5" i="183"/>
  <c r="I6" i="183"/>
  <c r="I7" i="183"/>
  <c r="I8" i="183"/>
  <c r="I9" i="183"/>
  <c r="I10" i="183"/>
  <c r="I11" i="183"/>
  <c r="I12" i="183"/>
  <c r="I13" i="183"/>
  <c r="I14" i="183"/>
  <c r="I15" i="183"/>
  <c r="I16" i="183"/>
  <c r="I17" i="183"/>
  <c r="I18" i="183"/>
  <c r="I19" i="183"/>
  <c r="I20" i="183"/>
  <c r="I21" i="183"/>
  <c r="I22" i="183"/>
  <c r="I23" i="183"/>
  <c r="I24" i="183"/>
  <c r="I25" i="183"/>
  <c r="I26" i="183"/>
  <c r="I27" i="183"/>
  <c r="I28" i="183"/>
  <c r="I29" i="183"/>
  <c r="I30" i="183"/>
  <c r="I33" i="183"/>
  <c r="I34" i="183"/>
  <c r="I35" i="183"/>
  <c r="I36" i="183"/>
  <c r="I37" i="183"/>
  <c r="I38" i="183"/>
  <c r="I39" i="183"/>
  <c r="I40" i="183"/>
  <c r="I41" i="183"/>
  <c r="I42" i="183"/>
  <c r="I43" i="183"/>
  <c r="I44" i="183"/>
  <c r="I45" i="183"/>
  <c r="I46" i="183"/>
  <c r="I47" i="183"/>
  <c r="I48" i="183"/>
  <c r="I49" i="183"/>
  <c r="I50" i="183"/>
  <c r="I51" i="183"/>
  <c r="I52" i="183"/>
  <c r="I53" i="183"/>
  <c r="I54" i="183"/>
  <c r="I55" i="183"/>
  <c r="I56" i="183"/>
  <c r="I57" i="183"/>
  <c r="I58" i="183"/>
  <c r="I59" i="183"/>
  <c r="I60" i="183"/>
  <c r="I61" i="183"/>
  <c r="I62" i="183"/>
  <c r="I63" i="183"/>
  <c r="I64" i="183"/>
  <c r="I65" i="183"/>
  <c r="I66" i="183"/>
  <c r="I67" i="183"/>
  <c r="I68" i="183"/>
  <c r="I69" i="183"/>
  <c r="I1" i="183"/>
  <c r="H2" i="183"/>
  <c r="H3" i="183"/>
  <c r="H4" i="183"/>
  <c r="H5" i="183"/>
  <c r="H6" i="183"/>
  <c r="H7" i="183"/>
  <c r="H8" i="183"/>
  <c r="H9" i="183"/>
  <c r="H10" i="183"/>
  <c r="H11" i="183"/>
  <c r="H12" i="183"/>
  <c r="H13" i="183"/>
  <c r="H14" i="183"/>
  <c r="H15" i="183"/>
  <c r="H16" i="183"/>
  <c r="H17" i="183"/>
  <c r="H18" i="183"/>
  <c r="H19" i="183"/>
  <c r="H20" i="183"/>
  <c r="H21" i="183"/>
  <c r="H22" i="183"/>
  <c r="H23" i="183"/>
  <c r="H24" i="183"/>
  <c r="H25" i="183"/>
  <c r="H26" i="183"/>
  <c r="H27" i="183"/>
  <c r="H28" i="183"/>
  <c r="H29" i="183"/>
  <c r="H30" i="183"/>
  <c r="H33" i="183"/>
  <c r="H34" i="183"/>
  <c r="H35" i="183"/>
  <c r="H36" i="183"/>
  <c r="H37" i="183"/>
  <c r="H38" i="183"/>
  <c r="H39" i="183"/>
  <c r="H40" i="183"/>
  <c r="H41" i="183"/>
  <c r="H42" i="183"/>
  <c r="H43" i="183"/>
  <c r="H44" i="183"/>
  <c r="H45" i="183"/>
  <c r="H46" i="183"/>
  <c r="H47" i="183"/>
  <c r="H48" i="183"/>
  <c r="H49" i="183"/>
  <c r="H50" i="183"/>
  <c r="H51" i="183"/>
  <c r="H52" i="183"/>
  <c r="H53" i="183"/>
  <c r="H54" i="183"/>
  <c r="H55" i="183"/>
  <c r="H56" i="183"/>
  <c r="H57" i="183"/>
  <c r="H58" i="183"/>
  <c r="H59" i="183"/>
  <c r="H60" i="183"/>
  <c r="H61" i="183"/>
  <c r="H62" i="183"/>
  <c r="H63" i="183"/>
  <c r="H64" i="183"/>
  <c r="H65" i="183"/>
  <c r="H66" i="183"/>
  <c r="H67" i="183"/>
  <c r="H68" i="183"/>
  <c r="H69" i="183"/>
  <c r="H1" i="183"/>
  <c r="G2" i="183"/>
  <c r="G3" i="183"/>
  <c r="G4" i="183"/>
  <c r="G5" i="183"/>
  <c r="G6" i="183"/>
  <c r="G7" i="183"/>
  <c r="G8" i="183"/>
  <c r="G9" i="183"/>
  <c r="G10" i="183"/>
  <c r="G11" i="183"/>
  <c r="G12" i="183"/>
  <c r="G13" i="183"/>
  <c r="G14" i="183"/>
  <c r="G15" i="183"/>
  <c r="G16" i="183"/>
  <c r="G17" i="183"/>
  <c r="G18" i="183"/>
  <c r="G19" i="183"/>
  <c r="G20" i="183"/>
  <c r="G21" i="183"/>
  <c r="G22" i="183"/>
  <c r="G23" i="183"/>
  <c r="G24" i="183"/>
  <c r="G25" i="183"/>
  <c r="G26" i="183"/>
  <c r="G27" i="183"/>
  <c r="G28" i="183"/>
  <c r="G29" i="183"/>
  <c r="G30" i="183"/>
  <c r="G33" i="183"/>
  <c r="G34" i="183"/>
  <c r="G35" i="183"/>
  <c r="G36" i="183"/>
  <c r="G37" i="183"/>
  <c r="G38" i="183"/>
  <c r="G39" i="183"/>
  <c r="G40" i="183"/>
  <c r="G41" i="183"/>
  <c r="G42" i="183"/>
  <c r="G43" i="183"/>
  <c r="G44" i="183"/>
  <c r="G45" i="183"/>
  <c r="G46" i="183"/>
  <c r="G47" i="183"/>
  <c r="G48" i="183"/>
  <c r="G49" i="183"/>
  <c r="G50" i="183"/>
  <c r="G51" i="183"/>
  <c r="G52" i="183"/>
  <c r="G53" i="183"/>
  <c r="G54" i="183"/>
  <c r="G55" i="183"/>
  <c r="G56" i="183"/>
  <c r="G57" i="183"/>
  <c r="G58" i="183"/>
  <c r="G59" i="183"/>
  <c r="G60" i="183"/>
  <c r="G61" i="183"/>
  <c r="G62" i="183"/>
  <c r="G63" i="183"/>
  <c r="G64" i="183"/>
  <c r="G65" i="183"/>
  <c r="G66" i="183"/>
  <c r="G67" i="183"/>
  <c r="G68" i="183"/>
  <c r="G69" i="183"/>
  <c r="G1" i="18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Zinebi, Lamyae@Waterboards</author>
  </authors>
  <commentList>
    <comment ref="AK8" authorId="0" shapeId="0" xr:uid="{7BCF7E52-2167-402A-A98B-B7977D3C0595}">
      <text>
        <r>
          <rPr>
            <b/>
            <sz val="9"/>
            <color indexed="81"/>
            <rFont val="Tahoma"/>
            <family val="2"/>
          </rPr>
          <t xml:space="preserve">Zinebi, Lamyae@Waterboards:
</t>
        </r>
        <r>
          <rPr>
            <sz val="9"/>
            <color indexed="81"/>
            <rFont val="Tahoma"/>
            <family val="2"/>
          </rPr>
          <t>Maria Azevedo sent a letter on 1 July 2023 requesting an extention to send AR, she said 8 July or sooner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047262-99C1-4CE6-A907-46E7B059E61D}" keepAlive="1" name="Query - facilities_export_6_9_2022" description="Connection to the 'facilities_export_6_9_2022' query in the workbook." type="5" refreshedVersion="8" background="1" saveData="1">
    <dbPr connection="Provider=Microsoft.Mashup.OleDb.1;Data Source=$Workbook$;Location=facilities_export_6_9_2022;Extended Properties=&quot;&quot;" command="SELECT * FROM [facilities_export_6_9_2022]"/>
  </connection>
</connections>
</file>

<file path=xl/sharedStrings.xml><?xml version="1.0" encoding="utf-8"?>
<sst xmlns="http://schemas.openxmlformats.org/spreadsheetml/2006/main" count="65225" uniqueCount="11474">
  <si>
    <t>REGION</t>
  </si>
  <si>
    <t>FACILITY ID</t>
  </si>
  <si>
    <t>FACILITY NAME</t>
  </si>
  <si>
    <t>PLACE TYPE</t>
  </si>
  <si>
    <t>PLACE SUBTYPE</t>
  </si>
  <si>
    <t>FACILITY TYPE</t>
  </si>
  <si>
    <t>AGENCY NAME</t>
  </si>
  <si>
    <t>AGENCY TYPE</t>
  </si>
  <si>
    <t>PLACE ADDRESS</t>
  </si>
  <si>
    <t>PLACE CITY</t>
  </si>
  <si>
    <t>PLACE ZIP</t>
  </si>
  <si>
    <t>PLACE COUNTY</t>
  </si>
  <si>
    <t>LATITUDE DECIMAL DEGREES</t>
  </si>
  <si>
    <t>LONGITUDE DECIMAL DEGREES</t>
  </si>
  <si>
    <t>SIC DESC 1</t>
  </si>
  <si>
    <t>NAICS DESC 1</t>
  </si>
  <si>
    <t>PROGRAM</t>
  </si>
  <si>
    <t>PROGRAM CATEGORY</t>
  </si>
  <si>
    <t>WDID</t>
  </si>
  <si>
    <t>REG MEASURE ID</t>
  </si>
  <si>
    <t>REG MEASURE TYPE</t>
  </si>
  <si>
    <t>REG MEASURE TITLE</t>
  </si>
  <si>
    <t>REG MEASURE DESCRIPTION</t>
  </si>
  <si>
    <t>ORDER #</t>
  </si>
  <si>
    <t>STATUS</t>
  </si>
  <si>
    <t>STATUS DATE</t>
  </si>
  <si>
    <t>EFFECTIVE DATE</t>
  </si>
  <si>
    <t>EXPIRATION/REVIEW DATE</t>
  </si>
  <si>
    <t>FEE CODE</t>
  </si>
  <si>
    <t>STAFF ASSIGNED</t>
  </si>
  <si>
    <t># OF STAFF ASSIGNED</t>
  </si>
  <si>
    <t>APPLICATION FEE AMT RECEIVED</t>
  </si>
  <si>
    <t>CAFO SUBTYPE</t>
  </si>
  <si>
    <t>CAFO TYPE</t>
  </si>
  <si>
    <t>CAFO POPULATION</t>
  </si>
  <si>
    <t>QUALITY ASSURANCE</t>
  </si>
  <si>
    <t>Animal Equivalent Units (AEU)</t>
  </si>
  <si>
    <t>5S</t>
  </si>
  <si>
    <t>A &amp; M De Souza Dairy</t>
  </si>
  <si>
    <t>Growing</t>
  </si>
  <si>
    <t>Animal Feeding</t>
  </si>
  <si>
    <t>Agricultural</t>
  </si>
  <si>
    <t>De Sousa, Armelin &amp; Maria</t>
  </si>
  <si>
    <t>Privately-Owned Business</t>
  </si>
  <si>
    <t>3030 South Central Avenue</t>
  </si>
  <si>
    <t>Turlock</t>
  </si>
  <si>
    <t>Stanislaus</t>
  </si>
  <si>
    <t>Dairy Farms</t>
  </si>
  <si>
    <t>Dairy Cattle and Milk Production</t>
  </si>
  <si>
    <t>ANIWSTCOWS</t>
  </si>
  <si>
    <t>ANIMALWASTE</t>
  </si>
  <si>
    <t>5B50NC00226</t>
  </si>
  <si>
    <t>Enrollee - WDR</t>
  </si>
  <si>
    <t>Enrollee Under Dairy GO for De Sousa, Armelin &amp; Maria - A &amp; M De Souza Dairy</t>
  </si>
  <si>
    <t/>
  </si>
  <si>
    <t>R5-2013-0122</t>
  </si>
  <si>
    <t>Active</t>
  </si>
  <si>
    <t>10/02/2018</t>
  </si>
  <si>
    <t>10 - Confined animal feeding facility</t>
  </si>
  <si>
    <t>Girma  Getachew</t>
  </si>
  <si>
    <t>2725</t>
  </si>
  <si>
    <t>Mature dairy cattle</t>
  </si>
  <si>
    <t>Dairies</t>
  </si>
  <si>
    <t>1539</t>
  </si>
  <si>
    <t>N</t>
  </si>
  <si>
    <t>Silva Dairy Farms #3A</t>
  </si>
  <si>
    <t>Silva, Manuel</t>
  </si>
  <si>
    <t>1499 North Edminster Road</t>
  </si>
  <si>
    <t>Stevinson</t>
  </si>
  <si>
    <t>Merced</t>
  </si>
  <si>
    <t>5B24NC00263</t>
  </si>
  <si>
    <t>Enrollee Under Dairy GO for Silva, Manuel - Silva Dairy Farms #3A</t>
  </si>
  <si>
    <t>654</t>
  </si>
  <si>
    <t>1605</t>
  </si>
  <si>
    <t>Y</t>
  </si>
  <si>
    <t>Joe Borba Dairy Inc</t>
  </si>
  <si>
    <t>3431 South Moffett Road</t>
  </si>
  <si>
    <t>5B50NC00262</t>
  </si>
  <si>
    <t>Enrollee Under Dairy Gen Order for Joe Borba Dairy Inc</t>
  </si>
  <si>
    <t>15 - WDRs pending rescission</t>
  </si>
  <si>
    <t>Heifers (non dairy affiliated)</t>
  </si>
  <si>
    <t>85</t>
  </si>
  <si>
    <t>Ken Van Foeken Dairy #2</t>
  </si>
  <si>
    <t>Van Foeken, Kenneth L</t>
  </si>
  <si>
    <t>9375 North Washington Road</t>
  </si>
  <si>
    <t>Hilmar</t>
  </si>
  <si>
    <t>5B24NC00160</t>
  </si>
  <si>
    <t>Enrollee Under Dairy GO for Van Foeken, Kenneth L. - Ken Van Foeken Dairy #2</t>
  </si>
  <si>
    <t>651</t>
  </si>
  <si>
    <t>Da Rosa Dairy</t>
  </si>
  <si>
    <t>Da Rosa, Luis &amp; Olivia</t>
  </si>
  <si>
    <t>1131  Story Road</t>
  </si>
  <si>
    <t>5B50NC00277</t>
  </si>
  <si>
    <t>Enrollee Under Dairy GO for Da Rosa, Luis &amp; Olivia</t>
  </si>
  <si>
    <t>115</t>
  </si>
  <si>
    <t>Brasil, Danny</t>
  </si>
  <si>
    <t>5600  Clayton Road</t>
  </si>
  <si>
    <t>5B50NC00103</t>
  </si>
  <si>
    <t>Enrollee Under Dairy Gen Order for Brasil, Danny, J-D Brasil Dairy</t>
  </si>
  <si>
    <t>22 June 2012- The RB has approved operator transfer for Danny Brasil for the J-D Brasil Dairy.-Dy</t>
  </si>
  <si>
    <t>410</t>
  </si>
  <si>
    <t>River Rock Ranch, LLC</t>
  </si>
  <si>
    <t>22846 West Second Avenue</t>
  </si>
  <si>
    <t>5B24NC00272</t>
  </si>
  <si>
    <t>Enrollee Under Dairy GO for River Rock Ranch, LLC</t>
  </si>
  <si>
    <t>1308</t>
  </si>
  <si>
    <t>1380</t>
  </si>
  <si>
    <t>Double Cross #3</t>
  </si>
  <si>
    <t>Coelho, Joe &amp; Louise</t>
  </si>
  <si>
    <t>11071  Youngstown Road</t>
  </si>
  <si>
    <t>5C245033001</t>
  </si>
  <si>
    <t>Enrollee Under Dairy GO for Ahlem, Mark - Double Cross #3</t>
  </si>
  <si>
    <t>11/23/2016 - Op. has changed (was Dominic Coehlo) - ak 08/03/2011 - the Board approves the request for owner/operator transfer effective the date of the letter. Coelho, Joe &amp; Louise, are now authorized to oversee the operation of the dairy - jv</t>
  </si>
  <si>
    <t>402</t>
  </si>
  <si>
    <t>Edward Nunes Dairy</t>
  </si>
  <si>
    <t>Nunes, Edward</t>
  </si>
  <si>
    <t>17399 East Avena Road</t>
  </si>
  <si>
    <t>Escalon</t>
  </si>
  <si>
    <t>San Joaquin</t>
  </si>
  <si>
    <t>5B39NC00062</t>
  </si>
  <si>
    <t>Enrollee Under Dairy GO for Nunes, Edward - Edward Nunes Dairy</t>
  </si>
  <si>
    <t>2129</t>
  </si>
  <si>
    <t>Gomes Dairy</t>
  </si>
  <si>
    <t>9735  Washington Road</t>
  </si>
  <si>
    <t>5B24NC00161</t>
  </si>
  <si>
    <t>Enrollee Under Dairy GO for Gomes Dairy</t>
  </si>
  <si>
    <t>3/19/2019 - Chang of Owner/Operator. -JY</t>
  </si>
  <si>
    <t>715</t>
  </si>
  <si>
    <t>Roest Family Dairy</t>
  </si>
  <si>
    <t>Roest, Aire</t>
  </si>
  <si>
    <t>2472  Gates Road</t>
  </si>
  <si>
    <t>Modesto</t>
  </si>
  <si>
    <t>5B50NC00111</t>
  </si>
  <si>
    <t>Enrollee Under Dairy GO for Roest, Arie</t>
  </si>
  <si>
    <t>1102</t>
  </si>
  <si>
    <t>Gil Tex Dairy</t>
  </si>
  <si>
    <t>Teixeira, Gilbert &amp; Linda</t>
  </si>
  <si>
    <t>5601  Mountain View Road</t>
  </si>
  <si>
    <t>5C505022001</t>
  </si>
  <si>
    <t>Enrollee Under Dairy GO for Teixeira, Gilbert &amp; Linda - Gil Tex Dairy</t>
  </si>
  <si>
    <t>490</t>
  </si>
  <si>
    <t>GJ Silva</t>
  </si>
  <si>
    <t>Latters, Susan</t>
  </si>
  <si>
    <t>Privately-Individual</t>
  </si>
  <si>
    <t>3107 South Prairie Flower Road</t>
  </si>
  <si>
    <t>5B50NC00275</t>
  </si>
  <si>
    <t>Enrollee Under Dairy GO for G J Silva &amp; Sons, Inc.</t>
  </si>
  <si>
    <t>03/19/2019 - Owner/ Operator transfer. - JY  12/18/2018 GJ Silva Heifer Facility (3630 S Prairie Flower Road) merged with this dairy. -JY</t>
  </si>
  <si>
    <t>4260</t>
  </si>
  <si>
    <t>2583</t>
  </si>
  <si>
    <t>Matheron, Aaron dba Hilmar Holsteins Inc</t>
  </si>
  <si>
    <t>21859  Crane Avenue</t>
  </si>
  <si>
    <t>5B24NC00131</t>
  </si>
  <si>
    <t>Enrollee Under Dairy GO for Matheron, Aaron dba Hilmar Holsteins Inc.</t>
  </si>
  <si>
    <t>10/08/2018 Hilmar Holsteins Heifer Corral #2 is now merged with this dairy. -JY  10/08/2018 Hilmar Holsteins Heifer Corral #1 is now merged with this dairy. -JY  7/3/2015 - Dairy located at 6271 Columbus Avenue is now merged with this dairy. Total animal count of 2829. -JY  10/14/14: OP/owner changed to Matheron, Aaron dba Hilmar Holsteins Inc. - HT</t>
  </si>
  <si>
    <t>2400</t>
  </si>
  <si>
    <t>Jordao Dairy</t>
  </si>
  <si>
    <t>Jordao, Joe &amp; Jose</t>
  </si>
  <si>
    <t>6025 South Central Avenue</t>
  </si>
  <si>
    <t>5B50NC00221</t>
  </si>
  <si>
    <t>Enrollee Under Dairy GO for Jordao, Joe and Jose</t>
  </si>
  <si>
    <t>920</t>
  </si>
  <si>
    <t>Cross Creek Dairy</t>
  </si>
  <si>
    <t>Branco, Joe &amp; Cathy</t>
  </si>
  <si>
    <t>7965  Washington Road</t>
  </si>
  <si>
    <t>5B24NC00159</t>
  </si>
  <si>
    <t>Enrollee Under Dairy Gen Order for Branco, Joe &amp; Cathy - Cross Creek Dairy</t>
  </si>
  <si>
    <t>780</t>
  </si>
  <si>
    <t>Double Cross #2</t>
  </si>
  <si>
    <t>Joe Coelho Dairy</t>
  </si>
  <si>
    <t>18637 East Bradbury Road</t>
  </si>
  <si>
    <t>5B24NC00277</t>
  </si>
  <si>
    <t>Enrollee Under Dairy GO for Coehlo, Joe - Double Cross #2</t>
  </si>
  <si>
    <t>11/23/2016 - Op. has changed (was Coehlo, Joe) - ak</t>
  </si>
  <si>
    <t>637</t>
  </si>
  <si>
    <t>Leonardo, John Dairy</t>
  </si>
  <si>
    <t>20775 West American Avenue</t>
  </si>
  <si>
    <t>5B24NC00107</t>
  </si>
  <si>
    <t>Enrollee Under Dairy GO for John Leonardo - Larry B. Peterson Dairy Farms #2</t>
  </si>
  <si>
    <t>11/23/2016 - Op. has changed (were Dominic &amp; Mary Coelho) - ak</t>
  </si>
  <si>
    <t>381</t>
  </si>
  <si>
    <t>Thomas, Rhonda</t>
  </si>
  <si>
    <t>10408 West Bradbury Road</t>
  </si>
  <si>
    <t>5B50NC00289</t>
  </si>
  <si>
    <t>Enrollee Under Dairy GO for Thomas, Rhonda, Fire-Lake Jerseys #2</t>
  </si>
  <si>
    <t>740</t>
  </si>
  <si>
    <t>Lumar Dairy Farms</t>
  </si>
  <si>
    <t>Borba, Luis &amp; Maria</t>
  </si>
  <si>
    <t>7215 South Prairie Flower Road</t>
  </si>
  <si>
    <t>5B50NC00269</t>
  </si>
  <si>
    <t>Enrollee Under Dairy Gen Order for Borba, Luis &amp; Maria, Lumar Dairy Farms</t>
  </si>
  <si>
    <t>2100</t>
  </si>
  <si>
    <t>CMA Livestock</t>
  </si>
  <si>
    <t>Luis, Manuel S. &amp; Bernardet</t>
  </si>
  <si>
    <t>19051 West Williams Avenue</t>
  </si>
  <si>
    <t>5B24NC00163</t>
  </si>
  <si>
    <t>Enrollee Under Dairy GO for Manuel Luis - CMA Livestock</t>
  </si>
  <si>
    <t>11/23/2016 - Op. has changed (was Luis, Manuel S.) - ak</t>
  </si>
  <si>
    <t>684</t>
  </si>
  <si>
    <t>Fire Lakes Jerseys</t>
  </si>
  <si>
    <t>Sanders, Scott</t>
  </si>
  <si>
    <t>11301 West Bradbury Road</t>
  </si>
  <si>
    <t>5B50NC00308</t>
  </si>
  <si>
    <t>Enrollee Under Dairy GO for Sanders, Scott &amp; Sharalee</t>
  </si>
  <si>
    <t>On 12/05/08, we received a request for owner / operator transfer approval for SAS Dairy #4. The owner/operator transfer approval was issued to take effect on 03/16/09 - jv</t>
  </si>
  <si>
    <t>278</t>
  </si>
  <si>
    <t>Rick Jones Farms</t>
  </si>
  <si>
    <t>Jones Farms</t>
  </si>
  <si>
    <t>1511  Van Clief Road</t>
  </si>
  <si>
    <t>5C245037001</t>
  </si>
  <si>
    <t>Enrollee Under Dairy GO for Rick Jones Farms</t>
  </si>
  <si>
    <t>10/08/2018 Jones Farms Heifer Facility is now merged with this dairy. -JY</t>
  </si>
  <si>
    <t>690</t>
  </si>
  <si>
    <t>Silveira Holsteins</t>
  </si>
  <si>
    <t>Silveira, Manuel</t>
  </si>
  <si>
    <t>23356  Short Avenue</t>
  </si>
  <si>
    <t>5B24NC00149</t>
  </si>
  <si>
    <t>Enrollee Under Dairy GO for Silveira, Manuel - Silveira Holsteins</t>
  </si>
  <si>
    <t>1/17/2019 - Dairy located at 5531 Ehrlich Road (Former Blue Island Jerseys), Turlock is now merged with this dairy. Total Animal population of 735. - JY</t>
  </si>
  <si>
    <t>679</t>
  </si>
  <si>
    <t>Diamond B Dairy</t>
  </si>
  <si>
    <t>Brasil, John</t>
  </si>
  <si>
    <t>3137 East Tuolumne Road</t>
  </si>
  <si>
    <t>Ceres</t>
  </si>
  <si>
    <t>5B50NC00300</t>
  </si>
  <si>
    <t>Enrollee Under Dairy GO for Meneses, Adeline - Diamond B Dairy</t>
  </si>
  <si>
    <t>22 June 2012- The Board has approved operator transfer for John Brasil as the operator at the Diamond B Dairy.-Dy</t>
  </si>
  <si>
    <t>0</t>
  </si>
  <si>
    <t>Azevedo Dairy</t>
  </si>
  <si>
    <t>Azevedo, Tiberio &amp; Rosa</t>
  </si>
  <si>
    <t>21480  August Avenue</t>
  </si>
  <si>
    <t>5B24NC00111</t>
  </si>
  <si>
    <t>Enrollee Under Dairy Gen Order for Azevedo, Tiberio &amp; Rosa - Azevedo Dairy</t>
  </si>
  <si>
    <t>930</t>
  </si>
  <si>
    <t>Valsigna Dairy</t>
  </si>
  <si>
    <t>Wickstrom, Tim &amp; Vern</t>
  </si>
  <si>
    <t>6071 North Larson Avenue</t>
  </si>
  <si>
    <t>5B24NC00144</t>
  </si>
  <si>
    <t>Enrollee Under Dairy GO for Wickstrom, Tim &amp; Vern - Valsigna Dairy</t>
  </si>
  <si>
    <t>2940</t>
  </si>
  <si>
    <t>Wickstrom, Mike</t>
  </si>
  <si>
    <t>5638  Columbus Avenue</t>
  </si>
  <si>
    <t>5B24NC00123</t>
  </si>
  <si>
    <t>Enrollee Under Dairy GO for Wickstrom, Mike - Wickstrom Jersey Farms, Inc.</t>
  </si>
  <si>
    <t>2750</t>
  </si>
  <si>
    <t>Diniz Dairy</t>
  </si>
  <si>
    <t>Diniz, Antonio V &amp; Maria</t>
  </si>
  <si>
    <t>9558  Columbus Avenue</t>
  </si>
  <si>
    <t>5B24NC00126</t>
  </si>
  <si>
    <t>Enrollee Under Dairy GO for Diniz, Antonio V &amp; Maria - Diniz Dairy</t>
  </si>
  <si>
    <t>550</t>
  </si>
  <si>
    <t>Crane Dairy, Inc</t>
  </si>
  <si>
    <t>20633 West Crane Avenue</t>
  </si>
  <si>
    <t>5B24NC00128</t>
  </si>
  <si>
    <t>Enrollee Under Dairy GO for Leroy Souza - Crane Dairy, Inc</t>
  </si>
  <si>
    <t>10/08/2018 Crane Heifer Feedlot #2 (6404 Columbus Avenue) is now merged with this dairy. -JY  10/08/2018 Crane Heifer Feedlot #1 (6736 Columbus Avenue) with this Dairy. -JY  11/23/2016 - Ow/Op have changed (were Souza, Leroy &amp; Phillip) - ak</t>
  </si>
  <si>
    <t>968</t>
  </si>
  <si>
    <t>GM Silva Dairies #2</t>
  </si>
  <si>
    <t>Silva, George &amp; Margaret</t>
  </si>
  <si>
    <t>20316 West Crane Avenue</t>
  </si>
  <si>
    <t>5B24NC00129</t>
  </si>
  <si>
    <t>Enrollee Under Dairy GO for Silva, George &amp; Margaret - GM Silva Dairies #2</t>
  </si>
  <si>
    <t>11/23/2016 - Owner and operator have changed (was Silva, Manuel) - ak 02/14/2020 - Dairy at 20633 Turner Ave, Hilmar is now merged with this dairy. Total Animal Population of 1467 - SP</t>
  </si>
  <si>
    <t>1461</t>
  </si>
  <si>
    <t>Joe Oliveira Dairy</t>
  </si>
  <si>
    <t>Oliveira, Joe</t>
  </si>
  <si>
    <t>19104  Crane Avenue</t>
  </si>
  <si>
    <t>5B24NC00130</t>
  </si>
  <si>
    <t>Enrollee Under Dairy GO for Oliveira, Joe - Joe Oliveira Dairy</t>
  </si>
  <si>
    <t>1270</t>
  </si>
  <si>
    <t>Vierra Dairy Farms #3</t>
  </si>
  <si>
    <t>Ferreira, Eleanor</t>
  </si>
  <si>
    <t>7884  Faith Home Road</t>
  </si>
  <si>
    <t>5B24NC00133</t>
  </si>
  <si>
    <t>Enrollee Under Dairy Gen Order for Ferreira, Eleanor - Vierra Dairy Farms #3</t>
  </si>
  <si>
    <t>10/19/18 - Operator transfer - JY</t>
  </si>
  <si>
    <t>321</t>
  </si>
  <si>
    <t>Nelson Dairy</t>
  </si>
  <si>
    <t>Joyce W. Nelson and Trust</t>
  </si>
  <si>
    <t>19481  Geer Avenue</t>
  </si>
  <si>
    <t>5B24NC00134</t>
  </si>
  <si>
    <t>Enrollee Under Dairy GO for Joyce W. Nelson and Trust - Nelson Dairy</t>
  </si>
  <si>
    <t>327</t>
  </si>
  <si>
    <t>177</t>
  </si>
  <si>
    <t>Jorge, Luis &amp; Maria</t>
  </si>
  <si>
    <t>21625  Geer Avenue</t>
  </si>
  <si>
    <t>5B24NC00136</t>
  </si>
  <si>
    <t>Enrollee Under Dairy GO for Jorge, Luis &amp; Maria - Mario and Christina Nunes Dairy</t>
  </si>
  <si>
    <t>03/06/2017 - Op. has changed - ak On 12/30/08, we received a request for operator transfer approval for the dairy located at 21625 Geer Ave. The operator transfer approval is effective 03/16/09 - jv</t>
  </si>
  <si>
    <t>B &amp; D Dairy</t>
  </si>
  <si>
    <t>Huff, Eric</t>
  </si>
  <si>
    <t>9579  Hultberg Road</t>
  </si>
  <si>
    <t>5B24NC00139</t>
  </si>
  <si>
    <t>Enrollee Under Dairy GO for Huff, Eric - B &amp; D Dairy</t>
  </si>
  <si>
    <t>1200</t>
  </si>
  <si>
    <t>Silveira, Frank</t>
  </si>
  <si>
    <t>20271  Johnson Avenue</t>
  </si>
  <si>
    <t>5B24NC00140</t>
  </si>
  <si>
    <t>Enrollee Under Dairy GO for Silveira, Frank - Silveira Dairy, Inc.</t>
  </si>
  <si>
    <t>400</t>
  </si>
  <si>
    <t>Jade Jersey Dairy</t>
  </si>
  <si>
    <t>Ahlem, James &amp; Carol</t>
  </si>
  <si>
    <t>20326  Johnson Avenue</t>
  </si>
  <si>
    <t>5B24NC00141</t>
  </si>
  <si>
    <t>Enrollee Under Dairy Gen Order for Ahlem, James &amp; Carol - Jade Jersey Dairy</t>
  </si>
  <si>
    <t>450</t>
  </si>
  <si>
    <t>Live Oak Dairy A</t>
  </si>
  <si>
    <t>Nyman, Brad</t>
  </si>
  <si>
    <t>21052  Johnson Avenue</t>
  </si>
  <si>
    <t>5B24NC00142</t>
  </si>
  <si>
    <t>Enrollee Under Dairy GO for Nyman, Brad - Live Oak Dairy A</t>
  </si>
  <si>
    <t>475</t>
  </si>
  <si>
    <t>T &amp; M Borba Dairy</t>
  </si>
  <si>
    <t>DeBorba, Maria &amp; Antonio</t>
  </si>
  <si>
    <t>6275  Mitchell Road</t>
  </si>
  <si>
    <t>5B24NC00145</t>
  </si>
  <si>
    <t>Enrollee Under Dairy GO for DeBorba, Maria &amp; Antonio - T &amp; M Borba Dairy</t>
  </si>
  <si>
    <t>1650</t>
  </si>
  <si>
    <t>Oslo Dairy</t>
  </si>
  <si>
    <t>20334 West Oslo Road</t>
  </si>
  <si>
    <t>5B24NC00146</t>
  </si>
  <si>
    <t>Enrollee Under Dairy GO for Nymand, Brad - Oslo Dairy</t>
  </si>
  <si>
    <t>22 June 2012- The Board has approved operator transfer for Brad Nymand to the Oslo Dairy.-Dy</t>
  </si>
  <si>
    <t>Kronberg Facility</t>
  </si>
  <si>
    <t>Kronberg, Virgil</t>
  </si>
  <si>
    <t>20777  Riverside Avenue</t>
  </si>
  <si>
    <t>5B24NC00148</t>
  </si>
  <si>
    <t>Enrollee Under Dairy GO for Kronberg, Virgil - Kronberg Facility</t>
  </si>
  <si>
    <t>08/04/2020 - Change of operator - ak Operator has changed effective 10/17/08 (was Dores, Frank) - jv (9/26/08)</t>
  </si>
  <si>
    <t>Ken Van Foeken Dairy</t>
  </si>
  <si>
    <t>22338  Short Avenue</t>
  </si>
  <si>
    <t>5B24NC00150</t>
  </si>
  <si>
    <t>Enrollee Under Dairy GO for Van Foeken, Kenneth L - Ken Van Foeken Dairy</t>
  </si>
  <si>
    <t>CDQAP list shows facility passed QA certification as of 9/22/2007</t>
  </si>
  <si>
    <t>464</t>
  </si>
  <si>
    <t>Amaral Dairy Farms</t>
  </si>
  <si>
    <t>Kindberg, Mike</t>
  </si>
  <si>
    <t>7706  Tegner Road</t>
  </si>
  <si>
    <t>5B24NC00152</t>
  </si>
  <si>
    <t>Enrollee Under Dairy GO for Kindberg, Mik - Amaral Dairy Farms</t>
  </si>
  <si>
    <t>11/21/2016 - Op. has changed (was Scott Wickstrom) - ak</t>
  </si>
  <si>
    <t>290</t>
  </si>
  <si>
    <t>Borba, Mike</t>
  </si>
  <si>
    <t>22014  Turner Avenue</t>
  </si>
  <si>
    <t>5B24NC00156</t>
  </si>
  <si>
    <t>Enrollee Under Dairy Gen Order for Borba, Mike -  B-6 Dairy</t>
  </si>
  <si>
    <t>Operator has changed effective 7/01/08 (was Frank Gonsalves)- jv</t>
  </si>
  <si>
    <t>1905</t>
  </si>
  <si>
    <t>6D Dores Dairy</t>
  </si>
  <si>
    <t>Dores, John</t>
  </si>
  <si>
    <t>25762  Turner Avenue</t>
  </si>
  <si>
    <t>5B24NC00157</t>
  </si>
  <si>
    <t>Enrollee Under Dairy GO for Dores, John - 6D Dores Dairy</t>
  </si>
  <si>
    <t>895</t>
  </si>
  <si>
    <t>Fanelli Dairy</t>
  </si>
  <si>
    <t>Fanelli, Philip</t>
  </si>
  <si>
    <t>7689  Washington Road</t>
  </si>
  <si>
    <t>5B24NC00158</t>
  </si>
  <si>
    <t>Enrollee Under Dairy GO for Fanelli, Phil V - Fanelli Dairy</t>
  </si>
  <si>
    <t>745</t>
  </si>
  <si>
    <t>Joao Sousa Dairy</t>
  </si>
  <si>
    <t>Sousa, Joao</t>
  </si>
  <si>
    <t>18005  Williams Avenue</t>
  </si>
  <si>
    <t>5B24NC00162</t>
  </si>
  <si>
    <t>Enrollee Under Dairy GO for Sousa, Joao - Joao Sousa Dairy</t>
  </si>
  <si>
    <t>09/20/2013 - The RB office issued approval for Owner transfer for the Joao Sousa Dairy. Operator has changed effective 10/17/2008 (was Jose Gomes and Family Dairy) - jv (2/10/2009)</t>
  </si>
  <si>
    <t>Vierra Dairy Farms #2</t>
  </si>
  <si>
    <t>R &amp; R Ranches LLC</t>
  </si>
  <si>
    <t>22682 West Williams Avenue</t>
  </si>
  <si>
    <t>5B24NC00165</t>
  </si>
  <si>
    <t>Enrollee Under Dairy GO for R &amp; R Ranches LLC - Vierra Dairy Farms #2</t>
  </si>
  <si>
    <t>12/14/2020 - Change of owner and operator - AK</t>
  </si>
  <si>
    <t>560</t>
  </si>
  <si>
    <t>Michael Brasil Dairy</t>
  </si>
  <si>
    <t>Brasil, Michael</t>
  </si>
  <si>
    <t>18254  First Avenue</t>
  </si>
  <si>
    <t>5B24NC00264</t>
  </si>
  <si>
    <t>Enrollee Under Dairy Gen Order for Brasil, Michael - Michael Brasil Dairy</t>
  </si>
  <si>
    <t>1840</t>
  </si>
  <si>
    <t>Anchor J Dairy</t>
  </si>
  <si>
    <t>James J. Stevinson, A Corp.</t>
  </si>
  <si>
    <t>24507  First Avenue</t>
  </si>
  <si>
    <t>5B24NC00265</t>
  </si>
  <si>
    <t>Enrollee Under Dairy GO for Stevinson, James J, A Corporation - Anchor J Dairy</t>
  </si>
  <si>
    <t>10/17/2019 - Bovine operation located at 1232 S. Van Clief Road, Stevinson is now merged with this dairy. - AK 10/08/2018 Anchor J Heifer Facility is now merged with this Dairy. -JY</t>
  </si>
  <si>
    <t>3000</t>
  </si>
  <si>
    <t>Oliveira Dairy</t>
  </si>
  <si>
    <t>Oliveira, Arthur &amp; Antelma</t>
  </si>
  <si>
    <t>3991  Lander Avenue</t>
  </si>
  <si>
    <t>5B24NC00267</t>
  </si>
  <si>
    <t>Enrollee Under Dairy GO for Oliveira, Arthur &amp; Antelma - Oliveira Dairy</t>
  </si>
  <si>
    <t>725</t>
  </si>
  <si>
    <t>Souza Bros Dairy</t>
  </si>
  <si>
    <t>Souza Joe S &amp; John S</t>
  </si>
  <si>
    <t>3887  McCullagh Road</t>
  </si>
  <si>
    <t>5B24NC00268</t>
  </si>
  <si>
    <t>Enrollee Under Dairy GO for Souza, Joe S &amp; John S - Souza Bros Dairy</t>
  </si>
  <si>
    <t>672</t>
  </si>
  <si>
    <t>Miguel Family Dairy</t>
  </si>
  <si>
    <t>Dennis Miguel</t>
  </si>
  <si>
    <t>20755 West River Road</t>
  </si>
  <si>
    <t>5B24NC00270</t>
  </si>
  <si>
    <t>Enrollee Under Dairy GO for Dennis Miguel - Miguel Family Dairy</t>
  </si>
  <si>
    <t>Dias Family Dairy</t>
  </si>
  <si>
    <t>Dias, Robert</t>
  </si>
  <si>
    <t>21330 West Second Avenue</t>
  </si>
  <si>
    <t>5B24NC00271</t>
  </si>
  <si>
    <t>Enrollee Under Dairy GO for Dias, Robert - Dias Family Dairy</t>
  </si>
  <si>
    <t>342</t>
  </si>
  <si>
    <t>Lewis, Joe Jr</t>
  </si>
  <si>
    <t>23489 West Second Avenue</t>
  </si>
  <si>
    <t>5B24NC00273</t>
  </si>
  <si>
    <t>Enrollee Under Dairy GO for Lewis, Joe Jr.</t>
  </si>
  <si>
    <t>On 11/07/08, we received a request for transfer of operator for the A-D Dairy. The operator transfer approval is effective 3/16/09 - jv</t>
  </si>
  <si>
    <t>750</t>
  </si>
  <si>
    <t>Michael Brasil Dairy #2</t>
  </si>
  <si>
    <t>4971  Van Clief Road</t>
  </si>
  <si>
    <t>5B24NC00275</t>
  </si>
  <si>
    <t>Enrollee Under Dairy Gen Order for Brasil, Michael - Michael Brasil Dairy #2</t>
  </si>
  <si>
    <t>CDQAP list shows this facility lost certification as of 9/22/2007.</t>
  </si>
  <si>
    <t>F &amp; A Lemos Dairy</t>
  </si>
  <si>
    <t>Lemos, Frank S &amp; Annette</t>
  </si>
  <si>
    <t>14371  East Avenue</t>
  </si>
  <si>
    <t>5B24NC00280</t>
  </si>
  <si>
    <t>Enrollee Under Dairy GO for Lemos, Frank S &amp; Annette - F &amp; A Lemos Dairy</t>
  </si>
  <si>
    <t>673</t>
  </si>
  <si>
    <t>Alves &amp; Son Dairy #2</t>
  </si>
  <si>
    <t>13831  East Avenue</t>
  </si>
  <si>
    <t>5B24NC00281</t>
  </si>
  <si>
    <t>Enrollee Under Dairy Gen Order for Alves &amp; Son Dairy #2</t>
  </si>
  <si>
    <t>1199</t>
  </si>
  <si>
    <t>Ahlem, Mark</t>
  </si>
  <si>
    <t>10220  Golf Link Road</t>
  </si>
  <si>
    <t>5B24NC00283</t>
  </si>
  <si>
    <t>Enrollee Under Dairy GO for Ahlem, Mark - Golf Link Ranches, LLC</t>
  </si>
  <si>
    <t>471</t>
  </si>
  <si>
    <t>Triple M Jerseys</t>
  </si>
  <si>
    <t>Perry, John J.</t>
  </si>
  <si>
    <t>1008 North Verduga Road</t>
  </si>
  <si>
    <t>5B24NC00287</t>
  </si>
  <si>
    <t>Enrollee Under Dairy GO for Perry, John J - Triple M Jerseys</t>
  </si>
  <si>
    <t>01/31/2021 - Change of operator - AK 3/19/2019 - Removal of Operator Approval. - JY 09/21/2010 - The Board approves the request for operator transfer for Santa Rita Dairy - jv   01/26/10 - The Board approves the request for operator transfer for the Top Of The Line Dairy effective 26 January 2010 - jv  09/17/2009 - The Board approves the request for operator transfer for the John Perry Dairy - jv</t>
  </si>
  <si>
    <t>150</t>
  </si>
  <si>
    <t>Jose &amp; Teresa Soares Dairy</t>
  </si>
  <si>
    <t>Soares, Jose and Teresa</t>
  </si>
  <si>
    <t>11076 North Vincent Road</t>
  </si>
  <si>
    <t>5B24NC00288</t>
  </si>
  <si>
    <t>Enrollee Under Dairy GO for Soares, Jose &amp; Teresa - Jose &amp; Teresa Soares Dairy</t>
  </si>
  <si>
    <t>Machado, Mary</t>
  </si>
  <si>
    <t>12464 South Vincent Road</t>
  </si>
  <si>
    <t>5B24NC00290</t>
  </si>
  <si>
    <t>Enrollee Under Dairy GO for Machado, Mary - Machado Gabriel &amp; Sons Dairy</t>
  </si>
  <si>
    <t>620</t>
  </si>
  <si>
    <t>Hawkins Ranch</t>
  </si>
  <si>
    <t>5301 North De Angelis Road</t>
  </si>
  <si>
    <t>5B24NC00333</t>
  </si>
  <si>
    <t>Enrollee Under Dairy GO for James J. Stevinson, a Corporation - Hawkins Ranch</t>
  </si>
  <si>
    <t>New owner and operator 04/26/16 - ak New operator 7-20-14 gc</t>
  </si>
  <si>
    <t>315</t>
  </si>
  <si>
    <t>Silva Dairy Farms #3B</t>
  </si>
  <si>
    <t>1904  Edminster Road</t>
  </si>
  <si>
    <t>5B24NC00262</t>
  </si>
  <si>
    <t>Enrollee Under Dairy GO for Silva, Manuel and George - Silva Dairy Farms #3B</t>
  </si>
  <si>
    <t>1025</t>
  </si>
  <si>
    <t>Ahlem Farms Partnership</t>
  </si>
  <si>
    <t>24093 West American Avenue</t>
  </si>
  <si>
    <t>5B24NC00104</t>
  </si>
  <si>
    <t>Enrollee Under Dairy Gen Order for Ahlem Farms Partnership</t>
  </si>
  <si>
    <t>CDQAP list shows facility lost QA certification as of 9/22/2007</t>
  </si>
  <si>
    <t>3450</t>
  </si>
  <si>
    <t>Vierra Dairy Farms #4</t>
  </si>
  <si>
    <t>Old Castile Properties LP</t>
  </si>
  <si>
    <t>25511 West American Avenue</t>
  </si>
  <si>
    <t>5B24NC00105</t>
  </si>
  <si>
    <t>Enrollee Under Dairy Gen Order for Old Castille Properties - Vierra Dairy Farms #4</t>
  </si>
  <si>
    <t>9/21/18 Owner/Operator Transfer - JY 02/16/2018 - the dairy located at 8187 N Prairie Flower Road in Hilmar and the dairy on 25511 W American Avenue have been converted into a single facility with all the animals to be housed at the 25511 W American Avenue facility.</t>
  </si>
  <si>
    <t>200</t>
  </si>
  <si>
    <t>Forebay Farms, LLC</t>
  </si>
  <si>
    <t>18128  American Avenue</t>
  </si>
  <si>
    <t>5B24NC00106</t>
  </si>
  <si>
    <t>Enrollee Under Dairy Gen Order for Forebay Farms, LLC - California Dairy Farms, LLC</t>
  </si>
  <si>
    <t>08/04/2020 - Change of owner and operator - ak</t>
  </si>
  <si>
    <t>1500</t>
  </si>
  <si>
    <t>Larry Peterson Dairy</t>
  </si>
  <si>
    <t>Peterson, Larry</t>
  </si>
  <si>
    <t>21189  American Avenue</t>
  </si>
  <si>
    <t>5B24NC00108</t>
  </si>
  <si>
    <t>Enrollee Under Dairy GO for Peterson, Larry - Larry Peterson Dairy</t>
  </si>
  <si>
    <t>1337</t>
  </si>
  <si>
    <t>Egli, Joseph</t>
  </si>
  <si>
    <t>21810 West August Avenue</t>
  </si>
  <si>
    <t>5B24NC00113</t>
  </si>
  <si>
    <t>Enrollee Under Dairy GO for Egli, Joseph - Joe Egli and Sons Dairy</t>
  </si>
  <si>
    <t>298</t>
  </si>
  <si>
    <t>CMA Livestock #2</t>
  </si>
  <si>
    <t>23970 West August Avenue</t>
  </si>
  <si>
    <t>5B24NC00114</t>
  </si>
  <si>
    <t>Enrollee Under Dairy GO for Ahlem, Mark - CMA Livestock #2</t>
  </si>
  <si>
    <t>184</t>
  </si>
  <si>
    <t>Valentine Dairy</t>
  </si>
  <si>
    <t>Jorritsma, Kimberly Clauss</t>
  </si>
  <si>
    <t>20717  Bloss Avenue</t>
  </si>
  <si>
    <t>5B24NC00116</t>
  </si>
  <si>
    <t>Enrollee Under Dairy GO for Jorritsma, Kimberly Clauss - Valentine Dairy</t>
  </si>
  <si>
    <t>10/06/2017 Owner/Operator transfer - JY</t>
  </si>
  <si>
    <t>CMC Jerseys LLC</t>
  </si>
  <si>
    <t>23204  Bloss Avenue</t>
  </si>
  <si>
    <t>5B24NC00117</t>
  </si>
  <si>
    <t>Enrollee Under Dairy Gen Order for Ahlem, Mark - CMC Jerseys LLC</t>
  </si>
  <si>
    <t>700</t>
  </si>
  <si>
    <t>Gomes, Joe</t>
  </si>
  <si>
    <t>23839  Bloss Avenue</t>
  </si>
  <si>
    <t>5B24NC00118</t>
  </si>
  <si>
    <t>Enrollee Under Dairy GO for Fanelli Bros Partnership - Fanelli Dairy</t>
  </si>
  <si>
    <t>351</t>
  </si>
  <si>
    <t>Martins Bros Dairy</t>
  </si>
  <si>
    <t>Martins, George</t>
  </si>
  <si>
    <t>6041  Central Avenue</t>
  </si>
  <si>
    <t>5B24NC00122</t>
  </si>
  <si>
    <t>Enrollee Under Dairy GO for Martins, George - Martins Bros Dairy</t>
  </si>
  <si>
    <t>7/10/2019 - Merger reversal and removal of Mitchell Ranch. - JY  12/18/2018 Sousa Ranch is now merged with this dairy. -JY  12/18/2018 Mitchell Ranch is now merged with this dairy. -JY</t>
  </si>
  <si>
    <t>1892</t>
  </si>
  <si>
    <t>Gomes Heifer Ranch</t>
  </si>
  <si>
    <t>737 South Blaker Road</t>
  </si>
  <si>
    <t>5B50NC00207</t>
  </si>
  <si>
    <t>Enrollee Under Dairy GO for de Sousa, Armelin - Gomes Heifer Ranch</t>
  </si>
  <si>
    <t>25 June 2012 - the Board approves the transfer of ownership for the Gomes Heifer Ranch effective the date of the letter (jav)</t>
  </si>
  <si>
    <t>295</t>
  </si>
  <si>
    <t>Ed Hirdes Dairy</t>
  </si>
  <si>
    <t>Hirdes, Edward &amp; Marilyn</t>
  </si>
  <si>
    <t>2131 South Blaker Road</t>
  </si>
  <si>
    <t>5B50NC00208</t>
  </si>
  <si>
    <t>Enrollee Under Dairy GO for Hirdes, Edward &amp; Marilyn</t>
  </si>
  <si>
    <t>225</t>
  </si>
  <si>
    <t>Dematos Dairy</t>
  </si>
  <si>
    <t>Dematos, Nuno &amp; Marylou</t>
  </si>
  <si>
    <t>931 South Blaker Road</t>
  </si>
  <si>
    <t>5B50NC00209</t>
  </si>
  <si>
    <t>Enrollee Under Dairy GO for Dematos, Nuno &amp; Marylou - Dematos Dairy</t>
  </si>
  <si>
    <t>04/16/2021 - Change of Operator - AK  12/12/18 Operator Transfer - JY On 01/05/09, we received a request for operator transfer approval for A-C Vierra Dairy #1. The operator approval was issued effective 03/16/09 - jv  CDQAP list shows facility passed QA certification as of 9/22/2007</t>
  </si>
  <si>
    <t>610</t>
  </si>
  <si>
    <t>Estacio, Carlos F &amp; Maria</t>
  </si>
  <si>
    <t>8900 West Bradbury Road</t>
  </si>
  <si>
    <t>5B50NC00215</t>
  </si>
  <si>
    <t>Enrollee Under Dairy GO for Estacio, Carlos F &amp; Maria</t>
  </si>
  <si>
    <t>160</t>
  </si>
  <si>
    <t>Live Oak Dairy G</t>
  </si>
  <si>
    <t>730  Bystrum</t>
  </si>
  <si>
    <t>5B50NC00323</t>
  </si>
  <si>
    <t>Enrollee Under Dairy Gen Order for Nyman, Brad, Live Oak Dairy G</t>
  </si>
  <si>
    <t>10/17/2019 - Bovine operation located on Central Ave between August Ave and Williams Ave, Hilmar is now merged with this dairy. - AK</t>
  </si>
  <si>
    <t>1350</t>
  </si>
  <si>
    <t>Verissimo Facility</t>
  </si>
  <si>
    <t>Machado, Adelina V.</t>
  </si>
  <si>
    <t>6125 South Central Avenue</t>
  </si>
  <si>
    <t>5B50NC00219</t>
  </si>
  <si>
    <t>Enrollee Under Dairy GO for Machado, Adelina V. - Verissimo Facility</t>
  </si>
  <si>
    <t>3/19/2019 - Operator Removal Approval. - JY  The Board approves the operator transfer for Santos Dairy effective 13 April 2010. As the new operator, John Santos is now authorized to operate the Santos Dairy - jv</t>
  </si>
  <si>
    <t>210</t>
  </si>
  <si>
    <t>Double Cross Dairy</t>
  </si>
  <si>
    <t>7025 South Central Avenue</t>
  </si>
  <si>
    <t>5B50NC00220</t>
  </si>
  <si>
    <t>Enrollee Under Dairy GO for Double Cross Dairy</t>
  </si>
  <si>
    <t>888</t>
  </si>
  <si>
    <t>Double Cross #4</t>
  </si>
  <si>
    <t>Chaves, Callie</t>
  </si>
  <si>
    <t>6006 South Central Avenue</t>
  </si>
  <si>
    <t>5B50NC00222</t>
  </si>
  <si>
    <t>Enrollee Under Dairy GO for Chaves, Callie</t>
  </si>
  <si>
    <t>11/21/2016 Operator Transfer - ak</t>
  </si>
  <si>
    <t>King Dairy</t>
  </si>
  <si>
    <t>King, Elsie</t>
  </si>
  <si>
    <t>5524 South Central Avenue</t>
  </si>
  <si>
    <t>5B50NC00223</t>
  </si>
  <si>
    <t>Enrollee Under Dairy GO for King, Elsie</t>
  </si>
  <si>
    <t>308</t>
  </si>
  <si>
    <t>Vieira Livestock</t>
  </si>
  <si>
    <t>Joe and Christine Vieira</t>
  </si>
  <si>
    <t>3800 South Central Avenue</t>
  </si>
  <si>
    <t>5B50NC00225</t>
  </si>
  <si>
    <t>Enrollee Under Dairy GO for Joe and Christine Vieira</t>
  </si>
  <si>
    <t>11-24-15 Facility Owner and Operator has been change from William Katen to Joe and Christine Vieira. -gc  Facility Owner and Operator has been change from Joe Bello to William Katen effective 10.23.2012. -Dy</t>
  </si>
  <si>
    <t>11</t>
  </si>
  <si>
    <t>Alden Peterson &amp; Sons Dairy Inc</t>
  </si>
  <si>
    <t>1431 North Central Avenue</t>
  </si>
  <si>
    <t>5B50NC00227</t>
  </si>
  <si>
    <t>Enrollee Under Dairy Gen Order for Alden Peterson &amp; Sons Dairy Inc.</t>
  </si>
  <si>
    <t>717</t>
  </si>
  <si>
    <t>John Nunes Dairy #3</t>
  </si>
  <si>
    <t>Brasil, Antonio &amp; Maria</t>
  </si>
  <si>
    <t>5324  Clayton Road</t>
  </si>
  <si>
    <t>5B50NC00228</t>
  </si>
  <si>
    <t>Enrollee Under Dairy Gen Order for Brasil, Antonio &amp; Maria, John Nunes Dairy #3</t>
  </si>
  <si>
    <t>790</t>
  </si>
  <si>
    <t>Roestar Dairy</t>
  </si>
  <si>
    <t>10407 West Bradbury Road</t>
  </si>
  <si>
    <t>5B50NC00291</t>
  </si>
  <si>
    <t>10/23/12 - The Board approved the transfer of ow/op for the above dairy. As the new ow/op, Arie Roest is now authorized to own and operate the dairy in compliance with the WDR for Milk Cow Dairies - jv</t>
  </si>
  <si>
    <t>1035</t>
  </si>
  <si>
    <t>Luis M. Azevedo Dairy</t>
  </si>
  <si>
    <t>Souza, Ray</t>
  </si>
  <si>
    <t>11412 West Main Street</t>
  </si>
  <si>
    <t>5B50NC00252</t>
  </si>
  <si>
    <t>Enrollee Under Dairy GO for Souza, Ray</t>
  </si>
  <si>
    <t>Arlinda Holsteins</t>
  </si>
  <si>
    <t>Vieira, Carl &amp; Laurie</t>
  </si>
  <si>
    <t>6325 West Main Street</t>
  </si>
  <si>
    <t>5B50NC00253</t>
  </si>
  <si>
    <t>Enrollee Under Dairy GO for Vieira, Carl and Laurie - Arlinda Holsteins</t>
  </si>
  <si>
    <t>340</t>
  </si>
  <si>
    <t>Robert Gioletti &amp; Sons Dairy</t>
  </si>
  <si>
    <t>Gioletti &amp; Sons Dairy</t>
  </si>
  <si>
    <t>10213 West Main Street</t>
  </si>
  <si>
    <t>5B50NC00254</t>
  </si>
  <si>
    <t>Enrollee Under Dairy GO for Robert Gioletti &amp; Sons Dairy</t>
  </si>
  <si>
    <t>12/18/2018 Mitchell Heifer Ranch is now merged with this dairy. -JY  10/08/2018 Gioletti Bovine Facility is now merged with this dairy. -JY</t>
  </si>
  <si>
    <t>3480</t>
  </si>
  <si>
    <t>Carl Vieira Dairy</t>
  </si>
  <si>
    <t>1000 North Mitchell Road</t>
  </si>
  <si>
    <t>5B50NC00255</t>
  </si>
  <si>
    <t>Enrollee Under Dairy GO for Vieira, Carl and Laurie - Carl Vieira Dairy</t>
  </si>
  <si>
    <t>6/30/20 Changed address from 1101 N Mitchell to 1000 N Mitchell per CMH and consultant email -ER 02/21/2017 - Merger letter issued combining the dairy at 1518 N Mitchell Rd, Turlock with this dairy - jv  CDQAP list shows this facility passed certification as of 9/22/2007</t>
  </si>
  <si>
    <t>1360</t>
  </si>
  <si>
    <t>John Brasil &amp; Sons Dairy</t>
  </si>
  <si>
    <t>Brasil, John &amp; Maria</t>
  </si>
  <si>
    <t>2613 South Mitchell Road</t>
  </si>
  <si>
    <t>5B50NC00259</t>
  </si>
  <si>
    <t>Enrollee Under Dairy Gen Order for Brasil, John &amp; Maria - John Brasil &amp; Sons Dairy</t>
  </si>
  <si>
    <t>John Brasil Dairy #3</t>
  </si>
  <si>
    <t>1707 South Mitchell Road</t>
  </si>
  <si>
    <t>5B50NC00260</t>
  </si>
  <si>
    <t>Enrollee Under Dairy GO for John Brasil, John Brasil Dairy #3</t>
  </si>
  <si>
    <t>12/20/2018 Heifer Feedlot located at 2230 S Mitchell Road, Turlock is now merged with this dairy. -JY</t>
  </si>
  <si>
    <t>KMA Dairy</t>
  </si>
  <si>
    <t>539 South Morgan Road</t>
  </si>
  <si>
    <t>5B50NC00263</t>
  </si>
  <si>
    <t>Enrollee Under Dairy GO for Souza, Ray - KMA Dairy</t>
  </si>
  <si>
    <t>10/06/2017 - Op. has changed - ak 04/04/2017 - Op. has changed - ak The Board has approved the transfer of Ray Souza as the owner and operator for the Dairy at 539 S. Morgan Road, Turlock as of 25 June 2012. -Dy</t>
  </si>
  <si>
    <t>300</t>
  </si>
  <si>
    <t>Sallaberry Ranch</t>
  </si>
  <si>
    <t>S &amp; D Bylsma Dairy</t>
  </si>
  <si>
    <t>5608 South Morgan Road</t>
  </si>
  <si>
    <t>5B50NC00264</t>
  </si>
  <si>
    <t>Enrollee Under Dairy GO for S &amp; D Bylsma Dairy - Sallaberry Ranch</t>
  </si>
  <si>
    <t>10/19/18 - Owner/Operator Transfer - JY</t>
  </si>
  <si>
    <t>425</t>
  </si>
  <si>
    <t>Alfred C Nunes Dairy</t>
  </si>
  <si>
    <t>Nunes, Alfred &amp; Celia</t>
  </si>
  <si>
    <t>5119 South Morgan Road</t>
  </si>
  <si>
    <t>5B50NC00265</t>
  </si>
  <si>
    <t>Enrollee Under Dairy GO for Nunes, Alfredo C &amp; Celia</t>
  </si>
  <si>
    <t>1015</t>
  </si>
  <si>
    <t>Jim Vieira &amp; Son Dairy</t>
  </si>
  <si>
    <t>Vieira, Jim &amp; Donna</t>
  </si>
  <si>
    <t>2401  Newman Road</t>
  </si>
  <si>
    <t>5B50NC00267</t>
  </si>
  <si>
    <t>Enrollee Under Dairy GO for Viera, Jim and Donna</t>
  </si>
  <si>
    <t>635</t>
  </si>
  <si>
    <t>Ehrlich Dairy</t>
  </si>
  <si>
    <t>Schortzmann, Brittney</t>
  </si>
  <si>
    <t>5725  Ehrlich Road</t>
  </si>
  <si>
    <t>5B50NC00231</t>
  </si>
  <si>
    <t>Enrollee Under Dairy GO for Schortzmann, Brittney - Ehrlich Dairy</t>
  </si>
  <si>
    <t>822</t>
  </si>
  <si>
    <t>D&amp;A Brasil Facility</t>
  </si>
  <si>
    <t xml:space="preserve">Brasil, Danny &amp; Allison </t>
  </si>
  <si>
    <t>4218 South Prairie Flower Road</t>
  </si>
  <si>
    <t>5B50NC00268</t>
  </si>
  <si>
    <t>Enrollee Under Dairy GO for Brasil, Danny &amp; Allison - D&amp;A Brasil Dairy</t>
  </si>
  <si>
    <t>12/14/2020 - Change of Ownership - AK 03/06/2017 - Op. has changed - ak</t>
  </si>
  <si>
    <t>Silva's Holsteins</t>
  </si>
  <si>
    <t>Silva, Manuel M &amp; Filomena</t>
  </si>
  <si>
    <t>6706  Elaine Road</t>
  </si>
  <si>
    <t>5B50NC00232</t>
  </si>
  <si>
    <t>Enrollee Under Dairy GO for Silva, Manuel M &amp; Filomena</t>
  </si>
  <si>
    <t>1040</t>
  </si>
  <si>
    <t>G J Silva #3</t>
  </si>
  <si>
    <t>4413 South Prairie Flower Road</t>
  </si>
  <si>
    <t>5B50NC00270</t>
  </si>
  <si>
    <t>Enrollee Under Dairy GO for Latters, Susan - G J Silva (# 2)</t>
  </si>
  <si>
    <t>12/20/2018 Owner/Operator transfer -JY 02/02/10 - The Board approves the operator for San Isidro Supercross Jerseys effective 02 February 2010 - jv</t>
  </si>
  <si>
    <t>1</t>
  </si>
  <si>
    <t>Jim Vieira and Son Dairy #2</t>
  </si>
  <si>
    <t>Machado, Lucio &amp; Maria</t>
  </si>
  <si>
    <t>3100 South Prairie Flower Road</t>
  </si>
  <si>
    <t>5B50NC00271</t>
  </si>
  <si>
    <t>Enrollee Under Dairy GO for Lucio &amp; Maria Machado</t>
  </si>
  <si>
    <t>22 June 2012. The Board has approved for operator transfer for John Brasil at the John Brasil #3 Dairy. -Dy</t>
  </si>
  <si>
    <t>220</t>
  </si>
  <si>
    <t>Johal Dairy</t>
  </si>
  <si>
    <t>Johal, Gurdial &amp; Surinder</t>
  </si>
  <si>
    <t>315 North Prairie Flower Road</t>
  </si>
  <si>
    <t>5B50NC00272</t>
  </si>
  <si>
    <t>Enrollee Under Dairy GO for Johal, Gurdial &amp; Surinder</t>
  </si>
  <si>
    <t>375</t>
  </si>
  <si>
    <t>A &amp; G Azevedo Dairy</t>
  </si>
  <si>
    <t>Azevedo, Aldevino</t>
  </si>
  <si>
    <t>536 North Prairie Flower Road</t>
  </si>
  <si>
    <t>5B50NC00273</t>
  </si>
  <si>
    <t>Enrollee Under Dairy Gen Order for Azevedo, Aldevino, A &amp; G Azevedo Dairy</t>
  </si>
  <si>
    <t>Gentle Breezes Dairy</t>
  </si>
  <si>
    <t>Smith, Eric A.</t>
  </si>
  <si>
    <t>4419 South Faith Home Road</t>
  </si>
  <si>
    <t>5B50NC00325</t>
  </si>
  <si>
    <t>Enrollee Under Dairy GO for Smith, Eric</t>
  </si>
  <si>
    <t>440</t>
  </si>
  <si>
    <t>Joe Sousa Jr Dairy</t>
  </si>
  <si>
    <t>1519 North Prairie Flower Road</t>
  </si>
  <si>
    <t>5B50NC00274</t>
  </si>
  <si>
    <t>Enrollee Under Dairy GO for Joe Sousa Jr. Dairy</t>
  </si>
  <si>
    <t>CDQAP list shows this facility passed QA certification as of 9/22/2007</t>
  </si>
  <si>
    <t>John Brasil Heifers</t>
  </si>
  <si>
    <t>Luis A Reis Estate</t>
  </si>
  <si>
    <t>6730 West Harding</t>
  </si>
  <si>
    <t>5B50NC00239</t>
  </si>
  <si>
    <t>Enrollee Under Dairy GO for Luis A. Reis Estate, John Brasil Heifers</t>
  </si>
  <si>
    <t>09/21/2010 - The Board has approved the operator transfer for John Brasil Dairy - jv  08/30/2012-The Board has approved the owner transfer for Luis A. Reis on 25 June 2012 for the John Brasil Heifers.-Dy</t>
  </si>
  <si>
    <t>580</t>
  </si>
  <si>
    <t>MHF Dairy</t>
  </si>
  <si>
    <t>Machado, Isabel</t>
  </si>
  <si>
    <t>501 South Story Road</t>
  </si>
  <si>
    <t>5B50NC00276</t>
  </si>
  <si>
    <t>Enrollee Under Dairy GO for Machado, Isabel and Johnny</t>
  </si>
  <si>
    <t>Brindiero, James &amp; Danbom, Paul</t>
  </si>
  <si>
    <t>5831 South Tegner Road</t>
  </si>
  <si>
    <t>5B50NC00278</t>
  </si>
  <si>
    <t>Enrollee Under Dairy Gen Order for Brindiero, James &amp; Danbom, Paul, Brindiero &amp; Danbom Dairy Farms</t>
  </si>
  <si>
    <t>722</t>
  </si>
  <si>
    <t>A&amp;C Machado Dairy #2</t>
  </si>
  <si>
    <t>Lopes, Linda &amp; Loren</t>
  </si>
  <si>
    <t>619 South Vincent Road</t>
  </si>
  <si>
    <t>5B50NC00280</t>
  </si>
  <si>
    <t>Enrollee Under Dairy GO for Lopes, Linda &amp; Loren - A&amp;C Machado Dairy #2</t>
  </si>
  <si>
    <t>08/04/2020 - Change of operator - ak</t>
  </si>
  <si>
    <t>512</t>
  </si>
  <si>
    <t>Toste, John</t>
  </si>
  <si>
    <t>2207 South Walnut Road</t>
  </si>
  <si>
    <t>5B50NC00284</t>
  </si>
  <si>
    <t>Enrollee Under Dairy GO for Toste, John</t>
  </si>
  <si>
    <t>Crowell, Michael &amp; Adam</t>
  </si>
  <si>
    <t>3031 North Washington Road</t>
  </si>
  <si>
    <t>5B50NC00285</t>
  </si>
  <si>
    <t>Enrollee Under Dairy GO for Crowell, Michael and Adam</t>
  </si>
  <si>
    <t>695</t>
  </si>
  <si>
    <t>Barcellos, Joe &amp; Maria</t>
  </si>
  <si>
    <t>6816 North Washington Road</t>
  </si>
  <si>
    <t>5B50NC00287</t>
  </si>
  <si>
    <t>Enrollee Under Dairy GO for Barcellos, Joe &amp; Maria, Railside Jersey Farms LLC</t>
  </si>
  <si>
    <t>22 June 2012- The RB has approved operator transfer for Delio Silveira to the Delio Silveira Dairy. -Dy</t>
  </si>
  <si>
    <t>139</t>
  </si>
  <si>
    <t>Manuel Azevedo Dairy</t>
  </si>
  <si>
    <t>Azevedo, Manuel &amp; Maria</t>
  </si>
  <si>
    <t>2800  White Road</t>
  </si>
  <si>
    <t>5B50NC00288</t>
  </si>
  <si>
    <t>Enrollee Under Dairy Gen Order for Azevedo, Manuel &amp; Maria, Manuel Azevedo Dairy</t>
  </si>
  <si>
    <t>1075</t>
  </si>
  <si>
    <t>Sousa Family Dairy</t>
  </si>
  <si>
    <t>De Sousa Armelin &amp; Maria</t>
  </si>
  <si>
    <t>12801 West Bradbury Road</t>
  </si>
  <si>
    <t>5B50NC00290</t>
  </si>
  <si>
    <t>Enrollee Under Dairy GO for De Sousa, Armelin &amp; Maria - Sousa Family Dairy</t>
  </si>
  <si>
    <t>799</t>
  </si>
  <si>
    <t>UC Davis Animal Science Dairy</t>
  </si>
  <si>
    <t>Regents of the University of California</t>
  </si>
  <si>
    <t>State Agency</t>
  </si>
  <si>
    <t>201  Dairy Road</t>
  </si>
  <si>
    <t>Davis</t>
  </si>
  <si>
    <t>Yolo</t>
  </si>
  <si>
    <t>5A57NC00022</t>
  </si>
  <si>
    <t>Enrollee Under Dairy GO for UC Davis Animal Science Dairy</t>
  </si>
  <si>
    <t>12/21/2018 University of California Davis Beef Teaching Facility is now merged with this dairy. -JY</t>
  </si>
  <si>
    <t>194</t>
  </si>
  <si>
    <t>Garcia's Registered Jerseys</t>
  </si>
  <si>
    <t>Garcia, Jose</t>
  </si>
  <si>
    <t>1018  Hickman Road</t>
  </si>
  <si>
    <t>5B50NC00240</t>
  </si>
  <si>
    <t>Enrollee Under Dairy GO for Garcia, Jose</t>
  </si>
  <si>
    <t>1495</t>
  </si>
  <si>
    <t>Lucio Corral Cattle</t>
  </si>
  <si>
    <t>Lucio Corral Rodriguez</t>
  </si>
  <si>
    <t>207  Holland Drive</t>
  </si>
  <si>
    <t>5B50NC00242</t>
  </si>
  <si>
    <t>Enrollee Under Dairy GO for Lucio Corral Rodriguez</t>
  </si>
  <si>
    <t>12/27/2016 - Owner and operator have changed (were Azevedo, Alberto and Carmen) - ak</t>
  </si>
  <si>
    <t>Wickstrom Dairy Inc</t>
  </si>
  <si>
    <t>Brindeiro, Eleanor</t>
  </si>
  <si>
    <t>5612  Hultberg Road</t>
  </si>
  <si>
    <t>5B50NC00243</t>
  </si>
  <si>
    <t>Enrollee Under Dairy Gen Order for Brindeiro, Eleanor, Wickstrom Dairy Inc</t>
  </si>
  <si>
    <t>Sam Kooistra Dairy</t>
  </si>
  <si>
    <t>Kooistra, Sam</t>
  </si>
  <si>
    <t>5837  Hultberg Road</t>
  </si>
  <si>
    <t>5B50NC00244</t>
  </si>
  <si>
    <t>Enrollee Under Dairy GO for Kooistra, Sam - Sam Kooistra Dairy</t>
  </si>
  <si>
    <t>12/20/2018 Kooistra Heifer Facility is now merged with this dairy. -JY  CDQAP list shows facility passed QA certification as of 9/22/2007</t>
  </si>
  <si>
    <t>405</t>
  </si>
  <si>
    <t>Vitorino &amp; Sons Dairy</t>
  </si>
  <si>
    <t>3918 South Kilroy Road</t>
  </si>
  <si>
    <t>5B50NC00246</t>
  </si>
  <si>
    <t>Enrollee Under Dairy GO for Vitorino and Sons Dairy</t>
  </si>
  <si>
    <t>Valley Cross Dairy</t>
  </si>
  <si>
    <t>Estate of Doug Bacon</t>
  </si>
  <si>
    <t>9500 West Linwood Avenue</t>
  </si>
  <si>
    <t>5B50NC00247</t>
  </si>
  <si>
    <t>Enrollee Under Dairy Gen Order for Bacon, Doug, Valley Cross Dairy</t>
  </si>
  <si>
    <t>11/21/2016 - Op. has changed (was Scott Sanders) - ak 10/24/12 - The Board has approved the operator transfer for R &amp; S Dairy - jv 09/21/2010 - The Board has approved the operator transfer for JD Brasil Dairy - jv</t>
  </si>
  <si>
    <t>265</t>
  </si>
  <si>
    <t>John Brasil &amp; Sons Dairy #2</t>
  </si>
  <si>
    <t>9018 West Linwood Avenue</t>
  </si>
  <si>
    <t>5B50NC00248</t>
  </si>
  <si>
    <t>Enrollee Under Dairy Gen Order for Brasil, John &amp; Maria, John Brasil &amp; Sons Dairy #2</t>
  </si>
  <si>
    <t>815</t>
  </si>
  <si>
    <t>Pepper Dairy</t>
  </si>
  <si>
    <t>Lemos, Frank S</t>
  </si>
  <si>
    <t>13942 North Pepper Street</t>
  </si>
  <si>
    <t>5B24NC00286</t>
  </si>
  <si>
    <t>Enrollee Under Dairy GO for Lemos, Frank S - Pepper Dairy</t>
  </si>
  <si>
    <t>Ow/op has changed effective 7/01/08 - was Areias, Frank - jv</t>
  </si>
  <si>
    <t>5</t>
  </si>
  <si>
    <t>Clauss Dairy Farms</t>
  </si>
  <si>
    <t>Richard Clauss</t>
  </si>
  <si>
    <t>21670  Bloss Avenue</t>
  </si>
  <si>
    <t>5B24NC00119</t>
  </si>
  <si>
    <t>Enrollee Under Dairy GO for Clauss, Richard - Clauss Dairy Farms</t>
  </si>
  <si>
    <t>10/08/2018 Clauss Heifer Facility is now merged with this Dairy. -JY</t>
  </si>
  <si>
    <t>2453</t>
  </si>
  <si>
    <t>Dairy Central Heifers</t>
  </si>
  <si>
    <t>Borba, Bob</t>
  </si>
  <si>
    <t>10119 West August Road</t>
  </si>
  <si>
    <t>5B50NC00301</t>
  </si>
  <si>
    <t>Enrollee Under Dairy GO for Borba, Bob - Dairy Central Heifers</t>
  </si>
  <si>
    <t>9/21/18 Change of Owner/Operator (was Sousa, Carolina) -JY 03/06/2017 - Op. has changed - ak 12/27/2016 - Owner and operator have changed (was Ahlem, Mark) - ak</t>
  </si>
  <si>
    <t>1600</t>
  </si>
  <si>
    <t>Yosemite Jersey Dairy</t>
  </si>
  <si>
    <t>Russell, CA &amp; Kirsten</t>
  </si>
  <si>
    <t>21522  Geer Avenue</t>
  </si>
  <si>
    <t>5B24NC00137</t>
  </si>
  <si>
    <t>Enrollee Under Dairy GO for Russell, C A &amp; Kristen - Yosemite Jersey Dairy</t>
  </si>
  <si>
    <t>2304</t>
  </si>
  <si>
    <t>Sunwest Jersey Dairy</t>
  </si>
  <si>
    <t>22270  Bloss Avenue</t>
  </si>
  <si>
    <t>5B24NC00120</t>
  </si>
  <si>
    <t>Enrollee Under Dairy GO for Clauss, Richard - Sunwest Jersey Dairy</t>
  </si>
  <si>
    <t>1502</t>
  </si>
  <si>
    <t>N &amp; C Silveira Dairy</t>
  </si>
  <si>
    <t>Silveira, Natalino</t>
  </si>
  <si>
    <t>6025  Hultberg Road</t>
  </si>
  <si>
    <t>5B50NC00292</t>
  </si>
  <si>
    <t>Enrollee Under Dairy GO for Silveira, Natalino</t>
  </si>
  <si>
    <t>870</t>
  </si>
  <si>
    <t>Nyman Brothers Dairy</t>
  </si>
  <si>
    <t>Nyman, Delton</t>
  </si>
  <si>
    <t>20445  August Avenue</t>
  </si>
  <si>
    <t>5B24NC00110</t>
  </si>
  <si>
    <t>Enrollee Under Dairy GO for Nyman, Delton - Nyman Brothers Dairy</t>
  </si>
  <si>
    <t>1325</t>
  </si>
  <si>
    <t>Broder Farms</t>
  </si>
  <si>
    <t>Wickstrom, Aaron Broder Farms Dairy</t>
  </si>
  <si>
    <t>22245  August Avenue</t>
  </si>
  <si>
    <t>5B24NC00112</t>
  </si>
  <si>
    <t>Enrollee Under Dairy GO for Wickstrom, Aaron Broder Farms Dairy - Broder Farms</t>
  </si>
  <si>
    <t>The board has approved owner transfer to Aaron Wickstrom for the Broder Farms Dairy on 24 June 2012.-Dy</t>
  </si>
  <si>
    <t>Borba Dairy Farms</t>
  </si>
  <si>
    <t>Borba Dairy Farms Family Trust</t>
  </si>
  <si>
    <t>5297  Kelley Road</t>
  </si>
  <si>
    <t>5B24NC00143</t>
  </si>
  <si>
    <t>Enrollee Under Dairy Gen Order for Borba, Mike - Borba Dairy Farms</t>
  </si>
  <si>
    <t>2355</t>
  </si>
  <si>
    <t>Charles Ahlem Ranch</t>
  </si>
  <si>
    <t>23546 West American Avenue</t>
  </si>
  <si>
    <t>5B24NC00103</t>
  </si>
  <si>
    <t>Enrollee Under Dairy Gen Order for Ahlem, Mark - Charles Ahlem Ranch</t>
  </si>
  <si>
    <t>12/18/2018 Turner Ranch is now merged with this dairy. -JY</t>
  </si>
  <si>
    <t>2560</t>
  </si>
  <si>
    <t>James Ahlem Dairy</t>
  </si>
  <si>
    <t>9483  Columbus Avenue</t>
  </si>
  <si>
    <t>5B24NC00125</t>
  </si>
  <si>
    <t>Enrollee Under Dairy Gen Order for Ahlem, Jim &amp; Carol, James Ahlem Dairy</t>
  </si>
  <si>
    <t>1/16/2009 Fixed wdid# from the Industrial Stormwater number (5F24I013176) to the Waste Water Number (slk).</t>
  </si>
  <si>
    <t>2500</t>
  </si>
  <si>
    <t>Nylund Dairy Farms</t>
  </si>
  <si>
    <t>Nylund, Rodney V &amp; Julie</t>
  </si>
  <si>
    <t>20723  Geer Avenue</t>
  </si>
  <si>
    <t>5B24NC00135</t>
  </si>
  <si>
    <t>Enrollee Under Dairy GO for Nylund, Rodney V &amp; Julie - Nylund Dairy Farms</t>
  </si>
  <si>
    <t>2350</t>
  </si>
  <si>
    <t>Vierra Ranch Dairy</t>
  </si>
  <si>
    <t>Swanson, Matt</t>
  </si>
  <si>
    <t>23160  Williams Avenue</t>
  </si>
  <si>
    <t>5B24NC00166</t>
  </si>
  <si>
    <t>Enrollee Under Dairy GO for Swanson, Matt - Vierra Ranch Dairy</t>
  </si>
  <si>
    <t>3200</t>
  </si>
  <si>
    <t>Joe O Rocha Dairy Inc.</t>
  </si>
  <si>
    <t>Joe O Rocha Dairy Inc</t>
  </si>
  <si>
    <t>18451 East Bradbury Road</t>
  </si>
  <si>
    <t>5B24NC00278</t>
  </si>
  <si>
    <t>Enrollee Under Dairy GO for Rocha, Joe - Joe O Rocha Dairy Inc</t>
  </si>
  <si>
    <t>1400</t>
  </si>
  <si>
    <t>Alves &amp; Son Dairy</t>
  </si>
  <si>
    <t>Alves, Joe</t>
  </si>
  <si>
    <t>13745  Newport Road</t>
  </si>
  <si>
    <t>5B24NC00285</t>
  </si>
  <si>
    <t>Enrollee Under Dairy Gen Order for Alves, Joe - Alves &amp; Son Dairy</t>
  </si>
  <si>
    <t>874</t>
  </si>
  <si>
    <t>3A Teixeira Dairy</t>
  </si>
  <si>
    <t>Fiorini, Victor</t>
  </si>
  <si>
    <t>12926 North Vincent Road</t>
  </si>
  <si>
    <t>5B24NC00291</t>
  </si>
  <si>
    <t>Enrollee Under Dairy GO for Fiorini, Victor - 3A Teixeira Dairy</t>
  </si>
  <si>
    <t>08/10/2021 - Op. has changed - ak 12/02/2019 - Op. has changed - ak 03/06/2017 - Op. has changed - ak</t>
  </si>
  <si>
    <t>Postma, Bud</t>
  </si>
  <si>
    <t>6249  Parker Road</t>
  </si>
  <si>
    <t>5B50NC00306</t>
  </si>
  <si>
    <t>Enrollee Under Dairy GO for Demergasso Ranches</t>
  </si>
  <si>
    <t>Couco Creek Dairy</t>
  </si>
  <si>
    <t>Machado, Tony</t>
  </si>
  <si>
    <t>3303 South Washington Road</t>
  </si>
  <si>
    <t>5B50NC00312</t>
  </si>
  <si>
    <t>Enrollee Under Dairy GO for Machado, Tony - Couco Creek Dairy</t>
  </si>
  <si>
    <t>3487</t>
  </si>
  <si>
    <t>Clausen Dairy</t>
  </si>
  <si>
    <t>18851 East Clausen Road</t>
  </si>
  <si>
    <t>5B24NC00279</t>
  </si>
  <si>
    <t>Enrollee Under Dairy GO for Schortzmann, Brittney - Clausen Dairy</t>
  </si>
  <si>
    <t>AR Recieve Date</t>
  </si>
  <si>
    <t>Consultant</t>
  </si>
  <si>
    <t>Signature</t>
  </si>
  <si>
    <t>OwnOp = CIWQS</t>
  </si>
  <si>
    <t>Milk Cows</t>
  </si>
  <si>
    <t>Dry Cows</t>
  </si>
  <si>
    <t>Bred Heifers 15-24 mo</t>
  </si>
  <si>
    <t>Heifers 7-14 mo</t>
  </si>
  <si>
    <t>Calves 4-6 mo</t>
  </si>
  <si>
    <t>Calves 0-3 mo</t>
  </si>
  <si>
    <t>Mature Herd Size</t>
  </si>
  <si>
    <t>Max Allowed Herd Size</t>
  </si>
  <si>
    <t>Billing Change</t>
  </si>
  <si>
    <t>Expansion</t>
  </si>
  <si>
    <t>WW Exports</t>
  </si>
  <si>
    <t>Manure Exports</t>
  </si>
  <si>
    <t>Manure Manifests</t>
  </si>
  <si>
    <t>Imports</t>
  </si>
  <si>
    <t>Total Acreage</t>
  </si>
  <si>
    <t>Missing Harvest Data</t>
  </si>
  <si>
    <t>Low Water Application</t>
  </si>
  <si>
    <t>High Harvest N Data</t>
  </si>
  <si>
    <t>Low Harvest Rates</t>
  </si>
  <si>
    <t>High N Ratio</t>
  </si>
  <si>
    <t>Domestic Wells w/ N-NO3 &gt; 10</t>
  </si>
  <si>
    <t>GW lab samples</t>
  </si>
  <si>
    <t>Missing Manure Samples</t>
  </si>
  <si>
    <t>Missing Wastewater Samples</t>
  </si>
  <si>
    <t>Revised Site Plans</t>
  </si>
  <si>
    <t>Additional Notes/Concerns</t>
  </si>
  <si>
    <t>Joe Borba Dairy Inc.</t>
  </si>
  <si>
    <t>J_D Brasil Dairy</t>
  </si>
  <si>
    <t>River Rock Ranch LLC</t>
  </si>
  <si>
    <t>Hilmar Holsteins Inc.</t>
  </si>
  <si>
    <t>Fire_Lake Jerseys #2</t>
  </si>
  <si>
    <t>Crane Dairy Inc.</t>
  </si>
  <si>
    <t>Silveira Dairy Inc.</t>
  </si>
  <si>
    <t>B_6 Dairy</t>
  </si>
  <si>
    <t>Empty was A_D Dairy</t>
  </si>
  <si>
    <t>AldenPeterson&amp;SonsDairy Inc.</t>
  </si>
  <si>
    <t>Brindiero&amp;DanbomDairyFarms</t>
  </si>
  <si>
    <t>J &amp; J Toste DairyInc.</t>
  </si>
  <si>
    <t>Bar Vee DairyInc.</t>
  </si>
  <si>
    <t>Railside Jersey FarmsLLC</t>
  </si>
  <si>
    <t>Denizma_Bud Postma Dairy</t>
  </si>
  <si>
    <t>LarryPetersonDairyFarms#2</t>
  </si>
  <si>
    <t>WickstromJerseyFarmsInc.</t>
  </si>
  <si>
    <t>Mario&amp;ChristinaNunesDairy</t>
  </si>
  <si>
    <t>MachadoGabriel&amp;SonsDairy</t>
  </si>
  <si>
    <t>Golf Link RanchesLLC</t>
  </si>
  <si>
    <t>AhlemFarmsPartnership</t>
  </si>
  <si>
    <t>CaliforniaDairyFarms LLC</t>
  </si>
  <si>
    <t>Joe Egli&amp;Sons Dairy</t>
  </si>
  <si>
    <t>Fanelli_Fanelli Brothers</t>
  </si>
  <si>
    <t>Carlos Estacio&amp;Sons Dairy</t>
  </si>
  <si>
    <t>Dairy_Annual_Report</t>
  </si>
  <si>
    <t>Master Tab</t>
  </si>
  <si>
    <t>Paul Sousa</t>
  </si>
  <si>
    <t>no</t>
  </si>
  <si>
    <t>yes</t>
  </si>
  <si>
    <t>Jenny Mesenhimer</t>
  </si>
  <si>
    <t>N/A</t>
  </si>
  <si>
    <t>well#1 (28.2), well#2(19.9), well #3(23.9)</t>
  </si>
  <si>
    <t>John Avila</t>
  </si>
  <si>
    <t>NW_well (92.4), NE_Well (51.0), S_well (66.4)</t>
  </si>
  <si>
    <t>Forage Lab results</t>
  </si>
  <si>
    <t>Domestic well (25.1)</t>
  </si>
  <si>
    <t>well #1 (29.6), well #2 (39.1), well#3(38.4), well#4 (40.9)</t>
  </si>
  <si>
    <t>Mariann Pedroso</t>
  </si>
  <si>
    <t>F &amp; R</t>
  </si>
  <si>
    <t xml:space="preserve">Jared Hutchings </t>
  </si>
  <si>
    <t>Well D (22.1 mg/L)</t>
  </si>
  <si>
    <t>R &amp; J Avila</t>
  </si>
  <si>
    <t>House well (13 mg/L; domestic well (40.5 mg/L)</t>
  </si>
  <si>
    <t xml:space="preserve">DW #2 (12.2 mg/L); DW # 3 (25.1); </t>
  </si>
  <si>
    <t xml:space="preserve">F &amp; R Ag. </t>
  </si>
  <si>
    <t>#17 PennyJackson (44.7 mg/L);  #19 Marks E4 (26.4 mg/L); #20 Martys E2 (32.5 mg/L); #21 3597 SPF (21.1 mg/L); DW#1 Bathroom (41.8 mg/L); DW#2 PressureTank (40.0 mg/L); DW#3 Barn 1 (28.0 mg/:L); Dairy #3 (37.5 mg/L); DW#5 2731SPF (29.6 mg/L); DW #6 3237SPF (35.7 mg/L); DW#8 3630SPF (16.1 mg/L); DW #9 S 3630 SPF (17.4 mg/L); DW #10 3303 (18.7 mg/L)</t>
  </si>
  <si>
    <t>F &amp; R Ag. Services</t>
  </si>
  <si>
    <t>yes (Grange)</t>
  </si>
  <si>
    <t>DW#1(37.2 mg/L)</t>
  </si>
  <si>
    <t>R &amp; J Avila Inc.</t>
  </si>
  <si>
    <t>DW-5627 Central (15.2 mg/L); DW-6025 Central (21.0 mg/L2)</t>
  </si>
  <si>
    <t>Mariann Cardoso</t>
  </si>
  <si>
    <t>DW-MB (50.9 mg/L); DW-Renters (12.9 mg/L)</t>
  </si>
  <si>
    <t>Chris house (18 mg/L)</t>
  </si>
  <si>
    <t>DW-Barn (25.7 mg/L);DW-Road (32.7 mg/L); DW-Costa (54.2 mg/L)</t>
  </si>
  <si>
    <t>yes (Field 3 corn, 1.88)</t>
  </si>
  <si>
    <t>DW#3 (11.9 mg/L)</t>
  </si>
  <si>
    <t>Egghouse(32.3 mg/L); Kristen DW (24.8 mg/L)</t>
  </si>
  <si>
    <t>DW#1 (49.4 mg/L);BIJDW#2 (28.9 mg/L); BIJ DW#1 (30.0 mg/L)</t>
  </si>
  <si>
    <t>R &amp; J</t>
  </si>
  <si>
    <t>DW #1 (17.5 mg/L)</t>
  </si>
  <si>
    <t>Grandma's Well (35.9 mg/L); well#1 (36.3 mg/L); well#2 (32.4 mg/L); Booker well (21.2 mg/L)</t>
  </si>
  <si>
    <t>New_Dairy_East (17.4 mg/L); New_Dairy_west (13.3 mg/L); Hospital_Dairy -Parlor (12.6 mg/L)</t>
  </si>
  <si>
    <t>F &amp; R ag. services</t>
  </si>
  <si>
    <t>MDW (46.6 mg/L); DDW (70.0 mg/L); DW#2 (23.8 mg/L); DW#1 (26.5 mg/L)</t>
  </si>
  <si>
    <t>Mariann Perdroso</t>
  </si>
  <si>
    <t>DW-MB (41.5 mg/L); DW-House (41.1 mg/L)</t>
  </si>
  <si>
    <t>F &amp; R Ag Services</t>
  </si>
  <si>
    <t>DW#1 (10.4 mg/L); DW#2 (10.4 mg/L);DW#3 (10.4 mg/L); DW#4 (10.5 mg/L)</t>
  </si>
  <si>
    <t>DW-House (21.9 mg/L);DW-FSA_heifers (19.7)</t>
  </si>
  <si>
    <t>ND#3 (11.9 mg/L)</t>
  </si>
  <si>
    <t>DW_House (63.0 mg/L); DW_WorkersHouse (42.6 mg/L)</t>
  </si>
  <si>
    <t>F &amp; R Ag services</t>
  </si>
  <si>
    <t>DW#1 (39.5 mg/L);DW#2 (40.2 mg/L)</t>
  </si>
  <si>
    <t>DW_East (28.3 mg/L)</t>
  </si>
  <si>
    <t>DW#1 (112 mg/L); DW#2 (34.5 mg/L)</t>
  </si>
  <si>
    <t>DW (36.5 mg/L)</t>
  </si>
  <si>
    <t>DM#1 (38.8 mg/L); DW#2 (32.1 mg/L)</t>
  </si>
  <si>
    <t>dairy well (19.5 mg/L)</t>
  </si>
  <si>
    <t>well #1 (49.1 mg/L); Well #2 (47.4 mg/L)</t>
  </si>
  <si>
    <t>DW #1 (87.4 mg/L); DW#2 (118 mg/L)</t>
  </si>
  <si>
    <t>DW_N (13.7 mg/L)</t>
  </si>
  <si>
    <t>R &amp; AVila</t>
  </si>
  <si>
    <t>DW_MB (15.1 mg/L);DW_cowpen(15.8 mg/L)</t>
  </si>
  <si>
    <t>irrigation well#2:16.7mg/L</t>
  </si>
  <si>
    <t>irrigation well#7:54.9mg/L</t>
  </si>
  <si>
    <t>irrigation well #9:35.9mg/L</t>
  </si>
  <si>
    <t>IWDairy:28.2mg/L</t>
  </si>
  <si>
    <t>irrigwellfld2:24.6mg/L</t>
  </si>
  <si>
    <t>IWAmaral29:10.2mg/L</t>
  </si>
  <si>
    <t>does not have land data</t>
  </si>
  <si>
    <t>does not have well samples on GT</t>
  </si>
  <si>
    <t>well#1:37.2mg/L</t>
  </si>
  <si>
    <t>MilkBarn:25.3mg/L</t>
  </si>
  <si>
    <t>EastIW:21.5mg/L</t>
  </si>
  <si>
    <t>Domesticwell:73.6mg/L</t>
  </si>
  <si>
    <t>Domesticwellmbhose:24.8mg/L</t>
  </si>
  <si>
    <t>Domesticwellofficespigot:17.9mg/L</t>
  </si>
  <si>
    <t>well#1:10.2mg/L</t>
  </si>
  <si>
    <t>Well#2:16.9mg/L</t>
  </si>
  <si>
    <t>not reported in AR</t>
  </si>
  <si>
    <t>well sample not included in AR</t>
  </si>
  <si>
    <t>Agwell2:41.8mg/L</t>
  </si>
  <si>
    <t>Agwell3:29.6mg/L</t>
  </si>
  <si>
    <t>DW#3:28.4mg/L</t>
  </si>
  <si>
    <t>DW#4:29.5mg/L</t>
  </si>
  <si>
    <t>IW#1:25.5mg/L</t>
  </si>
  <si>
    <t>Domestic well#1:44.1mg/L</t>
  </si>
  <si>
    <t>DW#6:32.1mg/L</t>
  </si>
  <si>
    <t>DW#7:20.3mg/L</t>
  </si>
  <si>
    <t>21536:35.9mg/L</t>
  </si>
  <si>
    <t>9242:20.8mg/L</t>
  </si>
  <si>
    <t>21641:42.1mg/L</t>
  </si>
  <si>
    <t>21810:37.3mg/L</t>
  </si>
  <si>
    <t>21889:33.2mg/L</t>
  </si>
  <si>
    <t>970:44.6mg/L</t>
  </si>
  <si>
    <t>1550:24.3mg/L</t>
  </si>
  <si>
    <t>Nascimento shed:53.9mg/L</t>
  </si>
  <si>
    <t>Nascimentomilkbarn:28.7</t>
  </si>
  <si>
    <t>CDF Milkbarnwell:29.1mg/L</t>
  </si>
  <si>
    <t>Branco20:60.5mg/L</t>
  </si>
  <si>
    <t>CDF-homewell:23.8mg/L</t>
  </si>
  <si>
    <t>Tell Dairy well#1:60.6mg/L</t>
  </si>
  <si>
    <t>DW#175.0mg/L</t>
  </si>
  <si>
    <t>Dw#2:22.1mg/L</t>
  </si>
  <si>
    <t>House well:49.0mg/L</t>
  </si>
  <si>
    <t>Barnwell:49.6mg/L</t>
  </si>
  <si>
    <t>did not turn in AR</t>
  </si>
  <si>
    <t>Dwmorganspigot:26.4mg/L</t>
  </si>
  <si>
    <t>Domestic#1:21.9mg/L</t>
  </si>
  <si>
    <t>Domestic#8:21.8mg/L</t>
  </si>
  <si>
    <t>Domestic#2:17.4mg/L</t>
  </si>
  <si>
    <t>Domestic#1:21.3mg/L</t>
  </si>
  <si>
    <t>Domestic#3:23.2mg/L</t>
  </si>
  <si>
    <t>DomesticR1:22.7mg/L</t>
  </si>
  <si>
    <t>Domestic#4:17.9mg/L</t>
  </si>
  <si>
    <t>Domesicwell house:35.4mg/L</t>
  </si>
  <si>
    <t>DC4-DeepWell:15.8mg/L</t>
  </si>
  <si>
    <t>DomesticWell:54.4mg/L</t>
  </si>
  <si>
    <t>DomesticWell#1:23.7mg/L</t>
  </si>
  <si>
    <t>DomesticWell:20.5mg/L</t>
  </si>
  <si>
    <t>DW1:10.4mg/L</t>
  </si>
  <si>
    <t>Well#4:28.4mg/L</t>
  </si>
  <si>
    <t>West Main KMA:31.3mg/L</t>
  </si>
  <si>
    <t>MilkBarnArlinda:10.8mg/L</t>
  </si>
  <si>
    <t>IW#1Mitchell:37.2mg/L</t>
  </si>
  <si>
    <t>IW#2Mitchell Trees:31.2mg/L</t>
  </si>
  <si>
    <t>IW#3Browns:36.6mg/L</t>
  </si>
  <si>
    <t>IW#4E.T.Vincent:40.0mg/L</t>
  </si>
  <si>
    <t>IW#5Mitchell:12.9mg/L</t>
  </si>
  <si>
    <t>DW Morgan:37.7mg/L</t>
  </si>
  <si>
    <t>DW DevinsNew House:18.1mg/L</t>
  </si>
  <si>
    <t>DW#5R-Vbarn:37.0mg/L</t>
  </si>
  <si>
    <t>DW#6Justins:12.8mg/L</t>
  </si>
  <si>
    <t>PondWell1:19.3mg/L</t>
  </si>
  <si>
    <t>Pond Well 2:35.5mg/L</t>
  </si>
  <si>
    <t>West Main:10.7mg/L</t>
  </si>
  <si>
    <t>DWBarn:17.2mg/L</t>
  </si>
  <si>
    <t>DW-House:21.3mg/L</t>
  </si>
  <si>
    <t>Barnwell:42.7mg/L</t>
  </si>
  <si>
    <t>House Well:44.0mg/L</t>
  </si>
  <si>
    <t>Domestic well house:23.1mg/L</t>
  </si>
  <si>
    <t>Home:23.6mg/L</t>
  </si>
  <si>
    <t>Garets:82.1mg/L</t>
  </si>
  <si>
    <t>Dairy Well1:74.9mg/L</t>
  </si>
  <si>
    <t>Christofferson Well:29.5mg/L</t>
  </si>
  <si>
    <t>Well#1:22.3mg/L</t>
  </si>
  <si>
    <t>Well#2:23.2mg/L</t>
  </si>
  <si>
    <t xml:space="preserve">did not submit well sample </t>
  </si>
  <si>
    <t>did not submit well samples on GT</t>
  </si>
  <si>
    <t>did not submit well sample on GT</t>
  </si>
  <si>
    <t>well water:38.7mg/L</t>
  </si>
  <si>
    <t>irrigation well:25.6mg/L</t>
  </si>
  <si>
    <t>well#1:10.1mg/L</t>
  </si>
  <si>
    <t>Well#2:11.9mg/L</t>
  </si>
  <si>
    <t>DW#1:36.9mg/L</t>
  </si>
  <si>
    <t>DW#2:37.4mg/L</t>
  </si>
  <si>
    <t>DW-1:34.1mg/L</t>
  </si>
  <si>
    <t>House:12.6mg/L</t>
  </si>
  <si>
    <t>Tegner:37.6mg/L</t>
  </si>
  <si>
    <t>Dairy#2:23.8mg/L</t>
  </si>
  <si>
    <t>Praire Flower:30.2mg/L</t>
  </si>
  <si>
    <t>DWA:35.2mg/L</t>
  </si>
  <si>
    <t>Deep Well D:42.4mg/L</t>
  </si>
  <si>
    <t>Well C:11.9mg/L</t>
  </si>
  <si>
    <t>Well water:39.7mg/L</t>
  </si>
  <si>
    <t>Dairy/Domestic:30.7mg/L</t>
  </si>
  <si>
    <t>7: 14.2mg/L</t>
  </si>
  <si>
    <t>need help reading samples</t>
  </si>
  <si>
    <t>did not submit well sample</t>
  </si>
  <si>
    <t>IW#2:12.3mg/L</t>
  </si>
  <si>
    <t>IW#3:14.4mg/L</t>
  </si>
  <si>
    <t>wente:18.6mg/L</t>
  </si>
  <si>
    <t>HFR-1:19.1mg/L</t>
  </si>
  <si>
    <t>HFR-2:22.2mg/L</t>
  </si>
  <si>
    <t>L-well:31.2mg/L</t>
  </si>
  <si>
    <t>R-well:29.3mg/L</t>
  </si>
  <si>
    <t>DW#1:49.3mg/L</t>
  </si>
  <si>
    <t>DW#1:25.6mg/L</t>
  </si>
  <si>
    <t>Pepper Ag well:29.6mg/L</t>
  </si>
  <si>
    <t>CDF milk barn well:29.1mg/L</t>
  </si>
  <si>
    <t>Branco 20: 80.5mg/L</t>
  </si>
  <si>
    <t>CDF home well:23.8mg/L</t>
  </si>
  <si>
    <t>teli Dairy well #1: 60.6mg/L</t>
  </si>
  <si>
    <t>south west well:13.2mg/L</t>
  </si>
  <si>
    <t>CDF Milk Barn well:29.1mg/L</t>
  </si>
  <si>
    <t>Branco 20:60.5mg/L</t>
  </si>
  <si>
    <t>CDF-home well:23.8mg/L</t>
  </si>
  <si>
    <t>Tell Dairy well #1: 60.6mg/L</t>
  </si>
  <si>
    <t>DW#1:18.9mg/L</t>
  </si>
  <si>
    <t>23066 August: 34.3mg/L</t>
  </si>
  <si>
    <t>DW#1 Dairy:33.6mg/L</t>
  </si>
  <si>
    <t>22495 August:33.0mg/L</t>
  </si>
  <si>
    <t>Tegner Rd: 35.0mg/L</t>
  </si>
  <si>
    <t>DW#3: 12.8mg/L</t>
  </si>
  <si>
    <t>D1:64.6mg/L</t>
  </si>
  <si>
    <t>D2:42.7mg/L</t>
  </si>
  <si>
    <t>D3: 49.2mg/L</t>
  </si>
  <si>
    <t>D4: 47.6mg/L</t>
  </si>
  <si>
    <t>I5:48.5mg/L</t>
  </si>
  <si>
    <t>I6:49.9mg/L</t>
  </si>
  <si>
    <t>I7:36.3mg/L</t>
  </si>
  <si>
    <t>I8:26.4mg/L</t>
  </si>
  <si>
    <t>I9:10.5mg/L</t>
  </si>
  <si>
    <t>Mash D:21.7mg/L</t>
  </si>
  <si>
    <t>MMD:21.3mg/L</t>
  </si>
  <si>
    <t>Dairy irrigation wel: 37.9mg/L</t>
  </si>
  <si>
    <t>Dairy Deep well:30.9mg/L</t>
  </si>
  <si>
    <t>south 40 back house: 31.8mg/L</t>
  </si>
  <si>
    <t>south 40 front house: 29.8mg/L</t>
  </si>
  <si>
    <t>Ranch house North 40: 32.3mg/L</t>
  </si>
  <si>
    <t>AG well: 11 mg/L</t>
  </si>
  <si>
    <t>Domestic well: 11mg/L</t>
  </si>
  <si>
    <t>DW-11: 18.4mg/L</t>
  </si>
  <si>
    <t>DW-15: 12.8mg/L</t>
  </si>
  <si>
    <t>Iw:12.7mg/L</t>
  </si>
  <si>
    <t xml:space="preserve">did not submit herd information </t>
  </si>
  <si>
    <t>PH Ranch #3</t>
  </si>
  <si>
    <t>Van Warmerdam, Paul</t>
  </si>
  <si>
    <t>11586 North Shaffer Road</t>
  </si>
  <si>
    <t>Winton</t>
  </si>
  <si>
    <t>5C245034001</t>
  </si>
  <si>
    <t>Enrollee Under Dairy GO for Paul Van Warmerdam - PH Ranch #3</t>
  </si>
  <si>
    <t>Charles  Cardenas</t>
  </si>
  <si>
    <t>510</t>
  </si>
  <si>
    <t>J &amp; J DeRaadt Dairy</t>
  </si>
  <si>
    <t>De Raadt, John &amp; Joannne</t>
  </si>
  <si>
    <t>6460  Smith Road</t>
  </si>
  <si>
    <t>Oakdale</t>
  </si>
  <si>
    <t>5C505030001</t>
  </si>
  <si>
    <t>Enrollee Under Dairy GO for J&amp;J DeRaadt Dairy</t>
  </si>
  <si>
    <t>1090</t>
  </si>
  <si>
    <t>Former E &amp; D Azevedo Dairy (Closed)</t>
  </si>
  <si>
    <t>Andre, Joe Jr</t>
  </si>
  <si>
    <t>17493  Avenue 20</t>
  </si>
  <si>
    <t>Madera</t>
  </si>
  <si>
    <t>5B20NC00032</t>
  </si>
  <si>
    <t>Enrollee under Dairy GO for Joe F. Andre, JR.- E &amp; D Azevedo Dairy</t>
  </si>
  <si>
    <t>Historical</t>
  </si>
  <si>
    <t>Balraj  Tammali</t>
  </si>
  <si>
    <t>1460</t>
  </si>
  <si>
    <t>A &amp; L Dairy</t>
  </si>
  <si>
    <t>A&amp;L Dairy LP</t>
  </si>
  <si>
    <t>23863  Road 48</t>
  </si>
  <si>
    <t>Tulare</t>
  </si>
  <si>
    <t>5C54NC00209</t>
  </si>
  <si>
    <t>Enrollee under Dairy GO for A &amp; L DAIRY</t>
  </si>
  <si>
    <t>Eraldo  Melara</t>
  </si>
  <si>
    <t>486</t>
  </si>
  <si>
    <t>M4 Farms Feedlot</t>
  </si>
  <si>
    <t>M4 Farms</t>
  </si>
  <si>
    <t>9225  Avenue 152</t>
  </si>
  <si>
    <t>Tipton</t>
  </si>
  <si>
    <t>5C54NC00177</t>
  </si>
  <si>
    <t>Enrollee Under R5-2007-0035 for M4 Farms Dairy</t>
  </si>
  <si>
    <t>Kerry  Elliott</t>
  </si>
  <si>
    <t>2800</t>
  </si>
  <si>
    <t>2030</t>
  </si>
  <si>
    <t>J and A Dairy, LLC</t>
  </si>
  <si>
    <t>Carlos Costa</t>
  </si>
  <si>
    <t>16283  18th Avenue</t>
  </si>
  <si>
    <t>Lemoore</t>
  </si>
  <si>
    <t>Kings</t>
  </si>
  <si>
    <t>5D165083001</t>
  </si>
  <si>
    <t>Enrollee under Dairy GO for EUGENE &amp; PAULINE MURPHY TRUST, VL FURTADO DAIRY</t>
  </si>
  <si>
    <t>Lewis Lummen</t>
  </si>
  <si>
    <t>685</t>
  </si>
  <si>
    <t>Silveira Dairy</t>
  </si>
  <si>
    <t>Silveira, Johnny</t>
  </si>
  <si>
    <t>11277  Avenue 21 1/2</t>
  </si>
  <si>
    <t>Chowchilla</t>
  </si>
  <si>
    <t>5C205024N01</t>
  </si>
  <si>
    <t>Enrollee under Dairy GO for SILVEIRA DAIRY</t>
  </si>
  <si>
    <t>Jess Van Diest</t>
  </si>
  <si>
    <t>1494</t>
  </si>
  <si>
    <t>A.T.O Dairy</t>
  </si>
  <si>
    <t>Ormonde, Andrew</t>
  </si>
  <si>
    <t>19249 South Fruit Avenue</t>
  </si>
  <si>
    <t>Riverdale</t>
  </si>
  <si>
    <t>Fresno</t>
  </si>
  <si>
    <t>5C10NC00119</t>
  </si>
  <si>
    <t>Enrollee under Dairy GO for A.T.O. DAIRY</t>
  </si>
  <si>
    <t>former A O DAIRY</t>
  </si>
  <si>
    <t>Othart, Andre</t>
  </si>
  <si>
    <t>6949 South Brawley Avenue</t>
  </si>
  <si>
    <t>5C10NC00147</t>
  </si>
  <si>
    <t>Enrollee Under Dairy GO for ANDRE OTHART (CLOSED)</t>
  </si>
  <si>
    <t>Khalid  Durrani</t>
  </si>
  <si>
    <t>215</t>
  </si>
  <si>
    <t>Daniel Brazil Dairy</t>
  </si>
  <si>
    <t>Rodrigues, Nelson</t>
  </si>
  <si>
    <t>18280  Fairfax Avenue</t>
  </si>
  <si>
    <t>5D165075N01</t>
  </si>
  <si>
    <t>Enrollee under Dairy GO for NELSON RODRIGUES,</t>
  </si>
  <si>
    <t>A Thoma &amp; Son Dairy</t>
  </si>
  <si>
    <t>A Thoma &amp; Son</t>
  </si>
  <si>
    <t>24622 South Brown Road</t>
  </si>
  <si>
    <t>Manteca</t>
  </si>
  <si>
    <t>5B395002001</t>
  </si>
  <si>
    <t>WDR 88-078 for THOMA, A. &amp; SON</t>
  </si>
  <si>
    <t>500</t>
  </si>
  <si>
    <t>River Valley Dairy</t>
  </si>
  <si>
    <t>Rimmert DeJong</t>
  </si>
  <si>
    <t>22700 South Cornelia Avenue</t>
  </si>
  <si>
    <t>5C10NC00092</t>
  </si>
  <si>
    <t>Enrollee under Dairy GO for River Valley Dairy</t>
  </si>
  <si>
    <t>former AP MATTOS &amp; SONS DAIRY #1</t>
  </si>
  <si>
    <t>Mattos Family Trust</t>
  </si>
  <si>
    <t>9495  17th Avenue</t>
  </si>
  <si>
    <t>5C16NC00014</t>
  </si>
  <si>
    <t>Enrollee Under R5-2007-0035 for MATTOS FAMILY TRUST</t>
  </si>
  <si>
    <t>350</t>
  </si>
  <si>
    <t>Adams Dairy</t>
  </si>
  <si>
    <t>Adams, Rick</t>
  </si>
  <si>
    <t>16661 South Fowler Avenue</t>
  </si>
  <si>
    <t>Selma</t>
  </si>
  <si>
    <t>5C10NC00137</t>
  </si>
  <si>
    <t>Enrollee under Dairy GO for RICK  ADAMS-ADAMS DAIRY</t>
  </si>
  <si>
    <t>82</t>
  </si>
  <si>
    <t>Adriano Nunes &amp; Son Dairy Farming</t>
  </si>
  <si>
    <t>Irene or Paul Nunes</t>
  </si>
  <si>
    <t>18675  Road 32</t>
  </si>
  <si>
    <t>5C54NC00199</t>
  </si>
  <si>
    <t>Enrollee under R5-2007-0035 for Irene or Paul Nunes</t>
  </si>
  <si>
    <t>970</t>
  </si>
  <si>
    <t>AJB Ranch Dairy</t>
  </si>
  <si>
    <t>Bos, John &amp; Andi Bos</t>
  </si>
  <si>
    <t>28724  Stockdale Hwy</t>
  </si>
  <si>
    <t>Bakersfield</t>
  </si>
  <si>
    <t>Kern</t>
  </si>
  <si>
    <t>5D155058N01</t>
  </si>
  <si>
    <t>Enrollee under Dairy GO for JOHN BOS &amp; ANDI BOS</t>
  </si>
  <si>
    <t>Brian D Hitz</t>
  </si>
  <si>
    <t>4543</t>
  </si>
  <si>
    <t>AJF Dairy</t>
  </si>
  <si>
    <t>Fagundes, Anthony James</t>
  </si>
  <si>
    <t>23435  Road 12</t>
  </si>
  <si>
    <t>5C205031001</t>
  </si>
  <si>
    <t>Enrollee under Dairy GO for FAGUNDES, ANTHONY J.-AJF DAIRY</t>
  </si>
  <si>
    <t>1188</t>
  </si>
  <si>
    <t>Alamo Dairy</t>
  </si>
  <si>
    <t>Alamo, Joe</t>
  </si>
  <si>
    <t>1500  Fulkerth Road</t>
  </si>
  <si>
    <t>Crows Landing</t>
  </si>
  <si>
    <t>5B50NC00053</t>
  </si>
  <si>
    <t>Enrollee Under Dairy Gen Order for Alamo, Joe, Alamo Dairy</t>
  </si>
  <si>
    <t>Bryan  Botsford</t>
  </si>
  <si>
    <t>2025</t>
  </si>
  <si>
    <t>FSM Dairy (Closed - Cropland)</t>
  </si>
  <si>
    <t>Duyst, Albert J</t>
  </si>
  <si>
    <t>8323  13th Avenue</t>
  </si>
  <si>
    <t>Hanford</t>
  </si>
  <si>
    <t>5D165102N01</t>
  </si>
  <si>
    <t>Enrollee under Dairy GO for ALBERT DUYST-FSM DAIRY</t>
  </si>
  <si>
    <t>Albert Mendes Dairy</t>
  </si>
  <si>
    <t>Mendes, Albert</t>
  </si>
  <si>
    <t>1100  Ruble Road</t>
  </si>
  <si>
    <t>5B50NC00061</t>
  </si>
  <si>
    <t>Enrollee Under Dairy GO for Mendes, Albert Jr</t>
  </si>
  <si>
    <t>Alexander Dairy</t>
  </si>
  <si>
    <t>Alexander, Mark</t>
  </si>
  <si>
    <t>2054  Crawford Road</t>
  </si>
  <si>
    <t>5B50NC00104</t>
  </si>
  <si>
    <t>Enrollee Under Dairy Gen Order for Alexander, Mark, Alexander Dairy</t>
  </si>
  <si>
    <t>585</t>
  </si>
  <si>
    <t>Alfred Soares Dairy</t>
  </si>
  <si>
    <t>Soares, Alfred &amp; Reis</t>
  </si>
  <si>
    <t>21282  Road 6</t>
  </si>
  <si>
    <t>5B20NC00008</t>
  </si>
  <si>
    <t>Enrollee under Dairy GO for ALFRED &amp; REIS SOARES-ALFRED SOARES DAIRY</t>
  </si>
  <si>
    <t>1080</t>
  </si>
  <si>
    <t>Frank Rosa Diary (Closed)</t>
  </si>
  <si>
    <t>Rosa, Frank</t>
  </si>
  <si>
    <t>910 East Klepper Street</t>
  </si>
  <si>
    <t>5C10NC00073</t>
  </si>
  <si>
    <t>Enrollee under Dairy GO for FRANK ROSA, FRANK ROSA DAIRY</t>
  </si>
  <si>
    <t>Defense Ranch Dairy (Closed)</t>
  </si>
  <si>
    <t>Hooker, Greg</t>
  </si>
  <si>
    <t>10726  Avenue 19</t>
  </si>
  <si>
    <t>5B20NC00037</t>
  </si>
  <si>
    <t>Enrollee under Dairy GO for GREG HOOKER, Defense Ranch</t>
  </si>
  <si>
    <t>Alvaro Machado Dairy</t>
  </si>
  <si>
    <t>Machado, Alvin</t>
  </si>
  <si>
    <t>5230  9th Avenue</t>
  </si>
  <si>
    <t>5C16NC00046</t>
  </si>
  <si>
    <t>Enrollee under Dairy GO for ALVARO MACHADO-ALVARO MACHADO DAIRY</t>
  </si>
  <si>
    <t>Alvernaz Dairy, Inc.</t>
  </si>
  <si>
    <t>Alvernaz Dairy Inc.</t>
  </si>
  <si>
    <t>10562  Crows Landing Road</t>
  </si>
  <si>
    <t>5B50NC00046</t>
  </si>
  <si>
    <t>Enrollee Under Dairy GO for Alvernaz Dairy, Inc.</t>
  </si>
  <si>
    <t>Charlene  Herbst</t>
  </si>
  <si>
    <t>Quist Dairy</t>
  </si>
  <si>
    <t>Quist, Alvin</t>
  </si>
  <si>
    <t>5500 West Jensen Avenue</t>
  </si>
  <si>
    <t>5C10NC00070</t>
  </si>
  <si>
    <t>Enrollee Under R5-2007-0035 for ALVIN QUIST</t>
  </si>
  <si>
    <t>Two Star Dairy #1</t>
  </si>
  <si>
    <t>West Tulare Holdings, LLC</t>
  </si>
  <si>
    <t>6305  Avenue 176</t>
  </si>
  <si>
    <t>5C54NC00103</t>
  </si>
  <si>
    <t>Enrollee under Dairy GO forTWO STAR DAIRY #1</t>
  </si>
  <si>
    <t>Calf feedlots</t>
  </si>
  <si>
    <t>Andrade Dairy</t>
  </si>
  <si>
    <t>Andrade, Joseph M</t>
  </si>
  <si>
    <t>10221  Avenue 21 1/2</t>
  </si>
  <si>
    <t>5B20NC00045</t>
  </si>
  <si>
    <t>Enrollee Under R5-2007-0035 for JOSEPH ANDRADE</t>
  </si>
  <si>
    <t>600</t>
  </si>
  <si>
    <t>Fernandes, Susanne</t>
  </si>
  <si>
    <t>14428  Avenue 232</t>
  </si>
  <si>
    <t>5D545137N01</t>
  </si>
  <si>
    <t>Enrollee under Dairy GO for Joseph Fernandes-FERNJO DAIRY #2</t>
  </si>
  <si>
    <t>Lorin  Sutton</t>
  </si>
  <si>
    <t>AJ Slenders Dairy</t>
  </si>
  <si>
    <t>Slenders, Andrew J</t>
  </si>
  <si>
    <t>625 East Coleman Avenue</t>
  </si>
  <si>
    <t>Laton</t>
  </si>
  <si>
    <t>5C10NC00066</t>
  </si>
  <si>
    <t>Enrollee under Dairy GO for AJ SLENDERS-AJ SLENDERS DAIRY</t>
  </si>
  <si>
    <t>5339  Avenue 120</t>
  </si>
  <si>
    <t>Corcoran</t>
  </si>
  <si>
    <t>5D165057001</t>
  </si>
  <si>
    <t>1135</t>
  </si>
  <si>
    <t>Ankeridge Dairy</t>
  </si>
  <si>
    <t>Lyles Diversified</t>
  </si>
  <si>
    <t>17873  Avenue 256</t>
  </si>
  <si>
    <t>Visalia</t>
  </si>
  <si>
    <t>5D545011N01</t>
  </si>
  <si>
    <t>Enrollee under Dairy GO for Cornelius &amp; Gerrit Anker</t>
  </si>
  <si>
    <t>1250</t>
  </si>
  <si>
    <t>Diamond J Dairy LLC</t>
  </si>
  <si>
    <t>Jonkman, Wiebren &amp; Luciana</t>
  </si>
  <si>
    <t>6600 South Hwy 59</t>
  </si>
  <si>
    <t>5B24NC00225</t>
  </si>
  <si>
    <t>Enrollee Under Dairy GO for Jonkman, Wiebren &amp; Luciana - Diamond J Dairy LLC</t>
  </si>
  <si>
    <t>Gilberto  Corral</t>
  </si>
  <si>
    <t>1064</t>
  </si>
  <si>
    <t>Ansonea Dairy</t>
  </si>
  <si>
    <t>Echeverria, Javier</t>
  </si>
  <si>
    <t>5250  Di Giorgio Road</t>
  </si>
  <si>
    <t>5C15NC00004</t>
  </si>
  <si>
    <t>Enrollee under Dairy GO for JAVIER ECHEVERRIA</t>
  </si>
  <si>
    <t>former REIS DAIRY (CLOSED)</t>
  </si>
  <si>
    <t>Reis, Antonio &amp; Maria</t>
  </si>
  <si>
    <t>25842  Road 12</t>
  </si>
  <si>
    <t>5B20NC00006</t>
  </si>
  <si>
    <t>Enrollee Under R5-2007-0035 for ANTONIO REIS (CLOSED)</t>
  </si>
  <si>
    <t>Antonio &amp; Lucilla Amaral Dairy</t>
  </si>
  <si>
    <t>Silva, Victor</t>
  </si>
  <si>
    <t>18131  Mercy Springs Road</t>
  </si>
  <si>
    <t>Los Banos</t>
  </si>
  <si>
    <t>5C245032001</t>
  </si>
  <si>
    <t>WDR 92-204 for SILVA, VICTOR</t>
  </si>
  <si>
    <t>former E. CABRAL DAIRY (CLOSED)</t>
  </si>
  <si>
    <t>Habib Family Revocable Trust</t>
  </si>
  <si>
    <t>5763 South Valentine Avenue</t>
  </si>
  <si>
    <t>5C10NC00132</t>
  </si>
  <si>
    <t>Enrollee Under R5-2007-0035 for HABIB FAMILY REVOCABLE TRUST</t>
  </si>
  <si>
    <t>Antonio Ribeiro Dairy</t>
  </si>
  <si>
    <t>Ribeiro, Antonio &amp; Eulalia</t>
  </si>
  <si>
    <t>430 West Mt Whitney Avenue</t>
  </si>
  <si>
    <t>5D105050N01</t>
  </si>
  <si>
    <t>Enrollee Under R5-2007-0035 for ANTONIO RIBEIRO</t>
  </si>
  <si>
    <t>former DOUBLE G-T DAIRY</t>
  </si>
  <si>
    <t>Murray, Michael &amp; Brenda</t>
  </si>
  <si>
    <t>4211  12 3/4 Avenue</t>
  </si>
  <si>
    <t>5C16NC00060</t>
  </si>
  <si>
    <t>Enrollee Under R5-2007-0035 for MICHAEL- BRENDA MURRAY</t>
  </si>
  <si>
    <t>472</t>
  </si>
  <si>
    <t>Santos Jer-Z Dairy</t>
  </si>
  <si>
    <t>Santos, Filomena</t>
  </si>
  <si>
    <t>25199  Road 164</t>
  </si>
  <si>
    <t>5C54NC00124</t>
  </si>
  <si>
    <t>Enrollee Under R5-2007-0035 for ANTONIO SANTOS, SANTOS JER-Z DAIRY</t>
  </si>
  <si>
    <t>390</t>
  </si>
  <si>
    <t>GALHANDRO DAIRY (former Gabriel A. Silveira Dairy)</t>
  </si>
  <si>
    <t>Galhandro, Manuel Jr</t>
  </si>
  <si>
    <t>16680  7th Avenue</t>
  </si>
  <si>
    <t>5C16NC00096</t>
  </si>
  <si>
    <t>Enrollee Under R5-2007-0035 for Manuel Galhandro</t>
  </si>
  <si>
    <t>105</t>
  </si>
  <si>
    <t>A &amp; M Farms Dairy</t>
  </si>
  <si>
    <t>A&amp;M Farms</t>
  </si>
  <si>
    <t>10350 West Manning Avenue</t>
  </si>
  <si>
    <t>5C10NC00061</t>
  </si>
  <si>
    <t>Enrollee under Dairy GO for A &amp; M FARMS,  A &amp; M FARMS DAIRY</t>
  </si>
  <si>
    <t>River Oaks Dairy</t>
  </si>
  <si>
    <t>3621 East Mount Whitney Avenue</t>
  </si>
  <si>
    <t>5C10NC00058</t>
  </si>
  <si>
    <t>Enrollee under Dairy GO for JOHN ZONNEVELD as RIVER OAKS DAIRY</t>
  </si>
  <si>
    <t>1884</t>
  </si>
  <si>
    <t>Milky Way Dairy</t>
  </si>
  <si>
    <t>De Jong, Arie H Family Trust</t>
  </si>
  <si>
    <t>34800  Road 80 Road</t>
  </si>
  <si>
    <t>5D545109001</t>
  </si>
  <si>
    <t>Enrollee under Dairy GO for Discharger de Jong Family Trust, &amp; Arie de Jong</t>
  </si>
  <si>
    <t>G &amp; H Dairy #2</t>
  </si>
  <si>
    <t>Van De Pol, Henry</t>
  </si>
  <si>
    <t>16475  Brennan Road</t>
  </si>
  <si>
    <t>5B39NC00067</t>
  </si>
  <si>
    <t>Enrollee Under Dairy GO for Van De Pol, Henry - G &amp; H Dairy #2</t>
  </si>
  <si>
    <t>1550</t>
  </si>
  <si>
    <t>G &amp; A Dairy</t>
  </si>
  <si>
    <t>Triple T Farms LP</t>
  </si>
  <si>
    <t>2200 South Marks Avenue</t>
  </si>
  <si>
    <t>5C10NC00034</t>
  </si>
  <si>
    <t>Enrollee under Dairy GO for TRIPLE T FARMS LP</t>
  </si>
  <si>
    <t>Flores Dairy</t>
  </si>
  <si>
    <t>Flores, Arnaldo</t>
  </si>
  <si>
    <t>1935 West Youd Road</t>
  </si>
  <si>
    <t>5C245039001</t>
  </si>
  <si>
    <t>Bay Meadow Farms</t>
  </si>
  <si>
    <t>Bay Meadows Farm</t>
  </si>
  <si>
    <t>10326  Walnut Avenue</t>
  </si>
  <si>
    <t>Galt</t>
  </si>
  <si>
    <t>Sacramento</t>
  </si>
  <si>
    <t>5B34NC00030</t>
  </si>
  <si>
    <t>Enrollee Under Dairy Gen Order for Bay Meadow Farms</t>
  </si>
  <si>
    <t>Chapter 11 Trustee for Greg J. teVelde Bankrupcy Estate</t>
  </si>
  <si>
    <t>13406  Road 24</t>
  </si>
  <si>
    <t>5C54NC00181</t>
  </si>
  <si>
    <t>Enrollee Under R5-2007-0035 for PACIFIC RIM DAIRY</t>
  </si>
  <si>
    <t>7677</t>
  </si>
  <si>
    <t>Astiasuain Dairy</t>
  </si>
  <si>
    <t>Astiasuain, Daniel M</t>
  </si>
  <si>
    <t>22654 East Jefferson Avenue</t>
  </si>
  <si>
    <t>Reedley</t>
  </si>
  <si>
    <t>5C10NC00043</t>
  </si>
  <si>
    <t>Enrollee Under R5-2007-0035 for DANIEL M. ASTIASUAIN</t>
  </si>
  <si>
    <t>34</t>
  </si>
  <si>
    <t>GTA Dairy</t>
  </si>
  <si>
    <t>Atsma, George</t>
  </si>
  <si>
    <t>16197  Avenue 172</t>
  </si>
  <si>
    <t>5C54NC00189</t>
  </si>
  <si>
    <t>Enrollee under Dairy GO for GEORGE ATSMA-GTA DAIRY</t>
  </si>
  <si>
    <t>1465</t>
  </si>
  <si>
    <t>Sozinho Jerseys</t>
  </si>
  <si>
    <t>Sozinho, Danny</t>
  </si>
  <si>
    <t>5811  Lacey Boulevard</t>
  </si>
  <si>
    <t>5C16NC00076</t>
  </si>
  <si>
    <t>Enrollee Under R5-2007-0035 for R&amp;R Farms</t>
  </si>
  <si>
    <t>1005</t>
  </si>
  <si>
    <t>Aukeman Dairy</t>
  </si>
  <si>
    <t>Tiss, Dave</t>
  </si>
  <si>
    <t>28349  Los Angeles Street</t>
  </si>
  <si>
    <t>Shafter</t>
  </si>
  <si>
    <t>5D155084001</t>
  </si>
  <si>
    <t>Enrollee Under R5-2007-0035 for AUKEMAN DAIRY</t>
  </si>
  <si>
    <t>2956</t>
  </si>
  <si>
    <t>former EUGENIO AZEVEDO DAIRY #1 (CLOSED)</t>
  </si>
  <si>
    <t>Massaro, Henry</t>
  </si>
  <si>
    <t>20787  Road 16</t>
  </si>
  <si>
    <t>5C205035N01</t>
  </si>
  <si>
    <t>Enrollee under Dairy GO for HENRY MASSARO (CLOSED)</t>
  </si>
  <si>
    <t>Aukeman Farms Dairy</t>
  </si>
  <si>
    <t>Te Velde, Jay</t>
  </si>
  <si>
    <t>17297  Road 96</t>
  </si>
  <si>
    <t>5D545166001</t>
  </si>
  <si>
    <t>Enrollee under Dairy GO for JAY TEVELDE-AUKEMAN FARMS DAIRY</t>
  </si>
  <si>
    <t>3552</t>
  </si>
  <si>
    <t>Olam Farming Inc.</t>
  </si>
  <si>
    <t>Borba, George</t>
  </si>
  <si>
    <t>14467  Taft Highway</t>
  </si>
  <si>
    <t>5D155079001</t>
  </si>
  <si>
    <t>13267 Letter 16 April 2012 for GEORGE BORBA, West Kern Dairy</t>
  </si>
  <si>
    <t>Jacobus de Groot Dairy #2</t>
  </si>
  <si>
    <t>Baxley, Paul</t>
  </si>
  <si>
    <t>10438  Avenue 320</t>
  </si>
  <si>
    <t>5C54NC00118</t>
  </si>
  <si>
    <t>Enrollee under Dairy GO for Doug de Groot, Jacobus de Groot Dairy #2</t>
  </si>
  <si>
    <t>1408</t>
  </si>
  <si>
    <t>Double G Dairy</t>
  </si>
  <si>
    <t>Gwerder, Frank J</t>
  </si>
  <si>
    <t>8118  Sikes Road</t>
  </si>
  <si>
    <t>Dixon</t>
  </si>
  <si>
    <t>Solano</t>
  </si>
  <si>
    <t>5A485000001</t>
  </si>
  <si>
    <t>Enrollee Under Dairy GO for Gwerder, Frank J - Double G Dairy</t>
  </si>
  <si>
    <t>1084</t>
  </si>
  <si>
    <t>Crystal View Dairy (former F &amp; J #3)</t>
  </si>
  <si>
    <t>Alvin &amp; Betty Correia Rev. Trust</t>
  </si>
  <si>
    <t>29401  Road 68</t>
  </si>
  <si>
    <t>5C54NC00026</t>
  </si>
  <si>
    <t>Enrollee under Dairy GO for Alvin &amp; Betty Correia, Crystal View Dairy.</t>
  </si>
  <si>
    <t>B &amp; J Dairy</t>
  </si>
  <si>
    <t>Pellandini, Jim</t>
  </si>
  <si>
    <t>9950  Arno Road</t>
  </si>
  <si>
    <t>5A345001001</t>
  </si>
  <si>
    <t>Enrollee Under Dairy GO for Pellandini, Jim - B &amp; J Dairy</t>
  </si>
  <si>
    <t>Sean  Walsh</t>
  </si>
  <si>
    <t>Delta Woods Dairy</t>
  </si>
  <si>
    <t>18700 South Bacchetti Road</t>
  </si>
  <si>
    <t>Tracy</t>
  </si>
  <si>
    <t>5B39NC00143</t>
  </si>
  <si>
    <t>Enrollee Under Dairy GO for Delta Woods Dairy</t>
  </si>
  <si>
    <t>820</t>
  </si>
  <si>
    <t>Fragoso Dairy</t>
  </si>
  <si>
    <t>Fragoso, Luis</t>
  </si>
  <si>
    <t>23550 East Mariposa Road</t>
  </si>
  <si>
    <t>5B39NC00083</t>
  </si>
  <si>
    <t>Enrollee Under Dairy GO for Fragoso, Luis</t>
  </si>
  <si>
    <t>149</t>
  </si>
  <si>
    <t>Art Silva Dairy</t>
  </si>
  <si>
    <t>5201  Milnes Road</t>
  </si>
  <si>
    <t>5B50NC00146</t>
  </si>
  <si>
    <t>Enrollee Under Dairy GO for Silva, Art</t>
  </si>
  <si>
    <t>1100</t>
  </si>
  <si>
    <t>Bakker Dairy</t>
  </si>
  <si>
    <t>29800  Road 60</t>
  </si>
  <si>
    <t>5C54NC00126</t>
  </si>
  <si>
    <t>Enrollee Under R5-2007-0035 for BAKKER DAIRY</t>
  </si>
  <si>
    <t>Bar 20 Dairy No. 2 &amp; 3</t>
  </si>
  <si>
    <t>Bar 20 Dairy, LLC</t>
  </si>
  <si>
    <t>25500 West Whitesbridge Avenue</t>
  </si>
  <si>
    <t>Kerman</t>
  </si>
  <si>
    <t>5C10NC00107</t>
  </si>
  <si>
    <t>WDR R5-2008-0066 for BAR 20 #2 (dairy digester)</t>
  </si>
  <si>
    <t>9550</t>
  </si>
  <si>
    <t>John Vander Poel Dairy (Pixley)</t>
  </si>
  <si>
    <t>Vander Poel, John</t>
  </si>
  <si>
    <t>8001  Road 104</t>
  </si>
  <si>
    <t>Pixley</t>
  </si>
  <si>
    <t>5C54NC00009</t>
  </si>
  <si>
    <t>Enrollee under Dairy GO for John Vander Poel-JOHN VANDER POEL DAIRY</t>
  </si>
  <si>
    <t>5267</t>
  </si>
  <si>
    <t>F &amp; L Barcellos Dairy</t>
  </si>
  <si>
    <t>Barcellos, Frank P &amp; Liduina M</t>
  </si>
  <si>
    <t>14581  Road 80</t>
  </si>
  <si>
    <t>5C54NC00229</t>
  </si>
  <si>
    <t>Enrollee under Dairy GO for FRANK BARCELLOS, F &amp; L BARCELLOS DAIRY</t>
  </si>
  <si>
    <t>Barreto &amp; Silveira Dairy</t>
  </si>
  <si>
    <t>Barreto 1992 Family Trust</t>
  </si>
  <si>
    <t>11305  2nd Avenue</t>
  </si>
  <si>
    <t>5D165093N01</t>
  </si>
  <si>
    <t>Enrollee Under R5-2007-0035 for BARRETO &amp; SILVERA TRUST</t>
  </si>
  <si>
    <t>905</t>
  </si>
  <si>
    <t>Bear Mountain Dairy</t>
  </si>
  <si>
    <t>Echeverria Brothers Dairy Partnership</t>
  </si>
  <si>
    <t>4551  Bear Mountain Boulevard</t>
  </si>
  <si>
    <t>5D155064001</t>
  </si>
  <si>
    <t>Enrollee Under R5-2007-0035 for ECHEVERRIA BROS. AND ECHEVERRIA 1999 LLC.</t>
  </si>
  <si>
    <t>Bel R. Martin &amp; Sons Dairy</t>
  </si>
  <si>
    <t>Martin, Louie</t>
  </si>
  <si>
    <t>12131  Avenue 200</t>
  </si>
  <si>
    <t>5C54NC00151</t>
  </si>
  <si>
    <t>Enrollee under R5-2007-0035 for BEL R MARTIN &amp; Sons</t>
  </si>
  <si>
    <t>1165</t>
  </si>
  <si>
    <t>Belmont Farms</t>
  </si>
  <si>
    <t>1090 North Armstrong</t>
  </si>
  <si>
    <t>5C10NC00021</t>
  </si>
  <si>
    <t>Draft</t>
  </si>
  <si>
    <t>B &amp; A Partnership</t>
  </si>
  <si>
    <t>5512 West Davis Avenue</t>
  </si>
  <si>
    <t>5C10NC00094</t>
  </si>
  <si>
    <t>Enrollee Under R5-2007-0035 for B &amp; A Partnership, FONTES DAIRY FARMS-DAIRY1</t>
  </si>
  <si>
    <t>689</t>
  </si>
  <si>
    <t>Former Van Warmerdam Dairy</t>
  </si>
  <si>
    <t>Van Warmerdan, Loek</t>
  </si>
  <si>
    <t>1616  Cornelius Avenue</t>
  </si>
  <si>
    <t>Nicolaus</t>
  </si>
  <si>
    <t>Sutter</t>
  </si>
  <si>
    <t>5A51NC00013</t>
  </si>
  <si>
    <t>Enrollee Under Dairy GO for Van Warmerdam, Loek -Van Warmerdam Dairy (Cornelius)</t>
  </si>
  <si>
    <t>Bergwerff Farms, Inc.</t>
  </si>
  <si>
    <t>Bergwerff, Bill</t>
  </si>
  <si>
    <t>7113  Mettler Road</t>
  </si>
  <si>
    <t>5C505018001</t>
  </si>
  <si>
    <t>WDR 89-132 for BERGWERFF, BILL</t>
  </si>
  <si>
    <t>Guy  Childs</t>
  </si>
  <si>
    <t>613</t>
  </si>
  <si>
    <t>Jesse &amp; James Jongsma Dairy</t>
  </si>
  <si>
    <t>Jesse &amp; James Jongsma</t>
  </si>
  <si>
    <t>6780  Avenue 144</t>
  </si>
  <si>
    <t>5C54NC00077</t>
  </si>
  <si>
    <t>Enrollee under Dairy GO for Jesse and James Jongsma Dairy</t>
  </si>
  <si>
    <t>Moonstone Dairy</t>
  </si>
  <si>
    <t>Te Velde, Bernard Sr.</t>
  </si>
  <si>
    <t>1305  Iona Avenue</t>
  </si>
  <si>
    <t>5C16NC00101</t>
  </si>
  <si>
    <t>Enrollee Under R5-2007-0035 for BERNARD TE VELDE SR.</t>
  </si>
  <si>
    <t>Shady Oaks Dairy</t>
  </si>
  <si>
    <t>17083  Avenue 184</t>
  </si>
  <si>
    <t>Strathmore</t>
  </si>
  <si>
    <t>Big De Cattle Dairy</t>
  </si>
  <si>
    <t>Souza, Dan</t>
  </si>
  <si>
    <t>2947  West Manning Avenue</t>
  </si>
  <si>
    <t>5D105042N01</t>
  </si>
  <si>
    <t>Enrollee Under R5-2007-0035 for DAN SOUZA</t>
  </si>
  <si>
    <t>William &amp; John Jongsma Dairy</t>
  </si>
  <si>
    <t>Jongsma, William &amp; John</t>
  </si>
  <si>
    <t>11598  Road 152</t>
  </si>
  <si>
    <t>5D545054N01</t>
  </si>
  <si>
    <t>Enrollee under Dairy GO for WILLIAM &amp; JOHN JONGSMA, WILLIAM &amp; JOHN JONGSMA DAIRY</t>
  </si>
  <si>
    <t>2625</t>
  </si>
  <si>
    <t>Bill Idsinga Dairy (NPDES Permit)</t>
  </si>
  <si>
    <t>Idsinga, Bill</t>
  </si>
  <si>
    <t>6043 North Madera Avenue</t>
  </si>
  <si>
    <t>8 365840001</t>
  </si>
  <si>
    <t>IVY STAR Dairy</t>
  </si>
  <si>
    <t>Joel Vanden Brink</t>
  </si>
  <si>
    <t>14903 South Volta Road</t>
  </si>
  <si>
    <t>5C245028001</t>
  </si>
  <si>
    <t>Enrollee Under Dairy GO for David Santos - Ivy Star Dairy</t>
  </si>
  <si>
    <t>Valov Brothers Farm LP</t>
  </si>
  <si>
    <t>Jimi Valov Family Trust</t>
  </si>
  <si>
    <t>2865  West Prosperity Avenue</t>
  </si>
  <si>
    <t>5C54NC00191</t>
  </si>
  <si>
    <t>Enrollee under R5-2007-0035 for Jimi Valov Family Trust Dairy</t>
  </si>
  <si>
    <t>Still Water Ranch LLC</t>
  </si>
  <si>
    <t>Te Velde, David</t>
  </si>
  <si>
    <t>5001  4th Avenue</t>
  </si>
  <si>
    <t>5D165069001</t>
  </si>
  <si>
    <t>Enrollee Under R5-2007-0035 for DAVID TE VELDE</t>
  </si>
  <si>
    <t>6000</t>
  </si>
  <si>
    <t>Joe Borba Dairy, Inc.</t>
  </si>
  <si>
    <t>70</t>
  </si>
  <si>
    <t>F &amp; L Barcellos #2</t>
  </si>
  <si>
    <t>7585  Avenue 152</t>
  </si>
  <si>
    <t>5C54NC00217</t>
  </si>
  <si>
    <t>Enrollee under Dairy GO forF &amp; L BARCELLOS #2 DAIRY</t>
  </si>
  <si>
    <t>2080</t>
  </si>
  <si>
    <t>Borges Dairy</t>
  </si>
  <si>
    <t>Borges, David (Manuel &amp; Vitalena)</t>
  </si>
  <si>
    <t>16371  Road 136</t>
  </si>
  <si>
    <t>5D545114001</t>
  </si>
  <si>
    <t>Enrollee under Dairy GO for MANUEL BORGES, BORGES DAIRY</t>
  </si>
  <si>
    <t>1705</t>
  </si>
  <si>
    <t>former BORGES DAIRY</t>
  </si>
  <si>
    <t>Dill, Russell</t>
  </si>
  <si>
    <t>7822  Avenue 24</t>
  </si>
  <si>
    <t>5B20NC00036</t>
  </si>
  <si>
    <t>Enrollee Under R5-2007-0035 for RUSSELL DILL</t>
  </si>
  <si>
    <t>Borges Farms</t>
  </si>
  <si>
    <t>Borges, Candido</t>
  </si>
  <si>
    <t>5148 West Grayson Road</t>
  </si>
  <si>
    <t>5B50NC00117</t>
  </si>
  <si>
    <t>Enrollee Under Dairy Gen Order for Borges, Candido, Borges Farms</t>
  </si>
  <si>
    <t>885</t>
  </si>
  <si>
    <t>John Bos Dairy</t>
  </si>
  <si>
    <t>Bos, John &amp; Alice</t>
  </si>
  <si>
    <t>4524  Milnes Road</t>
  </si>
  <si>
    <t>5B50NC00143</t>
  </si>
  <si>
    <t>Enrollee Under Dairy Gen Order for Bos, John &amp; Alice, John Bos Dairy</t>
  </si>
  <si>
    <t>MIDDLE RANCH FACILITY</t>
  </si>
  <si>
    <t>Middle Ranch</t>
  </si>
  <si>
    <t>13805  Avenue 160</t>
  </si>
  <si>
    <t>5D545033N01</t>
  </si>
  <si>
    <t>Enrollee under Dairy GO for MIDDLE RANCH</t>
  </si>
  <si>
    <t>Rancho Sierra Vista Dairy</t>
  </si>
  <si>
    <t>32866  Road 108</t>
  </si>
  <si>
    <t>5D545060001</t>
  </si>
  <si>
    <t>Enrollee under Dairy GO for JAY TE VELDE, Rancho Sierra Vista Dairy</t>
  </si>
  <si>
    <t>Pixley Dairy</t>
  </si>
  <si>
    <t>Bosman, Clarence</t>
  </si>
  <si>
    <t>6801  Avenue 120</t>
  </si>
  <si>
    <t>5F54I015251</t>
  </si>
  <si>
    <t>Milking Tulare Co. RWD 07/03/2003 (new&amp;com) for Bosman Dairy</t>
  </si>
  <si>
    <t>3600</t>
  </si>
  <si>
    <t>Bosman Dairy</t>
  </si>
  <si>
    <t>4805  Avenue 144</t>
  </si>
  <si>
    <t>5C54NC00008</t>
  </si>
  <si>
    <t>Enrollee Under R5-2013-0122 for Clarence Bosman</t>
  </si>
  <si>
    <t>4358</t>
  </si>
  <si>
    <t>Elbow Creek Dairy</t>
  </si>
  <si>
    <t>Van Grouw Dairy,  Robert &amp; Willemina</t>
  </si>
  <si>
    <t>34537  Road 124</t>
  </si>
  <si>
    <t>5C54NC00116</t>
  </si>
  <si>
    <t>Enrollee under Dairy GO for Robert &amp; Wilemina Van Grouw, ELBOW CREEK DAIRY</t>
  </si>
  <si>
    <t>F M Ranch #5</t>
  </si>
  <si>
    <t>Brasil, Carl</t>
  </si>
  <si>
    <t>14913  Road 80</t>
  </si>
  <si>
    <t>5C54NC00249</t>
  </si>
  <si>
    <t>Enrollee Under R5-2007-0035 for F M Ranch #5</t>
  </si>
  <si>
    <t>1575</t>
  </si>
  <si>
    <t>Wagner Dairy #2</t>
  </si>
  <si>
    <t>Brasil &amp; Sons Dairy</t>
  </si>
  <si>
    <t>20623 East Lone Tree Road</t>
  </si>
  <si>
    <t>5B39NC00080</t>
  </si>
  <si>
    <t>Enrollee Under Dairy Gen Order for Brasil &amp; Sons Dairy - Wagner Dairy #2</t>
  </si>
  <si>
    <t>Westlake One Trust Facility</t>
  </si>
  <si>
    <t>Westlake One Trust</t>
  </si>
  <si>
    <t>9900  21st Avenue</t>
  </si>
  <si>
    <t>5C16NC00080</t>
  </si>
  <si>
    <t>Enrollee under Dairy GO for ROSEMARIE BEZERRA-NADER</t>
  </si>
  <si>
    <t>Rainimade Dairy #2</t>
  </si>
  <si>
    <t>Anthony J &amp; Jacoba P Dragt 2002 Trust</t>
  </si>
  <si>
    <t>34308  Road 124</t>
  </si>
  <si>
    <t>5C54NC00170</t>
  </si>
  <si>
    <t>Enrollee Under R5-2007-0035 for Anthony J. &amp; Jacob 2002 Trust</t>
  </si>
  <si>
    <t>505</t>
  </si>
  <si>
    <t>MB-Lucky Lady Farms</t>
  </si>
  <si>
    <t>Borba, Frank &amp; Diane</t>
  </si>
  <si>
    <t>1218 West Keyes Road</t>
  </si>
  <si>
    <t>5B50NC00129</t>
  </si>
  <si>
    <t>Enrollee Under Dairy Gen Order for Borba, Frank and Diane, MB-Lucky Lady Farms</t>
  </si>
  <si>
    <t>Brentwood Farms Dairy</t>
  </si>
  <si>
    <t>Bignami Children's Trust</t>
  </si>
  <si>
    <t>24540  Clark Avenue</t>
  </si>
  <si>
    <t>Orland (Capay)</t>
  </si>
  <si>
    <t>Tehama</t>
  </si>
  <si>
    <t>5A52NC00043</t>
  </si>
  <si>
    <t>Enrollee under Dairy Gen Order for Bignami Children's Trust, Brentwood Farms Dairy</t>
  </si>
  <si>
    <t>1420</t>
  </si>
  <si>
    <t>Brooks &amp; Erman Ranch</t>
  </si>
  <si>
    <t>Erman, Bob</t>
  </si>
  <si>
    <t>25873 North Kennefick Road</t>
  </si>
  <si>
    <t>5B39NC00103</t>
  </si>
  <si>
    <t>Enrollee Under Dairy GO for Erman, Bob</t>
  </si>
  <si>
    <t>Bluegrass Dairy</t>
  </si>
  <si>
    <t>Leyendekker, Hendrik</t>
  </si>
  <si>
    <t>1260 South Mariposa Road</t>
  </si>
  <si>
    <t>5C54NC00119</t>
  </si>
  <si>
    <t>Enrollee under Dairy GO for Hendrik &amp; Geraldine Leyendekker Trust</t>
  </si>
  <si>
    <t>572</t>
  </si>
  <si>
    <t>Mello D Jerseys</t>
  </si>
  <si>
    <t>Brown, Randy</t>
  </si>
  <si>
    <t>14803  Grangeville Boulevard</t>
  </si>
  <si>
    <t>5C16NC00071</t>
  </si>
  <si>
    <t>Enrollee under Dairy GO for RANDY BROWN, MELLO D JERSEYS DAIRY</t>
  </si>
  <si>
    <t>1000</t>
  </si>
  <si>
    <t>Buena Vista Dairy</t>
  </si>
  <si>
    <t>5038  Avenue 216</t>
  </si>
  <si>
    <t>5C54NC00231</t>
  </si>
  <si>
    <t>Enrollee under Dairy GO for WATTE, MARK &amp; BRIAN</t>
  </si>
  <si>
    <t>SBS Ag Heifers 52</t>
  </si>
  <si>
    <t>20795  Road 52</t>
  </si>
  <si>
    <t>990</t>
  </si>
  <si>
    <t>347</t>
  </si>
  <si>
    <t>R &amp; S Dairy LLC</t>
  </si>
  <si>
    <t>24065 East Arthur Road</t>
  </si>
  <si>
    <t>5B39NC00061</t>
  </si>
  <si>
    <t>Enrollee Under Dairy Gen Order for R &amp; S Dairy LLC</t>
  </si>
  <si>
    <t>601</t>
  </si>
  <si>
    <t>Borba &amp; Sons Dairy</t>
  </si>
  <si>
    <t>Borba, Frank</t>
  </si>
  <si>
    <t>13010  Avenue 120</t>
  </si>
  <si>
    <t>5C54NC00051</t>
  </si>
  <si>
    <t>Enrollee Under R5-2007-0035 for BORBA &amp; SONS DAIRY</t>
  </si>
  <si>
    <t>670</t>
  </si>
  <si>
    <t>Borba Brothers Dairy</t>
  </si>
  <si>
    <t>Borba, Eric</t>
  </si>
  <si>
    <t>13243  Houston Avenue</t>
  </si>
  <si>
    <t>5C16NC00102</t>
  </si>
  <si>
    <t>Enrollee under Dairy GO for MANUEL COSTA-C &amp; C HOLSTEINS DAIRY</t>
  </si>
  <si>
    <t>900</t>
  </si>
  <si>
    <t>Maria C. Mendonca Living Trust</t>
  </si>
  <si>
    <t>1253 West Lewiston Avenue</t>
  </si>
  <si>
    <t>5C10NC00129</t>
  </si>
  <si>
    <t>Enrollee Under R5-2013-0122 for MARIA MENDONCA</t>
  </si>
  <si>
    <t>Parreira &amp; Gaspar Dairy</t>
  </si>
  <si>
    <t>Joe Parreira</t>
  </si>
  <si>
    <t>17800  4th Avenue</t>
  </si>
  <si>
    <t>5C16NC00039</t>
  </si>
  <si>
    <t>Enrollee Under R5-2007-0035 for CESARIO MATTOS</t>
  </si>
  <si>
    <t>Cabral Dairy</t>
  </si>
  <si>
    <t>La Vina Ag LLC</t>
  </si>
  <si>
    <t>8612  Road 24</t>
  </si>
  <si>
    <t>5C205006001</t>
  </si>
  <si>
    <t>Enrollee Under R5-2007-0035 for ANTONIO CABRAL</t>
  </si>
  <si>
    <t>Santa Anita Dairy</t>
  </si>
  <si>
    <t>4356  Kansas Avenue</t>
  </si>
  <si>
    <t>5C16NC00028</t>
  </si>
  <si>
    <t>Enrollee Under R5-2007-0035 for MATTOS FAMILY LIMITED PARTNERSHIP</t>
  </si>
  <si>
    <t>Cal-Denier Dairy LLC</t>
  </si>
  <si>
    <t>Denier, Fred</t>
  </si>
  <si>
    <t>10715  Arno Road</t>
  </si>
  <si>
    <t>5B34NC00014</t>
  </si>
  <si>
    <t>Enrollee under Gen WDR R5-2010-0130-002 for Denier, Fred - Cal-Denier Dairy LLC</t>
  </si>
  <si>
    <t>950</t>
  </si>
  <si>
    <t>Hanford Armona Feedlot</t>
  </si>
  <si>
    <t>Sandridge Partners, LP</t>
  </si>
  <si>
    <t>10482  14 1/2 Avenue</t>
  </si>
  <si>
    <t>5C16NC00203</t>
  </si>
  <si>
    <t>Enrollee under R5-2017-0058 Bovine GO as a Full Coverage Operation for Sandridge Partners, LP - Hanford Armona Feedlot</t>
  </si>
  <si>
    <t>980</t>
  </si>
  <si>
    <t>1060</t>
  </si>
  <si>
    <t>Frank Lourenco Dairy</t>
  </si>
  <si>
    <t>Monteiro, John R Jr</t>
  </si>
  <si>
    <t>4024  13 1/4 Avenue</t>
  </si>
  <si>
    <t>5D165031N01</t>
  </si>
  <si>
    <t>Enrollee Under R5-2007-0035 for JOHN R. MONTEIRO</t>
  </si>
  <si>
    <t>Rancho Del Sol</t>
  </si>
  <si>
    <t>Rancho Del Sol LLC</t>
  </si>
  <si>
    <t>13301 9th Avenue</t>
  </si>
  <si>
    <t>5D165067N01</t>
  </si>
  <si>
    <t>Enrollee under Dairy GO for RANCHO DEL SOL, LLC</t>
  </si>
  <si>
    <t>1512</t>
  </si>
  <si>
    <t>4058</t>
  </si>
  <si>
    <t>Cardoso Dairy</t>
  </si>
  <si>
    <t>Richmond American Homes</t>
  </si>
  <si>
    <t>10380  Kost Road</t>
  </si>
  <si>
    <t>5B34NC00021</t>
  </si>
  <si>
    <t>Enrollee Under Dairy Gen Order for Richmond American Homes - Cardoso Dairy</t>
  </si>
  <si>
    <t>Nunes &amp; Sons Feedlot</t>
  </si>
  <si>
    <t>Berberia Family LLC</t>
  </si>
  <si>
    <t>12329  Avenue 271</t>
  </si>
  <si>
    <t>Enrollee Under R5-2007-0035 for Berberia Family LLC</t>
  </si>
  <si>
    <t>960</t>
  </si>
  <si>
    <t>701</t>
  </si>
  <si>
    <t>Ritchie &amp; Ritchie Dairy</t>
  </si>
  <si>
    <t>Cardoza Dairy Inc</t>
  </si>
  <si>
    <t>12421  Melcher Road</t>
  </si>
  <si>
    <t>Mcfarland</t>
  </si>
  <si>
    <t>5C15NC00027</t>
  </si>
  <si>
    <t>Enrollee under Dairy GO for CARDOZA, FRANKLIN, RITCHIE &amp; RITCHIE DAIRY</t>
  </si>
  <si>
    <t>526</t>
  </si>
  <si>
    <t>M &amp; M Carvalho Trust Ranch</t>
  </si>
  <si>
    <t>Rocha, Lucy</t>
  </si>
  <si>
    <t>23570 West Geer Avenue</t>
  </si>
  <si>
    <t>5B24NC00138</t>
  </si>
  <si>
    <t>Enrollee Under Dairy GO for Rocha, Lucy</t>
  </si>
  <si>
    <t>Cattle or cow/calf pairs</t>
  </si>
  <si>
    <t>40</t>
  </si>
  <si>
    <t>48</t>
  </si>
  <si>
    <t>Carvalho Dairy</t>
  </si>
  <si>
    <t>Carvalho, James &amp; Frances</t>
  </si>
  <si>
    <t>11443  Crows Landing Road</t>
  </si>
  <si>
    <t>5B50NC00049</t>
  </si>
  <si>
    <t>Enrollee Under Dairy Gen Order for Carvalho, James &amp; Frances, Carvalho Dairy</t>
  </si>
  <si>
    <t>625</t>
  </si>
  <si>
    <t>Dixie Creek South Dairy</t>
  </si>
  <si>
    <t>Te Velde, Bernard Jr</t>
  </si>
  <si>
    <t>24116  Road 28</t>
  </si>
  <si>
    <t>5C54NC00063</t>
  </si>
  <si>
    <t>Enrollee Under R5-2007-0035 for DIXIE CREEK SOUTH DAIRY</t>
  </si>
  <si>
    <t>4175</t>
  </si>
  <si>
    <t>Vander Eyk &amp; Son Dairy Complex</t>
  </si>
  <si>
    <t>Vander Eyk, Case</t>
  </si>
  <si>
    <t>10001  Road 80</t>
  </si>
  <si>
    <t>5D545071006</t>
  </si>
  <si>
    <t>Enrollee under Dairy GO for VANDER EYK, CASE-VANDER EYK &amp; SON DAIRY</t>
  </si>
  <si>
    <t>10776</t>
  </si>
  <si>
    <t>Doornenbal Dairy #3</t>
  </si>
  <si>
    <t>Doornenbal Dairy</t>
  </si>
  <si>
    <t>19325  Lone Tree Road</t>
  </si>
  <si>
    <t>5B39NC00075</t>
  </si>
  <si>
    <t>Enrollee Under Dairy GO for Doornenbal Dairy - Doornenbal Dairy #3</t>
  </si>
  <si>
    <t>Chris Chaney Dairy</t>
  </si>
  <si>
    <t>Glenn &amp; Marie Chaney Trust</t>
  </si>
  <si>
    <t>6240 South El Dorado Avenue</t>
  </si>
  <si>
    <t>5C10NC00150</t>
  </si>
  <si>
    <t>Enrollee under Dairy GO for GLENN &amp; MARIE CHANEY TRUST, CHRIS CHANEY DAIRY</t>
  </si>
  <si>
    <t>Chris &amp; John Jongsma Dairy</t>
  </si>
  <si>
    <t>Jongsma, Christopher &amp; Lisa</t>
  </si>
  <si>
    <t>15759  Avenue 128</t>
  </si>
  <si>
    <t>5D545039N01</t>
  </si>
  <si>
    <t>Enrollee Under R5-2007-0035 for CHRIS AND JOHN JONGSMA DAIRY</t>
  </si>
  <si>
    <t>Chris De Jong Dairy</t>
  </si>
  <si>
    <t>De Jong, Chris, Kevin, &amp; Tom</t>
  </si>
  <si>
    <t>14763  Road 168</t>
  </si>
  <si>
    <t>Porterville</t>
  </si>
  <si>
    <t>5C54NC00120</t>
  </si>
  <si>
    <t>Enrollee Under R5-2007-0035 for Chris de Jong, DE JONG DAIRY</t>
  </si>
  <si>
    <t>Ed Machado Dairy</t>
  </si>
  <si>
    <t>Machado, Edward</t>
  </si>
  <si>
    <t>8940 East Melton Road</t>
  </si>
  <si>
    <t>5B395030001</t>
  </si>
  <si>
    <t>Enrollee Under Dairy GO for Machado, Edward - Ed Machado Dairy</t>
  </si>
  <si>
    <t>Claribel Farms</t>
  </si>
  <si>
    <t>Kamper, Bryan &amp; Rosemary</t>
  </si>
  <si>
    <t>11043  Claribel Road</t>
  </si>
  <si>
    <t>5B50NC00181</t>
  </si>
  <si>
    <t>Enrollee Under Dairy GO for Kamper, Bryan &amp; Rosemary</t>
  </si>
  <si>
    <t>Clarot Farms, Inc.</t>
  </si>
  <si>
    <t>Clarot, Joe &amp; Rose</t>
  </si>
  <si>
    <t>7260  Carpenter Road</t>
  </si>
  <si>
    <t>5B50NC00100</t>
  </si>
  <si>
    <t>Enrollee Under Dairy GO for Clarot, Joe and Rose</t>
  </si>
  <si>
    <t>775</t>
  </si>
  <si>
    <t>Clover Knolls Dairy Inc</t>
  </si>
  <si>
    <t>Kesterson, Bob</t>
  </si>
  <si>
    <t>14633  26 Mile Road</t>
  </si>
  <si>
    <t>5C505016001</t>
  </si>
  <si>
    <t>WDR 87-086 for KESTERSON, BOB</t>
  </si>
  <si>
    <t>787</t>
  </si>
  <si>
    <t>L &amp; L Morais Dairy</t>
  </si>
  <si>
    <t>Morais, Linda &amp; Larry</t>
  </si>
  <si>
    <t>7330  Avenue 190</t>
  </si>
  <si>
    <t>5C54NC00280</t>
  </si>
  <si>
    <t>Enrollee under Dairy GO for MORAIS, LINDA &amp; LARRY, L &amp; L MORAIS DAIRY</t>
  </si>
  <si>
    <t>Elk Creek Dairy</t>
  </si>
  <si>
    <t>Brent and Alysse Aukeman</t>
  </si>
  <si>
    <t>17993  ROAD 96</t>
  </si>
  <si>
    <t>TULARE</t>
  </si>
  <si>
    <t>5C54NC00218</t>
  </si>
  <si>
    <t>Enrollee Under R5-2007-0035 for Elk Creek Dairy</t>
  </si>
  <si>
    <t>1323</t>
  </si>
  <si>
    <t>J &amp; F Coelho Dairy</t>
  </si>
  <si>
    <t>Mary F Coelho</t>
  </si>
  <si>
    <t>5614 South Blythe Avenue</t>
  </si>
  <si>
    <t>5D105032N01</t>
  </si>
  <si>
    <t>Enrollee under Dairy GO for MARY COELHO, J &amp; F COELHO DAIRY</t>
  </si>
  <si>
    <t>Road 6 (Dairy)</t>
  </si>
  <si>
    <t>5615  Ave 24</t>
  </si>
  <si>
    <t>5B24NC00309</t>
  </si>
  <si>
    <t>Enrollee Under Dairy GO for Forebay Farms, LLC - Road 6 (Dairy)</t>
  </si>
  <si>
    <t>945</t>
  </si>
  <si>
    <t>Coelho Farms Dairy</t>
  </si>
  <si>
    <t>Coelho Farms Inc</t>
  </si>
  <si>
    <t>21655 South Cornelia Avenue</t>
  </si>
  <si>
    <t>5C10NC00085</t>
  </si>
  <si>
    <t>Enrollee Under R5-2013-0122 for Coelho Farms, Inc.</t>
  </si>
  <si>
    <t>1640</t>
  </si>
  <si>
    <t>Coelho, Frank</t>
  </si>
  <si>
    <t>3130  De Witt Road</t>
  </si>
  <si>
    <t>5B50NC00105</t>
  </si>
  <si>
    <t>140</t>
  </si>
  <si>
    <t>Outlaw Dairy</t>
  </si>
  <si>
    <t>De Groot, Louie</t>
  </si>
  <si>
    <t>12735  Avenue 192</t>
  </si>
  <si>
    <t>5C54NC00108</t>
  </si>
  <si>
    <t>Enrollee under Dairy GO for Louie de Groot, OUTLAW DAIRY</t>
  </si>
  <si>
    <t>Cordeniez, Mayme</t>
  </si>
  <si>
    <t>3999 North Blackstone</t>
  </si>
  <si>
    <t>Enrollee under Dairy GO for MAYMEE CORDENIEZ</t>
  </si>
  <si>
    <t>738</t>
  </si>
  <si>
    <t>De Jong Dairy Farms Inc.</t>
  </si>
  <si>
    <t>De Jong Dairy Farms Inc</t>
  </si>
  <si>
    <t>13076  Avenue 368</t>
  </si>
  <si>
    <t>5C54NC00176</t>
  </si>
  <si>
    <t>Enrollee Under R5-2007-0035 for CORNELIS JAN DE JONG</t>
  </si>
  <si>
    <t>D.V. Silveira and Son Dairy</t>
  </si>
  <si>
    <t>Costa, Guiomar</t>
  </si>
  <si>
    <t>22578 West Henry Miller Road</t>
  </si>
  <si>
    <t>5C245043001</t>
  </si>
  <si>
    <t>Enrollee Under Dairy GO for Robert Silveira - D.V. Silveira and Son Dairy</t>
  </si>
  <si>
    <t>Costa View Farms Dairy #2</t>
  </si>
  <si>
    <t>Costa View Farms</t>
  </si>
  <si>
    <t>16800  Road 15</t>
  </si>
  <si>
    <t>5B20NC00028</t>
  </si>
  <si>
    <t>Enrollee Under R5-2007-0035 for COSTA VIEW FARMS</t>
  </si>
  <si>
    <t>L &amp; L Pires Dairy</t>
  </si>
  <si>
    <t>Garcia, Tony</t>
  </si>
  <si>
    <t>7713  Maze Boulevard</t>
  </si>
  <si>
    <t>5B50NC00138</t>
  </si>
  <si>
    <t>Enrollee Under Dairy GO for Garcia, Tony - L &amp; L Pires Dairy</t>
  </si>
  <si>
    <t>343</t>
  </si>
  <si>
    <t>[CLOSED] Countryside Dairy</t>
  </si>
  <si>
    <t>Bakker, David</t>
  </si>
  <si>
    <t>20991  Road 36</t>
  </si>
  <si>
    <t>5C54NC00200</t>
  </si>
  <si>
    <t>Enrollee under R5-2007-0035 for DAVID BAKKER</t>
  </si>
  <si>
    <t>1055</t>
  </si>
  <si>
    <t>Couto Dairy</t>
  </si>
  <si>
    <t>Couto, Joe S &amp; Frank S</t>
  </si>
  <si>
    <t>1980  County Rd QQ</t>
  </si>
  <si>
    <t>Willows</t>
  </si>
  <si>
    <t>Glenn</t>
  </si>
  <si>
    <t>5A115000001</t>
  </si>
  <si>
    <t>Enrollee Under Dairy GO for Couto, Frank &amp; Joe - Couto Dairy</t>
  </si>
  <si>
    <t>385</t>
  </si>
  <si>
    <t>Couto, John Jr &amp; Mary</t>
  </si>
  <si>
    <t>4870 West Davis Avenue</t>
  </si>
  <si>
    <t>5C10NC00080</t>
  </si>
  <si>
    <t>Enrollee under Dairy GO for JOHN COUTO, JR., COUTO DAIRY (Closed)</t>
  </si>
  <si>
    <t>Tony Cox &amp; Family Dairy</t>
  </si>
  <si>
    <t>Van Groningen, Al</t>
  </si>
  <si>
    <t>3594  12 3/4 Avenue</t>
  </si>
  <si>
    <t>5D165100001</t>
  </si>
  <si>
    <t>Enrollee under Dairy GO for AL VAN GRONINGEN</t>
  </si>
  <si>
    <t>Cunha Dairy #2</t>
  </si>
  <si>
    <t>Cunha, Eliseu &amp; Theresa</t>
  </si>
  <si>
    <t>7780  18th Avenue</t>
  </si>
  <si>
    <t>5C16NC00085</t>
  </si>
  <si>
    <t>Enrollee under Dairy GO for THERESA CUNHA-CUNHA DAIRY #2</t>
  </si>
  <si>
    <t>230</t>
  </si>
  <si>
    <t>Angelo Vieira Dairy</t>
  </si>
  <si>
    <t>Kasbergen, Jack</t>
  </si>
  <si>
    <t>31503  County Rd 26</t>
  </si>
  <si>
    <t>Woodland</t>
  </si>
  <si>
    <t>5A57NC00024</t>
  </si>
  <si>
    <t>Enrollee Under Dairy GO for Jack Kasbergen</t>
  </si>
  <si>
    <t>2150</t>
  </si>
  <si>
    <t>Poplar Lane Dairy</t>
  </si>
  <si>
    <t>5387  Kent Avenue</t>
  </si>
  <si>
    <t>5D165046N01</t>
  </si>
  <si>
    <t>Enrollee under Dairy GO for BERNARD TE VELDE</t>
  </si>
  <si>
    <t>Cartmill Ranch Feedlot</t>
  </si>
  <si>
    <t>Westra, John or Daniel</t>
  </si>
  <si>
    <t>5182  Avenue 248</t>
  </si>
  <si>
    <t>5C54NC00041</t>
  </si>
  <si>
    <t>Enrollee Under R5-2007-0035 for CARTMILL DAIRY</t>
  </si>
  <si>
    <t>794</t>
  </si>
  <si>
    <t>Cloverdale Dairy</t>
  </si>
  <si>
    <t>De Jong Investment Group A PTP</t>
  </si>
  <si>
    <t>19142  10 1/2 Avenue</t>
  </si>
  <si>
    <t>5D165107001</t>
  </si>
  <si>
    <t>Enrollee - WDR for De Jong Investment Group A PTP</t>
  </si>
  <si>
    <t>Coderview Holsteins Dairy</t>
  </si>
  <si>
    <t>Coderniz, Frank J &amp; Emily B</t>
  </si>
  <si>
    <t>40396 West Valeria Avenue</t>
  </si>
  <si>
    <t>Dos Palos</t>
  </si>
  <si>
    <t>5B10NC00004</t>
  </si>
  <si>
    <t>Enrollee under Dairy GO for FRANK CODERNIZ,CODERVIEW HOLSTEINS DAIRY</t>
  </si>
  <si>
    <t>Contente &amp; Company Dairy</t>
  </si>
  <si>
    <t>Contente, Antonio</t>
  </si>
  <si>
    <t>7900  15th Avenue</t>
  </si>
  <si>
    <t>5C16NC00015</t>
  </si>
  <si>
    <t>Enrollee under Dairy GO for JOAQUIN CONTENTE</t>
  </si>
  <si>
    <t>975</t>
  </si>
  <si>
    <t>Avalon Dairy Farms</t>
  </si>
  <si>
    <t>Avalon Dairy Farms, LLC</t>
  </si>
  <si>
    <t>27125  Pond Road</t>
  </si>
  <si>
    <t>Wasco</t>
  </si>
  <si>
    <t>5D155093001</t>
  </si>
  <si>
    <t>Enrollee Under R5-2013-0122 for Avalon Dairy Farms, LLC, Avalon Dairy Farms</t>
  </si>
  <si>
    <t>Silva &amp; Sons #2 (Dairy)</t>
  </si>
  <si>
    <t>Silva &amp; Sons Dairy</t>
  </si>
  <si>
    <t>6700  Excelsior Avenue</t>
  </si>
  <si>
    <t>5C16NC00047</t>
  </si>
  <si>
    <t>Enrollee Under R5-2007-0035 for CECILIA DIAS</t>
  </si>
  <si>
    <t>former NASH FARMS INC #2 Dairy (CLOSED)</t>
  </si>
  <si>
    <t>Tavares, Dan</t>
  </si>
  <si>
    <t>3408 South Cherry Avenue</t>
  </si>
  <si>
    <t>5D105047N01</t>
  </si>
  <si>
    <t>Enrollee Under R5-2007-0035 for DAN TAVARES</t>
  </si>
  <si>
    <t>Mattos Dairy #4</t>
  </si>
  <si>
    <t>Joe or Fernando Mattos</t>
  </si>
  <si>
    <t>4555  Kansas Avenue</t>
  </si>
  <si>
    <t>5D165101N01</t>
  </si>
  <si>
    <t>Enrollee under Dairy GO for MATTOS BROS LP</t>
  </si>
  <si>
    <t>D &amp; V Dairy</t>
  </si>
  <si>
    <t>C A Vanderham &amp; Sons</t>
  </si>
  <si>
    <t>15625  Avenue 144</t>
  </si>
  <si>
    <t>5C54NC00090</t>
  </si>
  <si>
    <t>Enrollee under Dairy GO for Discharger for Dennis Vanderham</t>
  </si>
  <si>
    <t>3680</t>
  </si>
  <si>
    <t>Caton Farms Dairy</t>
  </si>
  <si>
    <t>Bechet, Charles &amp; Barbara</t>
  </si>
  <si>
    <t>15635 South Steinegul Road</t>
  </si>
  <si>
    <t>5B395019001</t>
  </si>
  <si>
    <t>Enrollee Under Dairy Gen Order for Bechet, Charles &amp; Barbara - Caton Farms Dairy</t>
  </si>
  <si>
    <t>575</t>
  </si>
  <si>
    <t>Lopes Dairy</t>
  </si>
  <si>
    <t>Batth Gagandip S Family Trust</t>
  </si>
  <si>
    <t>18682  Idaho Avenue</t>
  </si>
  <si>
    <t>5C16NC00003</t>
  </si>
  <si>
    <t>Enrollee Under R5-2007-0035 for Batth Gagandip S Family Trust</t>
  </si>
  <si>
    <t>834</t>
  </si>
  <si>
    <t>former PAIM DAIRY (CLOSED)</t>
  </si>
  <si>
    <t>Dafonte, Bert</t>
  </si>
  <si>
    <t>9890 South South Hayes Avenue Avenue</t>
  </si>
  <si>
    <t>Raisin City</t>
  </si>
  <si>
    <t>5C10NC00130</t>
  </si>
  <si>
    <t>Enrollee Under R5-2007-0035 for BERT DAFONTE (CLOSED DAIRY)</t>
  </si>
  <si>
    <t>460</t>
  </si>
  <si>
    <t>Luis A Pimentel Dairy</t>
  </si>
  <si>
    <t>Pimentel, Luis</t>
  </si>
  <si>
    <t>11375  Bruceville Road</t>
  </si>
  <si>
    <t>Elk Grove</t>
  </si>
  <si>
    <t>5A34NC00026</t>
  </si>
  <si>
    <t>Enrollee Under Dairy GO for Pimentel, Luis - Luis A Pimentel Dairy</t>
  </si>
  <si>
    <t>Dairyland Farms Dairy</t>
  </si>
  <si>
    <t>Bill S. Van Beek</t>
  </si>
  <si>
    <t>15982  Road 152</t>
  </si>
  <si>
    <t>5C54NC00220</t>
  </si>
  <si>
    <t>Enrollee under Dairy GO for WILLIAM VAN BEEK, DAIRYLAND FARMS DAIRY</t>
  </si>
  <si>
    <t>3072</t>
  </si>
  <si>
    <t>Matos Dairy</t>
  </si>
  <si>
    <t>Matos, Joe</t>
  </si>
  <si>
    <t>100 South Quinley Avenue</t>
  </si>
  <si>
    <t>5B24NC00238</t>
  </si>
  <si>
    <t>Enrollee Under Dairy GO for Matos, Joe - Matos Dairy</t>
  </si>
  <si>
    <t>Diamond D LLC Dairy</t>
  </si>
  <si>
    <t>Danell Brothers Inc</t>
  </si>
  <si>
    <t>9423  Idaho Avenue</t>
  </si>
  <si>
    <t>5D165082002</t>
  </si>
  <si>
    <t>Enrollee under Dairy GO for DANELL BROS, INC.</t>
  </si>
  <si>
    <t>De Boer Dairy</t>
  </si>
  <si>
    <t>De Boer, Willem</t>
  </si>
  <si>
    <t>14976  Avenue 168</t>
  </si>
  <si>
    <t>5D545045001</t>
  </si>
  <si>
    <t>Enrollee under Dairy GO for DE BOER, WILLEM-DE BOER DAIRY</t>
  </si>
  <si>
    <t>J-D Brasil Dairy</t>
  </si>
  <si>
    <t>De Carvalho Brothers Dairy</t>
  </si>
  <si>
    <t>Carvalho Brothers Dairy</t>
  </si>
  <si>
    <t>8342  Maze Boulevard</t>
  </si>
  <si>
    <t>5B50NC00137</t>
  </si>
  <si>
    <t>Enrollee Under Dairy GO for De Carvalho Brothers Dairy</t>
  </si>
  <si>
    <t>520</t>
  </si>
  <si>
    <t>The Dairy, Inc.</t>
  </si>
  <si>
    <t>Vander Poel, Bill</t>
  </si>
  <si>
    <t>6240  21st Avenue</t>
  </si>
  <si>
    <t>5C16NC00069</t>
  </si>
  <si>
    <t>Enrollee under Dairy GO for THE DAIRY, INC.</t>
  </si>
  <si>
    <t>1235</t>
  </si>
  <si>
    <t>East Ridge Farms</t>
  </si>
  <si>
    <t>Tom &amp; Alice De Jong Trust</t>
  </si>
  <si>
    <t>14153  Road 168</t>
  </si>
  <si>
    <t>5D545135N01</t>
  </si>
  <si>
    <t>Enrollee under Dairy GO for Alice &amp; Tom de Jong-East Ridge Farms</t>
  </si>
  <si>
    <t>Mcree East Dairy</t>
  </si>
  <si>
    <t>McRee, Michael</t>
  </si>
  <si>
    <t>11812  Avenue 18</t>
  </si>
  <si>
    <t>5C205009001</t>
  </si>
  <si>
    <t>Enrollee under Dairy GO for MICHAEL MCREE as McRee East Dairy</t>
  </si>
  <si>
    <t>360</t>
  </si>
  <si>
    <t>Van Exel Dairy #2</t>
  </si>
  <si>
    <t>Van Exel, Henry &amp; Carolyn</t>
  </si>
  <si>
    <t>18948 North Thornton Road</t>
  </si>
  <si>
    <t>Lodi</t>
  </si>
  <si>
    <t>5B39NC00116</t>
  </si>
  <si>
    <t>Enrollee Under Dairy GO for Van Exel, Henry &amp; Carolyn - Van Exel Dairy #2</t>
  </si>
  <si>
    <t>Peter de Visser Dairy</t>
  </si>
  <si>
    <t>De Visser, Pete</t>
  </si>
  <si>
    <t>21268 East Avena Road</t>
  </si>
  <si>
    <t>5B39NC00063</t>
  </si>
  <si>
    <t>Enrollee Under Dairy GO for De Visser, Pete - Peter de Visser Dairy</t>
  </si>
  <si>
    <t>771</t>
  </si>
  <si>
    <t>C &amp; A Holsteins (Dairy)</t>
  </si>
  <si>
    <t>7957  Avenue 84</t>
  </si>
  <si>
    <t>5D545158001</t>
  </si>
  <si>
    <t>Enrollee under Dairy GO for C &amp; A Holsteins</t>
  </si>
  <si>
    <t>4100</t>
  </si>
  <si>
    <t>Sozinho Dairy #2</t>
  </si>
  <si>
    <t>Sozinho Family Trust</t>
  </si>
  <si>
    <t>8489 East Elkhorn Avenue</t>
  </si>
  <si>
    <t>5D105011001</t>
  </si>
  <si>
    <t>Enrollee under Dairy GO for SOZINHO FAMILY TRUST, SOZINHO DAIRY #2</t>
  </si>
  <si>
    <t>Delta View Farms Dairy</t>
  </si>
  <si>
    <t>Dias, Gregory O Jr</t>
  </si>
  <si>
    <t>4845  Avenue 304</t>
  </si>
  <si>
    <t>5C54NC00222</t>
  </si>
  <si>
    <t>Enrollee under Dairy GO for DIAS, GREGORY O. JR.-DELTA VIEW FARMS DAIRY</t>
  </si>
  <si>
    <t>1910</t>
  </si>
  <si>
    <t>D &amp; D Holsteins Dairy</t>
  </si>
  <si>
    <t>Nunes, Dennis &amp; Diane</t>
  </si>
  <si>
    <t>26135 West Malta Road</t>
  </si>
  <si>
    <t>Gustine</t>
  </si>
  <si>
    <t>5B24NC00095</t>
  </si>
  <si>
    <t>Enrollee Under Dairy GO for Nunes, Dennis &amp; Diane - D &amp; D Holsteins Dairy</t>
  </si>
  <si>
    <t>Dennis Boertje &amp; Son Dairy</t>
  </si>
  <si>
    <t>Boertje, Ed</t>
  </si>
  <si>
    <t>37404  Road 132</t>
  </si>
  <si>
    <t>5C54NC00187</t>
  </si>
  <si>
    <t>Enrollee under Dairy GO for Discharger DENNIS BOERTJE</t>
  </si>
  <si>
    <t>Deuel Vocational Institute Dairy</t>
  </si>
  <si>
    <t>Ca Dept of Corrections &amp; Rehabilitation</t>
  </si>
  <si>
    <t>23500  Kasson Road</t>
  </si>
  <si>
    <t>5B395016001</t>
  </si>
  <si>
    <t>Enrollee Under Dairy Gen Order for Ca Dept of Corrections &amp; Rehabilitation, Deuel Vocational Institute Dairy</t>
  </si>
  <si>
    <t>605</t>
  </si>
  <si>
    <t>Dias and Sons Dairy</t>
  </si>
  <si>
    <t>Dias, Ryan</t>
  </si>
  <si>
    <t>7594  Kent Avenue</t>
  </si>
  <si>
    <t>5C16NC00023</t>
  </si>
  <si>
    <t>Enrollee under Dairy GO for RYAN DIAS-MID VALLEY MILK COMPANY DAIRY</t>
  </si>
  <si>
    <t>Bar E Dairy</t>
  </si>
  <si>
    <t>Matthew Evangelo</t>
  </si>
  <si>
    <t>6740  Corona Avenue</t>
  </si>
  <si>
    <t>Kingsburg</t>
  </si>
  <si>
    <t>5D16515N01</t>
  </si>
  <si>
    <t>Enrollee under Dairy GO for RICHARD &amp; VICKI DIAS</t>
  </si>
  <si>
    <t>Dykstra Heifer Ranch</t>
  </si>
  <si>
    <t>Simoes, Mario Jr</t>
  </si>
  <si>
    <t>7560  Avenue 208</t>
  </si>
  <si>
    <t>5D545133N01</t>
  </si>
  <si>
    <t>Enrollee under R5-2007-0035 for DAVID DIAS</t>
  </si>
  <si>
    <t>275</t>
  </si>
  <si>
    <t>966</t>
  </si>
  <si>
    <t>Capstone Dairy</t>
  </si>
  <si>
    <t>Diepersloot, Bob</t>
  </si>
  <si>
    <t>14303  Avenue 14</t>
  </si>
  <si>
    <t>5C205026001</t>
  </si>
  <si>
    <t>Enrollee Under R5-2007-0035 for BOB DIEPERSLOOT</t>
  </si>
  <si>
    <t>Dirk-C Holsteins Operations</t>
  </si>
  <si>
    <t>Mast, Calvin</t>
  </si>
  <si>
    <t>1933  Hall Road</t>
  </si>
  <si>
    <t>Denair</t>
  </si>
  <si>
    <t>5B50NC00065</t>
  </si>
  <si>
    <t>Enrollee Under Dairy GO for Mast, Calvin</t>
  </si>
  <si>
    <t>1105</t>
  </si>
  <si>
    <t>DL &amp; A Dairy (rescinded)</t>
  </si>
  <si>
    <t>5295  Avenue 224</t>
  </si>
  <si>
    <t>Domingos Ribeiro Dairy</t>
  </si>
  <si>
    <t>Ribeiro, Domingo</t>
  </si>
  <si>
    <t>12718  Avenue 25</t>
  </si>
  <si>
    <t>5C205008N01</t>
  </si>
  <si>
    <t>Enrollee under Dairy GO for DOMINGOS RIBEIRO-DOMINGOS RIBEIRO DAIRY</t>
  </si>
  <si>
    <t>1070</t>
  </si>
  <si>
    <t>19116  Lone Tree Road</t>
  </si>
  <si>
    <t>5B39NC00078</t>
  </si>
  <si>
    <t>Enrollee Under Dairy GO for Doornenbal Dairy</t>
  </si>
  <si>
    <t>Doornenbal Dairy #2</t>
  </si>
  <si>
    <t>Doornenbal, Rien</t>
  </si>
  <si>
    <t>16348 South Van Allen Road</t>
  </si>
  <si>
    <t>5B395009001</t>
  </si>
  <si>
    <t>Enrollee Under Dairy GO for Doornenbal, Rien</t>
  </si>
  <si>
    <t>VIP Cattle</t>
  </si>
  <si>
    <t>19436 South East Avenue</t>
  </si>
  <si>
    <t>5D105029001</t>
  </si>
  <si>
    <t>Enrollee under Dairy GO for SLENDERS, ANDREW &amp; ARLETE -VIP CATTLE</t>
  </si>
  <si>
    <t>Kroes Family Limited Partnership Dairy</t>
  </si>
  <si>
    <t>Kroes Family Revocable Trust LP</t>
  </si>
  <si>
    <t>15506  Road 80</t>
  </si>
  <si>
    <t>5C54NC00211</t>
  </si>
  <si>
    <t>Enrollee under Dairy GO for KROES FAMILY LP</t>
  </si>
  <si>
    <t>693</t>
  </si>
  <si>
    <t>Double Diamond Dairy</t>
  </si>
  <si>
    <t>Vander Dussen, Michael</t>
  </si>
  <si>
    <t>729  E Jefferson Rd</t>
  </si>
  <si>
    <t>El Nido</t>
  </si>
  <si>
    <t>5B24NC00057</t>
  </si>
  <si>
    <t>Enrollee Under R5-2007-0035 for Vander Dussen, Michael</t>
  </si>
  <si>
    <t>3700</t>
  </si>
  <si>
    <t>Double DJ Farms Dairy</t>
  </si>
  <si>
    <t>De Jager, Edgar</t>
  </si>
  <si>
    <t>14768  Avenue 27</t>
  </si>
  <si>
    <t>5B20NC00027</t>
  </si>
  <si>
    <t>Enrollee under Dairy GO for EDGAR DE JAGER-DOUBLE DJ FARMS DAIRY</t>
  </si>
  <si>
    <t>3400</t>
  </si>
  <si>
    <t>Double J Dairy</t>
  </si>
  <si>
    <t>6656  Avenue 328</t>
  </si>
  <si>
    <t>5D545085001</t>
  </si>
  <si>
    <t>Enrollee under Dairy GO for JAY TE VELDE, JR.-DOUBLE J DAIRY</t>
  </si>
  <si>
    <t>Double N Dairy</t>
  </si>
  <si>
    <t>Double N Farms</t>
  </si>
  <si>
    <t>12700  Everett Avenue</t>
  </si>
  <si>
    <t>5D165109001</t>
  </si>
  <si>
    <t>Enrollee under Dairy GO for JAMES H. NETTO-DOUBLE N DAIRY</t>
  </si>
  <si>
    <t>Dover Dairy</t>
  </si>
  <si>
    <t>De Jong Dover Dairy LLC</t>
  </si>
  <si>
    <t>4265  Dover Avenue</t>
  </si>
  <si>
    <t>5D165103N01</t>
  </si>
  <si>
    <t>Dover Dairy #2</t>
  </si>
  <si>
    <t>De Jong, Johnnie</t>
  </si>
  <si>
    <t>4998  Excelsior Avenue</t>
  </si>
  <si>
    <t>5C16NC00053</t>
  </si>
  <si>
    <t>Enrollee under Dairy GO for YVONNE BAKER-DOVER DAIRY #2</t>
  </si>
  <si>
    <t>516</t>
  </si>
  <si>
    <t>23535  Grangeville Boulevard</t>
  </si>
  <si>
    <t>5D165097N01</t>
  </si>
  <si>
    <t>Enrollee under Dairy GO for Discharger JOHN DROOGH</t>
  </si>
  <si>
    <t>De Jong Feedlot</t>
  </si>
  <si>
    <t>NE Corner of Ave 368 and Road 124</t>
  </si>
  <si>
    <t>5D545036002</t>
  </si>
  <si>
    <t>WDR 97-072 for CORNELIUS DE JONG DAIRY, INC</t>
  </si>
  <si>
    <t>W.J. Dairy #2</t>
  </si>
  <si>
    <t>Sikkema, Ralph (Dr)</t>
  </si>
  <si>
    <t>9161  Warnerville Road</t>
  </si>
  <si>
    <t>5C505017001</t>
  </si>
  <si>
    <t>Enrollee Under Dairy GO for Sikkema, Ralph (Dr)</t>
  </si>
  <si>
    <t>Dutra &amp; Dutra Dairy</t>
  </si>
  <si>
    <t>Dutra, Theron (Manuel)</t>
  </si>
  <si>
    <t>7480  5th Avenue</t>
  </si>
  <si>
    <t>5C16NC00050</t>
  </si>
  <si>
    <t>Enrollee under Dairy GO for THERON DUTRA-DUTRA &amp; DUTRA DAIRY</t>
  </si>
  <si>
    <t>Golden Star Dairy LLC #2</t>
  </si>
  <si>
    <t>Dutra, Manuel Sr &amp; Elvera</t>
  </si>
  <si>
    <t>6398  16th Avenue</t>
  </si>
  <si>
    <t>5C16NC00081</t>
  </si>
  <si>
    <t>Enrollee under Dairy GO for MANUEL DUTRA, SR.-DUTRA DAIRY</t>
  </si>
  <si>
    <t>480</t>
  </si>
  <si>
    <t>Dutra Farms, Inc.</t>
  </si>
  <si>
    <t>5496 West Ripon Road</t>
  </si>
  <si>
    <t>5B395050001</t>
  </si>
  <si>
    <t>Enrollee Under Dairy GO for Dutra Farms, Inc.</t>
  </si>
  <si>
    <t>1530</t>
  </si>
  <si>
    <t>Dykstra Dairy</t>
  </si>
  <si>
    <t>Dykstra, Pete</t>
  </si>
  <si>
    <t>6801  Avenue 176</t>
  </si>
  <si>
    <t>5C54NC00002</t>
  </si>
  <si>
    <t>Enrollee under Dairy GO for Pete Dykstra-DYKSTRA DAIRY</t>
  </si>
  <si>
    <t>3900</t>
  </si>
  <si>
    <t>former FLYING W DAIRY (CLOSED)</t>
  </si>
  <si>
    <t>Western Milling LLC</t>
  </si>
  <si>
    <t>5680 West Floral Avenue</t>
  </si>
  <si>
    <t>Caruthers</t>
  </si>
  <si>
    <t>5C10NC00097</t>
  </si>
  <si>
    <t>Enrollee Under R5-2007-0035 for DANNY MARTIN (CLOSED)</t>
  </si>
  <si>
    <t>former ROGERS DAIRY (CLOSED)</t>
  </si>
  <si>
    <t>Larry Rogers Dairy</t>
  </si>
  <si>
    <t>6488  Avenue 22</t>
  </si>
  <si>
    <t>5B20NC00009</t>
  </si>
  <si>
    <t>Enrollee Under R5-2007-0035 for LARRY ROGERS (CLOSED)</t>
  </si>
  <si>
    <t>Jake de Groot Dairy</t>
  </si>
  <si>
    <t>De Groot Dairies</t>
  </si>
  <si>
    <t>17247  Avenue 232</t>
  </si>
  <si>
    <t>5C54NC00252</t>
  </si>
  <si>
    <t>Milking Tulare Co. RWD MM/DD/YYYY (new&amp;unk) for DeGroot Dairy #1</t>
  </si>
  <si>
    <t>1950</t>
  </si>
  <si>
    <t>Diamond H Dairy</t>
  </si>
  <si>
    <t>9564  Avenue 18 1/2</t>
  </si>
  <si>
    <t>5B20NC00018</t>
  </si>
  <si>
    <t>Enrollee - WDR  R5-2010-0130-003 for Hooker, Greg - Diamond H Dairy</t>
  </si>
  <si>
    <t>K A Vanderham</t>
  </si>
  <si>
    <t>12565  Avenue 152</t>
  </si>
  <si>
    <t>5D545044002</t>
  </si>
  <si>
    <t>Enrollee under Dairy GO for DICK VANDERHAM</t>
  </si>
  <si>
    <t>2875</t>
  </si>
  <si>
    <t>MILL OAK FARMS (FEEDLOT)</t>
  </si>
  <si>
    <t>Machado, Ronald</t>
  </si>
  <si>
    <t>2677 North Oakmore Street</t>
  </si>
  <si>
    <t>Enrollee Under R5-2007-0035 for J&amp;E DAIRY #2</t>
  </si>
  <si>
    <t>800</t>
  </si>
  <si>
    <t>584</t>
  </si>
  <si>
    <t>Phoenix Dairy</t>
  </si>
  <si>
    <t>10736  1 1/2 Avenue</t>
  </si>
  <si>
    <t>5D165094N01</t>
  </si>
  <si>
    <t>Enrollee under Dairy GO for Mattew M. Evangelho, PHOENIX DAIRY</t>
  </si>
  <si>
    <t>Turner Dairy</t>
  </si>
  <si>
    <t>Luiz, Everett</t>
  </si>
  <si>
    <t>18035 North Jacob Brack Road</t>
  </si>
  <si>
    <t>5B395043001</t>
  </si>
  <si>
    <t>WDR 91-213 for LUIZ, EVERETT</t>
  </si>
  <si>
    <t>ED Brower Dairy</t>
  </si>
  <si>
    <t>Ed Brower Dairy Inc</t>
  </si>
  <si>
    <t>18514  Avenue 248</t>
  </si>
  <si>
    <t>Exeter</t>
  </si>
  <si>
    <t>Enrollee under Dairy GO for ED BROWER DAIRY, INC., ED BROWER DAIRY</t>
  </si>
  <si>
    <t>P&amp;E #2 Dairy</t>
  </si>
  <si>
    <t>Paulo, Edward M</t>
  </si>
  <si>
    <t>13245  9th Avenue</t>
  </si>
  <si>
    <t>5C16NC00088</t>
  </si>
  <si>
    <t>Enrollee under Dairy GO for EDWARD M. PAULO</t>
  </si>
  <si>
    <t>ED SOUZA &amp; SON DAIRY</t>
  </si>
  <si>
    <t>Souza, Edward</t>
  </si>
  <si>
    <t>15390  Avenue 244</t>
  </si>
  <si>
    <t>5C54NC00174</t>
  </si>
  <si>
    <t>Enrollee under Dairy GO for SOUZA, EDWARD-ED SOUZA &amp; SON DAIRY</t>
  </si>
  <si>
    <t>233</t>
  </si>
  <si>
    <t>Valadao Dairy</t>
  </si>
  <si>
    <t>Valadao, Mike</t>
  </si>
  <si>
    <t>17293  9 1/2 Avenue</t>
  </si>
  <si>
    <t>5D165091N01</t>
  </si>
  <si>
    <t>Enrollee under Dairy GO for VALADAO EDWARD-VALADAO DAIRY</t>
  </si>
  <si>
    <t>Edwin H Smith &amp; Sons Dairy</t>
  </si>
  <si>
    <t>Edwin H. Smith &amp; Sons Dairy</t>
  </si>
  <si>
    <t>4836 North Quincy Road</t>
  </si>
  <si>
    <t>5B50NC00073</t>
  </si>
  <si>
    <t>Enrollee Under Dairy GO for Edwin H Smith and Sons Dairy</t>
  </si>
  <si>
    <t>El Monte Dairy</t>
  </si>
  <si>
    <t>3B Land</t>
  </si>
  <si>
    <t>10410  Avenue 160</t>
  </si>
  <si>
    <t>5D545172001</t>
  </si>
  <si>
    <t>Enrollee under Dairy GO for 3B LAND, EL MONTE DAIRY</t>
  </si>
  <si>
    <t>2270</t>
  </si>
  <si>
    <t>Elkhorn Dairy</t>
  </si>
  <si>
    <t>10400  Avenue 368</t>
  </si>
  <si>
    <t>5D545036003</t>
  </si>
  <si>
    <t>Enrollee Under R5-2007-0035 for CORNELIS JAN DE JONG, ELKHORN DAIRY, LLC</t>
  </si>
  <si>
    <t>Vieira Dairy Farm</t>
  </si>
  <si>
    <t>Vieira, Mark</t>
  </si>
  <si>
    <t>511  Applegate Road</t>
  </si>
  <si>
    <t>Atwater</t>
  </si>
  <si>
    <t>5C245030001</t>
  </si>
  <si>
    <t>Enrollee Under Dairy Gen Order for Belo, Emanuel A &amp; Sonia N - Vieira Dairy Farm</t>
  </si>
  <si>
    <t>1092</t>
  </si>
  <si>
    <t>Black Diamond Dairy</t>
  </si>
  <si>
    <t>Singh, Paul</t>
  </si>
  <si>
    <t>18789 South Fruit Avenue</t>
  </si>
  <si>
    <t>5C10NC00123</t>
  </si>
  <si>
    <t>Enrollee under Dairy GO for Black Diamond Dairy</t>
  </si>
  <si>
    <t>1154</t>
  </si>
  <si>
    <t>Dr Dairy (Closed)</t>
  </si>
  <si>
    <t>16554  Road 9</t>
  </si>
  <si>
    <t>5B20NC00044</t>
  </si>
  <si>
    <t>Enrollee under Dairy GO for Discharger DOMINGOS RIBEIRO</t>
  </si>
  <si>
    <t>Evaristo Vaz Dairy</t>
  </si>
  <si>
    <t>Vaz, Evaristo</t>
  </si>
  <si>
    <t>21876 West Sunset Avenue</t>
  </si>
  <si>
    <t>5C245029001</t>
  </si>
  <si>
    <t>Enrollee Under Dairy GO for Vaz, Evaristo - Evaristo Vaz Dairy</t>
  </si>
  <si>
    <t>Henry Brower Dairy</t>
  </si>
  <si>
    <t>Brower, Henry</t>
  </si>
  <si>
    <t>23620  Road 180</t>
  </si>
  <si>
    <t>Lindsay</t>
  </si>
  <si>
    <t>Enrollee under Dairy GO for Ed Brower, HENRY BROWER DAIRY</t>
  </si>
  <si>
    <t>Endeavor Gold Dairy</t>
  </si>
  <si>
    <t>Monteiro, Manuel &amp; Mike</t>
  </si>
  <si>
    <t>21573  Road 28</t>
  </si>
  <si>
    <t>5C54NC00010</t>
  </si>
  <si>
    <t>Enrollee under Dairy GO for Manuel &amp; Mike Monteiro, ENDEAVOR GOLD DAIRY</t>
  </si>
  <si>
    <t>former Dina Ranch LLC DAIRY</t>
  </si>
  <si>
    <t>Dina Ranch LLC</t>
  </si>
  <si>
    <t>7908  Avenue 280</t>
  </si>
  <si>
    <t>5C54NC00037</t>
  </si>
  <si>
    <t>Enrollee under Dairy GO for DINA RANCH LLC DAIRY</t>
  </si>
  <si>
    <t>1172</t>
  </si>
  <si>
    <t>F &amp; F Heifers</t>
  </si>
  <si>
    <t>Evangeline Partners LLC</t>
  </si>
  <si>
    <t>25897  Road 108</t>
  </si>
  <si>
    <t>Enrollee under Dairy GO for EVANGELINE LP, F &amp; F DAIRY</t>
  </si>
  <si>
    <t>3100</t>
  </si>
  <si>
    <t>Dina Simas Property</t>
  </si>
  <si>
    <t>Simas, James C</t>
  </si>
  <si>
    <t>14672  Flint Avenue</t>
  </si>
  <si>
    <t>5C16NC00084</t>
  </si>
  <si>
    <t>Enrollee Under R5-2007-0035 for JAMES C. SIMAS</t>
  </si>
  <si>
    <t>299</t>
  </si>
  <si>
    <t>72</t>
  </si>
  <si>
    <t>Rivas Dairy</t>
  </si>
  <si>
    <t>Rivas, Rafael</t>
  </si>
  <si>
    <t>41198 West Valeria Avenue</t>
  </si>
  <si>
    <t>5B10NC00003</t>
  </si>
  <si>
    <t>Enrollee under Dairy GO for RAFAEL RIVAS-RIVAS DAIRY</t>
  </si>
  <si>
    <t>former EFREN AYALA DAIRY (CLOSED)</t>
  </si>
  <si>
    <t>Vierra, Marilyn &amp; David</t>
  </si>
  <si>
    <t>19515 South Brawley Avenue</t>
  </si>
  <si>
    <t>Enrollee under Dairy GO for VIERRA, MARILYN &amp; DAVID, F.D.M. DAIRY</t>
  </si>
  <si>
    <t>former Dias Riverbend Dairy</t>
  </si>
  <si>
    <t>Diepersloot, John</t>
  </si>
  <si>
    <t>2319  6th Avenue</t>
  </si>
  <si>
    <t>5C16NC00041</t>
  </si>
  <si>
    <t>Enrollee under Dairy GO for JOHN DIEPERSLOOT</t>
  </si>
  <si>
    <t>Fagundes Agribusiness Dairy</t>
  </si>
  <si>
    <t>7546  8 1/2 Avenue</t>
  </si>
  <si>
    <t>5C16NC00024</t>
  </si>
  <si>
    <t>Enrollee under Dairy GO for FAGUNDES AGRIBUSINESS</t>
  </si>
  <si>
    <t>Fagundes Bros. Dairy #2</t>
  </si>
  <si>
    <t>Fagundes, Fred</t>
  </si>
  <si>
    <t>14478  Cox Ferry Road</t>
  </si>
  <si>
    <t>Snelling</t>
  </si>
  <si>
    <t>5C245040001</t>
  </si>
  <si>
    <t>Enrollee Under Dairy GO for Fagundes, Fred - Fagundes Bros. Dairy #2</t>
  </si>
  <si>
    <t>Faria Dairy #2</t>
  </si>
  <si>
    <t>Faria, Frank V</t>
  </si>
  <si>
    <t>10127  Temple Creek Road</t>
  </si>
  <si>
    <t>5B395029001</t>
  </si>
  <si>
    <t>WDR 90-111 for FARIA, FRANK V</t>
  </si>
  <si>
    <t>2300</t>
  </si>
  <si>
    <t>Faria Dairy Inc #3</t>
  </si>
  <si>
    <t>11495 South Van Allen Road</t>
  </si>
  <si>
    <t>5B395024001</t>
  </si>
  <si>
    <t>Enrollee Under Dairy GO for Faria, Frank and Patti</t>
  </si>
  <si>
    <t>240</t>
  </si>
  <si>
    <t>Faust Family Dairy</t>
  </si>
  <si>
    <t>Faust, Sandra &amp; Roger</t>
  </si>
  <si>
    <t>10077  Avenue 26</t>
  </si>
  <si>
    <t>5B24NC00034</t>
  </si>
  <si>
    <t>Enrollee Under Dairy GO for Faust, Sandra &amp; Roger - Faust Family Dairy</t>
  </si>
  <si>
    <t>Felicita Dairy</t>
  </si>
  <si>
    <t>De Jong, Gerrit &amp; Heinke</t>
  </si>
  <si>
    <t>22154  Road 20</t>
  </si>
  <si>
    <t>5D165120001</t>
  </si>
  <si>
    <t>Enrollee under Dairy GO for GERRIT DE JONG-FELICITA DAIRY</t>
  </si>
  <si>
    <t>former GRACELAND DAIRY</t>
  </si>
  <si>
    <t>18150  Road 112</t>
  </si>
  <si>
    <t>5C54NC00075</t>
  </si>
  <si>
    <t>Enrollee under Dairy GO for Hundal Parvinder Trust, former Graceland Dairy</t>
  </si>
  <si>
    <t>Vitor Borba Dairy #2</t>
  </si>
  <si>
    <t>Fernandes, Adao</t>
  </si>
  <si>
    <t>16452  11th Avenue</t>
  </si>
  <si>
    <t>5C16NC00089</t>
  </si>
  <si>
    <t>Enrollee under Dairy GO for Discharger ADAO FERNANDES</t>
  </si>
  <si>
    <t>Fernando Oliviera Dairy</t>
  </si>
  <si>
    <t>Oliveira, Fernando</t>
  </si>
  <si>
    <t>22072 West Pioneer Road</t>
  </si>
  <si>
    <t>5C245015001</t>
  </si>
  <si>
    <t>WDR 88-142 for OLIVEIRA, FERNANDO</t>
  </si>
  <si>
    <t>Fernjo Dairy #1</t>
  </si>
  <si>
    <t>23135  Road 148</t>
  </si>
  <si>
    <t>5C54NC00107</t>
  </si>
  <si>
    <t>Enrollee under Dairy GO for FERNANDES, JOEY-FERNJO DAIRY #1</t>
  </si>
  <si>
    <t>1020</t>
  </si>
  <si>
    <t>Rio de los Molinos LLC</t>
  </si>
  <si>
    <t>Ferreira &amp; Son Dairy</t>
  </si>
  <si>
    <t>11953  Tyler Road</t>
  </si>
  <si>
    <t>Red Bluff</t>
  </si>
  <si>
    <t>5A52NC00030</t>
  </si>
  <si>
    <t>Enrollee under Dairy Gen Order for Rio de los Molinos, LLC</t>
  </si>
  <si>
    <t>Fiscalini Farms</t>
  </si>
  <si>
    <t>Fiscalini, John</t>
  </si>
  <si>
    <t>4848  Jackson Road</t>
  </si>
  <si>
    <t>5B50NC00123</t>
  </si>
  <si>
    <t>WDR R5-2008-0100 for Fiscalini, John</t>
  </si>
  <si>
    <t>1700</t>
  </si>
  <si>
    <t>Flatland Farms, LLC</t>
  </si>
  <si>
    <t>Manuel (Larry) &amp; Adelia Soares Revocable FamilyTrust</t>
  </si>
  <si>
    <t>8483  15th Avenue</t>
  </si>
  <si>
    <t>5C16NC00025</t>
  </si>
  <si>
    <t>Enrollee under Dairy GO for SOARES REVOCABLE FAMILY TRUST</t>
  </si>
  <si>
    <t>Five Star Dairy</t>
  </si>
  <si>
    <t>Mike, Steve, Danny Jr., and Rick Faria</t>
  </si>
  <si>
    <t>14552  Avenue 152</t>
  </si>
  <si>
    <t>5C54NC00093</t>
  </si>
  <si>
    <t>Enrollee Under R5-2007-0035 for Danny, Michael, Rick, &amp; Steve Faria, Five Star II Dairy</t>
  </si>
  <si>
    <t>1720</t>
  </si>
  <si>
    <t>Rancho Terisita Dairy #3</t>
  </si>
  <si>
    <t>Alberta Fletcher Trust</t>
  </si>
  <si>
    <t>12671  Ave 200</t>
  </si>
  <si>
    <t>5C54NC00132</t>
  </si>
  <si>
    <t>Enrollee under Dairy GO for Rancho Terisita Dairy #3</t>
  </si>
  <si>
    <t>Kampen Ranches Dairy</t>
  </si>
  <si>
    <t>Kampen, Floyd &amp; Gail</t>
  </si>
  <si>
    <t>33689  Road 108</t>
  </si>
  <si>
    <t>5C54NC00141</t>
  </si>
  <si>
    <t>Enrollee under Dairy GO for KAMPEN, FLOYD-KAMPEN RANCHES DAIRY</t>
  </si>
  <si>
    <t>FM Ranch Dairy #1</t>
  </si>
  <si>
    <t>Mendonsa, Frank</t>
  </si>
  <si>
    <t>16777 South I Drive</t>
  </si>
  <si>
    <t>5C54NC00233</t>
  </si>
  <si>
    <t>Enrollee under Dairy GO for FRANK MENDONSA, FM RANCH DAIRY #1</t>
  </si>
  <si>
    <t>Charles Vander Kooi Dairy</t>
  </si>
  <si>
    <t>Van Der Kooi Living Trust</t>
  </si>
  <si>
    <t>13696 West Elkhorn Avenue</t>
  </si>
  <si>
    <t>5C10NC00072</t>
  </si>
  <si>
    <t>WDR R5-2010-0130 for Van Der Kooi Living Trust</t>
  </si>
  <si>
    <t>Top Line Dairy #1</t>
  </si>
  <si>
    <t>Martella, Justin</t>
  </si>
  <si>
    <t>18386  13th Avenue</t>
  </si>
  <si>
    <t>5C16NC00190</t>
  </si>
  <si>
    <t>Milking Kings Co. RWD 09/25/2004 (new&amp;com) for Turner Ranch Family Dairy</t>
  </si>
  <si>
    <t>2200</t>
  </si>
  <si>
    <t>Formerly: A &amp; A Sousa Dairy</t>
  </si>
  <si>
    <t>Gurmej, Gill</t>
  </si>
  <si>
    <t>5748  Kile Road</t>
  </si>
  <si>
    <t>5B395048001</t>
  </si>
  <si>
    <t>WDR 93-108 for GURMEJ, GILL</t>
  </si>
  <si>
    <t>Foster Dairy Farms #2</t>
  </si>
  <si>
    <t>Foster Farms</t>
  </si>
  <si>
    <t>1530  Hall Road</t>
  </si>
  <si>
    <t>Hickman</t>
  </si>
  <si>
    <t>5B50NC00078</t>
  </si>
  <si>
    <t>Enrollee Under Dairy GO for Foster Farms - Foster Dairy Farms #2</t>
  </si>
  <si>
    <t>Foster Dairy Farms #3</t>
  </si>
  <si>
    <t>1825  Hickman Road</t>
  </si>
  <si>
    <t>5B50NC00079</t>
  </si>
  <si>
    <t>Enrollee Under Dairy GO for Foster Farms - Foster Dairy Farms #3</t>
  </si>
  <si>
    <t>Foster Dairy Farms #4</t>
  </si>
  <si>
    <t>5372 South Hickman Road</t>
  </si>
  <si>
    <t>5B50NC00066</t>
  </si>
  <si>
    <t>Enrollee Under Dairy GO for Foster Farms - Foster Dairy Farms #4</t>
  </si>
  <si>
    <t>Foster Dairy Farms #5</t>
  </si>
  <si>
    <t>4412 South Hickman Road</t>
  </si>
  <si>
    <t>5B50NC00075</t>
  </si>
  <si>
    <t>Enrollee Under Dairy GO for Foster Farms - Foster Dairy Farms #5</t>
  </si>
  <si>
    <t>Foster Dairy Farms #6</t>
  </si>
  <si>
    <t>6111 East Monte Vista Avenue</t>
  </si>
  <si>
    <t>5B50NC00076</t>
  </si>
  <si>
    <t>Enrollee Under Dairy GO for Foster Farms - Foster Dairy Farms #6</t>
  </si>
  <si>
    <t>Four Star Dairy</t>
  </si>
  <si>
    <t>Mattos, Mario</t>
  </si>
  <si>
    <t>18886  4th Avenue</t>
  </si>
  <si>
    <t>5C16NC00094</t>
  </si>
  <si>
    <t>Enrollee under Dairy GO for MARIO MATTOS-FOUR STAR DAIRY</t>
  </si>
  <si>
    <t>Francisco G Silva Dairy</t>
  </si>
  <si>
    <t>Silva, Francisco G</t>
  </si>
  <si>
    <t>12154  Keyes Road</t>
  </si>
  <si>
    <t>5C505021001</t>
  </si>
  <si>
    <t>WDR 90-300 for SILVA, FRANCISCO G</t>
  </si>
  <si>
    <t>Dream Dairy Heifer Ranch</t>
  </si>
  <si>
    <t>Ribeiro, Francisco G</t>
  </si>
  <si>
    <t>6505  10th Avenue</t>
  </si>
  <si>
    <t>5C16NC00044</t>
  </si>
  <si>
    <t>Enrollee under Dairy GO for FRANCISCO RIBEIRO-FRANCISCO RIBEIRO DAIRY</t>
  </si>
  <si>
    <t>231</t>
  </si>
  <si>
    <t>Henry A Garcia Feedlot</t>
  </si>
  <si>
    <t>Henry &amp; Theresa Garcia Trust</t>
  </si>
  <si>
    <t>2946 West Tulare Avenue</t>
  </si>
  <si>
    <t>5C54NC00240</t>
  </si>
  <si>
    <t>Enrollee under Dairy GO for HENRY &amp; THERESA GARCIA TRUST, FRANCO &amp; SONS DAIRY #2</t>
  </si>
  <si>
    <t>282</t>
  </si>
  <si>
    <t>Correia Family Dairy</t>
  </si>
  <si>
    <t>Correia, Ezequiel F</t>
  </si>
  <si>
    <t>26380 West Fahey Road</t>
  </si>
  <si>
    <t>5C245024002</t>
  </si>
  <si>
    <t>Enrollee Under Dairy GO for Correia, Ezequiel F. - Correia Family Dairy</t>
  </si>
  <si>
    <t>1170</t>
  </si>
  <si>
    <t>15th Avenue Feedlot</t>
  </si>
  <si>
    <t>10522  15th Avenue</t>
  </si>
  <si>
    <t>5D16517N01</t>
  </si>
  <si>
    <t>Enrollee under Dairy GO for FRANK FAGUNDES-FRANK FAGUNDES DAIRY</t>
  </si>
  <si>
    <t>former PLACER DAIRY FARMS (CLOSED)</t>
  </si>
  <si>
    <t>Daniels, Perry</t>
  </si>
  <si>
    <t>6264 South Placer Avenue</t>
  </si>
  <si>
    <t>5C10NC00160</t>
  </si>
  <si>
    <t>13267 Letter 04/16/2012 for PERRY DANIELS-PLACER DAIRY FARMS</t>
  </si>
  <si>
    <t>Frank J Borges Dairy</t>
  </si>
  <si>
    <t>Borges, Frank J</t>
  </si>
  <si>
    <t>8350 East Brady Avenue</t>
  </si>
  <si>
    <t>5B395027001</t>
  </si>
  <si>
    <t>Enrollee Under Dairy Gen Order for Borges, Frank J, Frank J Borges Dairy</t>
  </si>
  <si>
    <t>1449</t>
  </si>
  <si>
    <t>Arthur Leyendekker Dairy</t>
  </si>
  <si>
    <t>Leyendekker, Frank</t>
  </si>
  <si>
    <t>9001  Avenue 360</t>
  </si>
  <si>
    <t>5D545031N01</t>
  </si>
  <si>
    <t>Enrollee under Dairy GO for FRANK LEYENDEKKER-ARTHUR LEYENDEKKER DAIRY</t>
  </si>
  <si>
    <t>1850</t>
  </si>
  <si>
    <t>Former VIP Cattle</t>
  </si>
  <si>
    <t>Gravance, Joyce</t>
  </si>
  <si>
    <t>21082  Cedar Street</t>
  </si>
  <si>
    <t>5C10NC00102</t>
  </si>
  <si>
    <t>Enrollee under Dairy GO for JOYCE GRAVANCE</t>
  </si>
  <si>
    <t>Frank N Rocha Dairy LP</t>
  </si>
  <si>
    <t>Frank N Rocho Dairy LP</t>
  </si>
  <si>
    <t>23125 East Lone Tree Road</t>
  </si>
  <si>
    <t>5B39NC00077</t>
  </si>
  <si>
    <t>Enrollee Under Dairy GO for Rocha, Frank - Frank N Rocha Dairy LP</t>
  </si>
  <si>
    <t>Vitor Borba Dairy</t>
  </si>
  <si>
    <t>Frank &amp; May Barcellos Trust</t>
  </si>
  <si>
    <t>7721  Flint Avenue</t>
  </si>
  <si>
    <t>5C16NC00042</t>
  </si>
  <si>
    <t>Enrollee under Dairy GO for FRANK &amp; MARY BARCELLOS,</t>
  </si>
  <si>
    <t>West Wing Dairy</t>
  </si>
  <si>
    <t>Pinheiro, Mary J</t>
  </si>
  <si>
    <t>20997  Road 180</t>
  </si>
  <si>
    <t>5D545023001</t>
  </si>
  <si>
    <t>Enrollee under Dairy GO for PINHEIRO, ARLENE- WEST WING DAIRY</t>
  </si>
  <si>
    <t>Leal Dairy Heifer Ranch</t>
  </si>
  <si>
    <t>Leal, Steve</t>
  </si>
  <si>
    <t>6907  Avenue 228</t>
  </si>
  <si>
    <t>5C54NC00234</t>
  </si>
  <si>
    <t>Enrollee under Dairy GO for FRANK RODRIGUES, FRANK RODRIGUES DAIRY</t>
  </si>
  <si>
    <t>640</t>
  </si>
  <si>
    <t>Da Silva Dairy Farms LP Dodds Heifer Ranch</t>
  </si>
  <si>
    <t>Frank V Borba &amp; Sons</t>
  </si>
  <si>
    <t>23335  Dodds Road</t>
  </si>
  <si>
    <t>5B395045001</t>
  </si>
  <si>
    <t>WDR 91-210 for FRANK V BORBA &amp; SONS</t>
  </si>
  <si>
    <t>2687.3</t>
  </si>
  <si>
    <t>Zonneveld Dairies Complex</t>
  </si>
  <si>
    <t>Zonneveld Dairies Inc</t>
  </si>
  <si>
    <t>1560  Cerini Avenue</t>
  </si>
  <si>
    <t>5D105007001</t>
  </si>
  <si>
    <t>Enrollee under Dairy GO for ZONNEVELD DAIRIES, INC- ZONNEVELD DAIRY COMPLEX</t>
  </si>
  <si>
    <t>Frea Dairy LLC</t>
  </si>
  <si>
    <t>Frea, David</t>
  </si>
  <si>
    <t>6205 South Brawley Avenue</t>
  </si>
  <si>
    <t>5C10NC00126</t>
  </si>
  <si>
    <t>Enrollee under Dairy GO for FREA, DAVID-FREA DAIRY</t>
  </si>
  <si>
    <t>312</t>
  </si>
  <si>
    <t>Fred Rau Dairy</t>
  </si>
  <si>
    <t>Rau, William Fred</t>
  </si>
  <si>
    <t>10255 West Manning Avenue</t>
  </si>
  <si>
    <t>5D101039001</t>
  </si>
  <si>
    <t>Enrollee under Dairy GO for RAU, WILLIAM FRED, FRED RAU DAIRY</t>
  </si>
  <si>
    <t>Triangle S Dairy LLC</t>
  </si>
  <si>
    <t>Sherman, John, Trent &amp; Scot</t>
  </si>
  <si>
    <t>5600 West Palm Avenue</t>
  </si>
  <si>
    <t>5B24NC00299</t>
  </si>
  <si>
    <t>Enrollee Under Dairy GO for John, Trent, Scot Sherman - Triangle S Dairy LLC</t>
  </si>
  <si>
    <t>1160</t>
  </si>
  <si>
    <t>Golden Star Feedlot</t>
  </si>
  <si>
    <t>Poindexter Farms</t>
  </si>
  <si>
    <t>13019 South Clovis Avenue</t>
  </si>
  <si>
    <t>5D105043001</t>
  </si>
  <si>
    <t>Enrollee under Dairy GO for Sozinho Jerseys Dairy, Carlos Freitas</t>
  </si>
  <si>
    <t>Friesian Farms Dairy</t>
  </si>
  <si>
    <t>Leyendekker, Nonning</t>
  </si>
  <si>
    <t>5593  Avenue 176</t>
  </si>
  <si>
    <t>5D545100001</t>
  </si>
  <si>
    <t>Enrollee under Dairy GO for LEYENDEKKER, NONNING-FRIESIAN FARMS DAIRY</t>
  </si>
  <si>
    <t>3350</t>
  </si>
  <si>
    <t>Furtado Farms Inc.</t>
  </si>
  <si>
    <t>Furtado Farms Inc</t>
  </si>
  <si>
    <t>3449  Paradise Road</t>
  </si>
  <si>
    <t>5B50NC00151</t>
  </si>
  <si>
    <t>Enrollee Under Dairy GO for Furtado Farms, Inc.</t>
  </si>
  <si>
    <t>260</t>
  </si>
  <si>
    <t>Island Dairy</t>
  </si>
  <si>
    <t>13726  Road 14</t>
  </si>
  <si>
    <t>5B20NC00007</t>
  </si>
  <si>
    <t>Enrollee under Dairy GO for ROBERT IEST TRUST, ISLAND DAIRY</t>
  </si>
  <si>
    <t>Fagundes Dairy</t>
  </si>
  <si>
    <t>23548  Road 12</t>
  </si>
  <si>
    <t>5B20NC00020</t>
  </si>
  <si>
    <t>Enrollee under Dairy GO for FREDERICK FAGUNDES-FAGUNDES DAIRY</t>
  </si>
  <si>
    <t>Faria Farms Inc. Dairy</t>
  </si>
  <si>
    <t>13927  Road 136</t>
  </si>
  <si>
    <t>5C54NC00154</t>
  </si>
  <si>
    <t>Enrollee under Dairy GO for FARIA FARMS, INC., FARIA FARMS DAIRY</t>
  </si>
  <si>
    <t>1609</t>
  </si>
  <si>
    <t>Flint Dairy</t>
  </si>
  <si>
    <t>Wilgenberg, Bert &amp; Tanis</t>
  </si>
  <si>
    <t>6511  Flint Avenue</t>
  </si>
  <si>
    <t>5D545098001</t>
  </si>
  <si>
    <t>Enrollee Under R5-2007-0035 for BERT &amp; TANIS WILGENBURG</t>
  </si>
  <si>
    <t>2600</t>
  </si>
  <si>
    <t>Fontes Dairy Farms-Dairy 2</t>
  </si>
  <si>
    <t>Fontes Dairy Farms</t>
  </si>
  <si>
    <t>20334 South Polk Avenue</t>
  </si>
  <si>
    <t>5C10NC00116</t>
  </si>
  <si>
    <t>Enrollee under Dairy GO for FONTES DAIRY FARMS - DAIRY 2</t>
  </si>
  <si>
    <t>Formerly: Manuel Ourique Dairy</t>
  </si>
  <si>
    <t>Clarence &amp; Anna Pedrelli Trust</t>
  </si>
  <si>
    <t>5174  Mint Road</t>
  </si>
  <si>
    <t>5C245006001</t>
  </si>
  <si>
    <t>WDR 88-056 for CLARENCE &amp; ANNA PEDRELLI TRUST</t>
  </si>
  <si>
    <t>K &amp; A Dairy</t>
  </si>
  <si>
    <t>Toor Farming LLC</t>
  </si>
  <si>
    <t>23343  Road 60</t>
  </si>
  <si>
    <t>5C54NC00044</t>
  </si>
  <si>
    <t>Enrollee Under R5-2007-0035 for Toor Farming, LLC</t>
  </si>
  <si>
    <t>former SUNSET FARMS DAIRY-CLOSED</t>
  </si>
  <si>
    <t>24341  Road 19</t>
  </si>
  <si>
    <t>630</t>
  </si>
  <si>
    <t>Frank S. Brown Co. Dairy</t>
  </si>
  <si>
    <t>Frank S Brown Company</t>
  </si>
  <si>
    <t>22045 South Valentine Avenue</t>
  </si>
  <si>
    <t>5D105036N01</t>
  </si>
  <si>
    <t>Enrollee under Dairy GO for FRANK S. BROWN CO.,  FRANK S. BROWN CO. DAIRY</t>
  </si>
  <si>
    <t>1714</t>
  </si>
  <si>
    <t>Thommen Dairy</t>
  </si>
  <si>
    <t>Fred Thommen Dairy</t>
  </si>
  <si>
    <t>53955 West Nees Avenue</t>
  </si>
  <si>
    <t>Firebaugh</t>
  </si>
  <si>
    <t>5C10NC00013</t>
  </si>
  <si>
    <t>Enrollee under Dairy GO for FRED THOMMEN-FRED THOMMEN DAIRY</t>
  </si>
  <si>
    <t>Eden-Vale Dairy</t>
  </si>
  <si>
    <t>6944  21 1/2 Avenue</t>
  </si>
  <si>
    <t>5D165071N01</t>
  </si>
  <si>
    <t>Enrollee under Dairy GO for JAKE DE RAADT-EDEN-VALE DAIRY</t>
  </si>
  <si>
    <t>G-P Dairy</t>
  </si>
  <si>
    <t>Leyendekker,Gerben &amp; Pauline V TR</t>
  </si>
  <si>
    <t>8676  Avenue 360</t>
  </si>
  <si>
    <t>5C54NC00060</t>
  </si>
  <si>
    <t>Enrollee under Dairy GO for Leyendekker, Gerben-G-P DAIRY</t>
  </si>
  <si>
    <t>1050</t>
  </si>
  <si>
    <t>Midnight Farms</t>
  </si>
  <si>
    <t>Pimentel, John H</t>
  </si>
  <si>
    <t>9240  19 1/2 Avenue</t>
  </si>
  <si>
    <t>5D165079001</t>
  </si>
  <si>
    <t>Enrollee under Dairy GO for MIDNIGHT FARMS</t>
  </si>
  <si>
    <t>Garcia &amp; Sons Dairy</t>
  </si>
  <si>
    <t>Garcia, Melvin J</t>
  </si>
  <si>
    <t>15405  17th Avenue</t>
  </si>
  <si>
    <t>5C16NC00100</t>
  </si>
  <si>
    <t>Enrollee under Dairy GO for GARCIA, MELVIN J.</t>
  </si>
  <si>
    <t>185</t>
  </si>
  <si>
    <t>Joe R. Garcia Dairy</t>
  </si>
  <si>
    <t>Garcia, Mary</t>
  </si>
  <si>
    <t>20677  East Street</t>
  </si>
  <si>
    <t>5D105046N01</t>
  </si>
  <si>
    <t>Enrollee under Dairy GO for GARCIA, MARY-JOE R. GARCIA DAIRY</t>
  </si>
  <si>
    <t>1340</t>
  </si>
  <si>
    <t>Antonio Garcia Dairy</t>
  </si>
  <si>
    <t>Garcia, Antonio</t>
  </si>
  <si>
    <t>6571  Fargo Avenue</t>
  </si>
  <si>
    <t>5C16NC00030</t>
  </si>
  <si>
    <t>Enrollee under Dairy GO for MARIA &amp; ANTONIO GARCIA FAMILY TRUST</t>
  </si>
  <si>
    <t>Hacienda Feedlot</t>
  </si>
  <si>
    <t>Garcia, Eduardo</t>
  </si>
  <si>
    <t>Di Giorgio Rd &amp; General Beal Rd</t>
  </si>
  <si>
    <t>5D155081N01</t>
  </si>
  <si>
    <t>Enrollee under R5-2017-0058 Bovine GO as a Full Coverage Operation for Garcia, Eduardo - Hacienda Feedlot</t>
  </si>
  <si>
    <t>245</t>
  </si>
  <si>
    <t>GARCIA GRANGEVILLE Heifer Facility</t>
  </si>
  <si>
    <t>5529  GRANGEVILLE BOULEVARD</t>
  </si>
  <si>
    <t>HANFORD</t>
  </si>
  <si>
    <t>5C16NC00066</t>
  </si>
  <si>
    <t>Enrollee Under R5-2007-0035 for ANTONIO GARCIA</t>
  </si>
  <si>
    <t>377</t>
  </si>
  <si>
    <t>Genasci, Edwin</t>
  </si>
  <si>
    <t>6555  Blue Gum Road</t>
  </si>
  <si>
    <t>5B50NC00094</t>
  </si>
  <si>
    <t>Enrollee Under Dairy GO for Genasci, Edwin - Double G Dairy</t>
  </si>
  <si>
    <t>1425</t>
  </si>
  <si>
    <t>New Dawn Dairy</t>
  </si>
  <si>
    <t>Fernando B. Silva Trust</t>
  </si>
  <si>
    <t>8673  Rodden Road</t>
  </si>
  <si>
    <t>5C505011001</t>
  </si>
  <si>
    <t>Enrollee Under Dairy GO for Fernando B. Silva Trust, New Dawn Dairy</t>
  </si>
  <si>
    <t>664</t>
  </si>
  <si>
    <t>Bellanave Dairy</t>
  </si>
  <si>
    <t>14461  Taft Highway</t>
  </si>
  <si>
    <t>5D155082001</t>
  </si>
  <si>
    <t>Enrollee Under R5-2007-0035 for GEORGE JR. BORBA, Bellanave Dairy</t>
  </si>
  <si>
    <t>4000</t>
  </si>
  <si>
    <t>former GEORGESON DAIRY (CLOSED)</t>
  </si>
  <si>
    <t>Georgeson, Leland &amp; Eleanor</t>
  </si>
  <si>
    <t>16496 South Marks Avenue</t>
  </si>
  <si>
    <t>5C10NC00128</t>
  </si>
  <si>
    <t>13267 Letter 04/16/2012 for LELAND GEORGESON-GEORGESON DAIRY</t>
  </si>
  <si>
    <t>Gerben Leyendekker Dairy #1</t>
  </si>
  <si>
    <t>8517  Avenue 360</t>
  </si>
  <si>
    <t>5D545126N01</t>
  </si>
  <si>
    <t>Enrollee under Dairy GO for LEYENDEKKER, GERBEN-GERBEN LEYENDEKKER DAIRY #1</t>
  </si>
  <si>
    <t>3850</t>
  </si>
  <si>
    <t>F&amp;D Giacomazzi Farms</t>
  </si>
  <si>
    <t>Giacomazzi Don Bypass Trust</t>
  </si>
  <si>
    <t>9624  6th Avenue</t>
  </si>
  <si>
    <t>Enrollee under Dairy GO for F. DONALD GIACOMAZZI-GIACOMAZZI DAIRY</t>
  </si>
  <si>
    <t>908</t>
  </si>
  <si>
    <t>Del-Arco Dairy</t>
  </si>
  <si>
    <t>Gorzeman, Randy &amp; Wilma</t>
  </si>
  <si>
    <t>4738  Avenue 120</t>
  </si>
  <si>
    <t>5C54NC00081</t>
  </si>
  <si>
    <t>Enrollee under Dairy GO DEL-ARCO DAIRY</t>
  </si>
  <si>
    <t>L &amp; J Heifer Ranch (Closed)</t>
  </si>
  <si>
    <t>Godinho Family Dairy Partnership</t>
  </si>
  <si>
    <t>21505 South Hayes Avenue</t>
  </si>
  <si>
    <t>5C10NC00113</t>
  </si>
  <si>
    <t>Enrollee under Dairy GO for GODINHO FAMILY DAIRY PARTNERSHIP</t>
  </si>
  <si>
    <t>1649</t>
  </si>
  <si>
    <t>Sutter Land LLC</t>
  </si>
  <si>
    <t>Fonseca, Frederico</t>
  </si>
  <si>
    <t>15669 South Valentine Avenue</t>
  </si>
  <si>
    <t>5C10NC00110</t>
  </si>
  <si>
    <t>Enrollee under Dairy GO for FREDERICO FONSECA-GOLDEN GENES DAIRY (CLOSING)</t>
  </si>
  <si>
    <t>Harlan Avenue Holding, LLC (Closed)</t>
  </si>
  <si>
    <t>Harlan Avenue Holding, LLC</t>
  </si>
  <si>
    <t>7025 East Harlan Avenue</t>
  </si>
  <si>
    <t>5D105023N01</t>
  </si>
  <si>
    <t>Enrollee Under R5-2007-0035 for BEN GONSALVES (CLOSED)</t>
  </si>
  <si>
    <t>Double D Dairy #2</t>
  </si>
  <si>
    <t>Agresti, Harold</t>
  </si>
  <si>
    <t>3636 East Monte Vista Road</t>
  </si>
  <si>
    <t>5B50NC00021</t>
  </si>
  <si>
    <t>Enrollee Under Dairy GO for Agresti, Harold</t>
  </si>
  <si>
    <t>former GOULART DAIRY (CLOSED)</t>
  </si>
  <si>
    <t>Goulart, Michael</t>
  </si>
  <si>
    <t>20210 South East Avenue</t>
  </si>
  <si>
    <t>5C10NC00095</t>
  </si>
  <si>
    <t>Enrollee under Dairy GO for GOULART, MICHAEL-GOULART DAIRY (CLOSED)</t>
  </si>
  <si>
    <t>Goyenetche, Albert</t>
  </si>
  <si>
    <t>6041  Brandt Road</t>
  </si>
  <si>
    <t>Buttonwillow</t>
  </si>
  <si>
    <t>5D155073001</t>
  </si>
  <si>
    <t>Enrollee under Dairy GO for Goyenetche, Albert</t>
  </si>
  <si>
    <t>former GREEN TOP DAIRY (CLOSED)</t>
  </si>
  <si>
    <t>Green Top Dairy, Johnnie Martin</t>
  </si>
  <si>
    <t>5519 South Blythe Avenue</t>
  </si>
  <si>
    <t>5C10NC00099</t>
  </si>
  <si>
    <t>Enrollee under Dairy GO for JOHNNIE T.  MARTIN-GREEN TOP DAIRY (CLOSED)</t>
  </si>
  <si>
    <t>Green Valley Dairy</t>
  </si>
  <si>
    <t>Green Valley Dairy LLC</t>
  </si>
  <si>
    <t>2685 South Madera Avenue</t>
  </si>
  <si>
    <t>5C10NC00140</t>
  </si>
  <si>
    <t>Enrollee under Dairy GO for GREEN VALLEY DAIRY, LLC., GREEN VALLEY DAIRY</t>
  </si>
  <si>
    <t>Seifert Dairy II, LP</t>
  </si>
  <si>
    <t>Seifert, Joy</t>
  </si>
  <si>
    <t>8220 East Liberty Road</t>
  </si>
  <si>
    <t>5B39NC00104</t>
  </si>
  <si>
    <t>Enrollee Under Dairy GO for Seifert, Joy</t>
  </si>
  <si>
    <t>Alta Sierra Dairy</t>
  </si>
  <si>
    <t>Schoneveld, John (BJ)</t>
  </si>
  <si>
    <t>7901  Avenue 368</t>
  </si>
  <si>
    <t>Dinuba</t>
  </si>
  <si>
    <t>5D545130001</t>
  </si>
  <si>
    <t>Enrollee under Dairy GO for John Schoneveld, Alta Sierra Dairy</t>
  </si>
  <si>
    <t>Grossi Dairy</t>
  </si>
  <si>
    <t>Grossi, Robert</t>
  </si>
  <si>
    <t>16705  Steingul Road</t>
  </si>
  <si>
    <t>5B395028001</t>
  </si>
  <si>
    <t>WDR 90-110 for GROSSI, ROBERT</t>
  </si>
  <si>
    <t>100</t>
  </si>
  <si>
    <t>Vander Meulen Dairy</t>
  </si>
  <si>
    <t>Vander Meulen, Gus &amp; Sons</t>
  </si>
  <si>
    <t>20250 East Avena Road</t>
  </si>
  <si>
    <t>5B39NC00064</t>
  </si>
  <si>
    <t>Enrollee Under Dairy GO for Vander Meulen Gus &amp; Sons - Vander Meulen Dairy</t>
  </si>
  <si>
    <t>Frank Gwerder Dairy</t>
  </si>
  <si>
    <t>1007 South Hart Road</t>
  </si>
  <si>
    <t>5B50NC00120</t>
  </si>
  <si>
    <t>Enrollee Under Dairy GO for Gwerder, Frank J</t>
  </si>
  <si>
    <t>860</t>
  </si>
  <si>
    <t>Galhano Dairy - CLOSED</t>
  </si>
  <si>
    <t>Moons, John &amp; Linda</t>
  </si>
  <si>
    <t>27827  Road 60</t>
  </si>
  <si>
    <t>5C54NC00030</t>
  </si>
  <si>
    <t>Enrollee under Dairy GO for John Moons-GALHANO DAIRY</t>
  </si>
  <si>
    <t>George Tevelde Dairy</t>
  </si>
  <si>
    <t>Te Velde, George &amp; Margot E</t>
  </si>
  <si>
    <t>27815 East Dodds Road</t>
  </si>
  <si>
    <t>5B39NC00072</t>
  </si>
  <si>
    <t>Enrollee Under Dairy GO for Te Velde, George A - George Tevelde Dairy</t>
  </si>
  <si>
    <t>2839</t>
  </si>
  <si>
    <t>Verduyn, Joost &amp; Anita</t>
  </si>
  <si>
    <t>12031  Avenue 352</t>
  </si>
  <si>
    <t>5C54NC00064</t>
  </si>
  <si>
    <t>Enrollee under Dairy GO for JOOST VERDUYN-GOLDEN WEST DAIRY</t>
  </si>
  <si>
    <t>Gorzeman Cattle (Dairy)</t>
  </si>
  <si>
    <t>Gorzeman, Rick &amp; Lanell</t>
  </si>
  <si>
    <t>13804  Road 72</t>
  </si>
  <si>
    <t>5D545077001</t>
  </si>
  <si>
    <t>Enrollee Under R5-2007-0035 for Gorzeman Cattle (Dairy)</t>
  </si>
  <si>
    <t>Hynes Dairy</t>
  </si>
  <si>
    <t>Hamstra, Greg</t>
  </si>
  <si>
    <t>4497 North Colpien Road</t>
  </si>
  <si>
    <t>5D545156001</t>
  </si>
  <si>
    <t>Enrollee under Dairy GO for H &amp; R Barthelemy Trust, HYNES DAIRY</t>
  </si>
  <si>
    <t>Blue Moon Farms</t>
  </si>
  <si>
    <t>13213  Road 80</t>
  </si>
  <si>
    <t>5D545064N01</t>
  </si>
  <si>
    <t>Enrollee under Dairy GO for Rick &amp; Lanell Gorzeman, BLUE MOON Farms</t>
  </si>
  <si>
    <t>1545</t>
  </si>
  <si>
    <t>H &amp; P Dairy</t>
  </si>
  <si>
    <t>Haagsma, Dave</t>
  </si>
  <si>
    <t>5021 East Bear Mountain Boulevard</t>
  </si>
  <si>
    <t>5C15NC00040</t>
  </si>
  <si>
    <t>Enrollee under Dairy GO for DAVE HAAGSMA</t>
  </si>
  <si>
    <t>2778</t>
  </si>
  <si>
    <t>DJ Dairy</t>
  </si>
  <si>
    <t>BARCELLOS, ANTONIO L JR &amp; MARY J</t>
  </si>
  <si>
    <t>8025  Excelsior Avenue</t>
  </si>
  <si>
    <t>5C16NC00048</t>
  </si>
  <si>
    <t>Enrollee under Dairy GO for TONY BARCELLOS-DJ DAIRY</t>
  </si>
  <si>
    <t>Hansen &amp; Sons Dairy</t>
  </si>
  <si>
    <t>Hansen &amp; Sons Inc</t>
  </si>
  <si>
    <t>13348  Avenue 20</t>
  </si>
  <si>
    <t>5B20NC00033</t>
  </si>
  <si>
    <t>Enrollee under Dairy GO for HANSEN &amp; SONS, INC., HANSEN &amp; SONS DAIRY</t>
  </si>
  <si>
    <t>Over The Moon Dairy</t>
  </si>
  <si>
    <t>Harold Dragt &amp; Sons Dairies LLC</t>
  </si>
  <si>
    <t>9455  Second Avenue</t>
  </si>
  <si>
    <t>5D165092N01</t>
  </si>
  <si>
    <t>Enrollee under Dairy GO for HAROLD DRAGT &amp; SONS DAIRIES, LLC</t>
  </si>
  <si>
    <t>280</t>
  </si>
  <si>
    <t>Los Robles Dairy</t>
  </si>
  <si>
    <t>Rocha, Frank Jr &amp; Hazel</t>
  </si>
  <si>
    <t>17393  Road 216</t>
  </si>
  <si>
    <t>5C54NC00095</t>
  </si>
  <si>
    <t>Enrollee under Dairy GO for Sun World International - former LOS ROBLES DAIRY</t>
  </si>
  <si>
    <t>Sunnyvale Dairy</t>
  </si>
  <si>
    <t>2608  Avenue 199</t>
  </si>
  <si>
    <t>5D545096N01</t>
  </si>
  <si>
    <t>Enrollee under Dairy GO for GERRIT DE JONG-SUNNYVALE DAIRY</t>
  </si>
  <si>
    <t>former DREAM DAIRY (closed)</t>
  </si>
  <si>
    <t>4050 West North Avenue</t>
  </si>
  <si>
    <t>5C10NC00039</t>
  </si>
  <si>
    <t>Enrollee under Dairy GO for Vivenzi, Eddie-DREAM DAIRY</t>
  </si>
  <si>
    <t>Hendrix Dairy</t>
  </si>
  <si>
    <t>Hendrix, Albert &amp; Joann</t>
  </si>
  <si>
    <t>2901 West Keyes Road</t>
  </si>
  <si>
    <t>5B50NC00128</t>
  </si>
  <si>
    <t>Enrollee Under Dairy GO for Hendrix,  Albert &amp; Joann</t>
  </si>
  <si>
    <t>Joe Henriques Dairy</t>
  </si>
  <si>
    <t>Henriques, Joseph &amp; John</t>
  </si>
  <si>
    <t>8255  Maze Boulevard</t>
  </si>
  <si>
    <t>5B50NC00139</t>
  </si>
  <si>
    <t>Enrollee Under Dairy GO for Henriques, Joseph</t>
  </si>
  <si>
    <t>770</t>
  </si>
  <si>
    <t>Henry A. Garcia Dairy</t>
  </si>
  <si>
    <t>12521  Avenue 200</t>
  </si>
  <si>
    <t>5C54NC00134</t>
  </si>
  <si>
    <t>Enrollee under Dairy GO for Henry &amp; Theresa Garcia Trust, HENRY A. GARCIA DAIRY</t>
  </si>
  <si>
    <t>East View Dairy</t>
  </si>
  <si>
    <t>Gerben Leyendekker</t>
  </si>
  <si>
    <t>10485  Avenue 352</t>
  </si>
  <si>
    <t>5D545171001</t>
  </si>
  <si>
    <t>Enrollee under Dairy GO for EAST VIEW DAIRY, Gerben Leyendekker</t>
  </si>
  <si>
    <t>1150</t>
  </si>
  <si>
    <t>Henry Veenendaal Dairy</t>
  </si>
  <si>
    <t>Henry Veenendaal Dairy LP</t>
  </si>
  <si>
    <t>3678  Houston Avenue</t>
  </si>
  <si>
    <t>5D165085001</t>
  </si>
  <si>
    <t>Enrollee under Dairy GO for HENRY VEENENDAAL DAIRY L.P., HENRY VEENENDAAL DAIRY</t>
  </si>
  <si>
    <t>1180</t>
  </si>
  <si>
    <t>HD Ranch</t>
  </si>
  <si>
    <t>A.J. DeGroot</t>
  </si>
  <si>
    <t>7755  Midway Road</t>
  </si>
  <si>
    <t>5A48NC00017</t>
  </si>
  <si>
    <t>Enrollee under Dairy Gen Order for A.J. DeGroot, HD Ranch</t>
  </si>
  <si>
    <t>Oakbend South Dairy</t>
  </si>
  <si>
    <t>Vander Tuig, Richard Sr</t>
  </si>
  <si>
    <t>5C54NC00080</t>
  </si>
  <si>
    <t>Enrollee under Dairy GO for Richard &amp; Kathleeen Vander Tuig-OAKBEND SOUTH DAIRY</t>
  </si>
  <si>
    <t>1832</t>
  </si>
  <si>
    <t>Patrick Bert Heifer Ranch</t>
  </si>
  <si>
    <t>Hertle, John L</t>
  </si>
  <si>
    <t>4355 North Gates Road</t>
  </si>
  <si>
    <t>5B50NC00114</t>
  </si>
  <si>
    <t>Enrollee Under Dairy GO for Hertle, John L.</t>
  </si>
  <si>
    <t>Hettinga Farms Dairy</t>
  </si>
  <si>
    <t>Hettinga, Wilbur &amp; Mary Lou</t>
  </si>
  <si>
    <t>13400  Avenue 120</t>
  </si>
  <si>
    <t>5D545106001</t>
  </si>
  <si>
    <t>Enrollee under Dairy GO for WILBUR HETTINGA TRUST, HETTINGA FARMS DAIRY</t>
  </si>
  <si>
    <t>Highstreet Dairy</t>
  </si>
  <si>
    <t>Highstreet, Alden &amp; Janet</t>
  </si>
  <si>
    <t>15503  Avenue 240</t>
  </si>
  <si>
    <t>5D545141001</t>
  </si>
  <si>
    <t>Enrollee under Dairy GO for ALDEN HIGHSTREET-HIGHSTREET DAIRY</t>
  </si>
  <si>
    <t>Hillcrest Dairy</t>
  </si>
  <si>
    <t>Hoekstra, Edward</t>
  </si>
  <si>
    <t>1901 North Hayden Road</t>
  </si>
  <si>
    <t>Le Grand</t>
  </si>
  <si>
    <t>5C245026001</t>
  </si>
  <si>
    <t>Enrollee Under Dairy GO for Hoekstra, Edward - Hillcrest Dairy</t>
  </si>
  <si>
    <t>4750</t>
  </si>
  <si>
    <t>Hilltop Holsteins Dairy</t>
  </si>
  <si>
    <t>Vander Schaaf, John</t>
  </si>
  <si>
    <t>4900 East Dodds Road</t>
  </si>
  <si>
    <t>5B50NC00448</t>
  </si>
  <si>
    <t>Enrollee under WDR R5-2010-0130-011 for Vander Schaaf, John - Hilltop Holsteins Dairy</t>
  </si>
  <si>
    <t>Hillview Cattle &amp; Farms</t>
  </si>
  <si>
    <t>Toste, Ronald A</t>
  </si>
  <si>
    <t>12250 West Lincoln Avenue</t>
  </si>
  <si>
    <t>5C10NC00098</t>
  </si>
  <si>
    <t>Enrollee under Dairy GO for RON TOSTE-HILLVIEW DAIRY AND FEEDLOT</t>
  </si>
  <si>
    <t>5880</t>
  </si>
  <si>
    <t>Hilmar Holsteins, Inc.</t>
  </si>
  <si>
    <t>Hoffman Dairy</t>
  </si>
  <si>
    <t>Chuck and Mark Hoffman</t>
  </si>
  <si>
    <t>21346  Road 140</t>
  </si>
  <si>
    <t>5C54NC00074</t>
  </si>
  <si>
    <t>Enrollee under Dairy GO for HOFFMAN, MARK-HOFFMAN DAIRY</t>
  </si>
  <si>
    <t>90</t>
  </si>
  <si>
    <t>Rose Trust</t>
  </si>
  <si>
    <t>Rose, Manuel A</t>
  </si>
  <si>
    <t>6050  15th Avenue</t>
  </si>
  <si>
    <t>5C16NC00068</t>
  </si>
  <si>
    <t>Enrollee under Dairy GO for ROSE, MANUEL, MANUEL A. ROSE DAIRY</t>
  </si>
  <si>
    <t>99</t>
  </si>
  <si>
    <t>Hollandia Farms North Dairy</t>
  </si>
  <si>
    <t>7905  Kansas Avenue</t>
  </si>
  <si>
    <t>5D165080001</t>
  </si>
  <si>
    <t>WDR R5-2010-0130-009 Hollandia Farms North Dairy</t>
  </si>
  <si>
    <t>Holland's Dairy</t>
  </si>
  <si>
    <t>De Hoop, Art</t>
  </si>
  <si>
    <t>3533  Grangeville Boulevard</t>
  </si>
  <si>
    <t>5C16NC00067</t>
  </si>
  <si>
    <t>Enrollee Under R5-2007-0035 for ART DE HOOP</t>
  </si>
  <si>
    <t>Holmes Brothers Dairy</t>
  </si>
  <si>
    <t>Holmes, Robert &amp; Steven</t>
  </si>
  <si>
    <t>16048  Sexton Road</t>
  </si>
  <si>
    <t>5B39NC00093</t>
  </si>
  <si>
    <t>Enrollee Under Dairy GO for Holmes, Robert &amp; Steven</t>
  </si>
  <si>
    <t>William Hunger Ranches Dairy</t>
  </si>
  <si>
    <t>Hunger, William &amp; Jennifer</t>
  </si>
  <si>
    <t>18146  Dixon Road</t>
  </si>
  <si>
    <t>5B10NC00006</t>
  </si>
  <si>
    <t>Enrollee under Dairy GO for WILLIAM HUNGER, WILLIAM HUNGER RANCHES DAIRY</t>
  </si>
  <si>
    <t>Iest Family Farms Dairy</t>
  </si>
  <si>
    <t>Iest, Richard C</t>
  </si>
  <si>
    <t>14576  Avenue 14</t>
  </si>
  <si>
    <t>5B20NC00046</t>
  </si>
  <si>
    <t>Enrollee under Dairy GO for RICHARD IEST-IEST FAMILY FARMS DAIRY</t>
  </si>
  <si>
    <t>5003</t>
  </si>
  <si>
    <t>Inderbitzen Farms</t>
  </si>
  <si>
    <t>Inderbitzen, Thomas L</t>
  </si>
  <si>
    <t>6930  Paradise Road</t>
  </si>
  <si>
    <t>5B50NC00148</t>
  </si>
  <si>
    <t>Enrollee Under Dairy GO for Inderbitzen, Thomas L - Inderbitzen Farms</t>
  </si>
  <si>
    <t>639</t>
  </si>
  <si>
    <t>Iraizoz Dairy</t>
  </si>
  <si>
    <t>Iraizoz-Sanchez, Elisa</t>
  </si>
  <si>
    <t>5265 South Crawford Avenue</t>
  </si>
  <si>
    <t>5C10NC00042</t>
  </si>
  <si>
    <t>Enrollee under Dairy GO for ELISA SANCHEZ-IRAIZOZ DAIRY</t>
  </si>
  <si>
    <t>Diamond L Dairy</t>
  </si>
  <si>
    <t>Fernandes, Joey</t>
  </si>
  <si>
    <t>14229  Avenue 228</t>
  </si>
  <si>
    <t>5C54NC00142</t>
  </si>
  <si>
    <t>Enrollee under Dairy GO for Joey and Landon Fernandes - DIAMOND L DAIRY</t>
  </si>
  <si>
    <t>Island Dairy Inc</t>
  </si>
  <si>
    <t>8937 West Grayson Road</t>
  </si>
  <si>
    <t>5B50NC00116</t>
  </si>
  <si>
    <t>Enrollee Under Dairy GO for Island Dairy Inc</t>
  </si>
  <si>
    <t>Tristar Dairy</t>
  </si>
  <si>
    <t>Tristao, Louie</t>
  </si>
  <si>
    <t>12212  Avenue 176</t>
  </si>
  <si>
    <t>5C54NC00014</t>
  </si>
  <si>
    <t>Enrollee under Dairy GO for LOUIE TRISTAO, TRISTAR DAIRY</t>
  </si>
  <si>
    <t>1800</t>
  </si>
  <si>
    <t>David Vander Schaaf Dairy</t>
  </si>
  <si>
    <t>Vander Schaaf, David</t>
  </si>
  <si>
    <t>7524 South Fairfax Road</t>
  </si>
  <si>
    <t>5D155056N01</t>
  </si>
  <si>
    <t>Enrollee Under R5-2007-0035 for DAVID &amp; SHIRLEY VANDER SCHAAF</t>
  </si>
  <si>
    <t>J &amp; D Wilson &amp; Sons Dairy</t>
  </si>
  <si>
    <t>Wilson, Jim &amp; Darla</t>
  </si>
  <si>
    <t>11720 West Mt. Whitney Avenue</t>
  </si>
  <si>
    <t>5C10NC00055</t>
  </si>
  <si>
    <t>Enrollee under Dairy GO for JIM WILSON-J &amp; D WILSON &amp; SONS DAIRY</t>
  </si>
  <si>
    <t>Double Oak #2 Dairy</t>
  </si>
  <si>
    <t>Mendes, Vivian</t>
  </si>
  <si>
    <t>3231 North Oakmore Street</t>
  </si>
  <si>
    <t>5C54NC00161</t>
  </si>
  <si>
    <t>Enrollee under Dairy GO for VIVIAN MENDES, DOUBLE OAK #2 DAIRY</t>
  </si>
  <si>
    <t>Frank Mendonca Heifer Ranch</t>
  </si>
  <si>
    <t>Mendonca, Frank</t>
  </si>
  <si>
    <t>19090  Fargo Avenue</t>
  </si>
  <si>
    <t>5D165087001</t>
  </si>
  <si>
    <t>Enrollee under Dairy GO for FRANK MENDONCA-J &amp; F DAIRY</t>
  </si>
  <si>
    <t>J &amp; F Martins Dairy</t>
  </si>
  <si>
    <t>B&amp;L Farms</t>
  </si>
  <si>
    <t>7622  14th Avenue</t>
  </si>
  <si>
    <t>5D165074N01</t>
  </si>
  <si>
    <t>Enrollee Under R5-2007-0035 for B&amp;L FARMS</t>
  </si>
  <si>
    <t>Legacy Dairy</t>
  </si>
  <si>
    <t>20385  Road 36</t>
  </si>
  <si>
    <t>5C54NC00201</t>
  </si>
  <si>
    <t>Enrollee under Dairy GO for Legacy Dairy, LEGACY DAIRY</t>
  </si>
  <si>
    <t>J &amp; R Dairy</t>
  </si>
  <si>
    <t>4403  Bear Mountain Boulevard</t>
  </si>
  <si>
    <t>5C15NC00036</t>
  </si>
  <si>
    <t>Maya Dairy</t>
  </si>
  <si>
    <t>Echeverria, Juan</t>
  </si>
  <si>
    <t>18451 Wildwood Road</t>
  </si>
  <si>
    <t>5C15NC00050</t>
  </si>
  <si>
    <t>Enrollee under Dairy GO for JUAN ECHEVERRIA</t>
  </si>
  <si>
    <t>FM Ranch #3</t>
  </si>
  <si>
    <t>Cardoza, John &amp; Sheri J&amp;S Dairy</t>
  </si>
  <si>
    <t>1474  Highway 99</t>
  </si>
  <si>
    <t>5C54NC00123</t>
  </si>
  <si>
    <t>Enrollee under Dairy GO for John &amp; Sheri Cardoza, FM Ranch #3 DAIRY</t>
  </si>
  <si>
    <t>3 Machados Dairy</t>
  </si>
  <si>
    <t>Machado, Joe</t>
  </si>
  <si>
    <t>3510 West Sandy Mush Road</t>
  </si>
  <si>
    <t>5B24NC00246</t>
  </si>
  <si>
    <t>Enrollee Under Dairy GO for Machado, Joe - 3 Machados Dairy</t>
  </si>
  <si>
    <t>2700</t>
  </si>
  <si>
    <t>Homestead Dairy</t>
  </si>
  <si>
    <t>10178  Ave 352</t>
  </si>
  <si>
    <t>5D545047001</t>
  </si>
  <si>
    <t>Enrollee Under R5-2007-0035 for Anthony J. &amp; Jacob P. Dragt, 2002 Trust</t>
  </si>
  <si>
    <t>Double N Dairy II</t>
  </si>
  <si>
    <t>18104  Everett Avenue</t>
  </si>
  <si>
    <t>5C16NC00008</t>
  </si>
  <si>
    <t>Enrollee under Dairy GO for DOUBLE N FARMS</t>
  </si>
  <si>
    <t>955</t>
  </si>
  <si>
    <t>DeMelo Dairy</t>
  </si>
  <si>
    <t>DeMelo, Manuel &amp; Maria</t>
  </si>
  <si>
    <t>10145  Pringle Avenue</t>
  </si>
  <si>
    <t>5B34NC00027</t>
  </si>
  <si>
    <t>Enrollee under Dairy Gen Order for DeMelo, Manuel &amp; Maria - DeMelo Dairy</t>
  </si>
  <si>
    <t>155</t>
  </si>
  <si>
    <t>Jaques &amp; Silva Dairy</t>
  </si>
  <si>
    <t>Jaques, John</t>
  </si>
  <si>
    <t>10256  6th Avenue</t>
  </si>
  <si>
    <t>5C16NC00075</t>
  </si>
  <si>
    <t>Enrollee under Dairy GO for JAQUES &amp; SILVA DAIRY</t>
  </si>
  <si>
    <t>JD Mello Dairy</t>
  </si>
  <si>
    <t>Mello, John D</t>
  </si>
  <si>
    <t>15609  Grangeville Boulevard</t>
  </si>
  <si>
    <t>5C16NC00012</t>
  </si>
  <si>
    <t>Enrollee under Dairy GO for JOHN D. MELLO-JD MELLO DAIRY</t>
  </si>
  <si>
    <t>J &amp; F Martins Dairy #2</t>
  </si>
  <si>
    <t>Martins, Jose &amp; Fatima</t>
  </si>
  <si>
    <t>541 East Wood Avenue</t>
  </si>
  <si>
    <t>5C10NC00091</t>
  </si>
  <si>
    <t>Enrollee under Dairy GO for JOSE S. LUIS, J &amp; F MARTINS DAIRY #2</t>
  </si>
  <si>
    <t>Bill Idsinga Dairy</t>
  </si>
  <si>
    <t>4595  Houston Avenue</t>
  </si>
  <si>
    <t>5C16NC00082</t>
  </si>
  <si>
    <t>Enrollee Under R5-2007-0035 for BILL IDSINGA</t>
  </si>
  <si>
    <t>Underwood Ranches</t>
  </si>
  <si>
    <t>Underwood Land L.P.</t>
  </si>
  <si>
    <t>26101 South Edison Road</t>
  </si>
  <si>
    <t>Arvin</t>
  </si>
  <si>
    <t>5C15NC00051</t>
  </si>
  <si>
    <t>Enrollee under Dairy GO for former PETRISSANS FAMILY TRUST</t>
  </si>
  <si>
    <t>former John Jacobi Dairy</t>
  </si>
  <si>
    <t>Jacobi, John R</t>
  </si>
  <si>
    <t>10723  Avenue 408</t>
  </si>
  <si>
    <t>5D545146N01</t>
  </si>
  <si>
    <t>Enrollee under Dairy GO for JOHN R. JACOBI-former JACOUS DE GROOT #2 DAIRY</t>
  </si>
  <si>
    <t>DG Farms</t>
  </si>
  <si>
    <t>De Groot, Jake</t>
  </si>
  <si>
    <t>15419  Avenue 96</t>
  </si>
  <si>
    <t>5D545122N01</t>
  </si>
  <si>
    <t>Enrollee under Dairy GO for DG FARMS</t>
  </si>
  <si>
    <t>2388</t>
  </si>
  <si>
    <t>Westwood Farms LLC (Dairy)</t>
  </si>
  <si>
    <t>DANIEL WESTRA</t>
  </si>
  <si>
    <t>6194  Avenue 228</t>
  </si>
  <si>
    <t>5D545030N01</t>
  </si>
  <si>
    <t>Enrollee under Dairy GO for WESTWOOD FARMS LLC dairy</t>
  </si>
  <si>
    <t>1475</t>
  </si>
  <si>
    <t>Fragoso Dairy #2</t>
  </si>
  <si>
    <t>Daniel Moreira</t>
  </si>
  <si>
    <t>14691 South Brennan Road</t>
  </si>
  <si>
    <t>5B39NC00068</t>
  </si>
  <si>
    <t>Enrollee Under Dairy GO for Daniel Moreira - Fragoso Dairy #2</t>
  </si>
  <si>
    <t>James Jongsma Dairy</t>
  </si>
  <si>
    <t>Jongsma, James &amp; John</t>
  </si>
  <si>
    <t>9229  Road 164</t>
  </si>
  <si>
    <t>5D545117001</t>
  </si>
  <si>
    <t>Enrollee under Dairy GO for JAMES JONGSMA-JAMES JONGSMA DAIRY</t>
  </si>
  <si>
    <t>Caetano Dairy</t>
  </si>
  <si>
    <t>Joe M Caetano Trust</t>
  </si>
  <si>
    <t>100 North 4th Avenue</t>
  </si>
  <si>
    <t>5D165035N01</t>
  </si>
  <si>
    <t>Enrollee under Dairy GO for JOE M. CAETANO TRUST,</t>
  </si>
  <si>
    <t>Back Road Dairy</t>
  </si>
  <si>
    <t>22000  Road 28</t>
  </si>
  <si>
    <t>5C54NC00182</t>
  </si>
  <si>
    <t>Enrollee under Dairy GO for BACK ROAD DAIRY</t>
  </si>
  <si>
    <t>810</t>
  </si>
  <si>
    <t>former COSTA VIEW FARMS DAIRY (CLOSED)</t>
  </si>
  <si>
    <t>13442  Avenue 18</t>
  </si>
  <si>
    <t>5B20NC00041</t>
  </si>
  <si>
    <t>Enrollee under Dairy GO for COSTA VIEW FARMS DAIRY</t>
  </si>
  <si>
    <t>Van Der Hoek And Sons Dairy #1</t>
  </si>
  <si>
    <t>Van Der Hoek, Jellie &amp; Gerrie Dairy</t>
  </si>
  <si>
    <t>337 North Gates Road</t>
  </si>
  <si>
    <t>5B50NC00112</t>
  </si>
  <si>
    <t>Enrollee Under Dairy GO for Van Der Hoek, Jelle &amp; Gerrie</t>
  </si>
  <si>
    <t>Silva &amp; Son Dairy</t>
  </si>
  <si>
    <t>Carlyn &amp; Janet Jensen Living Trust</t>
  </si>
  <si>
    <t>8331  Excelsior Avenue</t>
  </si>
  <si>
    <t>5C16NC00051</t>
  </si>
  <si>
    <t>Enrollee Under R5-2007-0035 for CARLYN &amp; JANET JENSEN</t>
  </si>
  <si>
    <t>595</t>
  </si>
  <si>
    <t>Jer-Z- Boys Dairy #1</t>
  </si>
  <si>
    <t>Gary &amp; Donna De Graaf Family Trust</t>
  </si>
  <si>
    <t>11001  Ave 112</t>
  </si>
  <si>
    <t>5D545115001</t>
  </si>
  <si>
    <t>Enrollee under Dairy GO for DE GRAAF, GARY-JER-Z- BOYS DAIRY #1</t>
  </si>
  <si>
    <t>3145</t>
  </si>
  <si>
    <t>former Paesano Dairy</t>
  </si>
  <si>
    <t>Golden State Grapes Inc.</t>
  </si>
  <si>
    <t>11699  Stradley Avenue</t>
  </si>
  <si>
    <t>5D155072N01</t>
  </si>
  <si>
    <t>Enrollee under Dairy GO for Golden State Grapes, Inc, former Paesano Dairy</t>
  </si>
  <si>
    <t>Generations Dairy</t>
  </si>
  <si>
    <t>Verwey, John B &amp; Anne M</t>
  </si>
  <si>
    <t>6043 South Madera Avenue</t>
  </si>
  <si>
    <t>5C10NC00040</t>
  </si>
  <si>
    <t>Enrollee under Dairy GO for VERWEY, ANNE M</t>
  </si>
  <si>
    <t>Jim Bakker Dairy</t>
  </si>
  <si>
    <t>Bakker, Jim A</t>
  </si>
  <si>
    <t>30030  Road 60</t>
  </si>
  <si>
    <t>5C54NC00212</t>
  </si>
  <si>
    <t>Enrollee under Dairy GO for BAKKER, JIM A.- JIM BAKKER DAIRY</t>
  </si>
  <si>
    <t>Brian James Jongsma Dairy</t>
  </si>
  <si>
    <t>John and Dorothy Jongsma Trust</t>
  </si>
  <si>
    <t>16026  Road 64 Road</t>
  </si>
  <si>
    <t>5D165047002</t>
  </si>
  <si>
    <t>Enrollee under Dairy GO for Brian &amp; James Jongsma Dairy</t>
  </si>
  <si>
    <t>2148</t>
  </si>
  <si>
    <t>Robert Vander Eyk Dairy</t>
  </si>
  <si>
    <t>Sleger, Jake</t>
  </si>
  <si>
    <t>9441  Avenue 104</t>
  </si>
  <si>
    <t>5D545168001</t>
  </si>
  <si>
    <t>Enrollee under Dairy GO for ROBERT VANDER EYK &amp; JAKE SLEGARS</t>
  </si>
  <si>
    <t>Mancebo Holsteins #2 Dairy</t>
  </si>
  <si>
    <t>Mancebo, Wayne S</t>
  </si>
  <si>
    <t>23792  Road 140</t>
  </si>
  <si>
    <t>5C54NC00054</t>
  </si>
  <si>
    <t>Enrollee under Dairy GO for Wayne S. Mancebo-MANCEBO HOLSTEINS DAIRY #2</t>
  </si>
  <si>
    <t>Joaquin Toledo Jr. Dairy</t>
  </si>
  <si>
    <t>Toledo, Joaquin Jr</t>
  </si>
  <si>
    <t>3800  Avenue 176</t>
  </si>
  <si>
    <t>5D545142N01</t>
  </si>
  <si>
    <t>Enrollee under R5-2007-0035 for JOAQUIN TOLEDO, JR.-JOAQUIN TOLEDO JR. DAIRY</t>
  </si>
  <si>
    <t>Salvador Dairy (Monte Vista Rd)</t>
  </si>
  <si>
    <t>Salvador, Joao &amp; Maria</t>
  </si>
  <si>
    <t>1331 West Monte Vista Road</t>
  </si>
  <si>
    <t>5B50NC00038</t>
  </si>
  <si>
    <t>Enrollee Under Dairy GO for Salvador, Joao &amp; Maria - Salvador Dairy (Monte Vista</t>
  </si>
  <si>
    <t>546</t>
  </si>
  <si>
    <t>Delta View #2</t>
  </si>
  <si>
    <t>Avila, Joseph</t>
  </si>
  <si>
    <t>30297  Road 56</t>
  </si>
  <si>
    <t>5C54NC00207</t>
  </si>
  <si>
    <t>Enrollee under Dairy GO for DELTA VIEW FARMS DAIRY #2</t>
  </si>
  <si>
    <t>Joe Avis Dairy</t>
  </si>
  <si>
    <t>Avis, Joe</t>
  </si>
  <si>
    <t>4400  Point Pleasant Road</t>
  </si>
  <si>
    <t>5A345100001</t>
  </si>
  <si>
    <t>Enrollee Under Dairy Gen Order for Avis, Joe - Joe Avis Dairy</t>
  </si>
  <si>
    <t>125</t>
  </si>
  <si>
    <t>Tony Cox Dairy #4</t>
  </si>
  <si>
    <t>Cox, Tony</t>
  </si>
  <si>
    <t>16025  6 1/2 Avenue</t>
  </si>
  <si>
    <t>5C16NC00040</t>
  </si>
  <si>
    <t>Enrollee under Dairy GO for JOSE B PACHECO-JOE B. PACHECO DAIRY</t>
  </si>
  <si>
    <t>1220</t>
  </si>
  <si>
    <t>Joe Bertao &amp; Sons Dairy (Closed)</t>
  </si>
  <si>
    <t>Bertao, Jose</t>
  </si>
  <si>
    <t>11270  Avenue 21</t>
  </si>
  <si>
    <t>5B20NC00024</t>
  </si>
  <si>
    <t>Enrollee under Dairy GO for BERTAO, JOE-JOE BERTAO &amp; SONS DAIRY</t>
  </si>
  <si>
    <t>John Brasil Facility</t>
  </si>
  <si>
    <t>9730 West Bradbury Road</t>
  </si>
  <si>
    <t>5B50NC00211</t>
  </si>
  <si>
    <t>Enrollee Under Dairy GO for Brasil, John &amp; Maria - John Brasil Facility</t>
  </si>
  <si>
    <t>Vierra Dairy LLC #4</t>
  </si>
  <si>
    <t>Enrollee Under Dairy Gen Order for Branco, Joe &amp; Cathy - Vierra Dairy LLC #4</t>
  </si>
  <si>
    <t>Liquid Gold Dairy</t>
  </si>
  <si>
    <t>Black Oak LLC</t>
  </si>
  <si>
    <t>15959 South Marks Avenue</t>
  </si>
  <si>
    <t>5C10NC00088</t>
  </si>
  <si>
    <t>Enrollee under Dairy GO for BLACK OAK LLC- Liquid Gold Dairy</t>
  </si>
  <si>
    <t>65</t>
  </si>
  <si>
    <t>JOE V. CARDOZA TRUST DAIRY</t>
  </si>
  <si>
    <t>Joe V Cardoza Trust</t>
  </si>
  <si>
    <t>19199  Road 80</t>
  </si>
  <si>
    <t>5D545131N01</t>
  </si>
  <si>
    <t>Enrollee under Dairy GO for JOE V. CARDOZA TRUST</t>
  </si>
  <si>
    <t>Dairy Goddess Farms</t>
  </si>
  <si>
    <t>Couto, Joe</t>
  </si>
  <si>
    <t>21154  Elgin Avenue</t>
  </si>
  <si>
    <t>5C16NC00055</t>
  </si>
  <si>
    <t>Enrollee under Dairy GO for JOE COUTO</t>
  </si>
  <si>
    <t>267</t>
  </si>
  <si>
    <t>Joe D. Coelho Dairy (closed)</t>
  </si>
  <si>
    <t>Joe D Coelho Dairy</t>
  </si>
  <si>
    <t>6503 South West Avenue</t>
  </si>
  <si>
    <t>5C10NC00100</t>
  </si>
  <si>
    <t>Enrollee under Dairy GO for JOE D. COELHO-JOE D. COELHO DAIRY</t>
  </si>
  <si>
    <t>Joe Da Silva Dairy (Dodds Rd)</t>
  </si>
  <si>
    <t>Da Silva, Joe</t>
  </si>
  <si>
    <t>27398  Dodds Road</t>
  </si>
  <si>
    <t>5B395035001</t>
  </si>
  <si>
    <t>Enrollee Under Dairy GO for Da Silva, Joe - Joe Da Silva Dairy (Dodds Rd)</t>
  </si>
  <si>
    <t>1727</t>
  </si>
  <si>
    <t>Joe Gomes Dairy #1 (Swanson Rd)</t>
  </si>
  <si>
    <t>17265  Swanson Road</t>
  </si>
  <si>
    <t>Delhi</t>
  </si>
  <si>
    <t>5C245042001</t>
  </si>
  <si>
    <t>Enrollee Under Dairy GO for Gomes, Joe - Joe Gomes Dairy #1 (Swanson Rd)</t>
  </si>
  <si>
    <t>396</t>
  </si>
  <si>
    <t>Trimac Enterprises, LLC.</t>
  </si>
  <si>
    <t>Wilburn, Harold</t>
  </si>
  <si>
    <t>29094 East Lemon Avenue</t>
  </si>
  <si>
    <t>5B395010001</t>
  </si>
  <si>
    <t>WDR 79-104 for WILBURN, EVELYN XAVIER</t>
  </si>
  <si>
    <t>Homen Dairy Farms LP</t>
  </si>
  <si>
    <t>Homen, Jose</t>
  </si>
  <si>
    <t>5511 West Sandy Mush Road</t>
  </si>
  <si>
    <t>5B24NC00243</t>
  </si>
  <si>
    <t>Enrollee Under Dairy GO for Homen, Jose - Homen Dairy Farms LP</t>
  </si>
  <si>
    <t>Silva Joe I &amp; Son Dairy</t>
  </si>
  <si>
    <t>Joe Silva &amp; Son Dairy</t>
  </si>
  <si>
    <t>14944 South Badger Flat Road</t>
  </si>
  <si>
    <t>5B24NC00179</t>
  </si>
  <si>
    <t>Enrollee Under Dairy GO for Joe I Silva and Son Dairy</t>
  </si>
  <si>
    <t>John A Machado Dairy Farms</t>
  </si>
  <si>
    <t>Machado, John A</t>
  </si>
  <si>
    <t>24916 South Manteca Road</t>
  </si>
  <si>
    <t>5B395004001</t>
  </si>
  <si>
    <t>Enrollee Under Dairy GO for Machado, John A</t>
  </si>
  <si>
    <t>2386</t>
  </si>
  <si>
    <t>Dias, Joe L</t>
  </si>
  <si>
    <t>12700  7th Avenue</t>
  </si>
  <si>
    <t>5C16NC00072</t>
  </si>
  <si>
    <t>Enrollee under Dairy GO for JOE L. DIAS-JOE L. DIAS &amp; SON DAIRY</t>
  </si>
  <si>
    <t>694</t>
  </si>
  <si>
    <t>Lima, Felipe</t>
  </si>
  <si>
    <t>5217  Oak Avenue</t>
  </si>
  <si>
    <t>5B24NC00236</t>
  </si>
  <si>
    <t>Enrollee Under Dairy GO for Lima, Felipe - Azevedo Dairy</t>
  </si>
  <si>
    <t>Joe Simoes Family Dairy</t>
  </si>
  <si>
    <t>Simoes, Joe M</t>
  </si>
  <si>
    <t>13441  Road 136</t>
  </si>
  <si>
    <t>5C54NC00162</t>
  </si>
  <si>
    <t>Enrollee under Dairy GO for SIMOES, JOE M.-Simoes Family Dairy</t>
  </si>
  <si>
    <t>LEGENDAIRY FARMS DAIRY</t>
  </si>
  <si>
    <t>Greg and Gary Fernandes</t>
  </si>
  <si>
    <t>14685  Road 96</t>
  </si>
  <si>
    <t>5D545147N01</t>
  </si>
  <si>
    <t>Enrollee under Dairy GO for LEGENDAIRY FARMS DAIRY</t>
  </si>
  <si>
    <t>1554</t>
  </si>
  <si>
    <t>Cactus Ranch</t>
  </si>
  <si>
    <t>E.J. de Jong</t>
  </si>
  <si>
    <t>8800  Lansing Avenue</t>
  </si>
  <si>
    <t>5D165063N01</t>
  </si>
  <si>
    <t>Enrollee under Dairy GO for E.J. de Jong - Cactus Ranch</t>
  </si>
  <si>
    <t>Arlindo and Selicia Aguiar Dairy</t>
  </si>
  <si>
    <t>Aguiar, Arlindo &amp; Selicia</t>
  </si>
  <si>
    <t>10567  Lander Avenue</t>
  </si>
  <si>
    <t>5B24NC00284</t>
  </si>
  <si>
    <t>Enrollee Under Dairy GO for  Aguiar, Arlindo and Selicia</t>
  </si>
  <si>
    <t>Triple J Creek Dairy</t>
  </si>
  <si>
    <t>Nunes, Jose A.</t>
  </si>
  <si>
    <t>22484  China Camp Road</t>
  </si>
  <si>
    <t>5B24NC00185</t>
  </si>
  <si>
    <t>Enrollee Under Dairy GO for Nunes, Jose A. - Triple J Creek Dairy</t>
  </si>
  <si>
    <t>1240</t>
  </si>
  <si>
    <t>Parreira Dairy</t>
  </si>
  <si>
    <t>Parreira, Joe</t>
  </si>
  <si>
    <t>18081  17th Avenue</t>
  </si>
  <si>
    <t>Stratford</t>
  </si>
  <si>
    <t>5D16509002</t>
  </si>
  <si>
    <t>Enrollee under Dairy GO for JOE PARREIRA-PARREIRA DAIRY</t>
  </si>
  <si>
    <t>Nunes &amp; Sons Dairy Inc.</t>
  </si>
  <si>
    <t>Jerald OR JJ Nunes</t>
  </si>
  <si>
    <t>26946  Road 108</t>
  </si>
  <si>
    <t>5C54NC00188</t>
  </si>
  <si>
    <t>Enrollee under Dairy GO for Joe and Virginia Pedro Trust, Nunes &amp; Son Dairy Inc.</t>
  </si>
  <si>
    <t>Joe V Pimentel Dairy</t>
  </si>
  <si>
    <t>Pimentel, Joe V. &amp; Ester J.</t>
  </si>
  <si>
    <t>4625  6th Avenue</t>
  </si>
  <si>
    <t>5C16NC00043</t>
  </si>
  <si>
    <t>Enrollee under Dairy GO for JOE PIMENTEL-JOE PIMENTEL DAIRY</t>
  </si>
  <si>
    <t>Joe Pinheiro &amp; Sons Dairy</t>
  </si>
  <si>
    <t>13881  Road 120</t>
  </si>
  <si>
    <t>5D545151N01</t>
  </si>
  <si>
    <t>Enrollee under Dairy GO for JOE PINHEIRO, JOE PINHEIRO &amp; SONS DAIRY</t>
  </si>
  <si>
    <t>Sozinho Dairy #1 and #3</t>
  </si>
  <si>
    <t>Sozinho, Joe</t>
  </si>
  <si>
    <t>11447  8 1/2 Avenue</t>
  </si>
  <si>
    <t>5D165083N01</t>
  </si>
  <si>
    <t>Enrollee under Dairy GO for JOE SOZINHO-SOZINHO DAIRY #1</t>
  </si>
  <si>
    <t>1447</t>
  </si>
  <si>
    <t>Shaffer Dairy</t>
  </si>
  <si>
    <t>Veldhuis, Ray Gene</t>
  </si>
  <si>
    <t>5968  Eucalyptus Avenue</t>
  </si>
  <si>
    <t>5B24NC00292</t>
  </si>
  <si>
    <t>Enrollee Under Dairy GO for Veldhuis, Ray Gene - Shaffer Dairy</t>
  </si>
  <si>
    <t>Johann Dairy</t>
  </si>
  <si>
    <t>11511 West Floral Avenue</t>
  </si>
  <si>
    <t>5C10NC00062</t>
  </si>
  <si>
    <t>WDR R5-2008-0002 for JOHN VERWEY (dairy digester)</t>
  </si>
  <si>
    <t>vacant DAIRY</t>
  </si>
  <si>
    <t>Furtado, Linda</t>
  </si>
  <si>
    <t>7155  21 1/2 Avenue</t>
  </si>
  <si>
    <t>5C16NC00074</t>
  </si>
  <si>
    <t>Enrollee under Dairy GO for LINDA FURTADO</t>
  </si>
  <si>
    <t>John &amp; Natalie Toste</t>
  </si>
  <si>
    <t>Toste, John A &amp; Natalie G</t>
  </si>
  <si>
    <t>21519  Elgin Avenue</t>
  </si>
  <si>
    <t>5C16NC00064</t>
  </si>
  <si>
    <t>Enrollee under Dairy GO for TOSTE, JOHN &amp; NATALIE, JOHN &amp; NATALIE TOSTE DAIRY</t>
  </si>
  <si>
    <t>304</t>
  </si>
  <si>
    <t>Alston Farms Dairy 1</t>
  </si>
  <si>
    <t>Alston Farms</t>
  </si>
  <si>
    <t>1010  Highway 99W</t>
  </si>
  <si>
    <t>Orland</t>
  </si>
  <si>
    <t>5A52NC00038</t>
  </si>
  <si>
    <t>Enrollee under Dairy Gen Order for Alston Farms, Alston Dairy 1</t>
  </si>
  <si>
    <t>John Borges Dairy</t>
  </si>
  <si>
    <t>Borges, John &amp; Teresa</t>
  </si>
  <si>
    <t>25834  Kasson Road</t>
  </si>
  <si>
    <t>5B39NC00148</t>
  </si>
  <si>
    <t>Enrollee Under Dairy Gen Order for Borges John &amp; Teresa, John Borges Dairy</t>
  </si>
  <si>
    <t>590</t>
  </si>
  <si>
    <t>Kerman Cattle Company</t>
  </si>
  <si>
    <t>Bos, Petronella C</t>
  </si>
  <si>
    <t>4301 South Dickenson Avenue</t>
  </si>
  <si>
    <t>5C10NC00096</t>
  </si>
  <si>
    <t>Enrollee under Dairy GO for PETRONELLA C. BOS-KERMAN CATTLE COMPANY</t>
  </si>
  <si>
    <t>883</t>
  </si>
  <si>
    <t>Parreira Gaspar Dairy</t>
  </si>
  <si>
    <t>Gasper, Steve</t>
  </si>
  <si>
    <t>16087  Avenue 188</t>
  </si>
  <si>
    <t>5C54NC00300</t>
  </si>
  <si>
    <t>Enrollee under R5-2013-0122 for PARREIRA, JOE and GASPAR, STEVE, Parreira Gaspar Dairy</t>
  </si>
  <si>
    <t>John De Groot &amp; Son Dairy</t>
  </si>
  <si>
    <t>De Groot, Peter J</t>
  </si>
  <si>
    <t>6105 West Lincoln Avenue</t>
  </si>
  <si>
    <t>5D105049N01</t>
  </si>
  <si>
    <t>Enrollee under Dairy GO for DE GROOT, PETER J.-JOHN DE GROOT &amp; SON DAIRY</t>
  </si>
  <si>
    <t>Cowlifornia Dairy LLC</t>
  </si>
  <si>
    <t>John De Jong Dairy Inc</t>
  </si>
  <si>
    <t>3742  Lacey Boulevard</t>
  </si>
  <si>
    <t>5D165005001</t>
  </si>
  <si>
    <t>Enrollee under Dairy GO for JOHN DEJONG DAIRY, INC, JOHN DE JONG DAIRY</t>
  </si>
  <si>
    <t>Former American Dairy</t>
  </si>
  <si>
    <t>American Dairy</t>
  </si>
  <si>
    <t>5525  South Polk Avenue</t>
  </si>
  <si>
    <t>5C10NC00135</t>
  </si>
  <si>
    <t>Enrollee under Dairy GO for JOHN DE GROOT &amp; SON LLP, AMERICAN DAIRY</t>
  </si>
  <si>
    <t>FM Ranch #4</t>
  </si>
  <si>
    <t>Tad Edwards</t>
  </si>
  <si>
    <t>18354  Avenue 304</t>
  </si>
  <si>
    <t>5C54NC00052</t>
  </si>
  <si>
    <t>Enrollee under Dairy GO for Elizabeth Vander Hoek-OAK CREEK JERSEY DAIRY</t>
  </si>
  <si>
    <t>540</t>
  </si>
  <si>
    <t>Mayar Feedlot</t>
  </si>
  <si>
    <t>Andrees Mayar Mosiempoor</t>
  </si>
  <si>
    <t>15739  Grangeville Boulevard</t>
  </si>
  <si>
    <t>5C16NC00077</t>
  </si>
  <si>
    <t>Enrollee under Dairy GO for Augustinho, Rose, and Susan Duarte; Rainimaide Dairy</t>
  </si>
  <si>
    <t>J &amp; M Dairy</t>
  </si>
  <si>
    <t>Duarte, John F</t>
  </si>
  <si>
    <t>11910  Bruceville Road</t>
  </si>
  <si>
    <t>5A34NC00024</t>
  </si>
  <si>
    <t>Enrollee Under Dairy GO for Duarte, John F. - J &amp; M Dairy</t>
  </si>
  <si>
    <t>Silver Oak Heifer Ranch</t>
  </si>
  <si>
    <t>Dela, John J Jr</t>
  </si>
  <si>
    <t>20332  Avenue 176</t>
  </si>
  <si>
    <t>5D545063001</t>
  </si>
  <si>
    <t>Enrollee under Dairy GO for DELLA, JOHN J. JR.-JOHN J DELLA &amp; SONS DAIRY</t>
  </si>
  <si>
    <t>Jersey Creek Dairy</t>
  </si>
  <si>
    <t>John Fragoso Bypass Trust</t>
  </si>
  <si>
    <t>14857  5th Avenue</t>
  </si>
  <si>
    <t>5C16NC00087</t>
  </si>
  <si>
    <t>Enrollee Under R5-2007-0035 for JOHN FRAGOSO BYPASS TRUST</t>
  </si>
  <si>
    <t>748</t>
  </si>
  <si>
    <t>Borges, Richard S &amp; Mary C</t>
  </si>
  <si>
    <t>5792  Avenue 248</t>
  </si>
  <si>
    <t>5C54NC00241</t>
  </si>
  <si>
    <t>Enrollee under Dairy GO for RICHARD BORGES, SANTA ANITA DAIRY</t>
  </si>
  <si>
    <t>Terra Linda Heifers</t>
  </si>
  <si>
    <t>Santos, John L</t>
  </si>
  <si>
    <t>23119  Road 44</t>
  </si>
  <si>
    <t>5C54NC00230</t>
  </si>
  <si>
    <t>Enrollee under Dairy GO for JOHN L. SANTOS-JOHN L. SANTOS &amp; SONS DAIRY</t>
  </si>
  <si>
    <t>235</t>
  </si>
  <si>
    <t>Larry B. Peterson Dairy Farms #2</t>
  </si>
  <si>
    <t>370</t>
  </si>
  <si>
    <t>John Rocha Jr. Dairy</t>
  </si>
  <si>
    <t>Rocha, John Jr.</t>
  </si>
  <si>
    <t>23733 East Mariposa Road</t>
  </si>
  <si>
    <t>5B39NC00086</t>
  </si>
  <si>
    <t>Enrollee Under Dairy GO for Rocha, John Jr.</t>
  </si>
  <si>
    <t>Van Exel Dairy #3</t>
  </si>
  <si>
    <t>Cotta, Joe</t>
  </si>
  <si>
    <t>7406 West Cotta Road</t>
  </si>
  <si>
    <t>5B39NC00108</t>
  </si>
  <si>
    <t>Enrollee Under Dairy GO for Cotta, Joe</t>
  </si>
  <si>
    <t>Fire-Lake Jerseys #2</t>
  </si>
  <si>
    <t>Pereira Family Dairy Feedlot</t>
  </si>
  <si>
    <t>Pereira, John Jr</t>
  </si>
  <si>
    <t>21387  Road 152</t>
  </si>
  <si>
    <t>Letter  for Pereira, John Jr</t>
  </si>
  <si>
    <t>808</t>
  </si>
  <si>
    <t>Teunissen Ranch #2</t>
  </si>
  <si>
    <t>Alcaraz, Eric</t>
  </si>
  <si>
    <t>18943  Road 32 Road</t>
  </si>
  <si>
    <t>5D545035N01</t>
  </si>
  <si>
    <t>Enrollee under Dairy GO for ERIK ALCARAZ-ALCARAZ DAIRY</t>
  </si>
  <si>
    <t>3500</t>
  </si>
  <si>
    <t>1225</t>
  </si>
  <si>
    <t>Johnson Dairy</t>
  </si>
  <si>
    <t>Johnson, Randy</t>
  </si>
  <si>
    <t>8383  Lambert Road</t>
  </si>
  <si>
    <t>5B34NC00013</t>
  </si>
  <si>
    <t>Enrollee Under Dairy GO for Johnson, Randy - Johnson Dairy</t>
  </si>
  <si>
    <t>Bento Dairy</t>
  </si>
  <si>
    <t>Bento, Luis</t>
  </si>
  <si>
    <t>7500  Maze Boulevard</t>
  </si>
  <si>
    <t>5B50NC00136</t>
  </si>
  <si>
    <t>Enrollee Under Dairy Gen Order for Bento, Luis, Bento Dairy</t>
  </si>
  <si>
    <t>Central Heifer Ranch</t>
  </si>
  <si>
    <t>4231  Central Avenue</t>
  </si>
  <si>
    <t>5C505023001</t>
  </si>
  <si>
    <t>WDR 91-011 for FRANCO, JOSE</t>
  </si>
  <si>
    <t>Koolhaas Dairy #2</t>
  </si>
  <si>
    <t>Correira Family Trust</t>
  </si>
  <si>
    <t>24586 East Lone Tree Road</t>
  </si>
  <si>
    <t>5B395033001</t>
  </si>
  <si>
    <t>Enrollee Under Dairy GO for Correia Family Trust - Koolhaas Dairy #2</t>
  </si>
  <si>
    <t>Manuel Mendonca Trustee</t>
  </si>
  <si>
    <t>Mendonca, Manuel</t>
  </si>
  <si>
    <t>9080  1 1/2 Avenue</t>
  </si>
  <si>
    <t>5C16NC00079</t>
  </si>
  <si>
    <t>Enrollee Under R5-2007-0035 for MANUEL MENDONCA</t>
  </si>
  <si>
    <t>30</t>
  </si>
  <si>
    <t>38</t>
  </si>
  <si>
    <t>Jose De Melo Dairy</t>
  </si>
  <si>
    <t>Demelo, Jose</t>
  </si>
  <si>
    <t>15049  Midway Road</t>
  </si>
  <si>
    <t>5C245007001</t>
  </si>
  <si>
    <t>WDR 88-057 for DEMELO, JOSE</t>
  </si>
  <si>
    <t>250</t>
  </si>
  <si>
    <t>Forebay Farms Dairy</t>
  </si>
  <si>
    <t>Fagundes, Fred &amp; Lloyd J</t>
  </si>
  <si>
    <t>13699 South Cherokee Road</t>
  </si>
  <si>
    <t>5C245038001</t>
  </si>
  <si>
    <t>Enrollee Under Dairy GO for Fred Fagundes - Forebay Farms Dairy</t>
  </si>
  <si>
    <t>Aguiar Dairy Feedlot</t>
  </si>
  <si>
    <t>Aguiar Family Revocable Trust</t>
  </si>
  <si>
    <t>16960  Avenue 152</t>
  </si>
  <si>
    <t>Enrollee Under R5-2007-0035 for Danny M. &amp; Kathleen Aguiar</t>
  </si>
  <si>
    <t>940</t>
  </si>
  <si>
    <t>Jose Ribeiro &amp; Son Dairy</t>
  </si>
  <si>
    <t>Ribeiro, Jose &amp; Eulalia</t>
  </si>
  <si>
    <t>3666 East Mt. Whitney Avenue</t>
  </si>
  <si>
    <t>5C10NC00065</t>
  </si>
  <si>
    <t>Enrollee under Dairy GO for RIBEIRO, JOSE G. &amp; EULALIA M.</t>
  </si>
  <si>
    <t>Julian Sanchez &amp; Sons Dairy</t>
  </si>
  <si>
    <t>Sanchez, David &amp; Eddie</t>
  </si>
  <si>
    <t>17945  Road 80</t>
  </si>
  <si>
    <t>5D545025N01</t>
  </si>
  <si>
    <t>Enrollee under Dairy GO for EDDIE SANCHEZ-JULIAN SANCHEZ &amp; SONS DAIRY</t>
  </si>
  <si>
    <t>Tierra Buena Ranch</t>
  </si>
  <si>
    <t>Te Velde, Henry</t>
  </si>
  <si>
    <t>8632 West Meadow Drive</t>
  </si>
  <si>
    <t>5C245019001</t>
  </si>
  <si>
    <t>Enrollee Under Dairy GO for Te Velde, Henry - Tierra Buena Ranch</t>
  </si>
  <si>
    <t>1620</t>
  </si>
  <si>
    <t>JVJ Dairy #2 - Parkview Dairy</t>
  </si>
  <si>
    <t>13640  Collier Road</t>
  </si>
  <si>
    <t>5C245021001</t>
  </si>
  <si>
    <t>Enrollee Under Dairy GO for Te Velde, Henry - JVJ Dairy #2 - Parkview Dairy</t>
  </si>
  <si>
    <t>K &amp; M Visser Dairy</t>
  </si>
  <si>
    <t>Visser, Keith &amp; Mary Ann</t>
  </si>
  <si>
    <t>9279  Avenue 96</t>
  </si>
  <si>
    <t>5C54NC00005</t>
  </si>
  <si>
    <t>Enrollee under Dairy GO for Keith &amp; Mary Ann Visser, K &amp; M VISSER DAIRY</t>
  </si>
  <si>
    <t>4970</t>
  </si>
  <si>
    <t>Kaehler Dairy Farm</t>
  </si>
  <si>
    <t>Kaehler, Mary A</t>
  </si>
  <si>
    <t>1025 East Armstrong Road</t>
  </si>
  <si>
    <t>5B395020001</t>
  </si>
  <si>
    <t>Enrollee Under Dairy GO for Kaehler, Mary A</t>
  </si>
  <si>
    <t>880</t>
  </si>
  <si>
    <t>Kansas Holstein Dairy</t>
  </si>
  <si>
    <t>Mattos, Tony Jr</t>
  </si>
  <si>
    <t>8480  Kansas Avenue</t>
  </si>
  <si>
    <t>5C16NC00022</t>
  </si>
  <si>
    <t>Enrollee under Dairy GO for TONY JR. MATTOS-KANSAS HOLSTEIN DAIRY</t>
  </si>
  <si>
    <t>former CORREIA DAIRY</t>
  </si>
  <si>
    <t>Kesting, John</t>
  </si>
  <si>
    <t>6211  Avenue 392</t>
  </si>
  <si>
    <t>5C54NC00140</t>
  </si>
  <si>
    <t>Enrollee under Dairy GO for John Kesting-CORREIA DAIRY</t>
  </si>
  <si>
    <t>Sozinho Jerseys Dairy</t>
  </si>
  <si>
    <t>4615  Excelsior Avenue</t>
  </si>
  <si>
    <t>5C16NC00031</t>
  </si>
  <si>
    <t>Enrollee under Dairy GO for WARREN HETTINGA-HETTINGA RANCH DAIRY</t>
  </si>
  <si>
    <t>Koetsier &amp; SON Dairy</t>
  </si>
  <si>
    <t>Koetsier, John</t>
  </si>
  <si>
    <t>10772 West Mount Whitney Avenue</t>
  </si>
  <si>
    <t>8 365798001</t>
  </si>
  <si>
    <t>Kathleen Fong</t>
  </si>
  <si>
    <t>2900</t>
  </si>
  <si>
    <t>L &amp; J Vanderham Dairy</t>
  </si>
  <si>
    <t>Vanderham, Luke</t>
  </si>
  <si>
    <t>10772 West Mt. Whitney Avenue</t>
  </si>
  <si>
    <t>5C10NC00050</t>
  </si>
  <si>
    <t>Enrollee under Dairy GO for L &amp; J VANDERHAM DAIRY</t>
  </si>
  <si>
    <t>Koolhaas Dairy</t>
  </si>
  <si>
    <t>Vander Schaaf Trust</t>
  </si>
  <si>
    <t>26805  Dodds Road</t>
  </si>
  <si>
    <t>5B395034001</t>
  </si>
  <si>
    <t>Enrollee Under Dairy GO for Vander Schaff Trust - Koolhaas Dairy</t>
  </si>
  <si>
    <t>989</t>
  </si>
  <si>
    <t>Kootstra Dairy</t>
  </si>
  <si>
    <t>Kootstra Family Trust - Perrin Koostra</t>
  </si>
  <si>
    <t>13628  Adobe Road</t>
  </si>
  <si>
    <t>5C15NC00035</t>
  </si>
  <si>
    <t>Enrollee under Dairy GO for KOOTSTRA FAMILY TRUST</t>
  </si>
  <si>
    <t>8509  AVENUE 152</t>
  </si>
  <si>
    <t>TIPTON</t>
  </si>
  <si>
    <t>5D545080001</t>
  </si>
  <si>
    <t>Enrollee under Dairy GO for KROES FAMILY REVOCABLE TRUST, KROES DAIRY</t>
  </si>
  <si>
    <t>2979</t>
  </si>
  <si>
    <t>Watte Bros Dairy #2 - CLOSED</t>
  </si>
  <si>
    <t>4125  Avenue 216</t>
  </si>
  <si>
    <t>5C54NC00171</t>
  </si>
  <si>
    <t>Enrollee under Dairy GO for WATTE, MARK &amp; BRIAN, WATTE BROS DAIRY #2</t>
  </si>
  <si>
    <t>Four Family K Dairy (Vacant)</t>
  </si>
  <si>
    <t>Thomas Silva Estate</t>
  </si>
  <si>
    <t>5147  Avenue 228</t>
  </si>
  <si>
    <t>5C54NC00172</t>
  </si>
  <si>
    <t>Enrollee under Dairy GO for THOMAS SILVA ESTATE, Four K Dairy</t>
  </si>
  <si>
    <t>Double Oak Dairy</t>
  </si>
  <si>
    <t>3573 East Oakdale Avenue</t>
  </si>
  <si>
    <t>5C54NC00136</t>
  </si>
  <si>
    <t>Enrollee under Dairy GO for Vivian Mendes, DOUBLE OAK DAIRY</t>
  </si>
  <si>
    <t>John Verburg Dairy (Closed)</t>
  </si>
  <si>
    <t>Verburg, John &amp; Melanie</t>
  </si>
  <si>
    <t>2588 South Brawley Avenue</t>
  </si>
  <si>
    <t>5C10NC00124</t>
  </si>
  <si>
    <t>Enrollee under Dairy GO for JOHN VERBURG (CLOSED)</t>
  </si>
  <si>
    <t>L K Ranches Dairy</t>
  </si>
  <si>
    <t>LK Ranches</t>
  </si>
  <si>
    <t>29007  Road 56</t>
  </si>
  <si>
    <t>5C54NC00018</t>
  </si>
  <si>
    <t>Enrollee under Dairy GO for L K Ranches, L K RANCHES DAIRY</t>
  </si>
  <si>
    <t>Former VL Furtado Dairy (demolished)</t>
  </si>
  <si>
    <t>3855  7th Avenue</t>
  </si>
  <si>
    <t>5C16NC00052</t>
  </si>
  <si>
    <t>Enrollee under Dairy GO for HAROLD C. WIEBENGA - COWLIFORNIA DAIRY</t>
  </si>
  <si>
    <t>Bidart Dairy No. 3</t>
  </si>
  <si>
    <t>Bidart Dairy III Inc</t>
  </si>
  <si>
    <t>25820  Stockdale Highway</t>
  </si>
  <si>
    <t>5C15NC00022</t>
  </si>
  <si>
    <t>Enrollee Under R5-2007-0035 for BIDART DIARY III, LLC</t>
  </si>
  <si>
    <t>Frank C. Lawrence Dairy</t>
  </si>
  <si>
    <t>Frank C Lawrence Dairy</t>
  </si>
  <si>
    <t>28476  Road 52</t>
  </si>
  <si>
    <t>5C54NC00019</t>
  </si>
  <si>
    <t>Enrollee under Dairy GO for LAWRENCE, FRANK C.-FRANK C. LAWRENCE DAIRY</t>
  </si>
  <si>
    <t>Pareira Dairy, LP</t>
  </si>
  <si>
    <t>Leonard Pareira Dairy LP</t>
  </si>
  <si>
    <t>2487 West Turlock Road</t>
  </si>
  <si>
    <t>5B24NC00258</t>
  </si>
  <si>
    <t>Enrollee Under Dairy GO for Pareira Dairy LP</t>
  </si>
  <si>
    <t>707</t>
  </si>
  <si>
    <t>Leonardo Bros Dairy</t>
  </si>
  <si>
    <t>Leonardo, Manuel</t>
  </si>
  <si>
    <t>16508 South Clovis Avenue</t>
  </si>
  <si>
    <t>5D105039N01</t>
  </si>
  <si>
    <t>Enrollee under Dairy GO for LEONARDO, MANUEL-LEONARDO BROS DAIRY</t>
  </si>
  <si>
    <t>825</t>
  </si>
  <si>
    <t>Lerda-Goni Farms Dairy</t>
  </si>
  <si>
    <t>Goni, Frank</t>
  </si>
  <si>
    <t>18797  Road 142</t>
  </si>
  <si>
    <t>5D545095001</t>
  </si>
  <si>
    <t>Enrollee under Dairy GO for LERDA GONI FARMS DAIRY</t>
  </si>
  <si>
    <t>850</t>
  </si>
  <si>
    <t>Lima Ranch</t>
  </si>
  <si>
    <t>Hamm, Jack</t>
  </si>
  <si>
    <t>13436 North Thornton Road</t>
  </si>
  <si>
    <t>5B395006001</t>
  </si>
  <si>
    <t>Enrollee Under Dairy GO for Hamm, Jack - Lima Ranch</t>
  </si>
  <si>
    <t>Log Haven Dairy</t>
  </si>
  <si>
    <t>Soares, George &amp; Gloria</t>
  </si>
  <si>
    <t>7755  Fargo Avenue</t>
  </si>
  <si>
    <t>5C16NC00026</t>
  </si>
  <si>
    <t>Enrollee under Dairy GO for GLORIA SOARES-LOG HAVEN DAIRY</t>
  </si>
  <si>
    <t>Lone Oak Farms Dairy #1</t>
  </si>
  <si>
    <t>13866  4th Avenue</t>
  </si>
  <si>
    <t>5D165070001</t>
  </si>
  <si>
    <t>Enrollee Under R5-2007-0035 for BERNARD TE VELDE JR.</t>
  </si>
  <si>
    <t>Jackson Dairy, LLC</t>
  </si>
  <si>
    <t>8637  Jackson Avenue</t>
  </si>
  <si>
    <t>5C16NC00097</t>
  </si>
  <si>
    <t>Enrollee under Dairy GO for EDWARD F. VALADAO-LONE STAR DAIRY</t>
  </si>
  <si>
    <t>High Roller Dairy</t>
  </si>
  <si>
    <t>Mendes, Joe</t>
  </si>
  <si>
    <t>14782  8th Avenue</t>
  </si>
  <si>
    <t>5C16NC00056</t>
  </si>
  <si>
    <t>Enrollee under Dairy GO for RIVER RANCH FARMS LLC</t>
  </si>
  <si>
    <t>A.M. Dairy</t>
  </si>
  <si>
    <t>Leyendekker, Art</t>
  </si>
  <si>
    <t>8651  Avenue 388</t>
  </si>
  <si>
    <t>5C54NC00190</t>
  </si>
  <si>
    <t>Enrollee under Dairy GO for LEYENDEKKER, ART, A.M. Dairy</t>
  </si>
  <si>
    <t>John Lorenzo Dairy</t>
  </si>
  <si>
    <t>Lorenzo, John V</t>
  </si>
  <si>
    <t>703 South Palm Street</t>
  </si>
  <si>
    <t>5C54NC00203</t>
  </si>
  <si>
    <t>Enrollee Under R5-2007-0035 for AZTECA DAIRY</t>
  </si>
  <si>
    <t>346</t>
  </si>
  <si>
    <t>Lou-Mar Dairy</t>
  </si>
  <si>
    <t>14870  Avenue 152</t>
  </si>
  <si>
    <t>5C54NC00250</t>
  </si>
  <si>
    <t>Enrollee Under R5-2007-0035 for Danny, Michael, Rick, &amp; Steve Faria</t>
  </si>
  <si>
    <t>Lourence Dairy</t>
  </si>
  <si>
    <t>Lourence, O'Neal</t>
  </si>
  <si>
    <t>10920  Valencia Road</t>
  </si>
  <si>
    <t>5B345002001</t>
  </si>
  <si>
    <t>WDR 89-212 for LOURENCE, ONEAL</t>
  </si>
  <si>
    <t>Riverbend East Dairy</t>
  </si>
  <si>
    <t>Mouw, Lance</t>
  </si>
  <si>
    <t>20303  Road 140</t>
  </si>
  <si>
    <t>5D545140N01</t>
  </si>
  <si>
    <t>Enrollee under Dairy GO for Lance Mouw, Riverbend East Dairy</t>
  </si>
  <si>
    <t>Lu - AR Dairy</t>
  </si>
  <si>
    <t>Julie Simas</t>
  </si>
  <si>
    <t>6121  15th Avenue</t>
  </si>
  <si>
    <t>5C16NC00086</t>
  </si>
  <si>
    <t>Enrollee under Dairy GO for LOUIE SIMAS-LU-AR DAIRY</t>
  </si>
  <si>
    <t>Double J Feedlot</t>
  </si>
  <si>
    <t>6141  Avenue 184</t>
  </si>
  <si>
    <t>5C54NC00224</t>
  </si>
  <si>
    <t>Enrollee under Dairy GO for Two Star Dairy #2</t>
  </si>
  <si>
    <t>615</t>
  </si>
  <si>
    <t>former LUIS &amp; MARIA SANTOS DAIRY (CLOSED)</t>
  </si>
  <si>
    <t>Santos, Luis &amp; Maria</t>
  </si>
  <si>
    <t>22395 South Blythe Avenue</t>
  </si>
  <si>
    <t>5C10NC00103</t>
  </si>
  <si>
    <t>Enrollee Under R5-2007-0035 for LUIS SANTOS</t>
  </si>
  <si>
    <t>Luis C Nunes &amp; Sons Dairy #2</t>
  </si>
  <si>
    <t>Nunes, Luis, Alfred &amp; Louie</t>
  </si>
  <si>
    <t>10268 South Hwy 33</t>
  </si>
  <si>
    <t>5C245012001</t>
  </si>
  <si>
    <t>Enrollee Under Dairy GO for Nunes, Luis - Luis C Nunes &amp; Sons Dairy # 2</t>
  </si>
  <si>
    <t>15010  5th Avenue</t>
  </si>
  <si>
    <t>5C16NC00099</t>
  </si>
  <si>
    <t>Enrollee under Dairy GO for LOURENCO, DIONISIO-VALLEY VIEW FARMS</t>
  </si>
  <si>
    <t>Raven Dairy (Closed)</t>
  </si>
  <si>
    <t>Scott Raven Farming Company</t>
  </si>
  <si>
    <t>9203 East Clarkson Avenue</t>
  </si>
  <si>
    <t>5C10NC00118</t>
  </si>
  <si>
    <t>Enrollee under Dairy GO for SCOTT RAVEN FARMING DAIRY</t>
  </si>
  <si>
    <t>688</t>
  </si>
  <si>
    <t>Oliviera, Luis</t>
  </si>
  <si>
    <t>25469 West Hearst Road</t>
  </si>
  <si>
    <t>5C245024001</t>
  </si>
  <si>
    <t>Enrollee Under Dairy GO for Oliviera, Luis - Silveira Dairy</t>
  </si>
  <si>
    <t>420</t>
  </si>
  <si>
    <t>Sam Habib Cattle Co</t>
  </si>
  <si>
    <t>Freitas, Leonardo V</t>
  </si>
  <si>
    <t>5590 East Excelsior Avenue</t>
  </si>
  <si>
    <t>5C16NC00010</t>
  </si>
  <si>
    <t>Enrollee under Dairy GO for LEONARDO FREITAS-L &amp; L FREITAS DAIRY</t>
  </si>
  <si>
    <t>M &amp; A Dairy</t>
  </si>
  <si>
    <t>Goncalves, Manuel, Jr</t>
  </si>
  <si>
    <t>14651  Carlucci Road</t>
  </si>
  <si>
    <t>5C245011001</t>
  </si>
  <si>
    <t>Enrollee Under Dairy GO for Goncalves, Manuel Jr. - M &amp; A Dairy</t>
  </si>
  <si>
    <t>529</t>
  </si>
  <si>
    <t>former M &amp; E DAIRY</t>
  </si>
  <si>
    <t>Stout, Jeanette</t>
  </si>
  <si>
    <t>16744  Houston Road</t>
  </si>
  <si>
    <t>5C16NC00032</t>
  </si>
  <si>
    <t>Enrollee under Dairy GO for JEANETTE STOUT-M &amp; E DAIRY</t>
  </si>
  <si>
    <t>Tony Machado Dairy</t>
  </si>
  <si>
    <t>13611  Avenue 23 1/2</t>
  </si>
  <si>
    <t>5B20NC00019</t>
  </si>
  <si>
    <t>Enrollee under Dairy GO for TONY MACHADO DAIRY</t>
  </si>
  <si>
    <t>M &amp; M Moules Dairy</t>
  </si>
  <si>
    <t>Machado, Dena</t>
  </si>
  <si>
    <t>12951 East Harney Lane</t>
  </si>
  <si>
    <t>5B395023001</t>
  </si>
  <si>
    <t>Enrollee Under Dairy GO for Machado, Dena</t>
  </si>
  <si>
    <t>60</t>
  </si>
  <si>
    <t>AC Enterprises Dairy</t>
  </si>
  <si>
    <t>15499  Road 72</t>
  </si>
  <si>
    <t>5C54NC00210</t>
  </si>
  <si>
    <t>Enrollee under R5-2007-0035 for BRASIL, CARL</t>
  </si>
  <si>
    <t>Curti Family Inc.</t>
  </si>
  <si>
    <t>Curti Family Farms Inc</t>
  </si>
  <si>
    <t>3235  Avenue 199</t>
  </si>
  <si>
    <t>5D545127N01</t>
  </si>
  <si>
    <t>Enrollee Under R5-2007-0035 for CURTI FAMILY INC.</t>
  </si>
  <si>
    <t>2640</t>
  </si>
  <si>
    <t>Curtimade Dairy</t>
  </si>
  <si>
    <t>18337  Road 24</t>
  </si>
  <si>
    <t>5D545022N01</t>
  </si>
  <si>
    <t>Enrollee under Dairy GO for M. CURTI &amp; SONS INC., CURTIMADE DAIRY</t>
  </si>
  <si>
    <t>3385</t>
  </si>
  <si>
    <t>David &amp; Eric DeWit (Dairy)</t>
  </si>
  <si>
    <t>DeWit, David &amp; Eric</t>
  </si>
  <si>
    <t>11313 East Collier Road</t>
  </si>
  <si>
    <t>Acampo</t>
  </si>
  <si>
    <t>5B395047001</t>
  </si>
  <si>
    <t>WDR 91-216 for DeWit, David &amp; Eric - David &amp; Eric DeWit (Dairy)</t>
  </si>
  <si>
    <t>255</t>
  </si>
  <si>
    <t>Faria Feedlot</t>
  </si>
  <si>
    <t>Faria, Clarence</t>
  </si>
  <si>
    <t>2507 South Shirk Road</t>
  </si>
  <si>
    <t>13267 Letter (Non-Enforcement) R5-2013-0122 for Faria, Clarence</t>
  </si>
  <si>
    <t>1505</t>
  </si>
  <si>
    <t>North Moon Dairy</t>
  </si>
  <si>
    <t>Valley Star Farms</t>
  </si>
  <si>
    <t>7325  Avenue 144</t>
  </si>
  <si>
    <t>5C54NC00178</t>
  </si>
  <si>
    <t>Enrollee under Dairy GO for NORTH MOON DAIRY</t>
  </si>
  <si>
    <t>792</t>
  </si>
  <si>
    <t>Machado Dairy LP</t>
  </si>
  <si>
    <t>Machado Family Trust</t>
  </si>
  <si>
    <t>4423 West Central Avenue</t>
  </si>
  <si>
    <t>5C10NC00125</t>
  </si>
  <si>
    <t>Enrollee Under R5-2013-0122 for ARTHUR MACHADO</t>
  </si>
  <si>
    <t>Machado Dairy</t>
  </si>
  <si>
    <t>Machado, Arthur</t>
  </si>
  <si>
    <t>20180  Road 36</t>
  </si>
  <si>
    <t>5C54NC00198</t>
  </si>
  <si>
    <t>Enrollee under Dairy GO for ALVIN MACHADO-MACHADO DAIRY</t>
  </si>
  <si>
    <t>Machado Dairy #2</t>
  </si>
  <si>
    <t>Machado, Donald A</t>
  </si>
  <si>
    <t>19405 East Mariposa Road</t>
  </si>
  <si>
    <t>Stockton</t>
  </si>
  <si>
    <t>5B395021001</t>
  </si>
  <si>
    <t>Enrollee Under Dairy GO for Machado, Donald A</t>
  </si>
  <si>
    <t>Machado Dairy Farms #1</t>
  </si>
  <si>
    <t>Machado Dairy Farms</t>
  </si>
  <si>
    <t>28128 South Two Rivers Road</t>
  </si>
  <si>
    <t>5B39NC00130</t>
  </si>
  <si>
    <t>Enrollee Under Dairy GO for Machado Donald &amp; John</t>
  </si>
  <si>
    <t>F &amp; S Brasil Dairy</t>
  </si>
  <si>
    <t>David Machado</t>
  </si>
  <si>
    <t>26230 South Union Road</t>
  </si>
  <si>
    <t>5B395046001</t>
  </si>
  <si>
    <t>Enrollee Under Dairy GO for Machado, David; F &amp; S Brasil Dairy</t>
  </si>
  <si>
    <t>1560</t>
  </si>
  <si>
    <t>MANUEL G. MACIEL, SR. TRUST DAIRY (Dairy to feedlot to Cropland)</t>
  </si>
  <si>
    <t>Manuel G Maciel Sr Trust</t>
  </si>
  <si>
    <t>5901  16th Avenue</t>
  </si>
  <si>
    <t>5C16NC00103</t>
  </si>
  <si>
    <t>Enrollee under Dairy GO for MANUEL G. MACIEL SR. TRUST</t>
  </si>
  <si>
    <t>Maddox Dairy</t>
  </si>
  <si>
    <t>Maddox, Douglas</t>
  </si>
  <si>
    <t>12840 West Kamm Avenue</t>
  </si>
  <si>
    <t>5C10NC00002</t>
  </si>
  <si>
    <t>WDR R5-2008-0003 for MADDOX DAIRY LTD (dairy digester)</t>
  </si>
  <si>
    <t>Nunes Heifers</t>
  </si>
  <si>
    <t>Floriano, Paulo &amp; Paula</t>
  </si>
  <si>
    <t>2618 East Reilly Road</t>
  </si>
  <si>
    <t>5B24NC00241</t>
  </si>
  <si>
    <t>Enrollee under Dairy Gen Order for Floriano, Paulo &amp; Paula - Nunes Heifers</t>
  </si>
  <si>
    <t>Magneson Dairy</t>
  </si>
  <si>
    <t>Magneson, Scott and Pam</t>
  </si>
  <si>
    <t>10235 West El Capitan Way</t>
  </si>
  <si>
    <t>Ballico</t>
  </si>
  <si>
    <t>5B24NC00032</t>
  </si>
  <si>
    <t>Enrollee Under Dairy GO for Magneson, Scott &amp; Pam</t>
  </si>
  <si>
    <t>795</t>
  </si>
  <si>
    <t>Green Valley Feedlot</t>
  </si>
  <si>
    <t>Tony Campos</t>
  </si>
  <si>
    <t>2160 West Elkhorn Avenue</t>
  </si>
  <si>
    <t>5C10NC00093</t>
  </si>
  <si>
    <t>Enrollee under Dairy GO for DOROTHY WINDSOR</t>
  </si>
  <si>
    <t>1168</t>
  </si>
  <si>
    <t>MS3 Dairy</t>
  </si>
  <si>
    <t>Mario Simoes Jr Children's 2005 Trust</t>
  </si>
  <si>
    <t>21399  Road 76</t>
  </si>
  <si>
    <t>5C54NC00007</t>
  </si>
  <si>
    <t>Enrollee under Dairy GO for Mario Jr. &amp; Celeste Simoes, Borba &amp; Sons Dairy #4</t>
  </si>
  <si>
    <t>999</t>
  </si>
  <si>
    <t>Mancebo Holsteins #1</t>
  </si>
  <si>
    <t>14891  Ave 232</t>
  </si>
  <si>
    <t>5D545139N01</t>
  </si>
  <si>
    <t>Enrollee under Dairy GO for WAYNE MANCEBO-MANCEBO DAIRY #1</t>
  </si>
  <si>
    <t>1900</t>
  </si>
  <si>
    <t>Carmo Dairy</t>
  </si>
  <si>
    <t>Soares, Joe &amp; Evelyn</t>
  </si>
  <si>
    <t>10775  Franklin Boulevard</t>
  </si>
  <si>
    <t>5A345002001</t>
  </si>
  <si>
    <t>Enrollee Under Dairy GO for Soares, Joe &amp; Evelyn - Carmo Dairy</t>
  </si>
  <si>
    <t>Manuel Da Silva Dairy</t>
  </si>
  <si>
    <t>Da Silva, Manuel</t>
  </si>
  <si>
    <t>15836  Steingul Road</t>
  </si>
  <si>
    <t>5B395012001</t>
  </si>
  <si>
    <t>Enrollee Under Dairy GO for Da Silva, Manuel</t>
  </si>
  <si>
    <t>Wilgenburg West, LLC</t>
  </si>
  <si>
    <t>Wilgenburg West LLC</t>
  </si>
  <si>
    <t>7442  7th Avenue</t>
  </si>
  <si>
    <t>5C16NC00045</t>
  </si>
  <si>
    <t>Enrollee under Dairy GO for WILGENBURG WEST, LLC</t>
  </si>
  <si>
    <t>Manuel Godinho Dairy</t>
  </si>
  <si>
    <t>Godinho, Manuel</t>
  </si>
  <si>
    <t>12710 South Wilson Road</t>
  </si>
  <si>
    <t>5B24NC00200</t>
  </si>
  <si>
    <t>Enrollee Under Dairy GO for Godinho, Manuela - Manuel Godinho Dairy</t>
  </si>
  <si>
    <t>Double Cross #5</t>
  </si>
  <si>
    <t>Enrollee Under Dairy GO for Manuel Luis - Double Cross #5</t>
  </si>
  <si>
    <t>Machado Farms Dairy</t>
  </si>
  <si>
    <t>Machado, Manuel F Jr</t>
  </si>
  <si>
    <t>20400  Avenue 17  1/2</t>
  </si>
  <si>
    <t>5B20NC00026</t>
  </si>
  <si>
    <t>Enrollee under Dairy GO for Manuel F. Machado, Jr.- Machado Farms Dairy</t>
  </si>
  <si>
    <t>1405</t>
  </si>
  <si>
    <t>Martin Ranch</t>
  </si>
  <si>
    <t>14861  Avenue 144</t>
  </si>
  <si>
    <t>5C54NC00092</t>
  </si>
  <si>
    <t>Enrollee under Dairy GO for Five Star Dairy, MARTIN DAIRY</t>
  </si>
  <si>
    <t>LMT Investments LLC</t>
  </si>
  <si>
    <t>1636  Gates Road</t>
  </si>
  <si>
    <t>5B50NC00324</t>
  </si>
  <si>
    <t>Enrollee Under Dairy GO for Meirinho, Mark</t>
  </si>
  <si>
    <t>M.F. Rosa Dairy</t>
  </si>
  <si>
    <t>Rosa, Noel</t>
  </si>
  <si>
    <t>10090  2nd Avenue</t>
  </si>
  <si>
    <t>5D165068N01</t>
  </si>
  <si>
    <t>Enrollee under Dairy GO for NOEL ROSA-M.F. ROSA DAIRY</t>
  </si>
  <si>
    <t>Rosa Dairy</t>
  </si>
  <si>
    <t>Rosa, Manuel</t>
  </si>
  <si>
    <t>4714 East Bear Mountain Boulevard</t>
  </si>
  <si>
    <t>5D155054N01</t>
  </si>
  <si>
    <t>Enrollee under Dairy GO for ROSA, MANUEL, Rosa Dairy</t>
  </si>
  <si>
    <t>Sozinho Dairy #3</t>
  </si>
  <si>
    <t>11235  8 1/2 Avenue</t>
  </si>
  <si>
    <t>5D165051N01</t>
  </si>
  <si>
    <t>Enrollee under Dairy GO for JOE SOZINHO-SOZINHO DAIRY #3</t>
  </si>
  <si>
    <t>Maria Silveira Dairy</t>
  </si>
  <si>
    <t>Silveira, Manuel I &amp; Maria C</t>
  </si>
  <si>
    <t>10511  Ingomar Grade Road</t>
  </si>
  <si>
    <t>5C245013001</t>
  </si>
  <si>
    <t>Enrollee Under Dairy GO for Silveira, Manuel I &amp; Maria C - Maria Silveira Dairy</t>
  </si>
  <si>
    <t>Manuel B Toste</t>
  </si>
  <si>
    <t>6431  Hanford-Armona Road</t>
  </si>
  <si>
    <t>5D165110N01</t>
  </si>
  <si>
    <t>Enrollee under Dairy GO for MANUEL &amp; MARIA TOSTE,</t>
  </si>
  <si>
    <t>650</t>
  </si>
  <si>
    <t>657</t>
  </si>
  <si>
    <t>MER Properties</t>
  </si>
  <si>
    <t>11349 South Airport Way</t>
  </si>
  <si>
    <t>5B395052001</t>
  </si>
  <si>
    <t>WDR 95-155 for MER Properties, Manuel Xavier Dairy</t>
  </si>
  <si>
    <t>Tony &amp; Julie Jorge Dairy</t>
  </si>
  <si>
    <t>Jorge, Tony &amp; Manuel</t>
  </si>
  <si>
    <t>4645  Avenue 120</t>
  </si>
  <si>
    <t>5C54NC00279</t>
  </si>
  <si>
    <t>Enrollee under Dairy GO for Tony Jorge Or Manuel Jorge, TONY &amp; JULIE JORGE DAIRY</t>
  </si>
  <si>
    <t>Maple Dairy</t>
  </si>
  <si>
    <t>15857  Bear Mountain Boulevard</t>
  </si>
  <si>
    <t>5D155058002</t>
  </si>
  <si>
    <t>Enrollee under Dairy GO for BOS, JOHN</t>
  </si>
  <si>
    <t>Mario Simoes Jr. Dairy</t>
  </si>
  <si>
    <t>7405  Ave 216</t>
  </si>
  <si>
    <t>5D545160001</t>
  </si>
  <si>
    <t>Enrollee under Dairy GO for MARIO SIMOES JR DAIRY, MARIO SIMOES DAIRY #2</t>
  </si>
  <si>
    <t>JNA Brasil Dairy</t>
  </si>
  <si>
    <t>Brasil, Edwin &amp; Lillian</t>
  </si>
  <si>
    <t>6323  Avenue 280</t>
  </si>
  <si>
    <t>5C54NC00024</t>
  </si>
  <si>
    <t>Enrollee under Dairy GO for JASON AND JARED SMITH, JNA Brasil Dairy</t>
  </si>
  <si>
    <t>Martin Land and Cattle</t>
  </si>
  <si>
    <t>Martin, August</t>
  </si>
  <si>
    <t>6100  Hinds Road</t>
  </si>
  <si>
    <t>5C505019001</t>
  </si>
  <si>
    <t>Enrollee Under Dairy GO for Martin, August</t>
  </si>
  <si>
    <t>Martin Family Farm</t>
  </si>
  <si>
    <t>Martin, Mary</t>
  </si>
  <si>
    <t>11493 North Davis Road</t>
  </si>
  <si>
    <t>5B395008001</t>
  </si>
  <si>
    <t>Enrollee Under Dairy GO for Martin, Mary - Martin Family Farm</t>
  </si>
  <si>
    <t>Mattos Brothers Dairy #3</t>
  </si>
  <si>
    <t>3926  Avenue 232</t>
  </si>
  <si>
    <t>5C54NC00179</t>
  </si>
  <si>
    <t>Enrollee under Dairy GO for D J Dairy</t>
  </si>
  <si>
    <t>271</t>
  </si>
  <si>
    <t>Former VL Furtado Dairy</t>
  </si>
  <si>
    <t>Walker, Steve</t>
  </si>
  <si>
    <t>12281  14 Th Avenue</t>
  </si>
  <si>
    <t>5D165084001</t>
  </si>
  <si>
    <t>Enrollee under Dairy GO for STEVE WALKER</t>
  </si>
  <si>
    <t>Lone Star Dairy #2</t>
  </si>
  <si>
    <t>Martin Brothers Farming</t>
  </si>
  <si>
    <t>13380  9th Avenue</t>
  </si>
  <si>
    <t>5C16NC00083</t>
  </si>
  <si>
    <t>Enrollee under Dairy GO for ELLEN B. MARTIN</t>
  </si>
  <si>
    <t>Dream Dairy</t>
  </si>
  <si>
    <t>Teixiera, Carlos</t>
  </si>
  <si>
    <t>15035  8th Avenue</t>
  </si>
  <si>
    <t>5D165078001</t>
  </si>
  <si>
    <t>Enrollee under Dairy GO for ROBERT BRAZIL</t>
  </si>
  <si>
    <t>Masami Cattle Ranch</t>
  </si>
  <si>
    <t>Masami Cattle Ranch Inc</t>
  </si>
  <si>
    <t>18250  Rancho Tehama Road</t>
  </si>
  <si>
    <t>Corning</t>
  </si>
  <si>
    <t>5A525003001</t>
  </si>
  <si>
    <t>WDR 94-023 for Masami Cattle Ranch Inc</t>
  </si>
  <si>
    <t>Mattos Brothers Dairy</t>
  </si>
  <si>
    <t>4017  Kansas Avenue</t>
  </si>
  <si>
    <t>5C16NC00021</t>
  </si>
  <si>
    <t>Enrollee under Dairy GO for MATTOS BROS DAIRY-MATTOS BROTHERS DAIRY</t>
  </si>
  <si>
    <t>2365</t>
  </si>
  <si>
    <t>Maximinio Silviera Dairy</t>
  </si>
  <si>
    <t>Silveira, Maximinio &amp; Maria</t>
  </si>
  <si>
    <t>4210  Lingard Road</t>
  </si>
  <si>
    <t>5C245023001</t>
  </si>
  <si>
    <t>Enrollee Under Dairy GO for Silveira, Maximinio &amp; Maria - Maximinio Silviera Dairy</t>
  </si>
  <si>
    <t>Mcfarland Dairy</t>
  </si>
  <si>
    <t>Verhoeven, Wes</t>
  </si>
  <si>
    <t>31348  Hanawalt Avenue</t>
  </si>
  <si>
    <t>5D155078N01</t>
  </si>
  <si>
    <t>Enrollee under Dairy GO for VERHOEVEN, WES</t>
  </si>
  <si>
    <t>Vida Boa Dairy #1</t>
  </si>
  <si>
    <t>Mendes, Victor &amp; Debbie</t>
  </si>
  <si>
    <t>15125  Avenue 240</t>
  </si>
  <si>
    <t>5C54NC00078</t>
  </si>
  <si>
    <t>Enrollee under Dairy GO for MENDES, VICTOR &amp; DEBBIE, VIDA BOA DAIRY #1</t>
  </si>
  <si>
    <t>Triangle M Dairy</t>
  </si>
  <si>
    <t>McRee, Lavada</t>
  </si>
  <si>
    <t>11302  Avenue 18 1/2</t>
  </si>
  <si>
    <t>5C205011001</t>
  </si>
  <si>
    <t>Enrollee under Dairy GO for LAVADA  MCREE-TRIANGLE M DAIRY</t>
  </si>
  <si>
    <t>Meadowlake Dairy</t>
  </si>
  <si>
    <t>6802  Avenue 120</t>
  </si>
  <si>
    <t>5D545093001</t>
  </si>
  <si>
    <t>Enrollee under Dairy GO for BOSMAN, CLARENCE-MEADOWLAKE DAIRY</t>
  </si>
  <si>
    <t>8880</t>
  </si>
  <si>
    <t>Medeiros Dairy</t>
  </si>
  <si>
    <t>Medeiros, Kelly R</t>
  </si>
  <si>
    <t>608 East Riverdale Avenue</t>
  </si>
  <si>
    <t>5C10NC00112</t>
  </si>
  <si>
    <t>Enrollee under Dairy GO for KELLY MEDEIROS-MEDEIROS DAIRY</t>
  </si>
  <si>
    <t>Meikle Ranch</t>
  </si>
  <si>
    <t>Meikle, James D - Meikle Ranch</t>
  </si>
  <si>
    <t>1685 South Hart Road</t>
  </si>
  <si>
    <t>5B50NC00119</t>
  </si>
  <si>
    <t>Enrollee Under Dairy GO for Meikle, James D.</t>
  </si>
  <si>
    <t>Melo Ranch</t>
  </si>
  <si>
    <t>Melo, Joe L &amp; Hermina</t>
  </si>
  <si>
    <t>6054 West Turlock Road</t>
  </si>
  <si>
    <t>5B24NC00257</t>
  </si>
  <si>
    <t>Enrollee Under Dairy GO for  Melo, Joe L &amp; Hermina</t>
  </si>
  <si>
    <t>1642</t>
  </si>
  <si>
    <t>Ben Mendonca &amp; Family Dairy</t>
  </si>
  <si>
    <t>Benedict Mendoca &amp; Family Dairy</t>
  </si>
  <si>
    <t>19517  Road 124</t>
  </si>
  <si>
    <t>5C54NC00110</t>
  </si>
  <si>
    <t>Enrollee Under R5-2007-0035 for Alvin &amp; Benendict Mendonca</t>
  </si>
  <si>
    <t>John Mendonca &amp; Son Dairy</t>
  </si>
  <si>
    <t>Mendonca, Linda</t>
  </si>
  <si>
    <t>2785 North Colpien Avenue</t>
  </si>
  <si>
    <t>5D545012N01</t>
  </si>
  <si>
    <t>Enrollee under Dairy GO for MENDONCA, JOHN MENDONCA &amp; SON DAIRY</t>
  </si>
  <si>
    <t>655</t>
  </si>
  <si>
    <t>Joe C Dias &amp; SON Dairy</t>
  </si>
  <si>
    <t>Fike, Rodney</t>
  </si>
  <si>
    <t>437 West Mount Whitney Avenue</t>
  </si>
  <si>
    <t>5C10NC00104</t>
  </si>
  <si>
    <t>Enrollee under Dairy GO for JORGE SANTOS-JOE C DIAS &amp; SON DAIRY</t>
  </si>
  <si>
    <t>Mendonca Dairy</t>
  </si>
  <si>
    <t>RTS Orchards</t>
  </si>
  <si>
    <t>17641 South I Drive</t>
  </si>
  <si>
    <t>5C54NC00196</t>
  </si>
  <si>
    <t>Enrollee under R5-2007-0035 for RTS Orchards, LLC</t>
  </si>
  <si>
    <t>Peterson Dairy</t>
  </si>
  <si>
    <t>De Boer, Pete</t>
  </si>
  <si>
    <t>30999  Peterson Road</t>
  </si>
  <si>
    <t>5D155086N01</t>
  </si>
  <si>
    <t>Enrollee under Dairy GO for PETE DE BOER, Peterson Dairy</t>
  </si>
  <si>
    <t>Mendonsa Family Farms Dairy</t>
  </si>
  <si>
    <t>Mendonsa, Frank &amp; Anna</t>
  </si>
  <si>
    <t>12750  Avenue 160</t>
  </si>
  <si>
    <t>5C54NC00094</t>
  </si>
  <si>
    <t>Enrollee Under R5-2007-0035 for Anna Mendonsa</t>
  </si>
  <si>
    <t>Mello Ranch</t>
  </si>
  <si>
    <t>Ardis Land Holdings</t>
  </si>
  <si>
    <t>744  McEwen Road</t>
  </si>
  <si>
    <t>Waterford</t>
  </si>
  <si>
    <t>5B50NC00294</t>
  </si>
  <si>
    <t>Enrollee Under Dairy Gen Order for Brad Ardis, Golden West Dairy</t>
  </si>
  <si>
    <t>5400</t>
  </si>
  <si>
    <t>1190</t>
  </si>
  <si>
    <t>G3 Dairy</t>
  </si>
  <si>
    <t>5829 East Panama Lane</t>
  </si>
  <si>
    <t>5C15NC00003</t>
  </si>
  <si>
    <t>Enrollee under Dairy GO for ALBERT GOYENETCHE</t>
  </si>
  <si>
    <t>John Vander Schaaf #3 Dairy</t>
  </si>
  <si>
    <t>De Jager, Rocky</t>
  </si>
  <si>
    <t>13775  Murphy Road</t>
  </si>
  <si>
    <t>5B39NC00088</t>
  </si>
  <si>
    <t>Enrollee Under Dairy GO for De Jager, Rocky - Red Rock Dairy</t>
  </si>
  <si>
    <t>5C Farms</t>
  </si>
  <si>
    <t>10610 West Whitesbridge Avenue</t>
  </si>
  <si>
    <t>5D105026N01</t>
  </si>
  <si>
    <t>Enrollee under Dairy GO for 5C Farms - MILKY WAY DAIRY</t>
  </si>
  <si>
    <t>Mineral King Dairy</t>
  </si>
  <si>
    <t>33803  Road 108</t>
  </si>
  <si>
    <t>5C54NC00243</t>
  </si>
  <si>
    <t>Milking Tulare Co. RWD 12/12/2003 (new&amp;com) for Mineral King Dairy</t>
  </si>
  <si>
    <t>John &amp; Dan Vierra Dairy</t>
  </si>
  <si>
    <t>Vieira, John M.</t>
  </si>
  <si>
    <t>22075 East Lone Tree Road</t>
  </si>
  <si>
    <t>5B39NC00082</t>
  </si>
  <si>
    <t>Enrollee Under Dairy GO for Vieira, John M.</t>
  </si>
  <si>
    <t>190</t>
  </si>
  <si>
    <t>Monteiro Bros. Dairy #1</t>
  </si>
  <si>
    <t>Monteiro Brothers Dairy Inc</t>
  </si>
  <si>
    <t>5336 West Harlan Avenue</t>
  </si>
  <si>
    <t>5C10NC00082</t>
  </si>
  <si>
    <t>Enrollee under Dairy GO for MONTEIRO BROS. DAIRY INC., MONTEIRO BROS. DAIRY #1</t>
  </si>
  <si>
    <t>Monteiro Bros. Dairy #2</t>
  </si>
  <si>
    <t>4604 West Harlan Avenue</t>
  </si>
  <si>
    <t>5C10NC00079</t>
  </si>
  <si>
    <t>Enrollee under Dairy GO for MONTEIRO BROS. DAIRY INC., MONTEIRO BROS. DAIRY #2</t>
  </si>
  <si>
    <t>Morning Star Dairy</t>
  </si>
  <si>
    <t>Morning Star Dairy Inc</t>
  </si>
  <si>
    <t>10032 West Elkhorn Avenue</t>
  </si>
  <si>
    <t>Burrel</t>
  </si>
  <si>
    <t>5C10NC00089</t>
  </si>
  <si>
    <t>Enrollee under Dairy GO for MORNING STAR DAIRY, INC., MORNING STAR DAIRY</t>
  </si>
  <si>
    <t>1321</t>
  </si>
  <si>
    <t>Living Waters Dairy</t>
  </si>
  <si>
    <t>Morris, Arthur L Jr</t>
  </si>
  <si>
    <t>2871 East Clarkson Avenue</t>
  </si>
  <si>
    <t>5D105035N01</t>
  </si>
  <si>
    <t>Enrollee Under R5-2007-0035 for ARTHUR MORRIS JR (Closed)</t>
  </si>
  <si>
    <t>Manuel &amp; Jeannette Borges Dairy #2</t>
  </si>
  <si>
    <t>Morris, Robert E (Bob)</t>
  </si>
  <si>
    <t>8892 South Van Allen Road</t>
  </si>
  <si>
    <t>5B395054001</t>
  </si>
  <si>
    <t>WDR 91-128 for MORRIS, ROBERT E.</t>
  </si>
  <si>
    <t>Mountain View Dairy</t>
  </si>
  <si>
    <t>De Jong, Arie</t>
  </si>
  <si>
    <t>37248  Road 144</t>
  </si>
  <si>
    <t>5D545111001</t>
  </si>
  <si>
    <t>Enrollee under Dairy GO for ARIE DE JONG, MOUNTAIN VIEW DAIRY</t>
  </si>
  <si>
    <t>1744</t>
  </si>
  <si>
    <t>Mt. Whitney Dairy</t>
  </si>
  <si>
    <t>Kamper, Rodney G</t>
  </si>
  <si>
    <t>2792 West Mt. Whitney Avenue</t>
  </si>
  <si>
    <t>5C10NC00081</t>
  </si>
  <si>
    <t>Enrollee under Dairy GO for RODNEY KAMPER-MT. WHITNEY DAIRY</t>
  </si>
  <si>
    <t>2000</t>
  </si>
  <si>
    <t>former MURPHY DAIRY (CLOSED)</t>
  </si>
  <si>
    <t>Murphy, Denny</t>
  </si>
  <si>
    <t>7387 South Kenneth Avenue</t>
  </si>
  <si>
    <t>Fowler</t>
  </si>
  <si>
    <t>5C10NC00041</t>
  </si>
  <si>
    <t>Enrollee Under R5-2007-0035 for Murphy, Denny</t>
  </si>
  <si>
    <t>Tripalm Dairy</t>
  </si>
  <si>
    <t>Bleeker, Joel</t>
  </si>
  <si>
    <t>2429  Idaho Avenue</t>
  </si>
  <si>
    <t>5C54NC00038</t>
  </si>
  <si>
    <t>Enrollee under Dairy GO for Joel Bleeker-TRIPALM DAIRY</t>
  </si>
  <si>
    <t>949</t>
  </si>
  <si>
    <t>19860  Maple Street</t>
  </si>
  <si>
    <t>5C10NC00017</t>
  </si>
  <si>
    <t>Enrollee under Dairy GO for ZONNEVELD DAIRIES, INC., MAPLE AVENUE DAIRY</t>
  </si>
  <si>
    <t>Bar M Ranch</t>
  </si>
  <si>
    <t>Medeiros, Brian</t>
  </si>
  <si>
    <t>14025  Jackson Avenue</t>
  </si>
  <si>
    <t>5D165082001</t>
  </si>
  <si>
    <t>Enrollee under Dairy GO for BRIAN MEDEIROS</t>
  </si>
  <si>
    <t>SIMOES SANDLIN FAMILY FARMS DAIRY</t>
  </si>
  <si>
    <t>Simoes, Mark</t>
  </si>
  <si>
    <t>10248  Avenue 184</t>
  </si>
  <si>
    <t>5C54NC00046</t>
  </si>
  <si>
    <t>Enrollee under Dairy GO for Simoes Sandlin Family Farms Dairy</t>
  </si>
  <si>
    <t>835</t>
  </si>
  <si>
    <t>Milk Maid Dairy</t>
  </si>
  <si>
    <t>35826  Road 100</t>
  </si>
  <si>
    <t>5C54NC00040</t>
  </si>
  <si>
    <t>Enrollee Under R5-2007-0035 for Anthony &amp; Jacob P. Dragt 2002 Trust</t>
  </si>
  <si>
    <t>Milk Time Dairy</t>
  </si>
  <si>
    <t>Fikse, Ed Jr</t>
  </si>
  <si>
    <t>12519  Road 16</t>
  </si>
  <si>
    <t>5C20NC00001</t>
  </si>
  <si>
    <t>Enrollee under Dairy GO for ED FIKSE-MILK TIME DAIRY</t>
  </si>
  <si>
    <t>2564</t>
  </si>
  <si>
    <t>TSB AG</t>
  </si>
  <si>
    <t>22355  Avenue 8</t>
  </si>
  <si>
    <t>5C205004N01</t>
  </si>
  <si>
    <t>Enrollee under Dairy GO for TSB AG</t>
  </si>
  <si>
    <t>Moonlight Dairy</t>
  </si>
  <si>
    <t>5061  Avenue 280</t>
  </si>
  <si>
    <t>5C54NC00025</t>
  </si>
  <si>
    <t>Enrollee under Dairy GO for JOHN &amp; LINDA MOONS, MOONLIGHT DAIRY</t>
  </si>
  <si>
    <t>El Dorado Ranches Dairy</t>
  </si>
  <si>
    <t>Andrew Groppetti</t>
  </si>
  <si>
    <t>23025 West American Avenue</t>
  </si>
  <si>
    <t>5C10NC00114</t>
  </si>
  <si>
    <t>Enrollee under Dairy GO for ANDREW GROPPETTI-El Dorado Ranches DAIRY</t>
  </si>
  <si>
    <t>Edwin Brasil Dairy</t>
  </si>
  <si>
    <t>29134  Road 56</t>
  </si>
  <si>
    <t>5D545107001</t>
  </si>
  <si>
    <t>Enrollee under Dairy GO for Brasil, Edwin &amp; Lillian - Edwin Brasil Dairy</t>
  </si>
  <si>
    <t>1925</t>
  </si>
  <si>
    <t>Nascimento Dairy</t>
  </si>
  <si>
    <t>Nascinmento, John &amp; Lyrae</t>
  </si>
  <si>
    <t>15620 North Jacktone Road</t>
  </si>
  <si>
    <t>5B395007001</t>
  </si>
  <si>
    <t>Enrollee Under Dairy GO for Nascimento, John &amp; Lyrae</t>
  </si>
  <si>
    <t>676</t>
  </si>
  <si>
    <t>Golden Star Dairy</t>
  </si>
  <si>
    <t>Frank Espinola</t>
  </si>
  <si>
    <t>4109 East Conejo Avenue</t>
  </si>
  <si>
    <t>5D105038001</t>
  </si>
  <si>
    <t>Enrollee under Dairy GO for Golden Star Dairy</t>
  </si>
  <si>
    <t>L &amp; L Dairy Farms</t>
  </si>
  <si>
    <t>7435  Avenue 360</t>
  </si>
  <si>
    <t>5C54NC00056</t>
  </si>
  <si>
    <t>Enrollee under Dairy GO for Hendrick LEyendekker- L &amp; L DAIRY</t>
  </si>
  <si>
    <t>2050</t>
  </si>
  <si>
    <t>Neles Dairy</t>
  </si>
  <si>
    <t>Nels, Lawrence/Anthony/Joseph</t>
  </si>
  <si>
    <t>21430  Gyles Road</t>
  </si>
  <si>
    <t>5A52NC00009</t>
  </si>
  <si>
    <t>WDR 02-166 for Neles Dairy</t>
  </si>
  <si>
    <t>Bapu Farming</t>
  </si>
  <si>
    <t>Bapu Farming Company, Inc.</t>
  </si>
  <si>
    <t>7500  Avenue 14</t>
  </si>
  <si>
    <t>5B20NC00039</t>
  </si>
  <si>
    <t>Enrollee under Dairy GO for Bapu Farming Company,Inc</t>
  </si>
  <si>
    <t>former DIAS RIVERBEND DAIRY #2</t>
  </si>
  <si>
    <t>Santos, Clarence</t>
  </si>
  <si>
    <t>1757  8th Avenue</t>
  </si>
  <si>
    <t>5C16NC00104</t>
  </si>
  <si>
    <t>Enrollee Under R5-2007-0035 for CLARENCE SANTOS</t>
  </si>
  <si>
    <t>Joao Cardoso Dairy Inc.</t>
  </si>
  <si>
    <t>Nyenhuis, Jim</t>
  </si>
  <si>
    <t>24699  Avenue 11</t>
  </si>
  <si>
    <t>5C205021001</t>
  </si>
  <si>
    <t>Enrollee under Dairy GO for JIM NYENHUIS-JOAO CARDOSO DAIRY INC.</t>
  </si>
  <si>
    <t>Holstein Farms Dairy</t>
  </si>
  <si>
    <t>Leyendekker, Nick</t>
  </si>
  <si>
    <t>4315  Avenue 176</t>
  </si>
  <si>
    <t>5C54NC00003</t>
  </si>
  <si>
    <t>Enrollee under Dairy GO for Nickolas Leyendekker-HOLSTEIN FARMS DAIRY</t>
  </si>
  <si>
    <t>3043</t>
  </si>
  <si>
    <t>Van Steyn Dairy No. 2</t>
  </si>
  <si>
    <t>Van Steyn, Case &amp; Christine</t>
  </si>
  <si>
    <t>13039  Pellandini Road</t>
  </si>
  <si>
    <t>5B34NC00026</t>
  </si>
  <si>
    <t>Enrollee Under Dairy GO for Van Steyn Case &amp; Christine - Van Steyn Dairy No. 2</t>
  </si>
  <si>
    <t>White Gold Dairy</t>
  </si>
  <si>
    <t>18357  Avenue 152</t>
  </si>
  <si>
    <t>5C54NC00079</t>
  </si>
  <si>
    <t>Enrollee under Dairy GO for TRISTAO, LOUIE-TRI-STAR DAIRY</t>
  </si>
  <si>
    <t>Nunes &amp; Sons Dairy</t>
  </si>
  <si>
    <t>GEN Investments</t>
  </si>
  <si>
    <t>690 East Oakdale Avenue</t>
  </si>
  <si>
    <t>5C54NC00144</t>
  </si>
  <si>
    <t>Enrollee under Dairy GO for G E N INVESTMENTS, Nunes &amp; Sons Dairy</t>
  </si>
  <si>
    <t>2113</t>
  </si>
  <si>
    <t>Nunes Bros. Dairy</t>
  </si>
  <si>
    <t>Nunes, Tony</t>
  </si>
  <si>
    <t>20439  Road 124</t>
  </si>
  <si>
    <t>5C54NC00145</t>
  </si>
  <si>
    <t>Enrollee under Dairy GO for Nunes Brothers Dairy, NUNES BROS. DAIRY</t>
  </si>
  <si>
    <t>De Vries Dairy #3</t>
  </si>
  <si>
    <t>De Vries, Randy</t>
  </si>
  <si>
    <t>30586  Elmo Highway</t>
  </si>
  <si>
    <t>5D155073N01</t>
  </si>
  <si>
    <t>Enrollee under Dairy GO for DEVRIES DAIRY #3</t>
  </si>
  <si>
    <t>Northstar Dairy</t>
  </si>
  <si>
    <t>Rex Nederend Family Trust</t>
  </si>
  <si>
    <t>5D545120001</t>
  </si>
  <si>
    <t>Enrollee under Dairy GO for REX NEDEREND FAMILY TRUST, NORTHSTAR DAIRY</t>
  </si>
  <si>
    <t>O &amp; L Dairy</t>
  </si>
  <si>
    <t>Lawrence, Henry &amp; Mary</t>
  </si>
  <si>
    <t>22678 West Pioneer Road</t>
  </si>
  <si>
    <t>5B24NC00198</t>
  </si>
  <si>
    <t>Enrollee Under Dairy GO for Lawrence,Henry &amp; Mary - O &amp; L Dairy</t>
  </si>
  <si>
    <t>F &amp; J Delano #2 Dairy</t>
  </si>
  <si>
    <t>Costa, Candido</t>
  </si>
  <si>
    <t>12876  Hiett Avenue</t>
  </si>
  <si>
    <t>5C15NC00042</t>
  </si>
  <si>
    <t>13267 Letter for LAURA TEXTEIRA AND JACK MENDONSA, COSTA DAIRY #2</t>
  </si>
  <si>
    <t>former O &amp; L DAIRY</t>
  </si>
  <si>
    <t>Ormonde, Edward</t>
  </si>
  <si>
    <t>27843  Road 68</t>
  </si>
  <si>
    <t>5C54NC00022</t>
  </si>
  <si>
    <t>Enrollee Under R5-2007-0035 for Dub Lusk</t>
  </si>
  <si>
    <t>Oakview Dairy</t>
  </si>
  <si>
    <t>Koetsier Family Real Estate LP</t>
  </si>
  <si>
    <t>6775  AVENUE 232</t>
  </si>
  <si>
    <t>5C54NC00236</t>
  </si>
  <si>
    <t>Enrollee under Dairy GO for Koetsier Family Real Estate Limited, OAKVIEW DAIRY</t>
  </si>
  <si>
    <t>1491</t>
  </si>
  <si>
    <t>Oasis Holsteins Dairy</t>
  </si>
  <si>
    <t>Pete and Agnes de Jong Family Trust</t>
  </si>
  <si>
    <t>18041  Palm Avenue</t>
  </si>
  <si>
    <t>5D155065001</t>
  </si>
  <si>
    <t>Enrollee under Dairy GO for PETER &amp; ANGNES DE JONG FAMILY TRUST</t>
  </si>
  <si>
    <t>Georgenson Dairy</t>
  </si>
  <si>
    <t>Mendes, Eddie</t>
  </si>
  <si>
    <t>8519  24th Avenue</t>
  </si>
  <si>
    <t>5D165030001</t>
  </si>
  <si>
    <t>Enrollee under Dairy GO for ISLAND DAIRY, LLC</t>
  </si>
  <si>
    <t>1445</t>
  </si>
  <si>
    <t>F &amp; M Areias Dairy</t>
  </si>
  <si>
    <t>Corriea, John</t>
  </si>
  <si>
    <t>5855  Milnes Road</t>
  </si>
  <si>
    <t>5B50NC00303</t>
  </si>
  <si>
    <t>Enrollee Under Dairy GO for Corriea, John</t>
  </si>
  <si>
    <t>P &amp; M Dairy</t>
  </si>
  <si>
    <t>Vander Poel, Paula &amp; Mike</t>
  </si>
  <si>
    <t>9535  Avenue 160</t>
  </si>
  <si>
    <t>5D545104001</t>
  </si>
  <si>
    <t>Enrollee under Dairy GO for VANDER POEL, MIKE &amp; PAULA, P &amp; M DAIRY</t>
  </si>
  <si>
    <t>1690</t>
  </si>
  <si>
    <t>Avila Family Dairy</t>
  </si>
  <si>
    <t>Avila, Filomena</t>
  </si>
  <si>
    <t>13644  Avenue 18 1/2</t>
  </si>
  <si>
    <t>5C205017N01</t>
  </si>
  <si>
    <t>Enrollee Under R5-2007-0035 for AVILA FILOMENA</t>
  </si>
  <si>
    <t>Pacheco &amp; Fagundes Dairy</t>
  </si>
  <si>
    <t>Pacheco, Rolland</t>
  </si>
  <si>
    <t>23388  Road 180</t>
  </si>
  <si>
    <t>5D545055001</t>
  </si>
  <si>
    <t>Enrollee under Dairy GO for PACHECO, ROLLAND-PACHECO &amp; FAGUNDES DAIRY</t>
  </si>
  <si>
    <t>3701  Langworth Road</t>
  </si>
  <si>
    <t>5B34NC00022</t>
  </si>
  <si>
    <t>Pacheco and Associates II Dairy</t>
  </si>
  <si>
    <t>Pacheco, Gabriel</t>
  </si>
  <si>
    <t>5730  Avenue 256</t>
  </si>
  <si>
    <t>5D545017001</t>
  </si>
  <si>
    <t>Enrollee under Dairy GO for PACHECO, GABRIEL L.- PACHECO DAIRY</t>
  </si>
  <si>
    <t>Joe Pacheco #2</t>
  </si>
  <si>
    <t>Pacheco, Joe B</t>
  </si>
  <si>
    <t>27596  Road 68</t>
  </si>
  <si>
    <t>5C54NC00035</t>
  </si>
  <si>
    <t>Enrollee under Dairy GO forPACHECO DAIRY #2</t>
  </si>
  <si>
    <t>Pacheco Dairy</t>
  </si>
  <si>
    <t>Pacheco Dairy Inc</t>
  </si>
  <si>
    <t>1108 North Plumas Avenue</t>
  </si>
  <si>
    <t>5C10NC00122</t>
  </si>
  <si>
    <t>Enrollee under Dairy GO for PACHECO DAIRY, INC., PACHECO DAIRY</t>
  </si>
  <si>
    <t>Bear 5 Feedlot</t>
  </si>
  <si>
    <t>Wildwood Farms, LLC</t>
  </si>
  <si>
    <t>12841  Bear Mountain Boulevard</t>
  </si>
  <si>
    <t>5D155059N01</t>
  </si>
  <si>
    <t>Enrollee under Dairy GO for WILDWOOD FARMS LLC, Bear 5 Feedlot</t>
  </si>
  <si>
    <t>Trilogy Dairy</t>
  </si>
  <si>
    <t>17661  Bear Mountain Boulevard</t>
  </si>
  <si>
    <t>5C15NC00046</t>
  </si>
  <si>
    <t>Enrollee under Dairy GO for TRILOGY DAIRY, TRILOGY DAIRY</t>
  </si>
  <si>
    <t>4610</t>
  </si>
  <si>
    <t>Mattos Brothers Dairy #2</t>
  </si>
  <si>
    <t>Mattos, Fernando</t>
  </si>
  <si>
    <t>22901  Road 28</t>
  </si>
  <si>
    <t>5C54NC00246</t>
  </si>
  <si>
    <t>Enrollee under Dairy GO for MATTOS,FERNANDO-</t>
  </si>
  <si>
    <t>Paul Floriano Dairy</t>
  </si>
  <si>
    <t>3843  Bradshaw Road</t>
  </si>
  <si>
    <t>5B24NC00206</t>
  </si>
  <si>
    <t>Enrollee Under Dairy GO for Floriano Paulo &amp; Paula</t>
  </si>
  <si>
    <t>former Paulo Holsteins Dairy (Feedlot)</t>
  </si>
  <si>
    <t>Paulo, Frank</t>
  </si>
  <si>
    <t>8161  Iona Avenue</t>
  </si>
  <si>
    <t>5C16NC00059</t>
  </si>
  <si>
    <t>Enrollee under Dairy GO for FRANK L. PAULO, PAULO HOLSTEINS DAIRY</t>
  </si>
  <si>
    <t>Jose and Maria Texeira Dairy</t>
  </si>
  <si>
    <t>Wallace, David &amp; Sam &amp; Joe Alvernaz</t>
  </si>
  <si>
    <t>17994  Terceira Road</t>
  </si>
  <si>
    <t>5C245001001</t>
  </si>
  <si>
    <t>Enrollee Under Dairy GO for Wallace, Dave &amp; Sam - Jose and Maria Texeira Dairy</t>
  </si>
  <si>
    <t>Peder Hoy Dairy, Inc.</t>
  </si>
  <si>
    <t>Hoy, Peter</t>
  </si>
  <si>
    <t>6000  California Avenue</t>
  </si>
  <si>
    <t>5B50NC00095</t>
  </si>
  <si>
    <t>Enrollee Under Dairy GO for Hoy, Peter</t>
  </si>
  <si>
    <t>617</t>
  </si>
  <si>
    <t>Gary Pellandini Dairy</t>
  </si>
  <si>
    <t>Pellandini, Gary</t>
  </si>
  <si>
    <t>13020  Pellandini Road</t>
  </si>
  <si>
    <t>5B34NC00025</t>
  </si>
  <si>
    <t>Enrollee Under Dairy GO for Pellandini, Gary - Gary Pellandini Dairy</t>
  </si>
  <si>
    <t>Pereira Dairy</t>
  </si>
  <si>
    <t>Pereira, Steve &amp; Sheri</t>
  </si>
  <si>
    <t>5780  Avenue 296</t>
  </si>
  <si>
    <t>5C54NC00239</t>
  </si>
  <si>
    <t>Enrollee under Dairy GO for STEVE PEREIRA-PEREIRA DAIRY</t>
  </si>
  <si>
    <t>Nissen Dairy, Inc.</t>
  </si>
  <si>
    <t>Nissen, Dana</t>
  </si>
  <si>
    <t>17263  Brennan Road</t>
  </si>
  <si>
    <t>5B39NC00066</t>
  </si>
  <si>
    <t>Enrollee Under Dairy GO for Nissen, Dana - Nissen Dairy, Inc</t>
  </si>
  <si>
    <t>DS Farms LP</t>
  </si>
  <si>
    <t>Joe DaSilva</t>
  </si>
  <si>
    <t>24567 East Lone Tree Road</t>
  </si>
  <si>
    <t>5B395041001</t>
  </si>
  <si>
    <t>Enrollee Under Dairy GO for DaSilva, Joe - DS Farms LP</t>
  </si>
  <si>
    <t>Pete Vander Poel Dairy</t>
  </si>
  <si>
    <t>Pete Vander Poel Trust</t>
  </si>
  <si>
    <t>19493 Road 140</t>
  </si>
  <si>
    <t>5C54NC00006</t>
  </si>
  <si>
    <t>Enrollee under Dairy GO for Pete VanderPoel, PETE VANDER POEL DAIRY</t>
  </si>
  <si>
    <t>1663</t>
  </si>
  <si>
    <t>Nicholas Calf Ranch, LLC</t>
  </si>
  <si>
    <t>Koch, Peter</t>
  </si>
  <si>
    <t>10916 North Amsterdam Road</t>
  </si>
  <si>
    <t>5C245036001</t>
  </si>
  <si>
    <t>WDR 93-107 for Koch, Peter, Peter Koch Calf Ranch, Inc.</t>
  </si>
  <si>
    <t>11195</t>
  </si>
  <si>
    <t>2834.65</t>
  </si>
  <si>
    <t>Petrissans Dairy</t>
  </si>
  <si>
    <t>Jean P &amp; Deanna A Petrissan Family Trust</t>
  </si>
  <si>
    <t>5111  Bear Mountain Boulevard</t>
  </si>
  <si>
    <t>5D155060001</t>
  </si>
  <si>
    <t>Enrollee under Dairy GO for JEAN P. &amp; DEANNA A. FAMILY TRUST, PETRISSANS DAIRY</t>
  </si>
  <si>
    <t>Philip Verwey Dairy, Inc.</t>
  </si>
  <si>
    <t>Verwey Family Revocable Trust</t>
  </si>
  <si>
    <t>12852  Road 9</t>
  </si>
  <si>
    <t>5C205028N01</t>
  </si>
  <si>
    <t>Enrollee under Dairy GO for VERWEY FAMILY REVOCABLE TRUST, PHILIP VERWEY DAIRY, INC.</t>
  </si>
  <si>
    <t>Pimentel Dairy</t>
  </si>
  <si>
    <t>Nunes, Tony &amp; Filemina</t>
  </si>
  <si>
    <t>11391  Franklin Boulevard</t>
  </si>
  <si>
    <t>5A34NC00033</t>
  </si>
  <si>
    <t>Enrollee Under Dairy GO for Tony &amp; Filemina Nunes/E &amp; L Land Group - Pimentel Dairy</t>
  </si>
  <si>
    <t>380</t>
  </si>
  <si>
    <t>Joe C. Pires, Jr., Dairy</t>
  </si>
  <si>
    <t>Pires, Joe C Jr &amp; Margraret</t>
  </si>
  <si>
    <t>13806  Ave 152</t>
  </si>
  <si>
    <t>5D545128001</t>
  </si>
  <si>
    <t>Enrollee under Dairy GO for 3P FARMS, JOE C. PIRES, JR., DAIRY</t>
  </si>
  <si>
    <t>470</t>
  </si>
  <si>
    <t>Pires Dairy</t>
  </si>
  <si>
    <t>13464  Ave 152</t>
  </si>
  <si>
    <t>5C54NC00159</t>
  </si>
  <si>
    <t>Enrollee under Dairy GO for 3P FARMS, PIRES DAIRY</t>
  </si>
  <si>
    <t>Poldervaart Dairy</t>
  </si>
  <si>
    <t>Poldervaart, John &amp; Eric</t>
  </si>
  <si>
    <t>24155  Post Road</t>
  </si>
  <si>
    <t>5A52NC00035</t>
  </si>
  <si>
    <t>Enrollee under Dairy Gen Order for Poldervaart, John &amp; Eric, Poldervaart Dairy</t>
  </si>
  <si>
    <t>525</t>
  </si>
  <si>
    <t>Four J Jerseys Dairy #2</t>
  </si>
  <si>
    <t>Toste, John Jr</t>
  </si>
  <si>
    <t>7480  Avenue 160</t>
  </si>
  <si>
    <t>5D545038N01</t>
  </si>
  <si>
    <t>Enrollee under Dairy GO for FOUR J JERSEYS DAIRY #2</t>
  </si>
  <si>
    <t>Poso Creek Family Dairy</t>
  </si>
  <si>
    <t>Bouma, Peter</t>
  </si>
  <si>
    <t>13437  Gun Club Road</t>
  </si>
  <si>
    <t>5D155061002</t>
  </si>
  <si>
    <t>Enrollee under Dairy GO for POSO CREEK FAMILY DAIRY, LLC</t>
  </si>
  <si>
    <t>Postma Dairy #1</t>
  </si>
  <si>
    <t>Postma, Willem</t>
  </si>
  <si>
    <t>3700  Claus Road</t>
  </si>
  <si>
    <t>5B50NC00102</t>
  </si>
  <si>
    <t>Enrollee Under Dairy GO for Postma, Willem - Postma Dairy #1</t>
  </si>
  <si>
    <t>1115</t>
  </si>
  <si>
    <t>Prins Dairy</t>
  </si>
  <si>
    <t>6001  Milnes Road</t>
  </si>
  <si>
    <t>5B50NC00144</t>
  </si>
  <si>
    <t>Enrollee Under Dairy GO for Prins Dairy</t>
  </si>
  <si>
    <t>former PALLA ROSA FARMS DAIRY #1</t>
  </si>
  <si>
    <t>Palla, Livio</t>
  </si>
  <si>
    <t>5926  Houghton Road</t>
  </si>
  <si>
    <t>5C15NC00026</t>
  </si>
  <si>
    <t>Nunes &amp; Sons Dairy #2</t>
  </si>
  <si>
    <t>Paul Souza Company</t>
  </si>
  <si>
    <t>3451 North Hillman Street</t>
  </si>
  <si>
    <t>5D545016001</t>
  </si>
  <si>
    <t>Enrollee under R5-2007-0035 for Nunes &amp; Sons Dairy #2</t>
  </si>
  <si>
    <t>former JOE BETTENCOURT DAIRY</t>
  </si>
  <si>
    <t>Joe Bettencourt Dairy Handford</t>
  </si>
  <si>
    <t>13430  Iona Avenue</t>
  </si>
  <si>
    <t>5C16NC00009</t>
  </si>
  <si>
    <t>Enrollee Under R5-2007-0035 for JOE BETTENCOURT</t>
  </si>
  <si>
    <t>J Y Jimenez Dairy, Inc.</t>
  </si>
  <si>
    <t>Pimentel, Angela</t>
  </si>
  <si>
    <t>18177  Road 10 1/2</t>
  </si>
  <si>
    <t>5C205014N01</t>
  </si>
  <si>
    <t>Enrollee Under R5-2007-0035 for ANGELA PIMENTEL</t>
  </si>
  <si>
    <t>Legacy Ranch Dairy #1</t>
  </si>
  <si>
    <t>Fernandes Brothers</t>
  </si>
  <si>
    <t>11941  Road 80</t>
  </si>
  <si>
    <t>5C54NC00169</t>
  </si>
  <si>
    <t>Enrollee under Dairy GO for Fernandes Brothers, LEGACY RANCH DAIRY</t>
  </si>
  <si>
    <t>Mellema Calf Ranch</t>
  </si>
  <si>
    <t>Mellema, Mike</t>
  </si>
  <si>
    <t>32210  Road 92</t>
  </si>
  <si>
    <t>5C54NC00066</t>
  </si>
  <si>
    <t>Enrollee under Dairy GO for Mike Mellema, Mellema Calf Ranch</t>
  </si>
  <si>
    <t>7500</t>
  </si>
  <si>
    <t>Skyline Dairy</t>
  </si>
  <si>
    <t>Vander Tuig, Sylvester</t>
  </si>
  <si>
    <t>5C54NC00065</t>
  </si>
  <si>
    <t>Enrollee under Dairy GO for Sylvester Vander Tuig-R &amp; S DAIRY</t>
  </si>
  <si>
    <t>P H Ranch Inc.</t>
  </si>
  <si>
    <t>Veldhuis, Ray</t>
  </si>
  <si>
    <t>6335 West Oakdale Road</t>
  </si>
  <si>
    <t>5B24NC00294</t>
  </si>
  <si>
    <t>Enrollee Under Dairy GO for Veldhuis, Ray - P H Ranch Inc</t>
  </si>
  <si>
    <t>A &amp; M Azevedo Dairy</t>
  </si>
  <si>
    <t>Azevedo, Alvarino &amp; Maria</t>
  </si>
  <si>
    <t>5454 West Keyes Road</t>
  </si>
  <si>
    <t>5B50NC00130</t>
  </si>
  <si>
    <t>Enrollee Under Dairy Gen Order for Azevedo, Alvarino &amp; Maria, A &amp; M Azevedo Dairy</t>
  </si>
  <si>
    <t>Rancho Nuevo Dairy</t>
  </si>
  <si>
    <t>MJ Brothers</t>
  </si>
  <si>
    <t>20969  Road 52</t>
  </si>
  <si>
    <t>5D545074N01</t>
  </si>
  <si>
    <t>Enrolle Under R5-2007-0035 for MJ BROS., RANCHO NUEVO DAIRY</t>
  </si>
  <si>
    <t>Rancho Teresita Dairy</t>
  </si>
  <si>
    <t>Kasbergen, Cornell</t>
  </si>
  <si>
    <t>21744  Road 152</t>
  </si>
  <si>
    <t>5D545050001</t>
  </si>
  <si>
    <t>Enrollee Under R5-2007-0035 for Annette &amp; Cornell KASBERGEN</t>
  </si>
  <si>
    <t>Raphael Pacheco Dairy</t>
  </si>
  <si>
    <t>Pacheco, Raphael</t>
  </si>
  <si>
    <t>22884 West Ingomar Grade Road</t>
  </si>
  <si>
    <t>5C245041001</t>
  </si>
  <si>
    <t>Enrollee Under Dairy GO for Pacheco, Raphael - Raphael Pacheco Dairy</t>
  </si>
  <si>
    <t>Raul Zermeno Dairy</t>
  </si>
  <si>
    <t>Zermeno, Raul</t>
  </si>
  <si>
    <t>10001  Sawyer Avenue</t>
  </si>
  <si>
    <t>5C505025001</t>
  </si>
  <si>
    <t>Enrollee Under Dairy GO for Zermeno, Raul</t>
  </si>
  <si>
    <t>5712 North Hickman Road</t>
  </si>
  <si>
    <t>5B50NC00067</t>
  </si>
  <si>
    <t>Mendes &amp; Toste Dairy</t>
  </si>
  <si>
    <t>23568  Fargo Avenue</t>
  </si>
  <si>
    <t>5C16NC00070</t>
  </si>
  <si>
    <t>Enrollee under Dairy GO for IDALINA AUGUSTO</t>
  </si>
  <si>
    <t>TRI-J Dairy</t>
  </si>
  <si>
    <t>RBH Farms Inc</t>
  </si>
  <si>
    <t>11951  Road 96</t>
  </si>
  <si>
    <t>5C54NC00082</t>
  </si>
  <si>
    <t>Enrollee under Dairy GO for RBH Farms, Inc., TRI-J Dairy</t>
  </si>
  <si>
    <t>1480</t>
  </si>
  <si>
    <t>Red Rose Dairy</t>
  </si>
  <si>
    <t>Dennis Boertje &amp; Sons Dairy</t>
  </si>
  <si>
    <t>8950  Avenue 360</t>
  </si>
  <si>
    <t>5C54NC00067</t>
  </si>
  <si>
    <t>Enrollee under Dairy GO for Ed Boertje</t>
  </si>
  <si>
    <t>Ribeiro Dairy</t>
  </si>
  <si>
    <t>Ribeiro, Leonel J</t>
  </si>
  <si>
    <t>17983  Road 128</t>
  </si>
  <si>
    <t>5C54NC00070</t>
  </si>
  <si>
    <t>Enrollee under Dairy GO for LEONEL RIBEIRO, SR.- RIBEIRO DAIRY</t>
  </si>
  <si>
    <t>Richard Simas Dairy</t>
  </si>
  <si>
    <t>Simas, Richard P</t>
  </si>
  <si>
    <t>17571  Flint Avenue</t>
  </si>
  <si>
    <t>5D165053N01</t>
  </si>
  <si>
    <t>Enrollee under Dairy GO for RICHARD SIMAS-RICHARD SIMAS DAIRY</t>
  </si>
  <si>
    <t>Richard Westra Dairy</t>
  </si>
  <si>
    <t>Westra, Richard</t>
  </si>
  <si>
    <t>4070  Avenue 256</t>
  </si>
  <si>
    <t>5D545113001</t>
  </si>
  <si>
    <t>Enrollee under Dairy GO for RICHARD WESTRA-RICHARD WESTRA DAIRY</t>
  </si>
  <si>
    <t>Richmar Farms Dairy</t>
  </si>
  <si>
    <t>Tillema Family Trust - Rich Tillema</t>
  </si>
  <si>
    <t>1129 East Shafter Road</t>
  </si>
  <si>
    <t>5D155070N01</t>
  </si>
  <si>
    <t>Enrollee under Dairy GO for RICH TILLEMA</t>
  </si>
  <si>
    <t>3150</t>
  </si>
  <si>
    <t>Rio Blanco Dairy</t>
  </si>
  <si>
    <t>Wilbur, Jeff</t>
  </si>
  <si>
    <t>5041  Avenue 192</t>
  </si>
  <si>
    <t>5C54NC00227</t>
  </si>
  <si>
    <t>Enrollee under Dairy GO for JEFF WILBUR-RIO BLANCO DAIRY</t>
  </si>
  <si>
    <t>2590</t>
  </si>
  <si>
    <t>River Ranch Dairy</t>
  </si>
  <si>
    <t>River Ranch Farms LLC</t>
  </si>
  <si>
    <t>6155  Jackson Avenue</t>
  </si>
  <si>
    <t>5C16NC00020</t>
  </si>
  <si>
    <t>Enrollee under Dairy GO for JOHN DE JONG-RIVER RANCH DAIRY</t>
  </si>
  <si>
    <t>Riverbend Dairy</t>
  </si>
  <si>
    <t>20799  Road 132</t>
  </si>
  <si>
    <t>5C54NC00156</t>
  </si>
  <si>
    <t>Enrollee under Dairy GO for MOUW, LANCE-RIVERBEND DAIRY</t>
  </si>
  <si>
    <t>Top O' The Morn Farms</t>
  </si>
  <si>
    <t>Locke, Evelyn</t>
  </si>
  <si>
    <t>17324  Road 136</t>
  </si>
  <si>
    <t>5C54NC00098</t>
  </si>
  <si>
    <t>Enrollee under Dairy GO for LOCKE, EVELYN-TOP O' THE MORN FARMS</t>
  </si>
  <si>
    <t>Vitor Borba Heifers</t>
  </si>
  <si>
    <t>Barcellos, Dean</t>
  </si>
  <si>
    <t>7410  7th Avenue</t>
  </si>
  <si>
    <t>5C16NC00049</t>
  </si>
  <si>
    <t>Enrollee under Dairy GO for DEAN BARCELLOS, J &amp; A DAIRY</t>
  </si>
  <si>
    <t>T H Mello Dairy</t>
  </si>
  <si>
    <t>Mello, Tony</t>
  </si>
  <si>
    <t>9390  Harvey Road</t>
  </si>
  <si>
    <t>5B34NC00018</t>
  </si>
  <si>
    <t>Enrollee Under Dairy GO for Mello, Tony - T H Mello Dairy</t>
  </si>
  <si>
    <t>838</t>
  </si>
  <si>
    <t>Rocking S Dairy #2</t>
  </si>
  <si>
    <t>2330  Ladd Road</t>
  </si>
  <si>
    <t>5B50NC00131</t>
  </si>
  <si>
    <t>Enrollee Under Dairy GO for teVelde, George &amp; Margot - Rocking S Dairy #2</t>
  </si>
  <si>
    <t>1980</t>
  </si>
  <si>
    <t>Rocking S Dairy #1</t>
  </si>
  <si>
    <t>3301  Ladd Road</t>
  </si>
  <si>
    <t>5B50NC00132</t>
  </si>
  <si>
    <t>Enrollee Under Dairy GO for Te Velde, George &amp; Margot - Rocking S Dairy #1</t>
  </si>
  <si>
    <t>1260</t>
  </si>
  <si>
    <t>8715  Avenue 368</t>
  </si>
  <si>
    <t>5C54NC00138</t>
  </si>
  <si>
    <t>B. V. Dairy</t>
  </si>
  <si>
    <t>B. V. Dairy, LLC</t>
  </si>
  <si>
    <t>18904  Bear Mountain Boulevard</t>
  </si>
  <si>
    <t>5D155066001</t>
  </si>
  <si>
    <t>Enrollee under Dairy GO for BV Dairy, LLC</t>
  </si>
  <si>
    <t>Mel-Tina Dairy</t>
  </si>
  <si>
    <t>Smith, Linda</t>
  </si>
  <si>
    <t>1748 West Mt. Whitney Avenue</t>
  </si>
  <si>
    <t>5C10NC00078</t>
  </si>
  <si>
    <t>Enrollee under Dairy GO for LINDA SMITH-MEL-TINA DAIRY</t>
  </si>
  <si>
    <t>Milk Flow Dairy</t>
  </si>
  <si>
    <t>Martins, Robert</t>
  </si>
  <si>
    <t>17250  Medford Avenue</t>
  </si>
  <si>
    <t>5D165054N01</t>
  </si>
  <si>
    <t>Enrollee under Dairy GO for MILK FLOW DAIRY</t>
  </si>
  <si>
    <t>Goat Dairies</t>
  </si>
  <si>
    <t>9000</t>
  </si>
  <si>
    <t>former ROGER A. FEAVER DAIRY</t>
  </si>
  <si>
    <t>Feaver, Roger A</t>
  </si>
  <si>
    <t>11216  Elder Avenue</t>
  </si>
  <si>
    <t>5C16NC00073</t>
  </si>
  <si>
    <t>Enrollee Under R5-2007-0035 for ROGER A. FEAVER</t>
  </si>
  <si>
    <t>132</t>
  </si>
  <si>
    <t>Ruann Dairy, LLC</t>
  </si>
  <si>
    <t>Patrick Maddox</t>
  </si>
  <si>
    <t>7285 West Davis Avenue</t>
  </si>
  <si>
    <t>5C10NC00109</t>
  </si>
  <si>
    <t>Enrollee under Dairy GO for PATRICK MADDOX., RUANN DAIRY,LLC</t>
  </si>
  <si>
    <t>Joshua and James Jongsma Dairy</t>
  </si>
  <si>
    <t>Rynsburger, Tom</t>
  </si>
  <si>
    <t>18591  Avenue 192</t>
  </si>
  <si>
    <t>5D545040N02</t>
  </si>
  <si>
    <t>Enrollee under Dairy GO for TOM RYNSBURGER - JOSHUA AND JAMES JONGSMA DAIRY</t>
  </si>
  <si>
    <t>Red Top Jerseys Dairy</t>
  </si>
  <si>
    <t>Red Top jersey LLC</t>
  </si>
  <si>
    <t>21463  Road 4</t>
  </si>
  <si>
    <t>5F20C328764</t>
  </si>
  <si>
    <t>Milking Madera Co. RWD MM/DD/YYYY (new&amp;unk) for Red Top Jerseys Dairy</t>
  </si>
  <si>
    <t>4400</t>
  </si>
  <si>
    <t>MC Moo Farms Dairy</t>
  </si>
  <si>
    <t>Mouw, Warren Jr</t>
  </si>
  <si>
    <t>11663  Buena Vista Avenue</t>
  </si>
  <si>
    <t>5C15NC00020</t>
  </si>
  <si>
    <t>Enrollee under Dairy GO for MOUW, WARREN J.-MC MOO FARMS DAIRY</t>
  </si>
  <si>
    <t>Lasalle Dairy</t>
  </si>
  <si>
    <t>Lasalle, Robert &amp; Joanne M</t>
  </si>
  <si>
    <t>10663  7 1/2 Avenue</t>
  </si>
  <si>
    <t>5B20NC00002</t>
  </si>
  <si>
    <t>Enrollee under Dairy GO for ROBERT LASALLE, LASALLE DAIRY</t>
  </si>
  <si>
    <t>Michael Mcree South Dairy</t>
  </si>
  <si>
    <t>11304  Avenue 18</t>
  </si>
  <si>
    <t>5B20NC00010</t>
  </si>
  <si>
    <t>Enrollee under Dairy GO for MICHAEL MCREE-MICHAEL MCREE SOUTH DAIRY</t>
  </si>
  <si>
    <t>Cross A Dairy</t>
  </si>
  <si>
    <t>Hilarides, Ronald</t>
  </si>
  <si>
    <t>4125  Bentley Road</t>
  </si>
  <si>
    <t>5C505024001</t>
  </si>
  <si>
    <t>Enrollee Under Dairy GO for Hilarides, Ronald</t>
  </si>
  <si>
    <t>S &amp; S Dairy</t>
  </si>
  <si>
    <t>Steve &amp; Loretta Scheenstra Trust</t>
  </si>
  <si>
    <t>5311  Ave 272</t>
  </si>
  <si>
    <t>5D545084N01</t>
  </si>
  <si>
    <t>Enrollee under Dairy GO for STEVE &amp; LORETTA SCHEENSTRA TRUST, S &amp; S DAIRY</t>
  </si>
  <si>
    <t>3380</t>
  </si>
  <si>
    <t>Stuyt Dairy</t>
  </si>
  <si>
    <t>Stuyt, Art &amp; Rick</t>
  </si>
  <si>
    <t>22000  Mariposa Road</t>
  </si>
  <si>
    <t>5B395040001</t>
  </si>
  <si>
    <t>430</t>
  </si>
  <si>
    <t>former S BAR F DAIRY #1</t>
  </si>
  <si>
    <t>Fagundes, Stephen</t>
  </si>
  <si>
    <t>5C54NC00242</t>
  </si>
  <si>
    <t>Enrollee under Dairy GO for FAGUNDES, STEPHEN-S BAR F DAIRY #1</t>
  </si>
  <si>
    <t>Watts Farms</t>
  </si>
  <si>
    <t>Santos Brian</t>
  </si>
  <si>
    <t>11601  Simmerhorn Road</t>
  </si>
  <si>
    <t>5B50NC00214</t>
  </si>
  <si>
    <t>Enrollee Under Dairy GO for Santos, Brian - Watts Farms</t>
  </si>
  <si>
    <t>Legacy Ranch 2 (Dairy)</t>
  </si>
  <si>
    <t>8660  Avenue 96</t>
  </si>
  <si>
    <t>5C54NC00219</t>
  </si>
  <si>
    <t>Enrollee under Dairy GO for LEGACY RANCH #2 DAIRY</t>
  </si>
  <si>
    <t>2809</t>
  </si>
  <si>
    <t>SBS AG Dairy</t>
  </si>
  <si>
    <t>Wilbur, Stephen W &amp; Rhonda</t>
  </si>
  <si>
    <t>7123  Avenue 204</t>
  </si>
  <si>
    <t>5C54NC00257</t>
  </si>
  <si>
    <t>Enrollee under Dairy GO for WILBUR FAMILY LIVING TRUST, SBS AG DAIRY</t>
  </si>
  <si>
    <t>1315</t>
  </si>
  <si>
    <t>Scheenstra Dairy</t>
  </si>
  <si>
    <t>Arjj</t>
  </si>
  <si>
    <t>16800  Road 96 Road</t>
  </si>
  <si>
    <t>5D545084002</t>
  </si>
  <si>
    <t>Enrollee Under R5-2007-0035 for Scheenstra Dairy</t>
  </si>
  <si>
    <t>4300</t>
  </si>
  <si>
    <t>Da Silva Dairy</t>
  </si>
  <si>
    <t>DaSilva, Danny</t>
  </si>
  <si>
    <t>2909  Korn Road</t>
  </si>
  <si>
    <t>5A34NC00035</t>
  </si>
  <si>
    <t>Enrollee Under Dairy GO for DaSilva, Danny - Da Silva Dairy</t>
  </si>
  <si>
    <t>Kiss Cattle, LLC</t>
  </si>
  <si>
    <t>Gerrit Roeloffs</t>
  </si>
  <si>
    <t>2585 South Chateau-Fresno</t>
  </si>
  <si>
    <t>5C10NC00068</t>
  </si>
  <si>
    <t>Enrollee under Dairy GO for GERRIT ROELOFFS, Kiss Cattle</t>
  </si>
  <si>
    <t>Sid De Boer Dairy</t>
  </si>
  <si>
    <t>De Boer, Sidney &amp; Lia Living Trust</t>
  </si>
  <si>
    <t>21622 South Cedar Avenue</t>
  </si>
  <si>
    <t>5D105037N01</t>
  </si>
  <si>
    <t>Enrollee under Dairy GO SID &amp; LIA DE BOER LIVING TRUST, SID DE BOER DAIRY</t>
  </si>
  <si>
    <t>Seifert Dairy Farm</t>
  </si>
  <si>
    <t>Seifert, Robert &amp; Joy Ann</t>
  </si>
  <si>
    <t>8505 East Collier Road</t>
  </si>
  <si>
    <t>5B395022001</t>
  </si>
  <si>
    <t>Enrollee Under Dairy GO for Seifert, Robert &amp; Joy Ann - Seifert Dairy Farm</t>
  </si>
  <si>
    <t>Serafin Feedlot</t>
  </si>
  <si>
    <t>15707  Avenue 168</t>
  </si>
  <si>
    <t>5C54NC00381</t>
  </si>
  <si>
    <t>Enrollee - WDR under Confined Bovine Feeding Operations for De Boer, Willem - DELETED AS A DUPLICATE ENROLLEE REGULATORY MEASURE</t>
  </si>
  <si>
    <t>255.5</t>
  </si>
  <si>
    <t>Mr Dairy</t>
  </si>
  <si>
    <t>Lima, Manuel</t>
  </si>
  <si>
    <t>18899  Road 16</t>
  </si>
  <si>
    <t>5C205007N01</t>
  </si>
  <si>
    <t>Enrollee under Dairy GO for MANUEL LIMA-MR DAIRY</t>
  </si>
  <si>
    <t>925</t>
  </si>
  <si>
    <t>former SHADY ACRES DAIRY</t>
  </si>
  <si>
    <t>Anker, Beverly</t>
  </si>
  <si>
    <t>10424  Avenue 320</t>
  </si>
  <si>
    <t>5D545110001</t>
  </si>
  <si>
    <t>Enrollee Under R5-2007-0035 for BEVERLY ANKER</t>
  </si>
  <si>
    <t>Shasta Livestock Auction Yard</t>
  </si>
  <si>
    <t>Shasta Livestock Auction Inc</t>
  </si>
  <si>
    <t>5A455001001</t>
  </si>
  <si>
    <t>WDR 93-180 for Shasta Livestock Auction Inc</t>
  </si>
  <si>
    <t>Finishing Yards/Auction Yards</t>
  </si>
  <si>
    <t>12200</t>
  </si>
  <si>
    <t>5162</t>
  </si>
  <si>
    <t>South Point Ranch</t>
  </si>
  <si>
    <t>13668  Avenue 13</t>
  </si>
  <si>
    <t>5B20NC00029</t>
  </si>
  <si>
    <t>6900</t>
  </si>
  <si>
    <t>Shirk Dairy</t>
  </si>
  <si>
    <t>2820 South Shirk Road</t>
  </si>
  <si>
    <t>5D545164N01</t>
  </si>
  <si>
    <t>Enrollee under Dairy GO for ARIE DE JONG,  Shirk Dairy</t>
  </si>
  <si>
    <t>Hilarides Dairy</t>
  </si>
  <si>
    <t>Hilarides, Robert &amp; Sharon dba Sierra Cattle Co</t>
  </si>
  <si>
    <t>24163  ROAD 188</t>
  </si>
  <si>
    <t>5D545163001</t>
  </si>
  <si>
    <t>Enrollee under Dairy GO for R &amp; S Hilarides dba Sierra Cattle Co Hilarides Dairy</t>
  </si>
  <si>
    <t>Sierra View Dairy</t>
  </si>
  <si>
    <t>De Groot, Ken &amp; Jeannette</t>
  </si>
  <si>
    <t>13376  Avenue 224</t>
  </si>
  <si>
    <t>5D545087001</t>
  </si>
  <si>
    <t>Enrollee under Dairy GO forKEN &amp; JEANNETTE DE GROOT, SIERRA VIEW DAIRY</t>
  </si>
  <si>
    <t>2339</t>
  </si>
  <si>
    <t>John Jongsma Dairy</t>
  </si>
  <si>
    <t>Jongsma, William</t>
  </si>
  <si>
    <t>15434  Avenue 192</t>
  </si>
  <si>
    <t>5C54NC00112</t>
  </si>
  <si>
    <t>Enrollee under Dairy GO for William Jongsma, JOHN JONGSMA DAIRY</t>
  </si>
  <si>
    <t>Silva Brothers Dairy</t>
  </si>
  <si>
    <t>Silva, Joe M</t>
  </si>
  <si>
    <t>12997 East Peltier Road</t>
  </si>
  <si>
    <t>5B395018001</t>
  </si>
  <si>
    <t>Enrollee Under Dairy GO for Silva, Joe M - Silva Brothers Dairy</t>
  </si>
  <si>
    <t>1125</t>
  </si>
  <si>
    <t>Zonneveld Dairies</t>
  </si>
  <si>
    <t>3451 East Harlan Avenue</t>
  </si>
  <si>
    <t>5C10NC00048</t>
  </si>
  <si>
    <t>Enrollee under Dairy GO for Silva, Jessie-JESSIE P. SILVA DAIRY</t>
  </si>
  <si>
    <t>Inderbitzen Dairy</t>
  </si>
  <si>
    <t>Silvamoon Dairy</t>
  </si>
  <si>
    <t>4548  Paradise Road</t>
  </si>
  <si>
    <t>5B50NC00150</t>
  </si>
  <si>
    <t>Enrollee Under Dairy GO for Silvamoon Dairy</t>
  </si>
  <si>
    <t>3254  Albers Road</t>
  </si>
  <si>
    <t>5B50NC00087</t>
  </si>
  <si>
    <t>Enrollee Under Dairy GO for Silveira, Manuel - Silveira Dairy</t>
  </si>
  <si>
    <t>15</t>
  </si>
  <si>
    <t>Clarence Dutra Dairy</t>
  </si>
  <si>
    <t>Dutra, Clarence</t>
  </si>
  <si>
    <t>9887  Flint Avenue</t>
  </si>
  <si>
    <t>5D165150N01</t>
  </si>
  <si>
    <t>Enrollee under Dairy GO for CLARANCE DUTRA</t>
  </si>
  <si>
    <t>8083  Avenue 160</t>
  </si>
  <si>
    <t>5D545138N01</t>
  </si>
  <si>
    <t>Enrollee under R5-2007-0035 for OAK CREEK JERSEYS</t>
  </si>
  <si>
    <t>1177</t>
  </si>
  <si>
    <t>Silveira Dairy / Creekside Farms</t>
  </si>
  <si>
    <t>Silveira, Victor</t>
  </si>
  <si>
    <t>6259  County Rd 25</t>
  </si>
  <si>
    <t>5A115003001</t>
  </si>
  <si>
    <t>Enrollee Under Dairy GO for Silveiria, Victor - Silveira Dairy / Creekside Farms</t>
  </si>
  <si>
    <t>14537  Avenue 248</t>
  </si>
  <si>
    <t>5C54NC00111</t>
  </si>
  <si>
    <t>Hakker Dairy</t>
  </si>
  <si>
    <t>Mendes, Mark</t>
  </si>
  <si>
    <t>12499  Idaho Avenue</t>
  </si>
  <si>
    <t>5D165096N01</t>
  </si>
  <si>
    <t>Enrollee under Dairy GO for ROGER HAKKER, HAKKER DAIRY</t>
  </si>
  <si>
    <t>Sinks</t>
  </si>
  <si>
    <t>Sinks, William</t>
  </si>
  <si>
    <t>20686  Road 13</t>
  </si>
  <si>
    <t>5B20NC00038</t>
  </si>
  <si>
    <t>Enrollee Under R5-2007-0035 for WILLIAM SINKS</t>
  </si>
  <si>
    <t>183</t>
  </si>
  <si>
    <t>Faial Farms Dairy</t>
  </si>
  <si>
    <t>13714  Stine Road</t>
  </si>
  <si>
    <t>5C15NC00038</t>
  </si>
  <si>
    <t>Enrollee under Dairy GO for MANUEL ROSA, FAIAL FARMS DAIRY</t>
  </si>
  <si>
    <t>Costa View Dairy North</t>
  </si>
  <si>
    <t>9499  Avenue 20</t>
  </si>
  <si>
    <t>5C205029N01</t>
  </si>
  <si>
    <t>Enrollee under R5-2007-0035 for COSTA VIEW DAIRY NORTH</t>
  </si>
  <si>
    <t>Sousa Farms Partnership</t>
  </si>
  <si>
    <t>13510  Road 72</t>
  </si>
  <si>
    <t>5D545091001</t>
  </si>
  <si>
    <t>Enrollee under Dairy GO for Sousa Farms Partnership, SOUSA &amp; SOUSA III DAIRY</t>
  </si>
  <si>
    <t>1228</t>
  </si>
  <si>
    <t>Souza's Dairy</t>
  </si>
  <si>
    <t>8555 South Valentine Avenue</t>
  </si>
  <si>
    <t>5C10NC00131</t>
  </si>
  <si>
    <t>15336  10th Avenue</t>
  </si>
  <si>
    <t>5C10NC00153</t>
  </si>
  <si>
    <t>Enrollee under Dairy GO for VALDEMAR F. PIRES</t>
  </si>
  <si>
    <t>1181</t>
  </si>
  <si>
    <t>Pacific Sun Dairy</t>
  </si>
  <si>
    <t>Stanley &amp; Mary Vanden Brink Trust</t>
  </si>
  <si>
    <t>9086  Avenue 144</t>
  </si>
  <si>
    <t>5D545015001</t>
  </si>
  <si>
    <t>Enrollee under Dairy GO for Vanden Brink Trust, PACIFIC SUN DAIRY</t>
  </si>
  <si>
    <t>1496</t>
  </si>
  <si>
    <t>Sybesma Dairy</t>
  </si>
  <si>
    <t>Dobrinin, K. Joann</t>
  </si>
  <si>
    <t>12615  Iona Avenue</t>
  </si>
  <si>
    <t>5D165077N01</t>
  </si>
  <si>
    <t>Enrollee under Dairy GO for CHARLES SYBESMA</t>
  </si>
  <si>
    <t>Sun Valley Dairy</t>
  </si>
  <si>
    <t>Schotanus, Myron</t>
  </si>
  <si>
    <t>255  Road 128</t>
  </si>
  <si>
    <t>Delano</t>
  </si>
  <si>
    <t>5C54NC00221</t>
  </si>
  <si>
    <t>Enrollee under Dairy GO for SCHOTANUS, MYRON-Sun Valley Dairy</t>
  </si>
  <si>
    <t>F L Dairy</t>
  </si>
  <si>
    <t>10181  Avenue 412</t>
  </si>
  <si>
    <t>5C54NC00135</t>
  </si>
  <si>
    <t>Enrollee under R5-2007-0035 for GERBEN LEYENDEKKER-F L DAIRY</t>
  </si>
  <si>
    <t>720</t>
  </si>
  <si>
    <t>Sweeney Dairy</t>
  </si>
  <si>
    <t>Sweeney, James G &amp; Amelia M</t>
  </si>
  <si>
    <t>30712  Road 170</t>
  </si>
  <si>
    <t>5D545155N01</t>
  </si>
  <si>
    <t>Enrollee under Dairy GO for SWEENEY, JAMES G. &amp; AMELIA M., SWEENEY DAIRY</t>
  </si>
  <si>
    <t>320</t>
  </si>
  <si>
    <t>Sweet Haven Dairy</t>
  </si>
  <si>
    <t>Rollin Sweet Haven Dairy</t>
  </si>
  <si>
    <t>10467 West Kamm Avenue</t>
  </si>
  <si>
    <t>5C10NC00117</t>
  </si>
  <si>
    <t>Enrollee under Dairy GO for PAUL ROLLIN-SWEET HAVEN DAIRY</t>
  </si>
  <si>
    <t>Cow Palace Dairy</t>
  </si>
  <si>
    <t>Cristiano Martins</t>
  </si>
  <si>
    <t>5595  Avenue 96</t>
  </si>
  <si>
    <t>5C54NC00013</t>
  </si>
  <si>
    <t>Enrollee under Dairy GO for COW PALACE DAIRY</t>
  </si>
  <si>
    <t>6707</t>
  </si>
  <si>
    <t>Solo Dairy</t>
  </si>
  <si>
    <t>Samarin, Harry</t>
  </si>
  <si>
    <t>11495  Jumper Avenue</t>
  </si>
  <si>
    <t>5C15NC00082</t>
  </si>
  <si>
    <t>3800</t>
  </si>
  <si>
    <t>Sunset Dairy</t>
  </si>
  <si>
    <t>29049  Road 68</t>
  </si>
  <si>
    <t>5C54NC00020</t>
  </si>
  <si>
    <t>Enrollee Under R5-2007-0035 for Barbara Correa King</t>
  </si>
  <si>
    <t>555</t>
  </si>
  <si>
    <t>Panama Ranch Dairy</t>
  </si>
  <si>
    <t>6219 East Panama Lane</t>
  </si>
  <si>
    <t>5D155080N01</t>
  </si>
  <si>
    <t>Enrollee under Dairy GO for Albert Goyenetche</t>
  </si>
  <si>
    <t>Five J's Dairy</t>
  </si>
  <si>
    <t>Karl te Velde</t>
  </si>
  <si>
    <t>4947  Denver Avenue</t>
  </si>
  <si>
    <t>5C16NC00063</t>
  </si>
  <si>
    <t>Enrollee under Dairy GO for JOHN H. PIMENTEL-FIVE J'S DAIRY</t>
  </si>
  <si>
    <t>T &amp; W Farms #2 Dairy</t>
  </si>
  <si>
    <t>Brian Wind &amp; Maynard Troost</t>
  </si>
  <si>
    <t>5959  Houghton Road</t>
  </si>
  <si>
    <t>5C15NC00039</t>
  </si>
  <si>
    <t>Enrollee under Dairy GO for BRIAN WIND</t>
  </si>
  <si>
    <t>T-Bar Dairy</t>
  </si>
  <si>
    <t>Barcellos, Tom</t>
  </si>
  <si>
    <t>14851  Road 168</t>
  </si>
  <si>
    <t>5C54NC00096</t>
  </si>
  <si>
    <t>Enrollee under Dairy GO for Tom Barcellos-T- BAR DAIRY</t>
  </si>
  <si>
    <t>A&amp;M Livestock</t>
  </si>
  <si>
    <t>Art Martella Trust</t>
  </si>
  <si>
    <t>12051  8th Avenue</t>
  </si>
  <si>
    <t>5C16NC00057</t>
  </si>
  <si>
    <t>Enrollee Under R5-2007-0035 for ART MARTELLA TRUST</t>
  </si>
  <si>
    <t>5166</t>
  </si>
  <si>
    <t>former TA-RO-LEE HOLSTEINS DAIRY (CLOSED)</t>
  </si>
  <si>
    <t>Lewis, Ron J</t>
  </si>
  <si>
    <t>5B20NC00031</t>
  </si>
  <si>
    <t>Enrollee under Dairy GO for RON LEWIS-TA-RO-LEE HOLSTEINS DAIRY</t>
  </si>
  <si>
    <t>Westwind Dairy</t>
  </si>
  <si>
    <t>Adam Westenbroek</t>
  </si>
  <si>
    <t>6921  Bear Mountain Boulevard</t>
  </si>
  <si>
    <t>5D155083001</t>
  </si>
  <si>
    <t>Enrollee under Dairy GO for WESTENBROEK, ADAM, Westwind Dairy</t>
  </si>
  <si>
    <t>1285</t>
  </si>
  <si>
    <t>RELM Dairy</t>
  </si>
  <si>
    <t>Machado, Edward &amp; Lorie Trust</t>
  </si>
  <si>
    <t>6721 East Perrin Road</t>
  </si>
  <si>
    <t>5B395049001</t>
  </si>
  <si>
    <t>Enrollee Under Dairy GO for Ed Machado Dairy</t>
  </si>
  <si>
    <t>345</t>
  </si>
  <si>
    <t>Temple Creek Dairy</t>
  </si>
  <si>
    <t>Veneman, Robert</t>
  </si>
  <si>
    <t>26250  Carter Road</t>
  </si>
  <si>
    <t>5B39NC00069</t>
  </si>
  <si>
    <t>Enrollee Under Dairy GO for Veneman, Robert - Temple Creek Dairy</t>
  </si>
  <si>
    <t>Terra Dairy</t>
  </si>
  <si>
    <t>Terra, Betty</t>
  </si>
  <si>
    <t>8988 West Meadow Drive</t>
  </si>
  <si>
    <t>5C245022001</t>
  </si>
  <si>
    <t>Enrollee Under Dairy GO for Terra, Betty - Terra Dairy</t>
  </si>
  <si>
    <t>Terra Linda Dairy</t>
  </si>
  <si>
    <t>Santos, Michael &amp; Manuel</t>
  </si>
  <si>
    <t>4433  Avenue 232</t>
  </si>
  <si>
    <t>5C54NC00183</t>
  </si>
  <si>
    <t>Enrollee under Dairy GO for SANTOS, MICHAEL &amp; MANUEL, TERRA LINDA DAIRY</t>
  </si>
  <si>
    <t>1223</t>
  </si>
  <si>
    <t>Bassett Heifer Ranch</t>
  </si>
  <si>
    <t>Green Oaks Dairy, John Bassett</t>
  </si>
  <si>
    <t>4125  Avenue 236</t>
  </si>
  <si>
    <t>5C54NC00184</t>
  </si>
  <si>
    <t>Enrollee under Dairy GO for -GREEN OAKS DAIRY</t>
  </si>
  <si>
    <t>485</t>
  </si>
  <si>
    <t>Vitoria Farms Dairy</t>
  </si>
  <si>
    <t>Vitoria, Tony L &amp; Laurene M</t>
  </si>
  <si>
    <t>12433  Avenue 24</t>
  </si>
  <si>
    <t>5B20NC00011</t>
  </si>
  <si>
    <t>Enrollee under Dairy GO for VITORIA, TONY L. &amp; LAURENE M., VITORIA FARMS DAIRY</t>
  </si>
  <si>
    <t>Thomas Dairy</t>
  </si>
  <si>
    <t>Thomas, Tony &amp; Nancy</t>
  </si>
  <si>
    <t>20111  Excelsior Avenue</t>
  </si>
  <si>
    <t>5D165106N01</t>
  </si>
  <si>
    <t>Enrollee under Dairy GO for TONY &amp; NANCY THOMAS, THOMAS DAIRY</t>
  </si>
  <si>
    <t>Sheep or Lambs</t>
  </si>
  <si>
    <t>2999</t>
  </si>
  <si>
    <t>Thurman Dairy</t>
  </si>
  <si>
    <t>Thurman, John</t>
  </si>
  <si>
    <t>2125  Dunn Road</t>
  </si>
  <si>
    <t>5B50NC00302</t>
  </si>
  <si>
    <t>Enrollee Under Dairy GO for Thurman, John</t>
  </si>
  <si>
    <t>Tiemersma Dairy</t>
  </si>
  <si>
    <t>Tiemersma, Jelle J &amp; Peter P</t>
  </si>
  <si>
    <t>29981  Road 60</t>
  </si>
  <si>
    <t>5C54NC00281</t>
  </si>
  <si>
    <t>Enrollee under Dairy GO for TIEMERSMA, JELLE J. &amp; PETER P., TIEMERSMA DAIRY</t>
  </si>
  <si>
    <t>Excelsior Avenue Feedlot</t>
  </si>
  <si>
    <t>Carvalho, Antonio &amp; Theresa</t>
  </si>
  <si>
    <t>20800  Excelsior Avenue</t>
  </si>
  <si>
    <t>5C10NC00001</t>
  </si>
  <si>
    <t>Enrollee Under R5-2007-0035 for TONY CARVALHO, TNT DAIRY</t>
  </si>
  <si>
    <t>828</t>
  </si>
  <si>
    <t>Tollcrest Dairy</t>
  </si>
  <si>
    <t>Tollenaar, Sietse</t>
  </si>
  <si>
    <t>3355  Virginia Road</t>
  </si>
  <si>
    <t>Wheatland</t>
  </si>
  <si>
    <t>Yuba</t>
  </si>
  <si>
    <t>5A58NC00018</t>
  </si>
  <si>
    <t>Enrollee Under Dairy GO for Tollenaar, Sietse</t>
  </si>
  <si>
    <t>Golden State Dairy</t>
  </si>
  <si>
    <t>Parreira, Randall &amp; Arlene</t>
  </si>
  <si>
    <t>11425  Road 112</t>
  </si>
  <si>
    <t>5C54NC00216</t>
  </si>
  <si>
    <t>Enrollee under Dairy GO for RANDALL PARREIRA, GOLDEN STATE DAIRY</t>
  </si>
  <si>
    <t>1204</t>
  </si>
  <si>
    <t>Tony Borba Dairy, Inc.</t>
  </si>
  <si>
    <t>Borba, Delores</t>
  </si>
  <si>
    <t>23844 East Dodds Road</t>
  </si>
  <si>
    <t>5B395032001</t>
  </si>
  <si>
    <t>Enrollee Under Dairy Gen Order for Borba, Delores - Tony Borba Dairy, Inc.</t>
  </si>
  <si>
    <t>Anthony &amp; Robert Brazil Dairy/Sunshine Dairy</t>
  </si>
  <si>
    <t>Tony J. &amp; Virginia Brazil</t>
  </si>
  <si>
    <t>13419  7th Avenue</t>
  </si>
  <si>
    <t>5D165140N01</t>
  </si>
  <si>
    <t>Enrollee under Dairy GO for TONY BRAZIL</t>
  </si>
  <si>
    <t>DeGroot Dairies-South</t>
  </si>
  <si>
    <t>Dairy One Ltd</t>
  </si>
  <si>
    <t>3101  Grangeville Boulevard</t>
  </si>
  <si>
    <t>5D165098001</t>
  </si>
  <si>
    <t>Enrollee Under R5-2007-0035 for DAIRY ONE, LTD</t>
  </si>
  <si>
    <t>Tony L. Lopes Dairy LP #1</t>
  </si>
  <si>
    <t>Lopes, Paul</t>
  </si>
  <si>
    <t>27500 West Bunker Road</t>
  </si>
  <si>
    <t>5B24NC00068</t>
  </si>
  <si>
    <t>Enrollee Under Dairy GO for Lopes, Paul - Tony L. Lopes Dairy LP #1</t>
  </si>
  <si>
    <t>Meirinho West, Inc.</t>
  </si>
  <si>
    <t>Meirinho, Tony</t>
  </si>
  <si>
    <t>1685  Dunn Road</t>
  </si>
  <si>
    <t>5B50NC00109</t>
  </si>
  <si>
    <t>Enrollee Under Dairy GO for Meirinho West, Inc.</t>
  </si>
  <si>
    <t>3451</t>
  </si>
  <si>
    <t>Rainimade Dairy</t>
  </si>
  <si>
    <t>Nunes, Tony A, Mary &amp; Leno</t>
  </si>
  <si>
    <t>33640  Road 124</t>
  </si>
  <si>
    <t>5D545021N01</t>
  </si>
  <si>
    <t>Enrollee under Dairy GO for TONY A. NUNES, Brad and Katrina Rainey, Rainimade Dairy</t>
  </si>
  <si>
    <t>2135</t>
  </si>
  <si>
    <t>Mendonca, Tony S</t>
  </si>
  <si>
    <t>11679  Avenue 200</t>
  </si>
  <si>
    <t>5C54NC00157</t>
  </si>
  <si>
    <t>Enrollee under Dairy GO for Tony Mendonca-TONY S. MENDONCA &amp; SONS DAIRY</t>
  </si>
  <si>
    <t>Pires, Antonio</t>
  </si>
  <si>
    <t>23800  Jack Tone Road</t>
  </si>
  <si>
    <t>5B395026001</t>
  </si>
  <si>
    <t>Enrollee Under Dairy GO for Pires, Antonio - Pires Dairy</t>
  </si>
  <si>
    <t>Mike Jackson Farms</t>
  </si>
  <si>
    <t>Harold Vincent Carter Trust</t>
  </si>
  <si>
    <t>7530 East Davis Avenue</t>
  </si>
  <si>
    <t>5C10NC00141</t>
  </si>
  <si>
    <t>Enrollee under Dairy GO for HAROLD VINCENT CARTER TRUST, TONY SOUZA DAIRY</t>
  </si>
  <si>
    <t>TRI-Iest Dairy</t>
  </si>
  <si>
    <t>Iest, Danny</t>
  </si>
  <si>
    <t>16500  Avenue 14</t>
  </si>
  <si>
    <t>5C205022N01</t>
  </si>
  <si>
    <t>Enrollee Under R5-2007-0035 for DANNY  IEST</t>
  </si>
  <si>
    <t>Trinkler Dairy Farms</t>
  </si>
  <si>
    <t>Trinkler, Wendel &amp; Erma</t>
  </si>
  <si>
    <t>7251  Crows Landing Road</t>
  </si>
  <si>
    <t>5B50NC00029</t>
  </si>
  <si>
    <t>Enrollee Under Dairy GO for  Trinkler, Wendal and Erna</t>
  </si>
  <si>
    <t>1852</t>
  </si>
  <si>
    <t>Chris Von Allman Property</t>
  </si>
  <si>
    <t>Chris Von Allman</t>
  </si>
  <si>
    <t>41883 West Merrill Avenue</t>
  </si>
  <si>
    <t>5B10NC00005</t>
  </si>
  <si>
    <t>Enrollee under Dairy GO for FRANK FERREIRA-TRIPLE F DAIRY</t>
  </si>
  <si>
    <t>former ROCKY MOUNTAIN DAIRY (CLOSED)</t>
  </si>
  <si>
    <t>Dan Habib Farms</t>
  </si>
  <si>
    <t>10733 West Belmont Avenue</t>
  </si>
  <si>
    <t>5C10NC00121</t>
  </si>
  <si>
    <t>Enrollee under Dairy GO for JOHN GOULART (CLOSING)</t>
  </si>
  <si>
    <t>Cream Top Dairy</t>
  </si>
  <si>
    <t>Hilarides, Frank dba L &amp; F Properties LP</t>
  </si>
  <si>
    <t>13075  Avenue 200</t>
  </si>
  <si>
    <t>5C54NC00125</t>
  </si>
  <si>
    <t>Enrollee under Dairy GO for Larry Hilarides and Cody Roark, Cream Top Dairy</t>
  </si>
  <si>
    <t>Fernjo Dairy #3</t>
  </si>
  <si>
    <t>14213  Avenue 232</t>
  </si>
  <si>
    <t>5C54NC00083</t>
  </si>
  <si>
    <t>Enrollee under Dairy GO for FERNANDES, JOEY-Fernjo #3 Dairy</t>
  </si>
  <si>
    <t>Troost Dairy</t>
  </si>
  <si>
    <t>J Troost Dairy, LP</t>
  </si>
  <si>
    <t>27000  Road 9</t>
  </si>
  <si>
    <t>5C205023N01</t>
  </si>
  <si>
    <t>Enrollee under Dairy GO for TROOST DAIRY, LP-TROOST DAIRY</t>
  </si>
  <si>
    <t>2850</t>
  </si>
  <si>
    <t>VP Farms Dairy</t>
  </si>
  <si>
    <t>15503  Road 96</t>
  </si>
  <si>
    <t>5C54NC00213</t>
  </si>
  <si>
    <t>Enrollee under Dairy GO for PETE VANDER POEL-VP FARMS DAIRY</t>
  </si>
  <si>
    <t>1777</t>
  </si>
  <si>
    <t>Vaca Linda Dairy</t>
  </si>
  <si>
    <t>Flavio Martins</t>
  </si>
  <si>
    <t>14235  Kent Avenue</t>
  </si>
  <si>
    <t>5D165056001</t>
  </si>
  <si>
    <t>Enrollee under Dairy GO for RUI MEDEIROS-MEDEIROS &amp; SON DAIRY</t>
  </si>
  <si>
    <t>Twin River Ranch Dairy</t>
  </si>
  <si>
    <t>5053  Avenue 88</t>
  </si>
  <si>
    <t>Alpaugh</t>
  </si>
  <si>
    <t>5C54NC00173</t>
  </si>
  <si>
    <t>Milking Tulare Co. RWD 12/20/2002 (new&amp;com) for Twin River Ranch Dairy</t>
  </si>
  <si>
    <t>2040</t>
  </si>
  <si>
    <t>former TWO STAR DAIRY</t>
  </si>
  <si>
    <t>13408  Ave 272</t>
  </si>
  <si>
    <t>5C54NC00165</t>
  </si>
  <si>
    <t>Enrollee Under R5-2007-0035 for Te Velde, Bernard Jr.</t>
  </si>
  <si>
    <t>698</t>
  </si>
  <si>
    <t>CSUF Dairy</t>
  </si>
  <si>
    <t>CSU Fresno Ag Foundation</t>
  </si>
  <si>
    <t>5450 North Sierra Vista Avenue</t>
  </si>
  <si>
    <t>5C10NC00008</t>
  </si>
  <si>
    <t>Enrollee Under R5-2007-0035 for CALIFORNIA STATE UNIVERSITY, FRESNO</t>
  </si>
  <si>
    <t>former DANNY MARTIN DAIRY (CLOSED)</t>
  </si>
  <si>
    <t>6325 West Floral Avenue</t>
  </si>
  <si>
    <t>5C10NC00018</t>
  </si>
  <si>
    <t>1110</t>
  </si>
  <si>
    <t>Mellema West Dairy</t>
  </si>
  <si>
    <t>Tiersma, Ben &amp; Arlene</t>
  </si>
  <si>
    <t>9232  Avenue 320</t>
  </si>
  <si>
    <t>5C54NC00057</t>
  </si>
  <si>
    <t>Enrollee under Dairy GO for TIERSMA, ARLENE - Mellema West Dairy</t>
  </si>
  <si>
    <t>Tjaarda Dairy</t>
  </si>
  <si>
    <t>Tjaarda, Perry</t>
  </si>
  <si>
    <t>19211  Magnolia Avenue</t>
  </si>
  <si>
    <t>5D155080001</t>
  </si>
  <si>
    <t>Enrollee under Dairy GO for TJAARDA, PERRY</t>
  </si>
  <si>
    <t>De Groot Dairies-North</t>
  </si>
  <si>
    <t>North Dairy Ltd</t>
  </si>
  <si>
    <t>2446  Grangeville Boulevard</t>
  </si>
  <si>
    <t>5C16NC00006</t>
  </si>
  <si>
    <t>Enrollee under Dairy GO for NORTH DAIRY, LTD, DE GROOT DAIRIES-NORTH</t>
  </si>
  <si>
    <t>2140</t>
  </si>
  <si>
    <t>Tony Cox Family Dairy #3</t>
  </si>
  <si>
    <t>Tony G Maciel &amp; Sons Inc</t>
  </si>
  <si>
    <t>15410  Excelsior Avenue</t>
  </si>
  <si>
    <t>5C16NC00016</t>
  </si>
  <si>
    <t>Enrollee under Dairy GO for TONY G. MACIEL &amp; SONS INC.,TONY MACIEL &amp; SONS DAIRY</t>
  </si>
  <si>
    <t>Triple H Dairy #1</t>
  </si>
  <si>
    <t>Hilarides, Larry</t>
  </si>
  <si>
    <t>13255  Avenue 212</t>
  </si>
  <si>
    <t>5D545002001</t>
  </si>
  <si>
    <t>Enrollee under Dairy GO for HILARIDES, LARRY-TRIPLE H DAIRY #1</t>
  </si>
  <si>
    <t>Brasil's Udder Dairy</t>
  </si>
  <si>
    <t>28723  Road 56</t>
  </si>
  <si>
    <t>5C54NC00023</t>
  </si>
  <si>
    <t>Enrollee under Dairy GO for Edwin Brasil, BRASIL'S UDDER DAIRY</t>
  </si>
  <si>
    <t>C&amp;R Dairy</t>
  </si>
  <si>
    <t>Vitoria, Antonio</t>
  </si>
  <si>
    <t>18321  Idaho Avenue</t>
  </si>
  <si>
    <t>5D165055N01</t>
  </si>
  <si>
    <t>Enrollee under Dairy GO for ANTONIO VITORIA</t>
  </si>
  <si>
    <t>665</t>
  </si>
  <si>
    <t>Sherwood Ranch</t>
  </si>
  <si>
    <t>Bennett Slegers - West Star North Dairy</t>
  </si>
  <si>
    <t>31740  Taylor Avenue</t>
  </si>
  <si>
    <t>5D155063001</t>
  </si>
  <si>
    <t>Enrollee under Dairy GO for SHERWOOD DAIRY, Ben Slegers/McFarland Ventures LP</t>
  </si>
  <si>
    <t>4849</t>
  </si>
  <si>
    <t>former VL FURTADO DAIRY (vacant)</t>
  </si>
  <si>
    <t>Leonardo Baker</t>
  </si>
  <si>
    <t>7249  14th Avenue</t>
  </si>
  <si>
    <t>5C16NC00054</t>
  </si>
  <si>
    <t>Enrollee under Dairy GO for LEONARDO &amp; BEVERLY BAKER, VL FURTADO DAIRY</t>
  </si>
  <si>
    <t>Val Martins Dairy</t>
  </si>
  <si>
    <t>Martins, Valdemiro &amp; Eva</t>
  </si>
  <si>
    <t>3655  Gates Road</t>
  </si>
  <si>
    <t>5B50NC00115</t>
  </si>
  <si>
    <t>Enrollee Under Dairy GO for Martins, Valdemiro &amp; Eva</t>
  </si>
  <si>
    <t>LOURENCO RANCH (heifer facility)</t>
  </si>
  <si>
    <t>Lourenco, Joe</t>
  </si>
  <si>
    <t>5312  Avenue 280</t>
  </si>
  <si>
    <t>5C54NC00072</t>
  </si>
  <si>
    <t>Enrollee under Dairy GO for Joe Lourenco-former VALLEY VIEW EAST DAIRY</t>
  </si>
  <si>
    <t>349</t>
  </si>
  <si>
    <t>15673  5 1/2 Avenue</t>
  </si>
  <si>
    <t>5C16NC00019</t>
  </si>
  <si>
    <t>Enrollee under Dairy GO for JOHN &amp; HILDA KNEVELBAARD-VALLEY VIEW FARMS DAIRY</t>
  </si>
  <si>
    <t>Van Beek Brothers Dairy</t>
  </si>
  <si>
    <t>3B Land GP</t>
  </si>
  <si>
    <t>14808  Road 152</t>
  </si>
  <si>
    <t>5C54NC00045</t>
  </si>
  <si>
    <t>Enrollee under Dairy GO for 3B LAND, GP-Van Beek Bros Dairy</t>
  </si>
  <si>
    <t>2815</t>
  </si>
  <si>
    <t>CSJ Dairy</t>
  </si>
  <si>
    <t>Brazil, Edwin, Lillian, &amp; Manuella</t>
  </si>
  <si>
    <t>3604  Houston Avenue</t>
  </si>
  <si>
    <t>5C16NC00078</t>
  </si>
  <si>
    <t>Enrollee under Dairy GO for HENRY VAN DYK,</t>
  </si>
  <si>
    <t>Rob Van Grouw Dairy</t>
  </si>
  <si>
    <t>5C54NC00048</t>
  </si>
  <si>
    <t>Enrollee under Dairy GO for Rob Van Grouw-ROB VAN GROUW DAIRY</t>
  </si>
  <si>
    <t>Van Steyn Dairy</t>
  </si>
  <si>
    <t>Van Steyn, Jack</t>
  </si>
  <si>
    <t>11823  Carroll Road</t>
  </si>
  <si>
    <t>5B34NC00011</t>
  </si>
  <si>
    <t>Enrollee Under Dairy GO for Van Steyn, Jack - Van Steyn Dairy</t>
  </si>
  <si>
    <t>675</t>
  </si>
  <si>
    <t>Creekside Dairy</t>
  </si>
  <si>
    <t>23234  Lone Tree Road</t>
  </si>
  <si>
    <t>5B39NC00076</t>
  </si>
  <si>
    <t>Enrollee Under Dairy GO for Creekside Dairy</t>
  </si>
  <si>
    <t>1290</t>
  </si>
  <si>
    <t>Little H Dairy</t>
  </si>
  <si>
    <t>Hettinga, Steve</t>
  </si>
  <si>
    <t>15804  Avenue 248</t>
  </si>
  <si>
    <t>5C54NC00106</t>
  </si>
  <si>
    <t>Enrollee under Dairy GO for HETTINGA, STEVE - Little H Dairy</t>
  </si>
  <si>
    <t>Vander Schaff Dairy #2</t>
  </si>
  <si>
    <t>15355 South Van Allen Road</t>
  </si>
  <si>
    <t>5B395044001</t>
  </si>
  <si>
    <t>Enrollee Under Dairy GO for Vander Schaaf, John - Vander Schaff Dairy #2</t>
  </si>
  <si>
    <t>1635</t>
  </si>
  <si>
    <t>Vander Tuig Dairy</t>
  </si>
  <si>
    <t>20127  Road 164</t>
  </si>
  <si>
    <t>5D545102001</t>
  </si>
  <si>
    <t>South Corner Dairy</t>
  </si>
  <si>
    <t>Fred Leyendekker</t>
  </si>
  <si>
    <t>8150  Avenue 360</t>
  </si>
  <si>
    <t>5D545059001</t>
  </si>
  <si>
    <t>Enrollee under Dairy GO for Gerben and Frank Leyendekker, SOUTH CORNER DAIRY</t>
  </si>
  <si>
    <t>Schott Dairy</t>
  </si>
  <si>
    <t>Schott, Frank V</t>
  </si>
  <si>
    <t>13602 Road 96</t>
  </si>
  <si>
    <t>5C54NC00089</t>
  </si>
  <si>
    <t>Enrollee under Dairy GO for SCHOTT DAIRY-SCHOTT DAIRY</t>
  </si>
  <si>
    <t>1855</t>
  </si>
  <si>
    <t>Van Warmerdam Dairy (McKenzie Rd)</t>
  </si>
  <si>
    <t>Van Warmerdam, Ben &amp; Leo</t>
  </si>
  <si>
    <t>12121  McKenzie Road</t>
  </si>
  <si>
    <t>5B34NC00023</t>
  </si>
  <si>
    <t>Enrollee Under Dairy GO for Van Warmerdam, Ben - Van Warmerdam Dairy (Mc Kenzie)</t>
  </si>
  <si>
    <t>North Tri Palm Dairy</t>
  </si>
  <si>
    <t>4119  Houston Avenue</t>
  </si>
  <si>
    <t>5D165099N01</t>
  </si>
  <si>
    <t>Enrollee under Dairy GO for HANK VEENENDAAL-VEENENDAAL DAIRY</t>
  </si>
  <si>
    <t>Verburg and Sons Dairy</t>
  </si>
  <si>
    <t>Verburg, Jake &amp; Jayne</t>
  </si>
  <si>
    <t>1142 North Hart Road</t>
  </si>
  <si>
    <t>5B50NC00121</t>
  </si>
  <si>
    <t>Enrollee Under Dairy GO for Verburg, Jake &amp; Jayne</t>
  </si>
  <si>
    <t>863</t>
  </si>
  <si>
    <t>Leo Sisco</t>
  </si>
  <si>
    <t>15505  19th Avenue</t>
  </si>
  <si>
    <t>5D165066N01</t>
  </si>
  <si>
    <t>Enrollee under Dairy GO for ARNOLD AVILA</t>
  </si>
  <si>
    <t>Verwey Dairy</t>
  </si>
  <si>
    <t>Verwey, Bastian</t>
  </si>
  <si>
    <t>12063 West Manning Avenue</t>
  </si>
  <si>
    <t>5C10NC00134</t>
  </si>
  <si>
    <t>Enrollee under Dairy GO for ELIZABETH VERWEY-VERWEY DAIRY</t>
  </si>
  <si>
    <t>Ron Verhoeven Family Dairy</t>
  </si>
  <si>
    <t>Verhoeven, Ron B</t>
  </si>
  <si>
    <t>4975  Avenue 120</t>
  </si>
  <si>
    <t>5D545037001</t>
  </si>
  <si>
    <t>Enrollee under Dairy GO for RON VERHOEVEN-RON VERHOEVEN FAMILY DAIRY</t>
  </si>
  <si>
    <t>2320</t>
  </si>
  <si>
    <t>Open Sky Dairy</t>
  </si>
  <si>
    <t>Te Velde, Eric</t>
  </si>
  <si>
    <t>12103 West Elkhorn Avenue</t>
  </si>
  <si>
    <t>5C10NC00151</t>
  </si>
  <si>
    <t>Enrollee Under R5-2013-0122 for ERIC TE VELDE</t>
  </si>
  <si>
    <t>Gerrit Visser &amp; Sons Dairy</t>
  </si>
  <si>
    <t>18565 South Marks Avenue</t>
  </si>
  <si>
    <t>5C10NC00120</t>
  </si>
  <si>
    <t>Enrollee under Dairy GO for GERRIT VISSER &amp; SONS, GERRIT VISSER &amp; SONS DAIRY</t>
  </si>
  <si>
    <t>Grimmius Cattle Company - East Ranch</t>
  </si>
  <si>
    <t>John Visser Dairy Inc</t>
  </si>
  <si>
    <t>15605  Ave 208</t>
  </si>
  <si>
    <t>5D545019N01</t>
  </si>
  <si>
    <t>25774</t>
  </si>
  <si>
    <t>Vlot Calf Ranch</t>
  </si>
  <si>
    <t>Case, Vlot</t>
  </si>
  <si>
    <t>20330  Road 4</t>
  </si>
  <si>
    <t>5C205037001</t>
  </si>
  <si>
    <t>Enrollee under Dairy GO for Discharger CASE VLOT</t>
  </si>
  <si>
    <t>7050</t>
  </si>
  <si>
    <t>former Westhill Dairy</t>
  </si>
  <si>
    <t>3986  Avenue 248</t>
  </si>
  <si>
    <t>5C54NC00042</t>
  </si>
  <si>
    <t>Enrollee under Dairy GO for RICHARD WESTRA, WESTHILL DAIRY</t>
  </si>
  <si>
    <t>Faial Farms 2 Dairy</t>
  </si>
  <si>
    <t>18683  Magnolia Avenue</t>
  </si>
  <si>
    <t>5C15NC00009</t>
  </si>
  <si>
    <t>Enrollee under Dairy GO for VIER DAMS (JANTINA VERMEER)</t>
  </si>
  <si>
    <t>Wagner Dairy</t>
  </si>
  <si>
    <t>Wagner, Richard</t>
  </si>
  <si>
    <t>22176  Skiff Road</t>
  </si>
  <si>
    <t>5B395025001</t>
  </si>
  <si>
    <t>Enrollee Under Dairy GO for Wagner, Richard</t>
  </si>
  <si>
    <t>De Jong, Bert</t>
  </si>
  <si>
    <t>4390  Avenue 352</t>
  </si>
  <si>
    <t>Traver</t>
  </si>
  <si>
    <t>5C54NC00232</t>
  </si>
  <si>
    <t>Enrollee under R5-2007-0035 for BERT DE JONG</t>
  </si>
  <si>
    <t>2110</t>
  </si>
  <si>
    <t>MF Cattle Co</t>
  </si>
  <si>
    <t>Mello, Chip</t>
  </si>
  <si>
    <t>11336  7th Avenue</t>
  </si>
  <si>
    <t>5D165073001</t>
  </si>
  <si>
    <t>Enrollee under Dairy GO for WARMERDAM DAIRY, INC, WARMERDAM DAIRY</t>
  </si>
  <si>
    <t>604</t>
  </si>
  <si>
    <t>2958</t>
  </si>
  <si>
    <t>Gold Star Enterprises, LLC</t>
  </si>
  <si>
    <t>6020  Avenue 200</t>
  </si>
  <si>
    <t>5C54NC00228</t>
  </si>
  <si>
    <t>Enrollee under Dairy GO for JOANNE WATTE, M. C. WATTE RANCHES DAIRY</t>
  </si>
  <si>
    <t>9788</t>
  </si>
  <si>
    <t>Casa Blanca Cattle Company</t>
  </si>
  <si>
    <t>13979  Road 120</t>
  </si>
  <si>
    <t>Enrollee under Dairy GO for JOHN X. BETTENCOURT-HOME VIEW DAIRY</t>
  </si>
  <si>
    <t>5975</t>
  </si>
  <si>
    <t>Olivas Ranch</t>
  </si>
  <si>
    <t>Olivas, John</t>
  </si>
  <si>
    <t>4505  4th Avenue</t>
  </si>
  <si>
    <t>5C54NC00226</t>
  </si>
  <si>
    <t>Enrollee under Dairy GO for OLIVAS, JOHN-</t>
  </si>
  <si>
    <t>West Creek Dairy</t>
  </si>
  <si>
    <t>8409  5th Avenue</t>
  </si>
  <si>
    <t>5C16NC00033</t>
  </si>
  <si>
    <t>Western Sky Dairy</t>
  </si>
  <si>
    <t>Plantega, George</t>
  </si>
  <si>
    <t>18501  Old River Road</t>
  </si>
  <si>
    <t>5D155092001</t>
  </si>
  <si>
    <t>Enrollee under Dairy GO for MARK ALAN PLANTENGA, Western Sky Dairy</t>
  </si>
  <si>
    <t>5450</t>
  </si>
  <si>
    <t>Lone Oak #2 Dairy</t>
  </si>
  <si>
    <t>10014 South McMullin Grade</t>
  </si>
  <si>
    <t>5C10NC00054</t>
  </si>
  <si>
    <t>Enrollee - WDR for Te Velde, Bernard Jr</t>
  </si>
  <si>
    <t>BWC Weststeyn Dairy, LP</t>
  </si>
  <si>
    <t>Weststeyn, Bert &amp; Cheryl</t>
  </si>
  <si>
    <t>1763 South Hewitt Road</t>
  </si>
  <si>
    <t>Linden</t>
  </si>
  <si>
    <t>5B39NC00106</t>
  </si>
  <si>
    <t>Enrollee Under Dairy GO for Weststeyn, Bert &amp; Cheryl</t>
  </si>
  <si>
    <t>JZB #2 Heifer Ranch</t>
  </si>
  <si>
    <t>Soares, Manuel L</t>
  </si>
  <si>
    <t>20798  Road 28</t>
  </si>
  <si>
    <t>5C54NC00180</t>
  </si>
  <si>
    <t>Enrollee under Dairy GO for MANUEL SOARES-JZB #2 Dairy</t>
  </si>
  <si>
    <t>1362</t>
  </si>
  <si>
    <t>White River</t>
  </si>
  <si>
    <t>4040  Road 240</t>
  </si>
  <si>
    <t>Ducor</t>
  </si>
  <si>
    <t>Enrollee Under R5-2007-0035 for CASE VANDER EYK, JR.</t>
  </si>
  <si>
    <t>3338</t>
  </si>
  <si>
    <t>Whiteside Dairy</t>
  </si>
  <si>
    <t>16461  Scofield Avenue</t>
  </si>
  <si>
    <t>5D155087001</t>
  </si>
  <si>
    <t>Enrollee under Dairy GO for WHITESIDE DAIRY</t>
  </si>
  <si>
    <t>Riverdale East Investors LP Property</t>
  </si>
  <si>
    <t>Davis, Fred</t>
  </si>
  <si>
    <t>2465 West Mount Whitney Avenue</t>
  </si>
  <si>
    <t>5D105045N01</t>
  </si>
  <si>
    <t>Enrollee under Dairy GO for FRED DAVIS-GOLDEN GENES DAIRY</t>
  </si>
  <si>
    <t>Avenue 128 Dairy</t>
  </si>
  <si>
    <t>13002  Avenue 128</t>
  </si>
  <si>
    <t>5D545013N01</t>
  </si>
  <si>
    <t>Enrollee under Dairy GO for Avenue 128 Dairy, Steve Hettinga</t>
  </si>
  <si>
    <t>Vanden Berge Dairy</t>
  </si>
  <si>
    <t>Vanden Berge, Darrel</t>
  </si>
  <si>
    <t>11701  Old River Road</t>
  </si>
  <si>
    <t>5D155057002</t>
  </si>
  <si>
    <t>Enrollee under Dairy GO for VANDEN BERGE, DARREL</t>
  </si>
  <si>
    <t>3513</t>
  </si>
  <si>
    <t>Will De Groot Dairy</t>
  </si>
  <si>
    <t>15417  Avenue 104</t>
  </si>
  <si>
    <t>5C54NC00192</t>
  </si>
  <si>
    <t>Enrollee under Dairy GO for DE GROOT, JAKE-WILL DE GROOT DAIRY</t>
  </si>
  <si>
    <t>former CHM DAIRY (CLOSED)</t>
  </si>
  <si>
    <t>18540 North Davison Road</t>
  </si>
  <si>
    <t>5B10NC00008</t>
  </si>
  <si>
    <t>Enrollee under Dairy GO for WILLIAM &amp; MARIE HUNGER AS CHM DAIRY (CLOSED)</t>
  </si>
  <si>
    <t>Sun Valley Farms Dairy</t>
  </si>
  <si>
    <t>Nunes, Duarte</t>
  </si>
  <si>
    <t>20680  Avenue 21 1/2</t>
  </si>
  <si>
    <t>5B20NC00042</t>
  </si>
  <si>
    <t>Milking Madera Co. RWD 05/05/2006 (new&amp;com) for Sun Valley Farms Dairy</t>
  </si>
  <si>
    <t>781</t>
  </si>
  <si>
    <t>South Creek Dairy</t>
  </si>
  <si>
    <t>11450  Avenue 64</t>
  </si>
  <si>
    <t>Earlimart</t>
  </si>
  <si>
    <t>5C54NC00205</t>
  </si>
  <si>
    <t>Enrollee under R5-2007-0035 for Christopher &amp; John Jongsma</t>
  </si>
  <si>
    <t>6267  5th Avenue</t>
  </si>
  <si>
    <t>5C16NC00062</t>
  </si>
  <si>
    <t>Windwood Dairy</t>
  </si>
  <si>
    <t>Murphy, William &amp; Georgia</t>
  </si>
  <si>
    <t>13301  Ivie Road</t>
  </si>
  <si>
    <t>5B345000001</t>
  </si>
  <si>
    <t>WDR 87-207 for MURPHY, WILLIAM &amp; GEORGIA</t>
  </si>
  <si>
    <t>66</t>
  </si>
  <si>
    <t>Wreden Ranch Dairy</t>
  </si>
  <si>
    <t>Wreden Ranch LLC</t>
  </si>
  <si>
    <t>8749  Lansing Avenue</t>
  </si>
  <si>
    <t>5C16NC00036</t>
  </si>
  <si>
    <t>Boschma &amp; Sons Dairy</t>
  </si>
  <si>
    <t>Boschma Family Trust</t>
  </si>
  <si>
    <t>24794  Sherwood Avenue</t>
  </si>
  <si>
    <t>5C15NC00019</t>
  </si>
  <si>
    <t>Enrollee under Dairy GO for BOSCHMA FAMILY TRUST, BOSCHMA &amp; SONS DAIRY</t>
  </si>
  <si>
    <t>White River Dairy</t>
  </si>
  <si>
    <t>Sousa, Carl</t>
  </si>
  <si>
    <t>20784  Laurel Avenue</t>
  </si>
  <si>
    <t>5C16NC00001</t>
  </si>
  <si>
    <t>Enrollee Under R5-2007-0035 for CARL SOUSA</t>
  </si>
  <si>
    <t>A&amp;A Netto Farms, Inc.</t>
  </si>
  <si>
    <t>3772  10th Avenue</t>
  </si>
  <si>
    <t>5C16NC00029</t>
  </si>
  <si>
    <t>Enrollee under Dairy GO for ARNOLD &amp; ALLISON NETTO</t>
  </si>
  <si>
    <t>10167  Avenue 352</t>
  </si>
  <si>
    <t>5D545069001</t>
  </si>
  <si>
    <t>Enrollee under Dairy GO for GERBEN LEYENDEKKER-CROSS CREEK DAIRY</t>
  </si>
  <si>
    <t>Andrew Zylstra Dairy Inc. #1</t>
  </si>
  <si>
    <t>Zylstra, Andrew</t>
  </si>
  <si>
    <t>2655 West Monte Vista Avenue</t>
  </si>
  <si>
    <t>5B50NC00147</t>
  </si>
  <si>
    <t>Enrollee Under Dairy GO for Zylstra, Andrew - Andrew Zylstra Dairy, Inc (#1)</t>
  </si>
  <si>
    <t>Tri BAK Dairy, LLC</t>
  </si>
  <si>
    <t>9045  Avenue 368</t>
  </si>
  <si>
    <t>5D545052001</t>
  </si>
  <si>
    <t>Enrollee under Dairy GO for Kees &amp; Bert de Jong, TRI BAK DAIRY, LLC</t>
  </si>
  <si>
    <t>37943  Road 144</t>
  </si>
  <si>
    <t>5C54NC00069</t>
  </si>
  <si>
    <t>1333</t>
  </si>
  <si>
    <t>Sky View Dairy</t>
  </si>
  <si>
    <t>Vander Poel, Hank &amp; Brian</t>
  </si>
  <si>
    <t>28989  Riverside Street</t>
  </si>
  <si>
    <t>5C15NC00108</t>
  </si>
  <si>
    <t>Milking Kern Co. RWD 09/13/2004 (new&amp;com) for C&amp;R Vanderham Dairy</t>
  </si>
  <si>
    <t>1456</t>
  </si>
  <si>
    <t>Dairy Avenue, LLC Dairy</t>
  </si>
  <si>
    <t>Dairy Avenue LLC</t>
  </si>
  <si>
    <t>36569  6th Avenue</t>
  </si>
  <si>
    <t>5C16NC00128</t>
  </si>
  <si>
    <t>Kings Co. RWD 06/29/2005 (new&amp;com) for 6th Avenue Dairy</t>
  </si>
  <si>
    <t>1750</t>
  </si>
  <si>
    <t>Bidart Dairy No. 2</t>
  </si>
  <si>
    <t>Bidart, John</t>
  </si>
  <si>
    <t>20400  Old River Road</t>
  </si>
  <si>
    <t>5C15NC00002</t>
  </si>
  <si>
    <t>Enrollee Under R5-2007-0035 for BIDART FAMILY PARTNERSHIP LP</t>
  </si>
  <si>
    <t>Pixley Heifer Ranch</t>
  </si>
  <si>
    <t>7105  Avenue 84</t>
  </si>
  <si>
    <t>1673</t>
  </si>
  <si>
    <t>Faria West</t>
  </si>
  <si>
    <t>Melvin and Leonard Cardoza</t>
  </si>
  <si>
    <t>13511  Road 120</t>
  </si>
  <si>
    <t>5C54NC00265</t>
  </si>
  <si>
    <t>Enrollee under Dairy GO for CARDOZA, LEONARD J.- FARIA WEST</t>
  </si>
  <si>
    <t>Four Star Dairy #3</t>
  </si>
  <si>
    <t>2393  Avenue 224</t>
  </si>
  <si>
    <t>5C54NC00267</t>
  </si>
  <si>
    <t>Enrollee under Dairy GO for Mario Mattos-FOUR STAR DAIRY #3</t>
  </si>
  <si>
    <t>434</t>
  </si>
  <si>
    <t>Curti Family Farms</t>
  </si>
  <si>
    <t>19493  Road 30</t>
  </si>
  <si>
    <t>5C54NC00268</t>
  </si>
  <si>
    <t>Enrollee Under R5-2007-0035 for CURTI FAMILY FARMS</t>
  </si>
  <si>
    <t>Circle A Dairy</t>
  </si>
  <si>
    <t>Airoso, Joe</t>
  </si>
  <si>
    <t>11275  Road 96</t>
  </si>
  <si>
    <t>5C54NC00271</t>
  </si>
  <si>
    <t>Enrollee - WDR for Airoso, Joe</t>
  </si>
  <si>
    <t>Stephen  Klein</t>
  </si>
  <si>
    <t>2953</t>
  </si>
  <si>
    <t>Lake Shore Dairy</t>
  </si>
  <si>
    <t>Lake Shore Dairy LLC</t>
  </si>
  <si>
    <t>15978  Manteca Avenue</t>
  </si>
  <si>
    <t>5C16NC00109</t>
  </si>
  <si>
    <t>Milking Kings Co. RWD 07/28/2006 (new&amp;com) for Lake Shore Dairy</t>
  </si>
  <si>
    <t>Manuel &amp; Alda Lawrence Dairy</t>
  </si>
  <si>
    <t>Lawrence, Manuel J</t>
  </si>
  <si>
    <t>12871  Kent Avenue</t>
  </si>
  <si>
    <t>5C16NC00111</t>
  </si>
  <si>
    <t>Enrollee under Dairy GO for MANUEL &amp; ALDA LAWRENCE</t>
  </si>
  <si>
    <t>2540</t>
  </si>
  <si>
    <t>FM Jerseys Dairy</t>
  </si>
  <si>
    <t>16301  Road 124</t>
  </si>
  <si>
    <t>5C545NC00278</t>
  </si>
  <si>
    <t>Enrollee -  WDR R5-2010-0130 for Mendonsa, Frank, FM JERSEYS DAIRY</t>
  </si>
  <si>
    <t>Shady Acres Dairy #2</t>
  </si>
  <si>
    <t>Anker, Edward C</t>
  </si>
  <si>
    <t>15391 West Elkhorn Avenue</t>
  </si>
  <si>
    <t>Helm</t>
  </si>
  <si>
    <t>5C10NC00030</t>
  </si>
  <si>
    <t>Enrollee under Dairy GO for ANKER, EDWARD C-SHADY ACRES DAIRY #2</t>
  </si>
  <si>
    <t>3530</t>
  </si>
  <si>
    <t>River Ranch Farms Dairy</t>
  </si>
  <si>
    <t>De Jong, Jacob &amp; Nicole</t>
  </si>
  <si>
    <t>6395  Jackson Avenue</t>
  </si>
  <si>
    <t>5C16NC00113</t>
  </si>
  <si>
    <t>Enrollee under Dairy GO for JACOB &amp; NICOLE DE JONG, RIVER RANCH FARMS DAIRY</t>
  </si>
  <si>
    <t>Cunha Dairy #1</t>
  </si>
  <si>
    <t>6680  16th Avenue</t>
  </si>
  <si>
    <t>5C16NC00119</t>
  </si>
  <si>
    <t>Enrollee under Dairy GO for MANUEL DUTRA, SR</t>
  </si>
  <si>
    <t>Newhouse Dairy</t>
  </si>
  <si>
    <t>Echeverria, Ramon &amp; Eduardo</t>
  </si>
  <si>
    <t>16130  Bear Mountain Boulevard</t>
  </si>
  <si>
    <t>5C15NC00085</t>
  </si>
  <si>
    <t>Enrollee under Dairy GO for RAMON &amp; EDUARDO ECHEVERRIA</t>
  </si>
  <si>
    <t>3625</t>
  </si>
  <si>
    <t>Neves Dairy</t>
  </si>
  <si>
    <t>Garcia, Mary C</t>
  </si>
  <si>
    <t>16831  Jackson Avenue</t>
  </si>
  <si>
    <t>5C16NC00124</t>
  </si>
  <si>
    <t>Enrollee under Dairy GO for GARCIA, MARY C.-JERSEY JUNCTION DAIRY</t>
  </si>
  <si>
    <t>ED Paulo &amp; Sons Dairy</t>
  </si>
  <si>
    <t>8730  Iona Avenue</t>
  </si>
  <si>
    <t>5C16NC00118</t>
  </si>
  <si>
    <t>Lakeview Farms Dairy</t>
  </si>
  <si>
    <t>Schoneveld, John</t>
  </si>
  <si>
    <t>17702  Bear Mountain Boulevard</t>
  </si>
  <si>
    <t>5C15NC00084</t>
  </si>
  <si>
    <t>Enrollee under Dairy GO for TJB INVESTMENTS</t>
  </si>
  <si>
    <t>Dixie Creek Ranch</t>
  </si>
  <si>
    <t>3601  Lacey Boulevard</t>
  </si>
  <si>
    <t>5C16NC00117</t>
  </si>
  <si>
    <t>Enrollee under Dairy GO for BERNARD TE VELDE JR</t>
  </si>
  <si>
    <t>Yokum Dairy</t>
  </si>
  <si>
    <t>Vander Weerd, Ron</t>
  </si>
  <si>
    <t>10234  Lansing Avenue</t>
  </si>
  <si>
    <t>5C16NC00115</t>
  </si>
  <si>
    <t>Enrollee - WDR for Vander Weerd, Ron</t>
  </si>
  <si>
    <t>Top Line Dairy #5</t>
  </si>
  <si>
    <t>21009 South 19th Avenue</t>
  </si>
  <si>
    <t>5C16NC00122</t>
  </si>
  <si>
    <t>Enrollee under Dairy GO for PEDRO LIVING TRUST, PEDRO DAIRY</t>
  </si>
  <si>
    <t>Affentranger &amp; Sons Dairy</t>
  </si>
  <si>
    <t>Affentranger &amp; Sons Dairy Farms Inc</t>
  </si>
  <si>
    <t>18107  Kratzmeyer Avenue</t>
  </si>
  <si>
    <t>5C15NC00083</t>
  </si>
  <si>
    <t>Enrollee under Dairy GO for AFFENTRANGER &amp; SONS DAIRY FARMS INCORPORATED</t>
  </si>
  <si>
    <t>Joaquim Mattos &amp; Family Dairy</t>
  </si>
  <si>
    <t>Mattos, Joaquim A</t>
  </si>
  <si>
    <t>4790  Kansas Avenue</t>
  </si>
  <si>
    <t>5C16NC00123</t>
  </si>
  <si>
    <t>Enrollee under Dairy GO for JOAQUIM MATTOS-JOAQUIM MATTOS &amp; FAMILY DAIRY</t>
  </si>
  <si>
    <t>1153</t>
  </si>
  <si>
    <t>Laurel Avenue Feedlot (Dairy)</t>
  </si>
  <si>
    <t>19883  Laurel Avenue</t>
  </si>
  <si>
    <t>5C16NC00121</t>
  </si>
  <si>
    <t>Enrollee under Dairy GO for Sandridge Partners, LP - Sandridge Partners LP (Dairy)</t>
  </si>
  <si>
    <t>Ormonde Dairy</t>
  </si>
  <si>
    <t>Ormonde, Phyllis</t>
  </si>
  <si>
    <t>4140  14 1/4 Avenue Avenue</t>
  </si>
  <si>
    <t>5C16NC00120</t>
  </si>
  <si>
    <t>Enrollee under Dairy GO for Ormonde Dairy</t>
  </si>
  <si>
    <t>Sozinho Dairy #5</t>
  </si>
  <si>
    <t>7205  Houston Avenue</t>
  </si>
  <si>
    <t>5C16NC00116</t>
  </si>
  <si>
    <t>Enrollee under Dairy GO for TOP LINE DAIRY #3</t>
  </si>
  <si>
    <t>Headquarters Ranch 2</t>
  </si>
  <si>
    <t>16501  Colony Road</t>
  </si>
  <si>
    <t>5C16NC00114</t>
  </si>
  <si>
    <t>1049</t>
  </si>
  <si>
    <t>Sierra Rose Dairy</t>
  </si>
  <si>
    <t>Schroer Dairy Trust</t>
  </si>
  <si>
    <t>9022  Aguas Frias Road</t>
  </si>
  <si>
    <t>Chico</t>
  </si>
  <si>
    <t>Butte</t>
  </si>
  <si>
    <t>5A04NC00035</t>
  </si>
  <si>
    <t>Enrollee under Dairy Gen Order for Schroer Dairy Trust - Sierra Rose Dairy</t>
  </si>
  <si>
    <t>Smith Family Dairy</t>
  </si>
  <si>
    <t>Murphy, Scott</t>
  </si>
  <si>
    <t>8523  Central Avenue</t>
  </si>
  <si>
    <t>Gerber</t>
  </si>
  <si>
    <t>5A52NC00025</t>
  </si>
  <si>
    <t>Enrollee under Dairy Gen Order for Murphy, Karen &amp; Scott, Smith Family Dairy</t>
  </si>
  <si>
    <t>Evening Sun Jerseys</t>
  </si>
  <si>
    <t>Hone, Millard</t>
  </si>
  <si>
    <t>22359  Chard Avenue</t>
  </si>
  <si>
    <t>5A52NC00026</t>
  </si>
  <si>
    <t>Enrollee R5-2007-0035 Dairy for Evening Sun Jerseys</t>
  </si>
  <si>
    <t>80</t>
  </si>
  <si>
    <t>Martin Dairy</t>
  </si>
  <si>
    <t>Martin, Gabriel</t>
  </si>
  <si>
    <t>21632  Dusty Way</t>
  </si>
  <si>
    <t>5A52NC00027</t>
  </si>
  <si>
    <t>Enrollee under Dairy Gen Order for Martin, Gabriel, Martin Dairy</t>
  </si>
  <si>
    <t>73</t>
  </si>
  <si>
    <t>Archer Dairy</t>
  </si>
  <si>
    <t>Archer, Paul</t>
  </si>
  <si>
    <t>375  Malton Avenue</t>
  </si>
  <si>
    <t>5A52NC00031</t>
  </si>
  <si>
    <t>Enrollee R5-2007-0035 Dairy for Paul Archer</t>
  </si>
  <si>
    <t>63</t>
  </si>
  <si>
    <t>Todd Stegall Bull Development Facility</t>
  </si>
  <si>
    <t>Milne, Mike &amp; Joanne</t>
  </si>
  <si>
    <t>24760  Moller Avenue</t>
  </si>
  <si>
    <t>5A52NC00033</t>
  </si>
  <si>
    <t>Enrollee R5-2007-0035 Dairy for Milne Dairy</t>
  </si>
  <si>
    <t>Amorim Dairy</t>
  </si>
  <si>
    <t>Amorim, Antonio</t>
  </si>
  <si>
    <t>25414  Post Avenue</t>
  </si>
  <si>
    <t>5A52NC00034</t>
  </si>
  <si>
    <t>Enrollee R5-2007-0035 Dairy for Amorim, Antonio</t>
  </si>
  <si>
    <t>Bob Fumasi Dairy</t>
  </si>
  <si>
    <t>1015 West 5th Avenue</t>
  </si>
  <si>
    <t>5A52NC00036</t>
  </si>
  <si>
    <t>Enrollee under Dairy Gen Order for Robert Fumasi Trust, Bob Fumasi Dairy</t>
  </si>
  <si>
    <t>Duivenvoorden Farms</t>
  </si>
  <si>
    <t>Duivenvoorden, Marc</t>
  </si>
  <si>
    <t>19490  Draper Road</t>
  </si>
  <si>
    <t>Cottonwood</t>
  </si>
  <si>
    <t>5A52NC00037</t>
  </si>
  <si>
    <t>Enrollee under Dairy Gen Order for Duivenvoorden, Marc, Duivenvoorden Farms</t>
  </si>
  <si>
    <t>Sepeda Brothers Dairy</t>
  </si>
  <si>
    <t>18316  Road 128</t>
  </si>
  <si>
    <t>5C54NC00185</t>
  </si>
  <si>
    <t>Enrollee under Dairy GO for FRED SEPEDA, SEPEDA BROTHERS DAIRY</t>
  </si>
  <si>
    <t>Freeman Dairy</t>
  </si>
  <si>
    <t>Freeman, Mervil L &amp; Heather</t>
  </si>
  <si>
    <t>21143  Dusty Way</t>
  </si>
  <si>
    <t>5A52NC00039</t>
  </si>
  <si>
    <t>Enrollee R5-2007-0035 Dairy for Freeman, Merv</t>
  </si>
  <si>
    <t>164</t>
  </si>
  <si>
    <t>NO-AH Lewis Jerseys Dairy</t>
  </si>
  <si>
    <t>Lewis, Phillip D &amp; Marjorie A</t>
  </si>
  <si>
    <t>1780  First Street</t>
  </si>
  <si>
    <t>5A52NC00040</t>
  </si>
  <si>
    <t>Enrollee R5-2007-0035 Dairy for Lewis, Phillip</t>
  </si>
  <si>
    <t>382</t>
  </si>
  <si>
    <t>Joe Linhares Dairy</t>
  </si>
  <si>
    <t>Linhares, Joe</t>
  </si>
  <si>
    <t>24635  Post Street</t>
  </si>
  <si>
    <t>5A52NC00041</t>
  </si>
  <si>
    <t>Enrollee R5-2007-0035 Dairy for Linhares, Joe</t>
  </si>
  <si>
    <t>120</t>
  </si>
  <si>
    <t>Belo Dairy</t>
  </si>
  <si>
    <t>Belo, Antonio</t>
  </si>
  <si>
    <t>25115  Clark Avenue</t>
  </si>
  <si>
    <t>5A52NC00042</t>
  </si>
  <si>
    <t>Enrollee under Dairy Gen Order for Antonio Belo, Belo Dairy</t>
  </si>
  <si>
    <t>285</t>
  </si>
  <si>
    <t>Bill Schroer Dairy</t>
  </si>
  <si>
    <t>Schroer, Bill (Jr.)</t>
  </si>
  <si>
    <t>6000  Rd 3</t>
  </si>
  <si>
    <t>5A52NC00044</t>
  </si>
  <si>
    <t>Enrollee R5-2007-0035 Dairy for Schroer, Bill (Jr.)</t>
  </si>
  <si>
    <t>157</t>
  </si>
  <si>
    <t>Four J Farms Dairy</t>
  </si>
  <si>
    <t>Four J Farms &amp; Dairy</t>
  </si>
  <si>
    <t>1223 West Stanford Avenue</t>
  </si>
  <si>
    <t>5C54NC00193</t>
  </si>
  <si>
    <t>Enrollee under Dairy GO for FOUR J FARMS, FOUR J FARMS DAIRY</t>
  </si>
  <si>
    <t>2745</t>
  </si>
  <si>
    <t>Leslie Souza</t>
  </si>
  <si>
    <t>18193 South I Drive</t>
  </si>
  <si>
    <t>5C54NC00194</t>
  </si>
  <si>
    <t>Enrollee under Dairy GO for Golden Valley Dairy</t>
  </si>
  <si>
    <t>Machado Bros. Dairy</t>
  </si>
  <si>
    <t>Machado, John B</t>
  </si>
  <si>
    <t>651 North Enterprise Avenue</t>
  </si>
  <si>
    <t>5C54NC00195</t>
  </si>
  <si>
    <t>Enrollee under R5-2007-0035 for Daniel, John, &amp; Steven Machado</t>
  </si>
  <si>
    <t>Western Pacific Dairy</t>
  </si>
  <si>
    <t>14854  Avenue 120</t>
  </si>
  <si>
    <t>5C54NC00204</t>
  </si>
  <si>
    <t>Enrollee under Dairy GO for STANLEY &amp; MARY VANDEN BRINK TRUST, Western Pacific Dairy</t>
  </si>
  <si>
    <t>Airoso Dairy</t>
  </si>
  <si>
    <t>18809  Road 64</t>
  </si>
  <si>
    <t>5C54NC00208</t>
  </si>
  <si>
    <t>Enrollee under Dairy GO for JOEY AIROSO-AIROSO DAIRY</t>
  </si>
  <si>
    <t>310</t>
  </si>
  <si>
    <t>Sousa Dairy</t>
  </si>
  <si>
    <t>Sousa, Antonio &amp; James</t>
  </si>
  <si>
    <t>7709  Avenue 376</t>
  </si>
  <si>
    <t>5B10NC00009</t>
  </si>
  <si>
    <t>Enrollee Under R5-2007-0035 for ANTONIO SOUSA</t>
  </si>
  <si>
    <t>MS Monteiro &amp; Sons Dairy</t>
  </si>
  <si>
    <t>Monteiro, Melvin S</t>
  </si>
  <si>
    <t>3515  Avenue 228</t>
  </si>
  <si>
    <t>5C54NC00235</t>
  </si>
  <si>
    <t>Enrollee under Dairy GO for MS MONTEIRO &amp; SONS DAIRY</t>
  </si>
  <si>
    <t>1753</t>
  </si>
  <si>
    <t>Tulare Joint Union High School Dairy</t>
  </si>
  <si>
    <t>Tulare Joint Union High School District</t>
  </si>
  <si>
    <t>591 West Bardsley Avenue</t>
  </si>
  <si>
    <t>5C54NC00269</t>
  </si>
  <si>
    <t>Enrollee under Dairy GO for TULARE JOINT UNION HIGH SCHOOL</t>
  </si>
  <si>
    <t>75</t>
  </si>
  <si>
    <t>Borba Dairy</t>
  </si>
  <si>
    <t>14836  Road 200</t>
  </si>
  <si>
    <t>5C54NC00270</t>
  </si>
  <si>
    <t>Enrollee under Dairy GO for Frank Borba, BORBA DAIRY</t>
  </si>
  <si>
    <t>Henry Jongsma And Son Dairy</t>
  </si>
  <si>
    <t>Jongsma, Henry</t>
  </si>
  <si>
    <t>3724  County Road S</t>
  </si>
  <si>
    <t>5A11NC00005</t>
  </si>
  <si>
    <t>WDR R5-2007-0102 for Jongsma, Henry - Henry Jongsma And Son Dairy</t>
  </si>
  <si>
    <t>1990</t>
  </si>
  <si>
    <t>14760  Avenue 208</t>
  </si>
  <si>
    <t>5C54NC00288</t>
  </si>
  <si>
    <t>Enrollee under Dairy GO for BAR DR DAIRY, Creekside Dairy and Willem de Boer</t>
  </si>
  <si>
    <t>DDW Farms LLC Dairy</t>
  </si>
  <si>
    <t>Outback Ranch</t>
  </si>
  <si>
    <t>24643  Road 36</t>
  </si>
  <si>
    <t>5D545032N01</t>
  </si>
  <si>
    <t>Enrollee under Dairy GO for DDW Farms LLC DAIRY</t>
  </si>
  <si>
    <t>2060</t>
  </si>
  <si>
    <t>Mellema Dairy</t>
  </si>
  <si>
    <t>Mellema, Mike &amp; Darla</t>
  </si>
  <si>
    <t>9420  Avenue 320</t>
  </si>
  <si>
    <t>5D545041001</t>
  </si>
  <si>
    <t>Enrollee under Dairy GO for MIKE MELLEMA-MELLEMA DAIRY</t>
  </si>
  <si>
    <t>J R Dairy</t>
  </si>
  <si>
    <t>JR Dairy John &amp; Margie Roeloffs</t>
  </si>
  <si>
    <t>13202  Road 104</t>
  </si>
  <si>
    <t>5D545042002</t>
  </si>
  <si>
    <t>Enrollee under Dairy GO for JOHN ROELOFFS-JR DAIRY</t>
  </si>
  <si>
    <t>College of The Sequoias Dairy</t>
  </si>
  <si>
    <t>College of the Sequoias</t>
  </si>
  <si>
    <t>12764  Avenue 224</t>
  </si>
  <si>
    <t>5D545042N03</t>
  </si>
  <si>
    <t>Enrollee Under R5-2007-0035 for COLLEGE OF THE SEQUOIAS</t>
  </si>
  <si>
    <t>Hamstra Dairy Complex</t>
  </si>
  <si>
    <t>Jacob &amp; Dorothy Hamstra Trust</t>
  </si>
  <si>
    <t>7590  Avenue 260</t>
  </si>
  <si>
    <t>5D545043002</t>
  </si>
  <si>
    <t>Enrollee under Dairy GO for HAMSTRA, JACOB-HAMSTRA DAIRY COMPLEX</t>
  </si>
  <si>
    <t>3967</t>
  </si>
  <si>
    <t>Bos Farms LP</t>
  </si>
  <si>
    <t>Bos, Gary &amp; Leslie</t>
  </si>
  <si>
    <t>20397  Road 152</t>
  </si>
  <si>
    <t>5D545061001</t>
  </si>
  <si>
    <t>Enrollee Under R5-2013-0122 for BOS, GARY &amp; LESLIE-BOS DAIRY</t>
  </si>
  <si>
    <t>Delta View Farms #3</t>
  </si>
  <si>
    <t>4590  Avenue 304</t>
  </si>
  <si>
    <t>5D545062001</t>
  </si>
  <si>
    <t>Enrollee under Dairy GO for DELTA VIEW #3 DAIRY</t>
  </si>
  <si>
    <t>1209</t>
  </si>
  <si>
    <t>8360  Avenue 144</t>
  </si>
  <si>
    <t>5D545071003</t>
  </si>
  <si>
    <t>2165</t>
  </si>
  <si>
    <t>Bar None/Van Der Hoek Dairy</t>
  </si>
  <si>
    <t>Griffioen, Daniel &amp; Brent Mulder</t>
  </si>
  <si>
    <t>15886 South Lassen Avenue</t>
  </si>
  <si>
    <t>5C10NC00060</t>
  </si>
  <si>
    <t>Enrollee under Dairy GO for BAR NONE/VAN DER HOEK DAIRY</t>
  </si>
  <si>
    <t>3996</t>
  </si>
  <si>
    <t>West-Star North Dairy</t>
  </si>
  <si>
    <t>West Star Dairy</t>
  </si>
  <si>
    <t>26953  Riverside Street</t>
  </si>
  <si>
    <t>5C15NC00045</t>
  </si>
  <si>
    <t>Enrollee under Dairy GO for WEST-STAR NORTH DAIRY</t>
  </si>
  <si>
    <t>T &amp; W Farms Dairy</t>
  </si>
  <si>
    <t>18346  Old River Road</t>
  </si>
  <si>
    <t>5C15NC00047</t>
  </si>
  <si>
    <t>Enrollee Under R5-2007-0035 for Brian Wind</t>
  </si>
  <si>
    <t>4987</t>
  </si>
  <si>
    <t>Carlos Echeverria &amp; Sons Dairy</t>
  </si>
  <si>
    <t>Echeverria, Felix</t>
  </si>
  <si>
    <t>20229  Old River Road</t>
  </si>
  <si>
    <t>5C15NC00048</t>
  </si>
  <si>
    <t>Enrollee under Dairy GO for Echeverria, Felix</t>
  </si>
  <si>
    <t>Southern Cross Dairy</t>
  </si>
  <si>
    <t>De Boer, George</t>
  </si>
  <si>
    <t>26509  Lerdo Highway</t>
  </si>
  <si>
    <t>Letter  for De Boer, George, Southern Cross Dairy</t>
  </si>
  <si>
    <t>Coronado Dairy Farms, LLC</t>
  </si>
  <si>
    <t>Maricopa Orchards, LLC</t>
  </si>
  <si>
    <t>5850  Avenue 160</t>
  </si>
  <si>
    <t>5D545075N01</t>
  </si>
  <si>
    <t>Enrollee under Dairy GO for CORONADO DAIRY FARMS, LLC, Maricopa Orchards LLC and Coronado DAiry Farms, LLC</t>
  </si>
  <si>
    <t>5045</t>
  </si>
  <si>
    <t>Little Rock Dairy</t>
  </si>
  <si>
    <t>Vanderham, Dennis W</t>
  </si>
  <si>
    <t>13955  Road 80</t>
  </si>
  <si>
    <t>5D545083001</t>
  </si>
  <si>
    <t>Enrollee under Dairy GO for Little Rock Dairy</t>
  </si>
  <si>
    <t>Rib-Arrow Dairy</t>
  </si>
  <si>
    <t>Ribeiro, Dave</t>
  </si>
  <si>
    <t>18287  Road 136</t>
  </si>
  <si>
    <t>5D545090001</t>
  </si>
  <si>
    <t>Enrollee Under R5-2007-0035 for DAVE &amp; JOE RIBEIRO</t>
  </si>
  <si>
    <t>Mario Simoes Family Dairy #1</t>
  </si>
  <si>
    <t>Simoes, Mario &amp; Mark</t>
  </si>
  <si>
    <t>13185  Avenue 136</t>
  </si>
  <si>
    <t>5D545092001</t>
  </si>
  <si>
    <t>Enrollee under Dairy GO for MARIO &amp; MARK SIMOES, MARIO SIMOES FAMILY DAIRY #1</t>
  </si>
  <si>
    <t>2935</t>
  </si>
  <si>
    <t>Louie De Groot Dairy</t>
  </si>
  <si>
    <t>15081  Avenue 104</t>
  </si>
  <si>
    <t>5D545094001</t>
  </si>
  <si>
    <t>Enrollee under Dairy GO for DE GROOT, JAKE-LOUIE DE GROOT DAIRY</t>
  </si>
  <si>
    <t>Four Star #4 Dairy</t>
  </si>
  <si>
    <t>20433  Road 28</t>
  </si>
  <si>
    <t>5D545097N01</t>
  </si>
  <si>
    <t>Enrollee under Dairy GO for Mario Mattos, Four Star #4 Dairy</t>
  </si>
  <si>
    <t>Cotta Dairy</t>
  </si>
  <si>
    <t>Cotta, Daniel &amp; Mabel</t>
  </si>
  <si>
    <t>13167  Road 144</t>
  </si>
  <si>
    <t>5D545099001</t>
  </si>
  <si>
    <t>Enrollee Under R5-2007-0035 for Daniel &amp; Mabel Cotta, Cotta Dairy</t>
  </si>
  <si>
    <t>Rui and Jennifer Brasil Dairy</t>
  </si>
  <si>
    <t>van der Hoek, Pier</t>
  </si>
  <si>
    <t>8061  Avenue 360</t>
  </si>
  <si>
    <t>5D545103001</t>
  </si>
  <si>
    <t>Enrollee under Dairy GO for van der Hoek, Pier and Brasil, Rui and Jennifer, Rui and Jennifer Brasil Dairy</t>
  </si>
  <si>
    <t>former DJ THOMAS DAIRY (CLOSED)</t>
  </si>
  <si>
    <t>Fontes, Donald &amp; Tony</t>
  </si>
  <si>
    <t>13675 South East Avenue</t>
  </si>
  <si>
    <t>5C10NC00127</t>
  </si>
  <si>
    <t>Enrollee under Dairy GO for FONTES, DONALD &amp; TONY, DREAM DAIRY (CLOSED)</t>
  </si>
  <si>
    <t>Sunrise Dairy</t>
  </si>
  <si>
    <t>Sunrise Dairy Family LP</t>
  </si>
  <si>
    <t>8022  Avenue 368</t>
  </si>
  <si>
    <t>5C54NC00295</t>
  </si>
  <si>
    <t>Enrollee under Dairy GO for Sunrise Dairy Family LP, SUNRISE DAIRY</t>
  </si>
  <si>
    <t>1130</t>
  </si>
  <si>
    <t>Vida Boa #2 Dairy</t>
  </si>
  <si>
    <t>Vander Wall, Marian</t>
  </si>
  <si>
    <t>15011  Avenue 240</t>
  </si>
  <si>
    <t>5D545134N01</t>
  </si>
  <si>
    <t>Enrollee under Dairy GO for MARIAN VANDER WALL-VIDA BOA #2 DAIRY</t>
  </si>
  <si>
    <t>Fern Oak Farms Dairy</t>
  </si>
  <si>
    <t>Fern Oak Farms</t>
  </si>
  <si>
    <t>17001  Avenue 160</t>
  </si>
  <si>
    <t>5D545135002</t>
  </si>
  <si>
    <t>Enrollee under Dairy GO for JOE FERNANDES &amp; SONS LP, FERN OAK FARMS DAIRY</t>
  </si>
  <si>
    <t>Vida Boa Heifers</t>
  </si>
  <si>
    <t>Kilby, Mary I</t>
  </si>
  <si>
    <t>24176  Road 152</t>
  </si>
  <si>
    <t>Enrollee under R5-2007-0035 for MARY KILBY</t>
  </si>
  <si>
    <t>428</t>
  </si>
  <si>
    <t>Harmony Farms Dairy</t>
  </si>
  <si>
    <t>Dragt, William &amp; Rheta</t>
  </si>
  <si>
    <t>18279  Avenue 184</t>
  </si>
  <si>
    <t>5D545145001</t>
  </si>
  <si>
    <t>Historical data for 5D545145001 Harmony Farms Dairy</t>
  </si>
  <si>
    <t>PARREIRA FARMS DAIRY</t>
  </si>
  <si>
    <t>11021  Avenue 120</t>
  </si>
  <si>
    <t>5D545150N01</t>
  </si>
  <si>
    <t>Enrollee under Dairy GO for Parreira Farms</t>
  </si>
  <si>
    <t>former Koetsier Dairy</t>
  </si>
  <si>
    <t>Koetsier, Henry</t>
  </si>
  <si>
    <t>6901  Avenue 280</t>
  </si>
  <si>
    <t>5D545152001</t>
  </si>
  <si>
    <t>Enrollee under Dairy GO for KOETSIER, HENRY-KOETSIER DAIRY</t>
  </si>
  <si>
    <t>1778</t>
  </si>
  <si>
    <t>Ajmail Singh Sangha and Parajmeet Kour Sangha</t>
  </si>
  <si>
    <t>14180  Avenue 16</t>
  </si>
  <si>
    <t>5D545161N01</t>
  </si>
  <si>
    <t>Cornerstone Dairy</t>
  </si>
  <si>
    <t>8769  Avenue 128</t>
  </si>
  <si>
    <t>5D545162001</t>
  </si>
  <si>
    <t>Enrollee under Dairy GO for Rick &amp; Lanell Gorzeman, CORNERSTONE DAIRY</t>
  </si>
  <si>
    <t>4630</t>
  </si>
  <si>
    <t>Rowley Dairy (vacant)</t>
  </si>
  <si>
    <t>Rowley, James &amp; Vickie</t>
  </si>
  <si>
    <t>32588  Road 144</t>
  </si>
  <si>
    <t>5D545170001</t>
  </si>
  <si>
    <t>Enrollee under Dairy GO for ROWLEY, JAMES &amp; VICKIE, SANTA ANITA DAIRY</t>
  </si>
  <si>
    <t>Banos Dairy</t>
  </si>
  <si>
    <t>Areias, James A</t>
  </si>
  <si>
    <t>4667  Avenue 23 1/2</t>
  </si>
  <si>
    <t>5C20NC00012</t>
  </si>
  <si>
    <t>Enrollee under Dairy GO for JAMES A. AREIAS-BANOS DAIRY</t>
  </si>
  <si>
    <t>623</t>
  </si>
  <si>
    <t>Riverview Dairy</t>
  </si>
  <si>
    <t>9295  Avenue 88</t>
  </si>
  <si>
    <t>5C54NC00011</t>
  </si>
  <si>
    <t>Enrollee under Dairy GO for Randy &amp; Wilma Gorzeman, RIVERVIEW DAIRY</t>
  </si>
  <si>
    <t>3582</t>
  </si>
  <si>
    <t>Tipton Dairy</t>
  </si>
  <si>
    <t>M Bar 9 Dairy</t>
  </si>
  <si>
    <t>196  Olive Avenue</t>
  </si>
  <si>
    <t>5C54NC00016</t>
  </si>
  <si>
    <t>Enrollee under Dairy GO for Frank &amp; Marchelle Mendonsa, M BAR 9 DAIRY</t>
  </si>
  <si>
    <t>Horizon Jerseys Dairy</t>
  </si>
  <si>
    <t>8798  Avenue 160</t>
  </si>
  <si>
    <t>5C54NC00017</t>
  </si>
  <si>
    <t>Enrollee under Dairy GO for KROES FAMILY REVOCABLE TRUST, HORIZON JERSEYS DAIRY</t>
  </si>
  <si>
    <t>6582</t>
  </si>
  <si>
    <t>Frank L. Pires III Dairy</t>
  </si>
  <si>
    <t>Pires, Frank L III &amp; Elaine M</t>
  </si>
  <si>
    <t>4728  Avenue 248</t>
  </si>
  <si>
    <t>5C54NC00036</t>
  </si>
  <si>
    <t>Enrollee under Dairy GO for FRANK L. PIRES III DAIRY-FRANK L. PIRES III DAIRY</t>
  </si>
  <si>
    <t>776</t>
  </si>
  <si>
    <t>Azevedo Heifer Ranch</t>
  </si>
  <si>
    <t>Lourenco, Joe Sr.</t>
  </si>
  <si>
    <t>2670 North Hull Road</t>
  </si>
  <si>
    <t>5B24NC00023</t>
  </si>
  <si>
    <t>Enrollee Under Dairy GO for Lourenco, Joe</t>
  </si>
  <si>
    <t>548</t>
  </si>
  <si>
    <t>4K Dairy Farm Partnership</t>
  </si>
  <si>
    <t>4K Dairy Family Partnership</t>
  </si>
  <si>
    <t>7976  Avenue 84</t>
  </si>
  <si>
    <t>5C54NC00043</t>
  </si>
  <si>
    <t>Enrollee under Dairy GO for 4K Dairy Family Partnership</t>
  </si>
  <si>
    <t>2878</t>
  </si>
  <si>
    <t>Hillside Farms</t>
  </si>
  <si>
    <t>2669  Hull Road</t>
  </si>
  <si>
    <t>5B24NC00024</t>
  </si>
  <si>
    <t>Enrollee Under Dairy GO for Hillside Farms</t>
  </si>
  <si>
    <t>Gallo Cottonwood Dairy</t>
  </si>
  <si>
    <t>Gallo Cattle Company</t>
  </si>
  <si>
    <t>10561 West Hwy 140</t>
  </si>
  <si>
    <t>5B24NC00025</t>
  </si>
  <si>
    <t>Enrollee Under Dairy GO for Gallo Cattle Company - Gallo Cottonwood Dairy</t>
  </si>
  <si>
    <t>Pinheiro &amp; Deniz Dairy</t>
  </si>
  <si>
    <t>2630  County Rd T Road</t>
  </si>
  <si>
    <t>5A11NC00009</t>
  </si>
  <si>
    <t>Enrollee Under Dairy GO for Pinheiro &amp; Deniz Dairy</t>
  </si>
  <si>
    <t>705</t>
  </si>
  <si>
    <t>Alves Dairy</t>
  </si>
  <si>
    <t>Alves, Greg A, Gary, Richard, &amp; Michael</t>
  </si>
  <si>
    <t>2439  County Rd V</t>
  </si>
  <si>
    <t>5A11NC00010</t>
  </si>
  <si>
    <t>Enrollee Under Dairy Gen Order for Alves, Greg A, Gary, Richard, and Michael, Alves Dairy</t>
  </si>
  <si>
    <t>760</t>
  </si>
  <si>
    <t>D &amp; S Farms</t>
  </si>
  <si>
    <t>D&amp;S Farms</t>
  </si>
  <si>
    <t>10743  Rose Avenue</t>
  </si>
  <si>
    <t>5B24NC00026</t>
  </si>
  <si>
    <t>Enrollee Under Dairy GO for D &amp; S Farms</t>
  </si>
  <si>
    <t>53</t>
  </si>
  <si>
    <t>Jose &amp; Teresa Soares Dairy #3</t>
  </si>
  <si>
    <t>9780 West Sunset Drive</t>
  </si>
  <si>
    <t>5B24NC00027</t>
  </si>
  <si>
    <t>Enrollee Under Dairy GO for Soares, Jose &amp;Teresa - Jose &amp;Teresa Soares Dairy #3</t>
  </si>
  <si>
    <t>Jorge Dairy</t>
  </si>
  <si>
    <t>Jorge, Stella</t>
  </si>
  <si>
    <t>10358  White Crane Road</t>
  </si>
  <si>
    <t>5B24NC00028</t>
  </si>
  <si>
    <t>Enrollee Under Dairy GO for Jorge, Stella</t>
  </si>
  <si>
    <t>Full Circle Dairy</t>
  </si>
  <si>
    <t>Bylsma, Brian</t>
  </si>
  <si>
    <t>6800  East Avenue</t>
  </si>
  <si>
    <t>5B24NC00029</t>
  </si>
  <si>
    <t>Enrollee Under Dairy Gen Order for Bylsma, Brian - Full Circle Dairy</t>
  </si>
  <si>
    <t>Jacobus Degroot Dairy #1</t>
  </si>
  <si>
    <t>De Groot, Douglas J</t>
  </si>
  <si>
    <t>31847  Road 92</t>
  </si>
  <si>
    <t>5C54NC00076</t>
  </si>
  <si>
    <t>Enrollee under Dairy GO for de Groot, Douglas and Alice W. de Groot Grant, Jacobus de Groot Dairy #1</t>
  </si>
  <si>
    <t>Vogts Holstein Dairies #1</t>
  </si>
  <si>
    <t>Vogt, Johnny &amp; Linda</t>
  </si>
  <si>
    <t>7831  Capay Avenue</t>
  </si>
  <si>
    <t>5A11NC00014</t>
  </si>
  <si>
    <t>Enrollee Under Dairy GO for Vogt, Johnny &amp; Linda</t>
  </si>
  <si>
    <t>Nick Beglinger Dairy</t>
  </si>
  <si>
    <t>Beglinger, Nick &amp; Diane</t>
  </si>
  <si>
    <t>7329  County Road 16</t>
  </si>
  <si>
    <t>5A11NC00016</t>
  </si>
  <si>
    <t>Enrollee Under Dairy Gen Order for Beglinger, Nick &amp; Diane, Nick Beglinger Dairy</t>
  </si>
  <si>
    <t>Frank J. Borges Dairy North</t>
  </si>
  <si>
    <t>5944  County Rd 17</t>
  </si>
  <si>
    <t>5A11NC00017</t>
  </si>
  <si>
    <t>Enrollee Under Dairy Gen Order for Borges, Frank J, Frank J. Borges Dairy North</t>
  </si>
  <si>
    <t>Chris Verboom Dairy</t>
  </si>
  <si>
    <t>Verboom, Chris</t>
  </si>
  <si>
    <t>5943  County Rd 17</t>
  </si>
  <si>
    <t>5A11NC00018</t>
  </si>
  <si>
    <t>Enrollee Under Dairy GO for Verboom, Chris - Chris Verboom Dairy</t>
  </si>
  <si>
    <t>7713  County Rd 24</t>
  </si>
  <si>
    <t>5A11NC00020</t>
  </si>
  <si>
    <t>Bekendam Dairy</t>
  </si>
  <si>
    <t>Beckendam, Tim</t>
  </si>
  <si>
    <t>6314  County Rd 24</t>
  </si>
  <si>
    <t>5A11NC00021</t>
  </si>
  <si>
    <t>Enrollee Under Dairy GO for Bekendam, Tim</t>
  </si>
  <si>
    <t>MTSJ Dairy/ Maarten Poldervaart Dairy</t>
  </si>
  <si>
    <t>Poldervaart, Maarten</t>
  </si>
  <si>
    <t>6916  County Road 30</t>
  </si>
  <si>
    <t>5A11NC00026</t>
  </si>
  <si>
    <t>Enrollee Under Dairy GO for Poldervaart, Maarten - MTSJ Dairy/ Maarten Poldervaart Dairy</t>
  </si>
  <si>
    <t>785</t>
  </si>
  <si>
    <t>Goedhart Dairy</t>
  </si>
  <si>
    <t>7084  County Road 31</t>
  </si>
  <si>
    <t>5A11NC00028</t>
  </si>
  <si>
    <t>Enrollee Under Dairy GO for Goedhart Dairy</t>
  </si>
  <si>
    <t>Silveira Jersteins Dairy</t>
  </si>
  <si>
    <t>6951  County Road 32</t>
  </si>
  <si>
    <t>5A11NC00029</t>
  </si>
  <si>
    <t>Enrollee Under Dairy GO for Silvieira, Manuel</t>
  </si>
  <si>
    <t>294</t>
  </si>
  <si>
    <t>Stokes Dairy</t>
  </si>
  <si>
    <t>Stokes, Kevin L</t>
  </si>
  <si>
    <t>6974  County Road 6 Road</t>
  </si>
  <si>
    <t>5A11NC00030</t>
  </si>
  <si>
    <t>Enrollee Under Dairy GO for Stokes, Kevin L</t>
  </si>
  <si>
    <t>Kania Dairy</t>
  </si>
  <si>
    <t>Kania, Mike</t>
  </si>
  <si>
    <t>6583  County Road 6 Road</t>
  </si>
  <si>
    <t>5A11NC00031</t>
  </si>
  <si>
    <t>Enrollee Under Dairy GO for Kania, Mike</t>
  </si>
  <si>
    <t>Veldhuis North Dairy</t>
  </si>
  <si>
    <t>Veldhuis, Ray &amp; Jeanette</t>
  </si>
  <si>
    <t>12465  Lee Road</t>
  </si>
  <si>
    <t>5B24NC00033</t>
  </si>
  <si>
    <t>WDR R5-2009-0084 for Veldhuis, Ray and Jeanette, Veldhuis North Dairy</t>
  </si>
  <si>
    <t>3511</t>
  </si>
  <si>
    <t>De Jager Dairy So.</t>
  </si>
  <si>
    <t>Brunner, Doug</t>
  </si>
  <si>
    <t>8002 South Bliss Road</t>
  </si>
  <si>
    <t>5B24NC00036</t>
  </si>
  <si>
    <t>Enrollee Under Dairy Gen Order for Brunner, Doug - De Jager Dairy So.</t>
  </si>
  <si>
    <t>DeJager Dairy #1 North</t>
  </si>
  <si>
    <t>De Jager, Mike</t>
  </si>
  <si>
    <t>11375 South Ivy Avenue</t>
  </si>
  <si>
    <t>5B24NC00037</t>
  </si>
  <si>
    <t>Enrollee Under Dairy GO for De Jager, Mike - DeJager Dairy #1 North</t>
  </si>
  <si>
    <t>DeJager Dairy #2 North</t>
  </si>
  <si>
    <t>11140 South Ivy Avenue</t>
  </si>
  <si>
    <t>5B24NC00038</t>
  </si>
  <si>
    <t>Enrollee Under Dairy GO for De Jager, Mike - DeJager Dairy #2 North</t>
  </si>
  <si>
    <t>Frank Coelho and Sons Dairy LP</t>
  </si>
  <si>
    <t>12383 South Schultz Road</t>
  </si>
  <si>
    <t>5B24NC00039</t>
  </si>
  <si>
    <t>Enrollee Under Dairy GO for Frank Coelho and Sons Dairy LP</t>
  </si>
  <si>
    <t>Manuel &amp; Maria Cardoso &amp; Sons Dairy</t>
  </si>
  <si>
    <t>Cardoso, Armelim</t>
  </si>
  <si>
    <t>16489  August Avenue</t>
  </si>
  <si>
    <t>5B24NC00040</t>
  </si>
  <si>
    <t>Enrollee Under Dairy Gen Order for Cardoso, Armelim - Manuel &amp; Maria Cardoso &amp; Sons Dairy</t>
  </si>
  <si>
    <t>948</t>
  </si>
  <si>
    <t>Vitorino Dairy</t>
  </si>
  <si>
    <t>Caetano, Paul</t>
  </si>
  <si>
    <t>9436  Griffith Avenue</t>
  </si>
  <si>
    <t>5B24NC00041</t>
  </si>
  <si>
    <t>Enrollee Under Dairy Gen Order for Caetano, Paul - Vitorino Dairy</t>
  </si>
  <si>
    <t>Jose &amp; Teresa Soares Dairy #2</t>
  </si>
  <si>
    <t>7581 North Merced Avenue</t>
  </si>
  <si>
    <t>5B24NC00042</t>
  </si>
  <si>
    <t>Enrollee Under Dairy GO for Soares, Jose &amp; Teresa - Jose &amp;Teresa Soares Dairy #2</t>
  </si>
  <si>
    <t>Vernon Ranch</t>
  </si>
  <si>
    <t>Sousa Clemente</t>
  </si>
  <si>
    <t>10613  Merced Avenue</t>
  </si>
  <si>
    <t>5B24NC00043</t>
  </si>
  <si>
    <t>Enrollee Under Dairy GO for Sousa, Clemente</t>
  </si>
  <si>
    <t>257</t>
  </si>
  <si>
    <t>California Cloverleaf Farm</t>
  </si>
  <si>
    <t>Burroughs, Ward</t>
  </si>
  <si>
    <t>22323 East Monte Vista Avenue</t>
  </si>
  <si>
    <t>5B24NC00044</t>
  </si>
  <si>
    <t>Enrollee Under Dairy Gen Order for Burroughs, Ward, California Cloverleaf Farm</t>
  </si>
  <si>
    <t>Sierra Vista Dairy LP</t>
  </si>
  <si>
    <t>Burroughs, Bruce R</t>
  </si>
  <si>
    <t>22426 East Monte Vista Avenue</t>
  </si>
  <si>
    <t>5B24NC00045</t>
  </si>
  <si>
    <t>Enrollee Under Dairy Gen Order for Burroughs, Bruce R., Sierra Vista Dairy LP</t>
  </si>
  <si>
    <t>702</t>
  </si>
  <si>
    <t>Goncalves Dairy</t>
  </si>
  <si>
    <t>Goncalves, Carmen</t>
  </si>
  <si>
    <t>15782  Arroya Avenue</t>
  </si>
  <si>
    <t>5B24NC00046</t>
  </si>
  <si>
    <t>Enrollee Under Dairy GO for Goncalves, Carmen - Goncalves Dairy</t>
  </si>
  <si>
    <t>758</t>
  </si>
  <si>
    <t>O'Banion Ranches</t>
  </si>
  <si>
    <t>15775 South Indiana Avenue</t>
  </si>
  <si>
    <t>5B24NC00047</t>
  </si>
  <si>
    <t>Enrollee Under Dairy GO for O'Banion Ranches</t>
  </si>
  <si>
    <t>Melo Dairy</t>
  </si>
  <si>
    <t>Melo Carlos</t>
  </si>
  <si>
    <t>11675 West Laguna Road</t>
  </si>
  <si>
    <t>5B24NC00048</t>
  </si>
  <si>
    <t>Enrollee Under Dairy GO for Melo, Carlos</t>
  </si>
  <si>
    <t>Currently empty</t>
  </si>
  <si>
    <t>Barroso, John</t>
  </si>
  <si>
    <t>18808  Reynolds Avenue</t>
  </si>
  <si>
    <t>5B24NC00049</t>
  </si>
  <si>
    <t>Enrollee Under Dairy GO for Barroso, John</t>
  </si>
  <si>
    <t>M &amp; A Dairy #2</t>
  </si>
  <si>
    <t>Moosekian, Berj</t>
  </si>
  <si>
    <t>13459 South Turner Island Road</t>
  </si>
  <si>
    <t>5B24NC00050</t>
  </si>
  <si>
    <t>Enrollee Under Dairy GO for Moosekian, Berj - M &amp; A Dairy #2</t>
  </si>
  <si>
    <t>Luis Correia Dairy</t>
  </si>
  <si>
    <t>Proletti, Felix Jr</t>
  </si>
  <si>
    <t>11775 South Arbor Way</t>
  </si>
  <si>
    <t>5B24NC00051</t>
  </si>
  <si>
    <t>Enrollee Under Dairy GO for Proletti, Felix Jr. - Luis Correia Dairy</t>
  </si>
  <si>
    <t>517</t>
  </si>
  <si>
    <t>Antonio Azevedo Dairy #1</t>
  </si>
  <si>
    <t>Azevedo, Antonio &amp; Alexandrina</t>
  </si>
  <si>
    <t>2025 West El Nido Road</t>
  </si>
  <si>
    <t>5B24NC00052</t>
  </si>
  <si>
    <t>Enrollee Under Dairy GO for Azevedo, Antonio and Alexandrina - Antonio Azevedo Dairy #1</t>
  </si>
  <si>
    <t>Antonio Azevedo Dairy #3</t>
  </si>
  <si>
    <t>Giampedraglia, Margaherita</t>
  </si>
  <si>
    <t>227 West El Nido Road</t>
  </si>
  <si>
    <t>5B24NC00053</t>
  </si>
  <si>
    <t>Enrollee Under Dairy GO for Giampedraglia, Margaherita - Antonio Azevedo Dairy #3</t>
  </si>
  <si>
    <t>515</t>
  </si>
  <si>
    <t>13701 South Hwy 59</t>
  </si>
  <si>
    <t>5B24NC00054</t>
  </si>
  <si>
    <t>1108</t>
  </si>
  <si>
    <t>Antonio Azevedo Dairy #2</t>
  </si>
  <si>
    <t>7618 South Hwy 59</t>
  </si>
  <si>
    <t>5B24NC00056</t>
  </si>
  <si>
    <t>Enrollee Under Dairy Gen Order for Azevedo, Antonio &amp; Alexandrina - Antonio Azevedo Dairy #2</t>
  </si>
  <si>
    <t>Formerly A-M Dairy</t>
  </si>
  <si>
    <t>Augusto, Joe</t>
  </si>
  <si>
    <t>659 West Lincoln Road</t>
  </si>
  <si>
    <t>5B24NC00058</t>
  </si>
  <si>
    <t>Enrollee Under Dairy GO for Augusto, Joe</t>
  </si>
  <si>
    <t>Pedretti Ranches</t>
  </si>
  <si>
    <t>Pedretti, Gino &amp; Mona</t>
  </si>
  <si>
    <t>2331 East Roosevelt Road</t>
  </si>
  <si>
    <t>5B24NC00059</t>
  </si>
  <si>
    <t>Enrollee Under Dairy GO for Pedretti, Gino &amp; Mona - Pedretti Ranches</t>
  </si>
  <si>
    <t>530</t>
  </si>
  <si>
    <t>DCB Farming LLC</t>
  </si>
  <si>
    <t>Doug Brunner</t>
  </si>
  <si>
    <t>1581 East Roosevelt Road</t>
  </si>
  <si>
    <t>5B24NC00060</t>
  </si>
  <si>
    <t>Enrollee Under Dairy GO for Lopes Joe B &amp; Maria - DCB Farming LLC</t>
  </si>
  <si>
    <t>Antonio Azevedo Dairy #4</t>
  </si>
  <si>
    <t>1257 West Roosevelt Road</t>
  </si>
  <si>
    <t>5B24NC00061</t>
  </si>
  <si>
    <t>Enrollee Under Dairy Gen Order for Azevedo, Antonio &amp; Alexandrina - Antonio Azevedo Dairy #4</t>
  </si>
  <si>
    <t>431</t>
  </si>
  <si>
    <t>Hath Dairy</t>
  </si>
  <si>
    <t>Hath, Leon</t>
  </si>
  <si>
    <t>508 West Roosevelt Road</t>
  </si>
  <si>
    <t>5B24NC00062</t>
  </si>
  <si>
    <t>Enrollee Under Dairy GO for Hath, Leon - Hath Dairy</t>
  </si>
  <si>
    <t>570</t>
  </si>
  <si>
    <t>Cabral Brothers</t>
  </si>
  <si>
    <t>11132  Shultz Road</t>
  </si>
  <si>
    <t>5B24NC00063</t>
  </si>
  <si>
    <t>Enrollee Under Dairy Gen Order for Cabral Brothers - Luis Correia Dairy</t>
  </si>
  <si>
    <t>Coelho Frank &amp; Sons L.P.Dairy</t>
  </si>
  <si>
    <t>Coelho, Frank, Mary, Mark &amp; Paul</t>
  </si>
  <si>
    <t>2031 East Washington Road</t>
  </si>
  <si>
    <t>5B24NC00064</t>
  </si>
  <si>
    <t>Enrollee Under Dairy GO for Coelho Frank, Mary, Mark, &amp; Paul - Coelho Frank &amp; Sons L.P.Dairy</t>
  </si>
  <si>
    <t>H &amp; D Silveira Dairy</t>
  </si>
  <si>
    <t>1473 East Washington Road</t>
  </si>
  <si>
    <t>5B24NC00065</t>
  </si>
  <si>
    <t>Enrollee Under Dairy GO for H &amp; D Silveira Dairy</t>
  </si>
  <si>
    <t>Live Oak Dairy F</t>
  </si>
  <si>
    <t>13310 West Eagle Field Road</t>
  </si>
  <si>
    <t>5B24NC00066</t>
  </si>
  <si>
    <t>Enrollee Under Dairy GO for Nyman, Brad - Live Oak Dairy F</t>
  </si>
  <si>
    <t>1998</t>
  </si>
  <si>
    <t>Martins View Jersey Dairy #2</t>
  </si>
  <si>
    <t>Amarante, Patrick P &amp; Ann</t>
  </si>
  <si>
    <t>28336 West Bambauer Road</t>
  </si>
  <si>
    <t>5B24NC00067</t>
  </si>
  <si>
    <t>Enrollee Under Dairy Gen Order for Amarante, Patrick P &amp; Ann - Martins View Jersey Dairy #2</t>
  </si>
  <si>
    <t>Eddie Silveira Family Dairy</t>
  </si>
  <si>
    <t>Silveira, Ed</t>
  </si>
  <si>
    <t>12081 South Cherokee Road</t>
  </si>
  <si>
    <t>5B24NC00069</t>
  </si>
  <si>
    <t>Enrollee Under Dairy GO for Silveira, Ed - Eddie Silveira Family Dairy</t>
  </si>
  <si>
    <t>Manuel Mendes Dairy</t>
  </si>
  <si>
    <t>Mendes, Manuel</t>
  </si>
  <si>
    <t>29744  Cottonwood Road</t>
  </si>
  <si>
    <t>5B24NC00070</t>
  </si>
  <si>
    <t>Enrollee Under Dairy GO for Mendes, Manuel - Manuel Mendes Dairy</t>
  </si>
  <si>
    <t>5N Cattle</t>
  </si>
  <si>
    <t>Nightengale, Brad</t>
  </si>
  <si>
    <t>28470 West Cottonwood Road</t>
  </si>
  <si>
    <t>5B24NC00071</t>
  </si>
  <si>
    <t>Enrollee Under Dairy GO for Nightengale, Brad - 5N Cattle</t>
  </si>
  <si>
    <t>Fahey Dairy</t>
  </si>
  <si>
    <t>McCune, Bob</t>
  </si>
  <si>
    <t>28326  Fahey Road</t>
  </si>
  <si>
    <t>5B24NC00072</t>
  </si>
  <si>
    <t>Enrollee Under Dairy GO for McCune, Bob</t>
  </si>
  <si>
    <t>Oakbend Dairy</t>
  </si>
  <si>
    <t>23561  Road 168</t>
  </si>
  <si>
    <t>5C54NC00105</t>
  </si>
  <si>
    <t>Enrollee under Dairy GO for VANDER TUIG, RICHARD SR.-OAKBEND DAIRY</t>
  </si>
  <si>
    <t>Mancebo Holstein Dairy, LP #3</t>
  </si>
  <si>
    <t>Franco, Joe D &amp; Rose</t>
  </si>
  <si>
    <t>14111  Avenue 220</t>
  </si>
  <si>
    <t>5C54NC00117</t>
  </si>
  <si>
    <t>Enrollee under Dairy GO for MANCEBO HOLSTEINS DAIRY LP, Mancebo Holsteins Dairy, LP #3</t>
  </si>
  <si>
    <t>former Jacobus Degroot Dairy #2, de Groot Feedlot</t>
  </si>
  <si>
    <t>Doeville Ranch Inc</t>
  </si>
  <si>
    <t>8827  Avenue 312</t>
  </si>
  <si>
    <t>5C54NC00122</t>
  </si>
  <si>
    <t>Enrollee Under R5-2007-0035 for DOEVILLE RANCH, INC., JACOBUS DE GROOT DAIRY #2</t>
  </si>
  <si>
    <t>Double D Dairy</t>
  </si>
  <si>
    <t>Dyt, Richard</t>
  </si>
  <si>
    <t>15276  Ivanhoe Drive</t>
  </si>
  <si>
    <t>5C54NC00128</t>
  </si>
  <si>
    <t>Enrollee under Dairy GO for Double D Dairy</t>
  </si>
  <si>
    <t>Double M Jerseys Dairy</t>
  </si>
  <si>
    <t>11595  Avenue 164</t>
  </si>
  <si>
    <t>5C54NC00137</t>
  </si>
  <si>
    <t>Enrollee under Dairy GO for Frank &amp; John Mendonsa, DOUBLE M JERSEYS DAIRY</t>
  </si>
  <si>
    <t>Monson Dairy</t>
  </si>
  <si>
    <t>Monson, Don</t>
  </si>
  <si>
    <t>6917  County Road 9 Road</t>
  </si>
  <si>
    <t>5A11NC00032</t>
  </si>
  <si>
    <t>Enrollee Under Dairy GO for Monson, Don</t>
  </si>
  <si>
    <t>Martins Family Dairy</t>
  </si>
  <si>
    <t>Martins, Frank &amp; Mario</t>
  </si>
  <si>
    <t>4489  County Rd E</t>
  </si>
  <si>
    <t>5A11NC00035</t>
  </si>
  <si>
    <t>Enrollee Under Dairy GO for Martins, Frank &amp; Mario</t>
  </si>
  <si>
    <t>Schager Dairy</t>
  </si>
  <si>
    <t>Schager, B Michael &amp; Patricia</t>
  </si>
  <si>
    <t>4924  County Rd KK</t>
  </si>
  <si>
    <t>5A11NC00036</t>
  </si>
  <si>
    <t>Enrollee Under Dairy GO for Schager, B. Michael &amp; Patricia - Schager Dairy</t>
  </si>
  <si>
    <t>3</t>
  </si>
  <si>
    <t>Paul Schmidt Dairy</t>
  </si>
  <si>
    <t>Schmidt, Paul &amp; Paula</t>
  </si>
  <si>
    <t>4721  County Road L Road</t>
  </si>
  <si>
    <t>5A11NC00037</t>
  </si>
  <si>
    <t>Enrollee Under Dairy GO for Schmidt, Paul &amp; Paula - Paul Schmidt Dairy</t>
  </si>
  <si>
    <t>45</t>
  </si>
  <si>
    <t>Amaral Dairy</t>
  </si>
  <si>
    <t>Amaral, Joe &amp; Maria</t>
  </si>
  <si>
    <t>4715  County Rd N Road</t>
  </si>
  <si>
    <t>5A11NC00039</t>
  </si>
  <si>
    <t>Enrollee Under Dairy Gen Order for Amaral, Jose &amp; Maria - Amaral Dairy</t>
  </si>
  <si>
    <t>201</t>
  </si>
  <si>
    <t>Silveira Jerstein Dairy</t>
  </si>
  <si>
    <t>Aguiar Silveira, Rosa</t>
  </si>
  <si>
    <t>4628  County Rd P</t>
  </si>
  <si>
    <t>5A11NC00040</t>
  </si>
  <si>
    <t>Enrollee under Dairy Gen Order for Aguiar Silveira, Rosa - Silveira Jerstein Dairy</t>
  </si>
  <si>
    <t>Zuppan Dairy</t>
  </si>
  <si>
    <t>Zuppan, John &amp; Relda</t>
  </si>
  <si>
    <t>4740  County Rd QQ</t>
  </si>
  <si>
    <t>5A11NC00041</t>
  </si>
  <si>
    <t>Enrollee Under Dairy GO for Zuppan, John &amp; Relda - Zuppan Dairy</t>
  </si>
  <si>
    <t>Creek Dairy</t>
  </si>
  <si>
    <t>Creek, Steve &amp; Charlene</t>
  </si>
  <si>
    <t>3414  County Rd S</t>
  </si>
  <si>
    <t>5A11NC00043</t>
  </si>
  <si>
    <t>Enrollee Under Dairy GO for Creek, Steve &amp; Charlene - Creek Dairy</t>
  </si>
  <si>
    <t>92</t>
  </si>
  <si>
    <t>Corona Dairy</t>
  </si>
  <si>
    <t>Corona, Jose, Luis &amp; Rafael</t>
  </si>
  <si>
    <t>4918  Hwy 99 West</t>
  </si>
  <si>
    <t>5A11NC00046</t>
  </si>
  <si>
    <t>Enrollee Under Dairy GO for Luis, Jose &amp; Corona, Rafael</t>
  </si>
  <si>
    <t>Leo Martin Dairy</t>
  </si>
  <si>
    <t>Leonel &amp; Ida Martin Dairy</t>
  </si>
  <si>
    <t>7266  Lindsay Avenue</t>
  </si>
  <si>
    <t>5A11NC00048</t>
  </si>
  <si>
    <t>Enrollee Under Dairy GO for Leonel &amp; Ida Martin Dairy - Leo Martin Dairy</t>
  </si>
  <si>
    <t>175</t>
  </si>
  <si>
    <t>Boer Dairy/ M&amp;H Jerseys</t>
  </si>
  <si>
    <t>Boer, Martin &amp; Heather</t>
  </si>
  <si>
    <t>6355  County Rd 42</t>
  </si>
  <si>
    <t>5A11NC00049</t>
  </si>
  <si>
    <t>Enrollee Under Dairy Gen Order for Boer, Martin &amp; Heather - Boer Dairy/ M&amp;H Jerseys</t>
  </si>
  <si>
    <t>Couto Dairy #2</t>
  </si>
  <si>
    <t>Pereira, Inocencio &amp; Maria</t>
  </si>
  <si>
    <t>2187  County Rd S</t>
  </si>
  <si>
    <t>5A11NC00051</t>
  </si>
  <si>
    <t>13267 Letter 04/19/2012 for Pereira, Inocencio &amp; Maria</t>
  </si>
  <si>
    <t>Daniel Gamon</t>
  </si>
  <si>
    <t>127</t>
  </si>
  <si>
    <t>JSJ Dairy</t>
  </si>
  <si>
    <t>Camara, Joseph</t>
  </si>
  <si>
    <t>2451  County Rd TT</t>
  </si>
  <si>
    <t>5A11NC00052</t>
  </si>
  <si>
    <t>Enrollee Under Dairy Gen Order for Camara, Joseph - JSJ Dairy</t>
  </si>
  <si>
    <t>9701  Atwater-Jordan Road</t>
  </si>
  <si>
    <t>5B24NC00019</t>
  </si>
  <si>
    <t>1215</t>
  </si>
  <si>
    <t>Twin Star Dairy</t>
  </si>
  <si>
    <t>Dyt, Doris</t>
  </si>
  <si>
    <t>6480 West Bailey Road</t>
  </si>
  <si>
    <t>5B24NC00020</t>
  </si>
  <si>
    <t>Enrollee Under Dairy GO for Dyt, Doris - Twin Star Dairy</t>
  </si>
  <si>
    <t>933</t>
  </si>
  <si>
    <t>California Dairy Farms - Bert Crane</t>
  </si>
  <si>
    <t>91 South Bert Crane Road</t>
  </si>
  <si>
    <t>5B24NC00021</t>
  </si>
  <si>
    <t>Enrollee Under Dairy GO for Michael Gallo - California Dairy Farms - Bert Crane</t>
  </si>
  <si>
    <t>Gilmor Ranch</t>
  </si>
  <si>
    <t>Gilmore, Billy</t>
  </si>
  <si>
    <t>7211  County Rd 11</t>
  </si>
  <si>
    <t>5A11NC00015</t>
  </si>
  <si>
    <t>Enrollee Under Dairy GO for Gilmore, Billy</t>
  </si>
  <si>
    <t>Van Tol Dairy No 2</t>
  </si>
  <si>
    <t>Van Tol, Casey &amp; Jake</t>
  </si>
  <si>
    <t>6756  County Rd 30</t>
  </si>
  <si>
    <t>5A11NC00027</t>
  </si>
  <si>
    <t>Enrollee Under Dairy GO for Van Tol, Casey &amp; Jake</t>
  </si>
  <si>
    <t>1275</t>
  </si>
  <si>
    <t>Wickstrom Jersey Farms, Inc.</t>
  </si>
  <si>
    <t>Hilmar Holsteins Inc. #2</t>
  </si>
  <si>
    <t>Silveira, Robert</t>
  </si>
  <si>
    <t>6271  Columbus Avenue</t>
  </si>
  <si>
    <t>5B24NC00124</t>
  </si>
  <si>
    <t>Enrollee Under Dairy Gen Order for Silveira, Robert, Hilmar Holsteins Inc. #2</t>
  </si>
  <si>
    <t>Cow Cents Feedlot</t>
  </si>
  <si>
    <t>19664  Crane Avenue</t>
  </si>
  <si>
    <t>5B24NC00127</t>
  </si>
  <si>
    <t>Enrollee Under Dairy GO for Silveira, Robert</t>
  </si>
  <si>
    <t>328.5</t>
  </si>
  <si>
    <t>Crane Dairy, Inc.</t>
  </si>
  <si>
    <t>Brad Nyman-Silva Dairy</t>
  </si>
  <si>
    <t>Silva Dairy</t>
  </si>
  <si>
    <t>22120  Crane Avenue</t>
  </si>
  <si>
    <t>5B24NC00132</t>
  </si>
  <si>
    <t>13267 Letter 12/05/2011 for Silva Dairy</t>
  </si>
  <si>
    <t>Luis &amp; Maria Jorge Dairy</t>
  </si>
  <si>
    <t>Enrollee Under Dairy GO for Jorge, Luis &amp; Maria - Luis &amp; Maria Jorge Dairy</t>
  </si>
  <si>
    <t>Brasil Heifers</t>
  </si>
  <si>
    <t>Takhar, S.S. &amp; Amrit Clare</t>
  </si>
  <si>
    <t>7078  Tegner Road</t>
  </si>
  <si>
    <t>5B24NC00153</t>
  </si>
  <si>
    <t>Enrollee Under Dairy GO for Dr. S.S. &amp; Amrit Clare Takhar - Amrit Clare Takhar Dairy</t>
  </si>
  <si>
    <t>B-6 Dairy</t>
  </si>
  <si>
    <t>Live Oak Dairy D</t>
  </si>
  <si>
    <t>22651 West Williams Avenue</t>
  </si>
  <si>
    <t>5B24NC00164</t>
  </si>
  <si>
    <t>Enrollee Under Dairy GO for Nyman, Brad - Live Oak Dairy D</t>
  </si>
  <si>
    <t>Grand View Dairy</t>
  </si>
  <si>
    <t>Mayo, Mark</t>
  </si>
  <si>
    <t>11923 East Childs Avenue</t>
  </si>
  <si>
    <t>5B24NC00167</t>
  </si>
  <si>
    <t>Enrollee Under Dairy GO for Vander Woude, Simon - Grand View Dairy</t>
  </si>
  <si>
    <t>Mayo Dairy #2</t>
  </si>
  <si>
    <t>12191 East Childs Avenue</t>
  </si>
  <si>
    <t>5B24NC00168</t>
  </si>
  <si>
    <t>Enrollee Under Dairy GO for Mark Mayo - Mayo Dairy #2</t>
  </si>
  <si>
    <t>Jose Rodrigues Feedlot</t>
  </si>
  <si>
    <t>Rodrigues &amp; Da Silva</t>
  </si>
  <si>
    <t>11489 East Harvey Pettit Road</t>
  </si>
  <si>
    <t>5B24NC00169</t>
  </si>
  <si>
    <t>Enrollee Under Dairy GO for Rodrigues, Da Silva</t>
  </si>
  <si>
    <t>85.8</t>
  </si>
  <si>
    <t>Amos A Rocha Goat Dairy</t>
  </si>
  <si>
    <t>Cabral, Maria</t>
  </si>
  <si>
    <t>5242  Dwight Way</t>
  </si>
  <si>
    <t>Livingston</t>
  </si>
  <si>
    <t>5B24NC00170</t>
  </si>
  <si>
    <t>Enrollee Under Dairy GO for Cabral, Maria</t>
  </si>
  <si>
    <t>Cressey River, LLC Dairy</t>
  </si>
  <si>
    <t>10986  Livingston -Cressey Road</t>
  </si>
  <si>
    <t>5B24NC00172</t>
  </si>
  <si>
    <t>Enrollee Under Dairy GO for Fagundes Dairy - Cressey River, LLC Dairy</t>
  </si>
  <si>
    <t>11159 West Peach Street</t>
  </si>
  <si>
    <t>5B24NC00173</t>
  </si>
  <si>
    <t>Azevedo Farms</t>
  </si>
  <si>
    <t>Azevedo, Luis</t>
  </si>
  <si>
    <t>3737  Weir Avenue</t>
  </si>
  <si>
    <t>5B24NC00176</t>
  </si>
  <si>
    <t>Enrollee Under Dairy Gen Order for Azevedo, Luis - Azevedo Farms</t>
  </si>
  <si>
    <t>Manuel &amp; Carlos Bettencourt Dairy</t>
  </si>
  <si>
    <t>Santos, John</t>
  </si>
  <si>
    <t>4100  Weir Avenue</t>
  </si>
  <si>
    <t>5B24NC00177</t>
  </si>
  <si>
    <t>Enrollee Under Dairy GO for Santos, John - Manuel &amp; Carlos Bettencourt Dairy</t>
  </si>
  <si>
    <t>Soares Dairy Farms Inc</t>
  </si>
  <si>
    <t>Soares Dairy</t>
  </si>
  <si>
    <t>14515  Badger Flat Road</t>
  </si>
  <si>
    <t>5B24NC00180</t>
  </si>
  <si>
    <t>Enrollee Under Dairy GO for Soares Dairy - Soares Dairy Farms Inc</t>
  </si>
  <si>
    <t>Den-K Holsteins, Inc.</t>
  </si>
  <si>
    <t>Den-K Holsteins</t>
  </si>
  <si>
    <t>13235 South Baker Road</t>
  </si>
  <si>
    <t>5B24NC00181</t>
  </si>
  <si>
    <t>Enrollee Under Dairy GO for Den-K Holsteins</t>
  </si>
  <si>
    <t>John Machado Dairy</t>
  </si>
  <si>
    <t>Machado John S</t>
  </si>
  <si>
    <t>22495 West China Camp Road</t>
  </si>
  <si>
    <t>5B24NC00183</t>
  </si>
  <si>
    <t>Enrollee Under Dairy GO for Machado, John S - John Machado Dairy</t>
  </si>
  <si>
    <t>John Machado Heifer Ranch</t>
  </si>
  <si>
    <t>Bettencourt, Manuel &amp; Carlos</t>
  </si>
  <si>
    <t>22007 West China Camp Road</t>
  </si>
  <si>
    <t>5B24NC00184</t>
  </si>
  <si>
    <t>Enrollee Under Dairy GO for Bettencourt, Manuel and Carlos</t>
  </si>
  <si>
    <t>194.91</t>
  </si>
  <si>
    <t>Carlos and Deolinda Lopes Trust Dairy</t>
  </si>
  <si>
    <t>Lopes Carlos &amp; Deolinda Trust</t>
  </si>
  <si>
    <t>17273 West Cotton Gin Road</t>
  </si>
  <si>
    <t>5B24NC00186</t>
  </si>
  <si>
    <t>Enrollee Under Dairy GO for Lopes, Carlos &amp; Deolinda Trust</t>
  </si>
  <si>
    <t>Robert L Silva Dairy</t>
  </si>
  <si>
    <t>Silva, Robert &amp; Diana</t>
  </si>
  <si>
    <t>20508  Cotton Road</t>
  </si>
  <si>
    <t>5B24NC00187</t>
  </si>
  <si>
    <t>Enrollee Under Dairy GO for Silva Robert &amp; Diana - Robert L Silva Dairy</t>
  </si>
  <si>
    <t>465</t>
  </si>
  <si>
    <t>Den-K Heifer Corrals</t>
  </si>
  <si>
    <t>Oliveira, Antonio</t>
  </si>
  <si>
    <t>13621 West Henry Miller Road</t>
  </si>
  <si>
    <t>5B24NC00188</t>
  </si>
  <si>
    <t>Enrollee Under Dairy GO for Oliveira, Antonio</t>
  </si>
  <si>
    <t>136</t>
  </si>
  <si>
    <t>99.3</t>
  </si>
  <si>
    <t>Areias, Dennis and Kirsten</t>
  </si>
  <si>
    <t>5B24NC00189</t>
  </si>
  <si>
    <t>Nunes Bros Inc Dairy</t>
  </si>
  <si>
    <t>Nunes, Ron A</t>
  </si>
  <si>
    <t>22116 West Hwy 152</t>
  </si>
  <si>
    <t>5B24NC00190</t>
  </si>
  <si>
    <t>Enrollee Under Dairy GO for Nunes, Ron A - Nunes Bros Inc Dairy</t>
  </si>
  <si>
    <t>Godinho Heifer Ranch</t>
  </si>
  <si>
    <t>Manuela Godinho 2001 Trust</t>
  </si>
  <si>
    <t>13140 South Johnson Road</t>
  </si>
  <si>
    <t>5B24NC00191</t>
  </si>
  <si>
    <t>Enrollee Under Dairy GO for Godinho, David</t>
  </si>
  <si>
    <t>1299</t>
  </si>
  <si>
    <t>1058.16</t>
  </si>
  <si>
    <t>John &amp; Nicole Santos Dairy</t>
  </si>
  <si>
    <t>Teixeira, Tom</t>
  </si>
  <si>
    <t>22759 South Mercey Springs Road</t>
  </si>
  <si>
    <t>5B24NC00192</t>
  </si>
  <si>
    <t>Enrollee Under Dairy GO for Teixeira, Tom - John &amp; Nicole Santos Dairy</t>
  </si>
  <si>
    <t>Antonio Texeira Dairy</t>
  </si>
  <si>
    <t>Melo, Joe</t>
  </si>
  <si>
    <t>13497 South Mercey Springs Road</t>
  </si>
  <si>
    <t>5B24NC00193</t>
  </si>
  <si>
    <t>Enrollee Under Dairy GO for Melo, Joe &amp; Henry</t>
  </si>
  <si>
    <t>Soares Dairy Farms</t>
  </si>
  <si>
    <t>21750 South Mercey Springs Road</t>
  </si>
  <si>
    <t>5B24NC00194</t>
  </si>
  <si>
    <t>Enrollee Under Dairy GO for Soares Dairy Farms, Inc.</t>
  </si>
  <si>
    <t>Freitas Bros Dairy</t>
  </si>
  <si>
    <t>Freitas, Stanley and Mark</t>
  </si>
  <si>
    <t>18503 South Mercey Springs Road</t>
  </si>
  <si>
    <t>5B24NC00195</t>
  </si>
  <si>
    <t>Enrollee Under Dairy GO for Freitas, Stanley and Mark</t>
  </si>
  <si>
    <t>Soares Dairy Farms, Inc.</t>
  </si>
  <si>
    <t>21948  Pioneer Road</t>
  </si>
  <si>
    <t>5B24NC00197</t>
  </si>
  <si>
    <t>Enrollee Under Dairy GO for Soares, David - Soares Dairy Farms, Inc</t>
  </si>
  <si>
    <t>Manuel Avila Dairy</t>
  </si>
  <si>
    <t>Avila, Manuel</t>
  </si>
  <si>
    <t>18785  Ward Road</t>
  </si>
  <si>
    <t>5B24NC00199</t>
  </si>
  <si>
    <t>Enrollee Under Dairy Gen Order for Avila, Manuel - Manuel Avila Dairy</t>
  </si>
  <si>
    <t>Antonio Brasil Dairy</t>
  </si>
  <si>
    <t>Brasil, A &amp; E</t>
  </si>
  <si>
    <t>15373 South Flanagan Road</t>
  </si>
  <si>
    <t>5B24NC00201</t>
  </si>
  <si>
    <t>Enrollee Under Dairy Gen Order for Brasil, A. &amp; E., Antonio Brasil Dairy</t>
  </si>
  <si>
    <t>J &amp; N Borba Dairy</t>
  </si>
  <si>
    <t>Borba, John</t>
  </si>
  <si>
    <t>1640 South Arboleda Drive</t>
  </si>
  <si>
    <t>5B24NC00202</t>
  </si>
  <si>
    <t>Enrollee Under Dairy GO for Borba, John</t>
  </si>
  <si>
    <t>Del Toro Dairy</t>
  </si>
  <si>
    <t>Bernardo, Jose</t>
  </si>
  <si>
    <t>2304  Belcher Avenue</t>
  </si>
  <si>
    <t>5B24NC00204</t>
  </si>
  <si>
    <t>Enrollee Under Dairy GO for Bernardo, Jose &amp; Filomena</t>
  </si>
  <si>
    <t>180</t>
  </si>
  <si>
    <t>Emanuel Belo</t>
  </si>
  <si>
    <t>Belo, Emanuel A</t>
  </si>
  <si>
    <t>238 South Buhach Road</t>
  </si>
  <si>
    <t>5B24NC00208</t>
  </si>
  <si>
    <t>Enrollee Under Dairy Gen Order for Belo, Emanuel A - Emanuel Belo</t>
  </si>
  <si>
    <t>(Former) Manuel Texeira Dairy #3</t>
  </si>
  <si>
    <t>Mello, William &amp; Teresa</t>
  </si>
  <si>
    <t>1486 North Buhach Road</t>
  </si>
  <si>
    <t>5B24NC00209</t>
  </si>
  <si>
    <t>Enrollee Under Dairy GO for Melo, William C</t>
  </si>
  <si>
    <t>IS-MI Azevedo Dairy</t>
  </si>
  <si>
    <t>Azavedo, Michael &amp; Isabella</t>
  </si>
  <si>
    <t>3499  Bvd Road</t>
  </si>
  <si>
    <t>5B24NC00210</t>
  </si>
  <si>
    <t>Enrollee Under Dairy GO for Azevedo Michael &amp; Isabella</t>
  </si>
  <si>
    <t>Dutch Door Dairy</t>
  </si>
  <si>
    <t>Dores, Jason</t>
  </si>
  <si>
    <t>3493  BVD Avenue</t>
  </si>
  <si>
    <t>5B24NC00211</t>
  </si>
  <si>
    <t>Enrollee Under Dairy GO for Dores, Jason - Dutch Door Dairy</t>
  </si>
  <si>
    <t>Beverly Schick Facility</t>
  </si>
  <si>
    <t>Beverly Schick</t>
  </si>
  <si>
    <t>3460 West Elliott Avenue</t>
  </si>
  <si>
    <t>5B24NC00213</t>
  </si>
  <si>
    <t>Enrollee Under Dairy GO for Schick, Beverly - Beverly Schick Facility</t>
  </si>
  <si>
    <t>Blue Sky Dairy</t>
  </si>
  <si>
    <t>Agueda, Danny</t>
  </si>
  <si>
    <t>4390 North Fox Road</t>
  </si>
  <si>
    <t>5B24NC00214</t>
  </si>
  <si>
    <t>Enrollee Under Dairy GO for Agueda, Danny - Blue Sky Dairy</t>
  </si>
  <si>
    <t>1875</t>
  </si>
  <si>
    <t>Sahota Ranch</t>
  </si>
  <si>
    <t>Sahota, Jaspal &amp; Amarjit</t>
  </si>
  <si>
    <t>5733 North Fox Road</t>
  </si>
  <si>
    <t>5B24NC00215</t>
  </si>
  <si>
    <t>Enrollee Under Dairy GO for Sahota, Jaspal &amp; Amarjit - Sahota Ranch</t>
  </si>
  <si>
    <t>California Dairy Farms, LLC</t>
  </si>
  <si>
    <t>Soares, Toby</t>
  </si>
  <si>
    <t>1912  Franklin Road</t>
  </si>
  <si>
    <t>5B24NC00216</t>
  </si>
  <si>
    <t>Enrollee Under Dairy GO for Soares, Toby - California Dairy Farms, LLC</t>
  </si>
  <si>
    <t>Blue Sky Dairy #2</t>
  </si>
  <si>
    <t>3874 North Franklin Road</t>
  </si>
  <si>
    <t>5B24NC00217</t>
  </si>
  <si>
    <t>Enrollee Under Dairy Gen Order for Agueda, Danny - Blue Sky Dairy #2</t>
  </si>
  <si>
    <t>Barcelos Dairy</t>
  </si>
  <si>
    <t>Joe Xavier Dairy</t>
  </si>
  <si>
    <t>2892 North Gurr Road</t>
  </si>
  <si>
    <t>5B24NC00218</t>
  </si>
  <si>
    <t>Enrollee Under Dairy GO for Xavier, Joe - Barcelos Dairy</t>
  </si>
  <si>
    <t>409</t>
  </si>
  <si>
    <t>Former Manuel Teixeira Dairy</t>
  </si>
  <si>
    <t>Moss, Keith</t>
  </si>
  <si>
    <t>3026 North Gurr Road</t>
  </si>
  <si>
    <t>5B24NC00219</t>
  </si>
  <si>
    <t>Enrollee Under Dairy GO for Moss, Keith - Former Manuel Teixeira Dairy</t>
  </si>
  <si>
    <t>Meirinho Holsteins, LP</t>
  </si>
  <si>
    <t>4890 South Healy Road</t>
  </si>
  <si>
    <t>5B24NC00220</t>
  </si>
  <si>
    <t>Enrollee Under Dairy GO for Meirinho, Tony - Meirinho Holsteins, LP</t>
  </si>
  <si>
    <t>2222 South Healy Road</t>
  </si>
  <si>
    <t>5B24NC00221</t>
  </si>
  <si>
    <t>910</t>
  </si>
  <si>
    <t>Nunes Dairy</t>
  </si>
  <si>
    <t>Nunes, Antonio E &amp; Filomena</t>
  </si>
  <si>
    <t>1730 South Healy Road</t>
  </si>
  <si>
    <t>5B24NC00222</t>
  </si>
  <si>
    <t>Enrollee Under Dairy GO for Nunes, Antonio E &amp; Filomena - Nunes Dairy</t>
  </si>
  <si>
    <t>765</t>
  </si>
  <si>
    <t>Joe A Machado Dairy</t>
  </si>
  <si>
    <t>Machado Joe A &amp;Laura C</t>
  </si>
  <si>
    <t>725 South Henry Street</t>
  </si>
  <si>
    <t>5B24NC00223</t>
  </si>
  <si>
    <t>Enrollee Under Dairy GO for Machado, Joe A. &amp; Laura C.</t>
  </si>
  <si>
    <t>PH Ranch #2</t>
  </si>
  <si>
    <t>2618 South Hwy 59 Highway</t>
  </si>
  <si>
    <t>5B24NC00224</t>
  </si>
  <si>
    <t>Enrollee Under Dairy GO for Veldhuis, Ray &amp; Jeanette - PH Ranch #2</t>
  </si>
  <si>
    <t>5 H Farms</t>
  </si>
  <si>
    <t>Vyfhuizen, Case</t>
  </si>
  <si>
    <t>5851 South Hwy 59 Highway</t>
  </si>
  <si>
    <t>5B24NC00226</t>
  </si>
  <si>
    <t>Enrollee Under Dairy GO for Vyfhuizen, Case - 5 H Farms</t>
  </si>
  <si>
    <t>J &amp; M Nascimento Dairy</t>
  </si>
  <si>
    <t>Pareira, Lloyd</t>
  </si>
  <si>
    <t>13656 North Hwy 59 Highway</t>
  </si>
  <si>
    <t>5B24NC00227</t>
  </si>
  <si>
    <t>Enrollee Under Dairy GO for Pareira, Lloyd - J &amp; M Nascimento Dairy</t>
  </si>
  <si>
    <t>Azevedo &amp; Silva Dairy</t>
  </si>
  <si>
    <t>Azavedo, Joe &amp; Frank Silva</t>
  </si>
  <si>
    <t>4358  Landrum Avenue</t>
  </si>
  <si>
    <t>5B24NC00228</t>
  </si>
  <si>
    <t>Enrollee Under Dairy GO for Azevedo, Joe &amp; Silva, Frank</t>
  </si>
  <si>
    <t>Joe &amp; Renee Barroso Dairy</t>
  </si>
  <si>
    <t>Barroso Joe &amp; Renee</t>
  </si>
  <si>
    <t>6902 East Legrand Road</t>
  </si>
  <si>
    <t>5B24NC00229</t>
  </si>
  <si>
    <t>Enrollee Under Dairy Gen Order for Barroso, Joe &amp; Renee - Joe &amp; Renee Barroso Dairy</t>
  </si>
  <si>
    <t>7205  Mariposa Way</t>
  </si>
  <si>
    <t>5B24NC00231</t>
  </si>
  <si>
    <t>Hoogendam Dairy</t>
  </si>
  <si>
    <t>1650  McNamara Road</t>
  </si>
  <si>
    <t>5B24NC00232</t>
  </si>
  <si>
    <t>Enrollee Under Dairy GO for Hoogendam Dairy</t>
  </si>
  <si>
    <t>2530</t>
  </si>
  <si>
    <t>Tavares Dairy - Mission Dairy</t>
  </si>
  <si>
    <t>1600 East Mission Avenue</t>
  </si>
  <si>
    <t>5B24NC00233</t>
  </si>
  <si>
    <t>Enrollee Under Dairy GO for Tavares, Henry</t>
  </si>
  <si>
    <t>Manuel Oliviera Dairy</t>
  </si>
  <si>
    <t>Oliviera, Manuel</t>
  </si>
  <si>
    <t>4235  Oak Avenue</t>
  </si>
  <si>
    <t>5B24NC00234</t>
  </si>
  <si>
    <t>Enrollee Under Dairy GO for Oliviera, Manuel - Manuel Oliviera Dairy</t>
  </si>
  <si>
    <t>Melo, Fred</t>
  </si>
  <si>
    <t>1319 South Quinley Avenue</t>
  </si>
  <si>
    <t>5B24NC00237</t>
  </si>
  <si>
    <t>Enrollee Under Dairy GO for Melo, Fred - Melo Dairy</t>
  </si>
  <si>
    <t>Sandy Mush Crosses</t>
  </si>
  <si>
    <t>Soares, Germano &amp; Jacinta</t>
  </si>
  <si>
    <t>5241 West Sandy Mush Road</t>
  </si>
  <si>
    <t>5B24NC00244</t>
  </si>
  <si>
    <t>Enrollee Under Dairy GO for Soares, Germano - Sandy Mush Crosses</t>
  </si>
  <si>
    <t>T &amp; C Louters Dairy</t>
  </si>
  <si>
    <t>Louters, Tony</t>
  </si>
  <si>
    <t>921 West Sandy Mush Road</t>
  </si>
  <si>
    <t>5B24NC00245</t>
  </si>
  <si>
    <t>Enrollee Under Dairy GO for Louters, Tony - T &amp; C Louters Dairy</t>
  </si>
  <si>
    <t>Paul Azevedo Dairy</t>
  </si>
  <si>
    <t>Azevedo, Paul</t>
  </si>
  <si>
    <t>2989 North Sp Drive</t>
  </si>
  <si>
    <t>5B24NC00247</t>
  </si>
  <si>
    <t>Enrollee Under Dairy GO for Azevedo, Paul</t>
  </si>
  <si>
    <t>Larry Silveira Dairy</t>
  </si>
  <si>
    <t>3301  Thrift Road</t>
  </si>
  <si>
    <t>5B24NC00248</t>
  </si>
  <si>
    <t>Enrollee Under Dairy GO for Silveira, Maximino &amp; Maria - Larry Silveira Dairy</t>
  </si>
  <si>
    <t>George Nunes Dairy</t>
  </si>
  <si>
    <t>Nunes, George &amp; Mary</t>
  </si>
  <si>
    <t>3105  Trindade Road</t>
  </si>
  <si>
    <t>5B24NC00249</t>
  </si>
  <si>
    <t>Enrollee Under Dairy GO for Nunes, George and Mary - George Nunes Dairy</t>
  </si>
  <si>
    <t>Manuel Vieira Jr Dairy</t>
  </si>
  <si>
    <t>Vierra, Manuel</t>
  </si>
  <si>
    <t>5843 North Utah Road</t>
  </si>
  <si>
    <t>5B24NC00250</t>
  </si>
  <si>
    <t>Enrollee Under Dairy GO for Vieira, Manuel - Manuel Vieira Jr Dairy</t>
  </si>
  <si>
    <t>Eugenio Azavedo Dairy #4</t>
  </si>
  <si>
    <t>Moss, Lester</t>
  </si>
  <si>
    <t>1730  Vassar Avenue</t>
  </si>
  <si>
    <t>5B24NC00251</t>
  </si>
  <si>
    <t>Enrollee Under Dairy GO for Moss, Lester - Del Toro Dairy</t>
  </si>
  <si>
    <t>Double B Dairy</t>
  </si>
  <si>
    <t>5817 East Worden Avenue</t>
  </si>
  <si>
    <t>5B24NC00252</t>
  </si>
  <si>
    <t>Enrollee Under Dairy GO for Double B Dairy</t>
  </si>
  <si>
    <t>John Silveira Dairy Inc</t>
  </si>
  <si>
    <t>Meneses, Manuel &amp; Paulina</t>
  </si>
  <si>
    <t>27890 West Brazo Road</t>
  </si>
  <si>
    <t>Newman</t>
  </si>
  <si>
    <t>5B24NC00253</t>
  </si>
  <si>
    <t>Enrollee Under Dairy GO for Silveira, John - John Silveira Dairy Inc.</t>
  </si>
  <si>
    <t>2289</t>
  </si>
  <si>
    <t>754 North Prince</t>
  </si>
  <si>
    <t>5B24NC00254</t>
  </si>
  <si>
    <t>Enrollee Under Dairy GO for Azevedo, Luis</t>
  </si>
  <si>
    <t>Toste Dairy</t>
  </si>
  <si>
    <t>Toste, John &amp; Sandra</t>
  </si>
  <si>
    <t>609  Santa Fe Grade Road</t>
  </si>
  <si>
    <t>5B24NC00255</t>
  </si>
  <si>
    <t>Enrollee Under Dairy GO for Toste, John &amp; Sandra - Toste Dairy</t>
  </si>
  <si>
    <t>994</t>
  </si>
  <si>
    <t>Fagundes Bros. Dairy #3</t>
  </si>
  <si>
    <t>2852 West Turlock Road</t>
  </si>
  <si>
    <t>5B24NC00259</t>
  </si>
  <si>
    <t>Enrollee Under Dairy GO for Fagundes Dairy - Fagundes Bros. Dairy #3</t>
  </si>
  <si>
    <t>Fagundes Bros. Dairy #4</t>
  </si>
  <si>
    <t>14877  Cox Ferry Road</t>
  </si>
  <si>
    <t>5B24NC00260</t>
  </si>
  <si>
    <t>Enrollee Under Dairy GO for Fagundes Dairy - Fagundes Bros. Dairy #4</t>
  </si>
  <si>
    <t>926</t>
  </si>
  <si>
    <t>Borba Cattle Company, LP</t>
  </si>
  <si>
    <t>Enrollee Under Dairy Gen Order for Brasil, Michael - Borba Cattle Company, LP</t>
  </si>
  <si>
    <t>TRB Ranch</t>
  </si>
  <si>
    <t>C Amaral &amp; Son Dairy</t>
  </si>
  <si>
    <t>20205  Fourth Avenue</t>
  </si>
  <si>
    <t>5B24NC00266</t>
  </si>
  <si>
    <t>Enrollee Under Dairy GO for C. Amaral and Son Dairy</t>
  </si>
  <si>
    <t>32</t>
  </si>
  <si>
    <t>76.9</t>
  </si>
  <si>
    <t>3 D Dores Dairy</t>
  </si>
  <si>
    <t>Dores Dairy</t>
  </si>
  <si>
    <t>20751 West River Road</t>
  </si>
  <si>
    <t>5B24NC00269</t>
  </si>
  <si>
    <t>Enrollee Under Dairy GO for Dores Dairy - 3 D Dores Dairy</t>
  </si>
  <si>
    <t>Empty (was A-D Dairy)</t>
  </si>
  <si>
    <t>Azevedo Ranch</t>
  </si>
  <si>
    <t>Azevedo, Tony</t>
  </si>
  <si>
    <t>22368  Second Avenue</t>
  </si>
  <si>
    <t>5B24NC00274</t>
  </si>
  <si>
    <t>Enrollee Under Dairy GO for Azevedo, Tony</t>
  </si>
  <si>
    <t>511</t>
  </si>
  <si>
    <t>Joseph Nunes Dairy</t>
  </si>
  <si>
    <t>Santos, Dave</t>
  </si>
  <si>
    <t>2373 North Wainwright Road</t>
  </si>
  <si>
    <t>5B24NC00276</t>
  </si>
  <si>
    <t>Enrollee Under Dairy GO for Santos, Dave</t>
  </si>
  <si>
    <t>135</t>
  </si>
  <si>
    <t>Gemperle Family Farms</t>
  </si>
  <si>
    <t>20167  Fowler Avenue</t>
  </si>
  <si>
    <t>5B24NC00282</t>
  </si>
  <si>
    <t>Enrollee Under Dairy Gen Order for Gemperle Family Farms  - Azevedo Dairy</t>
  </si>
  <si>
    <t>Golf Link Ranches, LLC</t>
  </si>
  <si>
    <t>Maria Borges Farms</t>
  </si>
  <si>
    <t>Borges, Maria L</t>
  </si>
  <si>
    <t>12606 North Vincent Road</t>
  </si>
  <si>
    <t>5B24NC00289</t>
  </si>
  <si>
    <t>Enrollee Under Dairy GO for Borges, Maria L</t>
  </si>
  <si>
    <t>198</t>
  </si>
  <si>
    <t>155.6</t>
  </si>
  <si>
    <t>Machado Gabriel &amp; Sons Dairy</t>
  </si>
  <si>
    <t>Cardoso, Antonio</t>
  </si>
  <si>
    <t>2720  Kenney Avenue</t>
  </si>
  <si>
    <t>5B24NC00293</t>
  </si>
  <si>
    <t>Enrollee Under Dairy Gen Order for Cardoso, Antonio - Cardoso Dairy</t>
  </si>
  <si>
    <t>Milk Made Dairy</t>
  </si>
  <si>
    <t>Fisher, Johanna te Velde</t>
  </si>
  <si>
    <t>7509  Oakdale Road</t>
  </si>
  <si>
    <t>5B24NC00296</t>
  </si>
  <si>
    <t>Enrollee Under Dairy GO for Fisher, Johanna te Velde - Milk Made Dairy</t>
  </si>
  <si>
    <t>Hultgren Dairy</t>
  </si>
  <si>
    <t>Hultgren, John &amp; Suzy</t>
  </si>
  <si>
    <t>8878 West Palm Avenue</t>
  </si>
  <si>
    <t>5B24NC00297</t>
  </si>
  <si>
    <t>Enrollee Under Dairy GO for Hultgren, John or Suzy - Hultgren Dairy</t>
  </si>
  <si>
    <t>Palm Dairy</t>
  </si>
  <si>
    <t>7660 West Palm Avenue</t>
  </si>
  <si>
    <t>5B24NC00298</t>
  </si>
  <si>
    <t>Enrollee Under Dairy GO for Ray Gene Veldhuis - Palm Dairy</t>
  </si>
  <si>
    <t>Tierra Buena Heifer Ranch</t>
  </si>
  <si>
    <t>8661 North Winton Way</t>
  </si>
  <si>
    <t>5B24NC00300</t>
  </si>
  <si>
    <t>Enrollee Under Dairy GO for Borba, John and Mary - Fragoso Dairy</t>
  </si>
  <si>
    <t>515.36</t>
  </si>
  <si>
    <t>Top Of The Line Dairy</t>
  </si>
  <si>
    <t>Machado, Frank G &amp; M Grace</t>
  </si>
  <si>
    <t>6241 East Catlett Road</t>
  </si>
  <si>
    <t>Lincoln</t>
  </si>
  <si>
    <t>Placer</t>
  </si>
  <si>
    <t>5A31NC00022</t>
  </si>
  <si>
    <t>Enrollee Under Dairy GO for Machado, Frank G &amp; M Grace - Top Of The Line Dairy</t>
  </si>
  <si>
    <t>Former D. Barcelos Dairy</t>
  </si>
  <si>
    <t>Silveira, Elias</t>
  </si>
  <si>
    <t>12206  Bruceville Road</t>
  </si>
  <si>
    <t>5B34NC00009</t>
  </si>
  <si>
    <t>Enrollee Under Dairy GO for Silveira, Elias</t>
  </si>
  <si>
    <t>G. Simoes Dairy, Inc.</t>
  </si>
  <si>
    <t>Simoes, George</t>
  </si>
  <si>
    <t>11758  Carroll Road</t>
  </si>
  <si>
    <t>5A34NC00027</t>
  </si>
  <si>
    <t>Enrollee Under Dairy GO for Simoes, George - G. Simoes Dairy, Inc.</t>
  </si>
  <si>
    <t>Machado &amp; Sons Dairy</t>
  </si>
  <si>
    <t>Machado, David</t>
  </si>
  <si>
    <t>11735  Carroll Road</t>
  </si>
  <si>
    <t>5A34NC00028</t>
  </si>
  <si>
    <t>Enrollee Under Dairy GO for Machado, David - Machado &amp; Sons Dairy</t>
  </si>
  <si>
    <t>SB Farms</t>
  </si>
  <si>
    <t>Silva, James</t>
  </si>
  <si>
    <t>11450  Carroll Road</t>
  </si>
  <si>
    <t>5A34NC00029</t>
  </si>
  <si>
    <t>Enrollee Under Dairy GO for Silva, James - SB Farms</t>
  </si>
  <si>
    <t>Fmr: Manuel and Maria Silva Dairy</t>
  </si>
  <si>
    <t>Lawrence, Larry</t>
  </si>
  <si>
    <t>6403  Eschinger Road</t>
  </si>
  <si>
    <t>5A34NC00030</t>
  </si>
  <si>
    <t>Enrollee Under Dairy GO for Lawrence, Larry</t>
  </si>
  <si>
    <t>205</t>
  </si>
  <si>
    <t>6213  Eschinger Road</t>
  </si>
  <si>
    <t>5A34NC00031</t>
  </si>
  <si>
    <t>Enrollee Under Dairy GO for Lawrence, Larry - Double D Dairy</t>
  </si>
  <si>
    <t>Pimentel Heifer Ranch</t>
  </si>
  <si>
    <t>Machado Living Trust</t>
  </si>
  <si>
    <t>10837  Franklin Boulevard</t>
  </si>
  <si>
    <t>5A34NC00034</t>
  </si>
  <si>
    <t>Enrollee Under Dairy GO for Machado Living Trust - Pimentel Heifer Ranch</t>
  </si>
  <si>
    <t>Barcelos, Albert L.</t>
  </si>
  <si>
    <t>6020  Lambert Road</t>
  </si>
  <si>
    <t>5A34NC00036</t>
  </si>
  <si>
    <t>Enrollee Under Dairy GO for Barcelos, Albert L.</t>
  </si>
  <si>
    <t>270</t>
  </si>
  <si>
    <t>Joe Simoes &amp; Sons Dairy, Inc.</t>
  </si>
  <si>
    <t>Joe Simoes &amp; Sons Dariy, Inc</t>
  </si>
  <si>
    <t>6900  Lambert Road</t>
  </si>
  <si>
    <t>5B34NC00012</t>
  </si>
  <si>
    <t>Enrollee Under Dairy GO for Joe Simoes &amp; Sons Dairy, Inc</t>
  </si>
  <si>
    <t>Pearson and Coupe Dairy</t>
  </si>
  <si>
    <t>Coupe, Raymond</t>
  </si>
  <si>
    <t>11098  Boessow Road</t>
  </si>
  <si>
    <t>5B34NC00015</t>
  </si>
  <si>
    <t>Enrollee Under Dairy GO for Coupe, Raymond - Pearson and Coupe Dairy</t>
  </si>
  <si>
    <t>195</t>
  </si>
  <si>
    <t>Gary and Heather Pratton Feedlot</t>
  </si>
  <si>
    <t>Pratton, Gary &amp; Heather</t>
  </si>
  <si>
    <t>13958  Christensen Road</t>
  </si>
  <si>
    <t>5B34NC00017</t>
  </si>
  <si>
    <t>Enrollee Under Dairy GO for Pratton, Gary &amp; Heather</t>
  </si>
  <si>
    <t>74</t>
  </si>
  <si>
    <t>54</t>
  </si>
  <si>
    <t>M5 Dairy</t>
  </si>
  <si>
    <t>Mello, Kevin &amp; Lisa</t>
  </si>
  <si>
    <t>10090  Kost Road</t>
  </si>
  <si>
    <t>5B34NC00019</t>
  </si>
  <si>
    <t>Enrollee Under Dairy GO for Mello, Kevin &amp; Lisa - M5 Dairy</t>
  </si>
  <si>
    <t>Cal-Cab Holsteins</t>
  </si>
  <si>
    <t>Cabral Family Trust</t>
  </si>
  <si>
    <t>13390  McFarland Avenue</t>
  </si>
  <si>
    <t>5B50NC00133</t>
  </si>
  <si>
    <t>Enrollee Under Dairy GO for Cabral Family Trust - Cal-Cab Holsteins</t>
  </si>
  <si>
    <t>21.9</t>
  </si>
  <si>
    <t>13340  Sargent Avenue</t>
  </si>
  <si>
    <t>5B34NC00028</t>
  </si>
  <si>
    <t>Enrollee Under Dairy GO for Vitoria Joe - Joe Vitoria Dairy</t>
  </si>
  <si>
    <t>Ernie Moules Dairy</t>
  </si>
  <si>
    <t>Moules, Marcelino F &amp; Ernie</t>
  </si>
  <si>
    <t>12406  Clay Station Road</t>
  </si>
  <si>
    <t>Herald</t>
  </si>
  <si>
    <t>5B34NC00031</t>
  </si>
  <si>
    <t>Enrollee Under Dairy GO for Moules Marcelino F &amp; Ernie - Ernie Moules Dairy</t>
  </si>
  <si>
    <t>Americo Machado Dairy</t>
  </si>
  <si>
    <t>Machado, Americo</t>
  </si>
  <si>
    <t>10469  Dillard Road</t>
  </si>
  <si>
    <t>Wilton</t>
  </si>
  <si>
    <t>5B34NC00032</t>
  </si>
  <si>
    <t>Enrollee Under Dairy GO for Machado, Americo - Americo Machado Dairy</t>
  </si>
  <si>
    <t>Judith Pond Property</t>
  </si>
  <si>
    <t>Pond, Judith</t>
  </si>
  <si>
    <t>10300  Dillard Road</t>
  </si>
  <si>
    <t>5B34NC00033</t>
  </si>
  <si>
    <t>Enrollee Under Dairy GO for Judith Pond - Judith Pond Property</t>
  </si>
  <si>
    <t>Kooyman &amp; Son Dairy</t>
  </si>
  <si>
    <t>6787 East Jahant Road</t>
  </si>
  <si>
    <t>5B39NC00059</t>
  </si>
  <si>
    <t>Enrollee Under Dairy GO for Kooyman &amp; Son Dairy</t>
  </si>
  <si>
    <t>Matos Brothers Dairy</t>
  </si>
  <si>
    <t>26857  Ritz Road</t>
  </si>
  <si>
    <t>5B39NC00060</t>
  </si>
  <si>
    <t>Enrollee Under Dairy GO for Silva, James - Matos Brothers Dairy</t>
  </si>
  <si>
    <t>Frank N. Rocha Dairy #2</t>
  </si>
  <si>
    <t>Frank N. Rocha</t>
  </si>
  <si>
    <t>13845 South Brennan Road</t>
  </si>
  <si>
    <t>5B39NC00065</t>
  </si>
  <si>
    <t>Enrollee Under Dairy GO for Rocha, Frank - Frank N. Rocha Dairy #2</t>
  </si>
  <si>
    <t>Mello, Jarred</t>
  </si>
  <si>
    <t>27181 East Carter Road</t>
  </si>
  <si>
    <t>5B39NC00070</t>
  </si>
  <si>
    <t>Enrollee Under Dairy GO for Mello, Jarred - Mello Ranch</t>
  </si>
  <si>
    <t>Frank &amp; Carol Borba Dairy</t>
  </si>
  <si>
    <t>Borba, Frank &amp; Carol</t>
  </si>
  <si>
    <t>25381 East Dodds Road</t>
  </si>
  <si>
    <t>5B39NC00071</t>
  </si>
  <si>
    <t>Enrollee Under Dairy Gen Order for Borba, Frank &amp; Carol - Frank &amp; Carol Borba Dairy</t>
  </si>
  <si>
    <t>Brasil and Sons Dairy No 2</t>
  </si>
  <si>
    <t>21768 East Lone Tree Road</t>
  </si>
  <si>
    <t>5B39NC00079</t>
  </si>
  <si>
    <t>Enrollee Under Dairy Gen Order for Brasil &amp; Sons Dairy - Brasil and Sons Dairy No 2</t>
  </si>
  <si>
    <t>Dasilva Dairy Farms LLC #2</t>
  </si>
  <si>
    <t>Da Silva, Rick</t>
  </si>
  <si>
    <t>24628 East Mariposa Road</t>
  </si>
  <si>
    <t>5B39NC00084</t>
  </si>
  <si>
    <t>Enrollee Under Dairy GO for Da Silva, Rick - Dasilva Dairy Farms LLC #2</t>
  </si>
  <si>
    <t>Da Silva Dairy Farms, LLC #3</t>
  </si>
  <si>
    <t>Da Silva, Paul</t>
  </si>
  <si>
    <t>24197 East Mariposa Road</t>
  </si>
  <si>
    <t>5B39NC00085</t>
  </si>
  <si>
    <t>Enrollee Under Dairy GO for Da Silva, Paul - Da Silva Dairy Farms, LLC #3</t>
  </si>
  <si>
    <t>Machado Dairy Farms #3</t>
  </si>
  <si>
    <t>11685 East Mariposa Road</t>
  </si>
  <si>
    <t>5B39NC00087</t>
  </si>
  <si>
    <t>Enrollee Under Dairy GO for Machado Dairy Farms - Machado Dairy Farms #3</t>
  </si>
  <si>
    <t>E &amp; R Prins Dairy #2</t>
  </si>
  <si>
    <t>Prins, Edwin &amp; Ronald</t>
  </si>
  <si>
    <t>9863 South Van Allen Road</t>
  </si>
  <si>
    <t>5B39NC00139</t>
  </si>
  <si>
    <t>Enrollee Under Dairy GO for Prins, Edwin &amp; Ronald - E &amp; R Prins Dairy #2</t>
  </si>
  <si>
    <t>E &amp; R Prins Dairy #1</t>
  </si>
  <si>
    <t>10385 South Van Allen Road</t>
  </si>
  <si>
    <t>5B39NC00140</t>
  </si>
  <si>
    <t>Enrollee Under Dairy GO for Prins, Edwin &amp; Ronald - E &amp; R Prins Dairy #1</t>
  </si>
  <si>
    <t>Faria Dairy, Inc #1</t>
  </si>
  <si>
    <t>Faria Dairy Inc</t>
  </si>
  <si>
    <t>13182 South Robinson Road</t>
  </si>
  <si>
    <t>5B39NC00090</t>
  </si>
  <si>
    <t>Enrollee Under Dairy GO for Faria Dairy, Inc.</t>
  </si>
  <si>
    <t>995</t>
  </si>
  <si>
    <t>Manuel &amp; Jeannette Borges Dairy</t>
  </si>
  <si>
    <t>Borges, Manuel &amp; Jeannette</t>
  </si>
  <si>
    <t>10408 South Van Allen Road</t>
  </si>
  <si>
    <t>5B39NC00141</t>
  </si>
  <si>
    <t>Enrollee Under Dairy Gen Order for Borges, Manuel and Jeannette - Manuel &amp; Jeannette Borges Dairy</t>
  </si>
  <si>
    <t>Salvador Dairy (Seidner Rd)</t>
  </si>
  <si>
    <t>Salvador, Francisco &amp; Natalie</t>
  </si>
  <si>
    <t>17782  Seidner Road</t>
  </si>
  <si>
    <t>5B39NC00091</t>
  </si>
  <si>
    <t>Enrollee Under Dairy GO for Salvador Francisco &amp; Natalie</t>
  </si>
  <si>
    <t>Paradise Dairy</t>
  </si>
  <si>
    <t>J &amp; T Kisst 2009 Irrevocable Trust</t>
  </si>
  <si>
    <t>20967  Paradise Road</t>
  </si>
  <si>
    <t>5B39NC00142</t>
  </si>
  <si>
    <t>Enrollee Under Dairy GO for J &amp; T Kisst 2009 Irrevocable Trust - Paradise Dairy</t>
  </si>
  <si>
    <t>Kisst Dairy</t>
  </si>
  <si>
    <t>Kisst, John</t>
  </si>
  <si>
    <t>20000  Cedar Avenue</t>
  </si>
  <si>
    <t>5B39NC00144</t>
  </si>
  <si>
    <t>Enrollee Under Dairy GO for Kisst Dairy</t>
  </si>
  <si>
    <t>Fred A Douma Dairy Partnership</t>
  </si>
  <si>
    <t>Douma, Fred</t>
  </si>
  <si>
    <t>28524 South Kasson Road</t>
  </si>
  <si>
    <t>5B39NC00147</t>
  </si>
  <si>
    <t>Enrollee Under Dairy GO for Douma, Fred</t>
  </si>
  <si>
    <t>Ornellas Dairy #2</t>
  </si>
  <si>
    <t>Ornellas, Leroy</t>
  </si>
  <si>
    <t>20634 South Lammers Road</t>
  </si>
  <si>
    <t>5B39NC00149</t>
  </si>
  <si>
    <t>Enrollee Under Dairy GO for Ornellas, Leroy - Ornellas Dairy #2</t>
  </si>
  <si>
    <t>Five H Farms #2</t>
  </si>
  <si>
    <t>2163  Rahilly Road</t>
  </si>
  <si>
    <t>5B24NC00339</t>
  </si>
  <si>
    <t>Enrollee Under Dairy GO for Vyfhuizen, Case - Five H Farms #2</t>
  </si>
  <si>
    <t>Vander Woude Dairy</t>
  </si>
  <si>
    <t>1550 West Rahilly Road</t>
  </si>
  <si>
    <t>5B24NC00240</t>
  </si>
  <si>
    <t>WDR R5-2008-0023 for Vander Woude Dairy</t>
  </si>
  <si>
    <t>Ornellas Dairy #1</t>
  </si>
  <si>
    <t>20749 South Lammers Road</t>
  </si>
  <si>
    <t>5B39NC00150</t>
  </si>
  <si>
    <t>Enrollee Under Dairy GO for Ornellas, Leroy - Ornellas Dairy #1</t>
  </si>
  <si>
    <t>Ornellas Dairy #3</t>
  </si>
  <si>
    <t>20246 South Lammers Road</t>
  </si>
  <si>
    <t>5B39NC00151</t>
  </si>
  <si>
    <t>Enrollee Under Dairy GO for Ornellas, Leroy - Ornellas Dairy #3</t>
  </si>
  <si>
    <t>21070  Reeves Road</t>
  </si>
  <si>
    <t>5B39NC00152</t>
  </si>
  <si>
    <t>Salvador Dairy (Reeve Rd)</t>
  </si>
  <si>
    <t>Sibley, Hiram &amp; Nancy</t>
  </si>
  <si>
    <t>20711  Reeve Road</t>
  </si>
  <si>
    <t>5B39NC00153</t>
  </si>
  <si>
    <t>Enrollee Under Dairy GO for Sibley, Hiram &amp; Nancy</t>
  </si>
  <si>
    <t>35</t>
  </si>
  <si>
    <t>Henry Tosta Dairy</t>
  </si>
  <si>
    <t>Tosta, Henry</t>
  </si>
  <si>
    <t>20662  San Jose Road</t>
  </si>
  <si>
    <t>5B39NC00154</t>
  </si>
  <si>
    <t>Enrollee Under Dairy GO for Tosta, Henry, Henry Tosta Dairy</t>
  </si>
  <si>
    <t>Robert Moniz Dairy</t>
  </si>
  <si>
    <t>Moniz, Robert L &amp; Billie D</t>
  </si>
  <si>
    <t>12770 West Schulte Road</t>
  </si>
  <si>
    <t>5B39NC00155</t>
  </si>
  <si>
    <t>Enrollee Under Dairy GO for Moniz, Robert L. &amp; Billie D.</t>
  </si>
  <si>
    <t>Bello Dairy</t>
  </si>
  <si>
    <t>Bello, Manuel &amp; Gloria</t>
  </si>
  <si>
    <t>8101  Robben Road</t>
  </si>
  <si>
    <t>5A48NC00018</t>
  </si>
  <si>
    <t>Enrollee Under Dairy GO for Bello, Manuel P &amp; Gloria M</t>
  </si>
  <si>
    <t>Meneses, Adeline</t>
  </si>
  <si>
    <t>8201  Mitchell Road</t>
  </si>
  <si>
    <t>5B50NC00020</t>
  </si>
  <si>
    <t>Enrollee Under Dairy GO for Meneses, Adeline</t>
  </si>
  <si>
    <t>325</t>
  </si>
  <si>
    <t>Barnhart Ranch</t>
  </si>
  <si>
    <t>Rocha, Leroy &amp; John</t>
  </si>
  <si>
    <t>718 East Barnhart Road</t>
  </si>
  <si>
    <t>5B50NC00022</t>
  </si>
  <si>
    <t>Enrollee Under Dairy GO for Rocha, Leroy and John</t>
  </si>
  <si>
    <t>Layers (other than liquid manure system)</t>
  </si>
  <si>
    <t>2146600</t>
  </si>
  <si>
    <t>8586</t>
  </si>
  <si>
    <t>S &amp; S Dairy #2</t>
  </si>
  <si>
    <t>Silva, Frank M.</t>
  </si>
  <si>
    <t>300 East Barnhart Road</t>
  </si>
  <si>
    <t>5B50NC00023</t>
  </si>
  <si>
    <t>Enrollee Under Dairy GO for Silva, Frank M. - S &amp; S Dairy #2</t>
  </si>
  <si>
    <t>2207  Roberts Road</t>
  </si>
  <si>
    <t>5B50NC00024</t>
  </si>
  <si>
    <t>Enrollee Under Dairy GO for Double D Dairy</t>
  </si>
  <si>
    <t>3340</t>
  </si>
  <si>
    <t>Frank J Bettencourt &amp; Sons Dairy</t>
  </si>
  <si>
    <t>8331  Central Avenue</t>
  </si>
  <si>
    <t>5B50NC00025</t>
  </si>
  <si>
    <t>Enrollee Under Dairy GO for Frank J Bettencourt &amp; Sons Dairy</t>
  </si>
  <si>
    <t>680</t>
  </si>
  <si>
    <t>Agresti Heifer Ranch</t>
  </si>
  <si>
    <t>Brasil, Jose &amp; Maria</t>
  </si>
  <si>
    <t>7725 South Central Avenue</t>
  </si>
  <si>
    <t>5B50NC00026</t>
  </si>
  <si>
    <t>13267 Letter 04/19/2012 for Brasil, Jose &amp; Maria</t>
  </si>
  <si>
    <t>2005.2</t>
  </si>
  <si>
    <t>Ackerman Dairy, Inc.</t>
  </si>
  <si>
    <t>Ackerman, Paul</t>
  </si>
  <si>
    <t>6942 South Central Avenue</t>
  </si>
  <si>
    <t>5B50NC00027</t>
  </si>
  <si>
    <t>Enrollee under Dairy Gen Order for Ackerman, Paul, Ackerman Dairy, Inc.</t>
  </si>
  <si>
    <t>1610</t>
  </si>
  <si>
    <t>Vio-Mar Dairy</t>
  </si>
  <si>
    <t>McCune, Bob &amp; Violet</t>
  </si>
  <si>
    <t>28543  Fahey Road</t>
  </si>
  <si>
    <t>5B24NC00073</t>
  </si>
  <si>
    <t>Enrollee Under Dairy GO for McCune, Bob &amp; Violet</t>
  </si>
  <si>
    <t>Fernando &amp; Isabel Brasil Dairy</t>
  </si>
  <si>
    <t>Brasil, Fernando &amp; Isabel</t>
  </si>
  <si>
    <t>28269 West Fahey Road</t>
  </si>
  <si>
    <t>5B24NC00074</t>
  </si>
  <si>
    <t>Enrollee Under Dairy GO for Brasil, Fernando &amp; Isabel</t>
  </si>
  <si>
    <t>199</t>
  </si>
  <si>
    <t>John Silveira Dairy Inc #2</t>
  </si>
  <si>
    <t>Eddie Silveira</t>
  </si>
  <si>
    <t>29687  Fentem Road</t>
  </si>
  <si>
    <t>5B24NC00075</t>
  </si>
  <si>
    <t>Enrollee Under Dairy GO for John Silveira - John Silveira Dairy Inc</t>
  </si>
  <si>
    <t>1238</t>
  </si>
  <si>
    <t>Joe and Maria Mendonca Dairy</t>
  </si>
  <si>
    <t>Mendonca, Jose &amp; Maria</t>
  </si>
  <si>
    <t>27435  Gun Club Road</t>
  </si>
  <si>
    <t>5B24NC00076</t>
  </si>
  <si>
    <t>Enrollee Under Dairy GO for Mendoca, Jose &amp; Maria - Joe and Maria Mendonca Dairy</t>
  </si>
  <si>
    <t>Tony Oliviera Jr. Dairy</t>
  </si>
  <si>
    <t>Oliviera, Tony Jr &amp; Maria</t>
  </si>
  <si>
    <t>27506 West Gun Club Road</t>
  </si>
  <si>
    <t>5B24NC00077</t>
  </si>
  <si>
    <t>Enrollee Under Dairy GO for Oliviera, Tony Jr &amp; Maria - Tony Oliviera Jr. Dairy</t>
  </si>
  <si>
    <t>AMD Rocha Dairy</t>
  </si>
  <si>
    <t>Rocha, Angelo</t>
  </si>
  <si>
    <t>28662 West Henry Miller Road</t>
  </si>
  <si>
    <t>5B24NC00079</t>
  </si>
  <si>
    <t>Enrollee Under Dairy GO for Rocha, Angelo</t>
  </si>
  <si>
    <t>Lima Dairy / A &amp; L Dairy</t>
  </si>
  <si>
    <t>Lima, Augusto &amp; Lucy Nunes</t>
  </si>
  <si>
    <t>28471 West Hulen Road</t>
  </si>
  <si>
    <t>5B24NC00080</t>
  </si>
  <si>
    <t>Enrollee Under Dairy GO for Lima, Augusto &amp; Nunes, Lucy - Lima Dairy/ A &amp; L Dairy</t>
  </si>
  <si>
    <t>Double D Jerseys</t>
  </si>
  <si>
    <t>Alvernaz, Manuel</t>
  </si>
  <si>
    <t>937  El Katrina Lane</t>
  </si>
  <si>
    <t>5B50NC00030</t>
  </si>
  <si>
    <t>Enrollee Under Dairy Gen Order for Alvernaz, Manuel - Double D Jerseys</t>
  </si>
  <si>
    <t>Barmac Dairy</t>
  </si>
  <si>
    <t>5070 South Hunt Road</t>
  </si>
  <si>
    <t>5B24NC00081</t>
  </si>
  <si>
    <t>Enrollee Under Dairy GO for Nightengale, Brad - Barmac Dairy</t>
  </si>
  <si>
    <t>Duarte-Acres Holsteins</t>
  </si>
  <si>
    <t>Duarte, Joe &amp; Mary</t>
  </si>
  <si>
    <t>8413  Faith Home Road</t>
  </si>
  <si>
    <t>5B50NC00031</t>
  </si>
  <si>
    <t>Enrollee Under Dairy GO for Duarte, Joe and Mary</t>
  </si>
  <si>
    <t>Martins View Jersey Dairy</t>
  </si>
  <si>
    <t>Martins, Antonio</t>
  </si>
  <si>
    <t>1369 South Hunt Road</t>
  </si>
  <si>
    <t>5B24NC00082</t>
  </si>
  <si>
    <t>Enrollee Under Dairy GO for Martins, Antonio - Martin View Jersey Dairy</t>
  </si>
  <si>
    <t>Bill Gomes Dairy</t>
  </si>
  <si>
    <t>Gomes, Bill</t>
  </si>
  <si>
    <t>857 South Hunt Road</t>
  </si>
  <si>
    <t>5B24NC00083</t>
  </si>
  <si>
    <t>Enrollee Under Dairy GO for Gomes, Bill</t>
  </si>
  <si>
    <t>Robert Gioletti &amp; Sons Dairy #2</t>
  </si>
  <si>
    <t>10218  Fulkerth Road</t>
  </si>
  <si>
    <t>5B50NC00033</t>
  </si>
  <si>
    <t>Enrollee Under Dairy GO for Gioletti &amp; Sons Dairy  - Robert Gioletti &amp; Sons Dairy #2</t>
  </si>
  <si>
    <t>Marchy Dairy</t>
  </si>
  <si>
    <t>Marchy, Bob &amp; Gary</t>
  </si>
  <si>
    <t>943 East Grayson Road</t>
  </si>
  <si>
    <t>5B50NC00034</t>
  </si>
  <si>
    <t>Enrollee Under Dairy GO for Marchy, Bob &amp; Gary - Marchy Dairy</t>
  </si>
  <si>
    <t>P&amp;D Dairy West</t>
  </si>
  <si>
    <t>Lopes, Paul &amp; Darlene</t>
  </si>
  <si>
    <t>29633  Husman Road</t>
  </si>
  <si>
    <t>5B24NC00084</t>
  </si>
  <si>
    <t>Enrollee Under Dairy GO for Lopes, Paul &amp; Darlene - P&amp;D Dairy West</t>
  </si>
  <si>
    <t>Oliviera Holsteins (Formerly: Vierra Livestock)</t>
  </si>
  <si>
    <t>Oliveira, James</t>
  </si>
  <si>
    <t>730 West Monte Vista Avenue</t>
  </si>
  <si>
    <t>5B50NC00035</t>
  </si>
  <si>
    <t>Enrollee Under Dairy GO for Oliveira, James</t>
  </si>
  <si>
    <t>P &amp; D Dairy</t>
  </si>
  <si>
    <t>28209  Husman Road</t>
  </si>
  <si>
    <t>5B24NC00085</t>
  </si>
  <si>
    <t>Enrollee Under Dairy GO for Lopes, Paul &amp; Darlene - P &amp; D Dairy</t>
  </si>
  <si>
    <t>S &amp; S Dairy Inc</t>
  </si>
  <si>
    <t>348 East Monte Vista Road</t>
  </si>
  <si>
    <t>5B50NC00036</t>
  </si>
  <si>
    <t>Enrollee Under Dairy GO for S &amp; S Dairy, Inc.</t>
  </si>
  <si>
    <t>Azevedo Family Dairy</t>
  </si>
  <si>
    <t>1001 West Monte Vista Road</t>
  </si>
  <si>
    <t>5B50NC00037</t>
  </si>
  <si>
    <t>Enrollee Under Dairy GO for Sinclear, Sean</t>
  </si>
  <si>
    <t>P &amp; D Dairy North</t>
  </si>
  <si>
    <t>28366  Husman Road</t>
  </si>
  <si>
    <t>5B24NC00086</t>
  </si>
  <si>
    <t>Enrollee Under Dairy GO for Paul Lopes - P &amp; D Dairy North</t>
  </si>
  <si>
    <t>Luis C Nunes and Sons Dairy #1</t>
  </si>
  <si>
    <t>29191 West Husman Road</t>
  </si>
  <si>
    <t>5B24NC00087</t>
  </si>
  <si>
    <t>Enrollee Under Dairy GO for Nunes, Luis - Luis C Nunes and Sons Dairy #1</t>
  </si>
  <si>
    <t>2506 East Taylor Road</t>
  </si>
  <si>
    <t>5B50NC00039</t>
  </si>
  <si>
    <t>P &amp; D Dairy South</t>
  </si>
  <si>
    <t>28399  Husman Road</t>
  </si>
  <si>
    <t>5B24NC00088</t>
  </si>
  <si>
    <t>Enrollee Under Dairy Gen Order for Paul Lopes - P &amp; D Dairy South</t>
  </si>
  <si>
    <t>Hankal Trust Dairy</t>
  </si>
  <si>
    <t>Hankal Family Trust</t>
  </si>
  <si>
    <t>2912 East Taylor Road</t>
  </si>
  <si>
    <t>5B50NC00040</t>
  </si>
  <si>
    <t>Enrollee Under Dairy GO for David Hankal</t>
  </si>
  <si>
    <t>Azevedo, Joe &amp; Maria</t>
  </si>
  <si>
    <t>11255  Hwy 33</t>
  </si>
  <si>
    <t>5B24NC00089</t>
  </si>
  <si>
    <t>Enrollee Under Dairy GO for Azevedo, Joe &amp; Maria</t>
  </si>
  <si>
    <t>Germann Bros Dairy</t>
  </si>
  <si>
    <t>German Brothers Dairy</t>
  </si>
  <si>
    <t>1236 East Taylor Road</t>
  </si>
  <si>
    <t>5B50NC00041</t>
  </si>
  <si>
    <t>Enrollee Under Dairy GO for Germann Bros. Dairy</t>
  </si>
  <si>
    <t>Kearley, Edward O.</t>
  </si>
  <si>
    <t>2642 East Tuolumne Road</t>
  </si>
  <si>
    <t>5B50NC00042</t>
  </si>
  <si>
    <t>Enrollee Under Dairy GO for Kearley, Edward O.</t>
  </si>
  <si>
    <t>Nelson Farms</t>
  </si>
  <si>
    <t>Nelson, Dwayne &amp; Irene</t>
  </si>
  <si>
    <t>5931 West Tuolumne Road</t>
  </si>
  <si>
    <t>5B50NC00043</t>
  </si>
  <si>
    <t>Enrollee Under Dairy GO for Nelson, Dwayne &amp; Irene</t>
  </si>
  <si>
    <t>Double D Dairy #3</t>
  </si>
  <si>
    <t>Assali, Dominic</t>
  </si>
  <si>
    <t>6001  Zeering Road</t>
  </si>
  <si>
    <t>5B50NC00044</t>
  </si>
  <si>
    <t>Enrollee Under Dairy GO for Assali, Dominic - Double D Dairy #3</t>
  </si>
  <si>
    <t>RP Feedlot</t>
  </si>
  <si>
    <t>12467  Carpenter Road</t>
  </si>
  <si>
    <t>5B50NC00045</t>
  </si>
  <si>
    <t>Enrollee Under Dairy GO for River Partners - RP Feedlot</t>
  </si>
  <si>
    <t>Aguiar &amp; Bento Dairy</t>
  </si>
  <si>
    <t>Cabral, Tony</t>
  </si>
  <si>
    <t>10342  Crows Landing Road</t>
  </si>
  <si>
    <t>5B50NC00047</t>
  </si>
  <si>
    <t>Enrollee Under Dairy Gen Order for Cabral, Tony, Aguiar &amp; Bento Dairy</t>
  </si>
  <si>
    <t>Arthur Vitoria Dairy</t>
  </si>
  <si>
    <t>A Vitoria Dairy</t>
  </si>
  <si>
    <t>14018  Crows Landing Road</t>
  </si>
  <si>
    <t>5B50NC00048</t>
  </si>
  <si>
    <t>Enrollee under Dairy Gen Order for A Vitoria Dairy, Arthur Vitoria Dairy</t>
  </si>
  <si>
    <t>Robinson, Angelina</t>
  </si>
  <si>
    <t>9120  Crows Landing Road</t>
  </si>
  <si>
    <t>5B50NC00050</t>
  </si>
  <si>
    <t>Enrollee Under Dairy GO for Robinson, Angelina - Silveira Dairy</t>
  </si>
  <si>
    <t>165</t>
  </si>
  <si>
    <t>1866 West Fulkerth Road</t>
  </si>
  <si>
    <t>5B50NC00051</t>
  </si>
  <si>
    <t>Edelweiss Dairy</t>
  </si>
  <si>
    <t>2306 West Fulkerth Road</t>
  </si>
  <si>
    <t>5B50NC00052</t>
  </si>
  <si>
    <t>Enrollee Under Dairy GO for Trinkler, Rita and Wendel Jr.</t>
  </si>
  <si>
    <t>Silva Family Dairy, Inc.</t>
  </si>
  <si>
    <t>Silva, Linda &amp; Julie</t>
  </si>
  <si>
    <t>1301 West Fulkerth Road</t>
  </si>
  <si>
    <t>5B50NC00054</t>
  </si>
  <si>
    <t>13267 Letter 12/05/2011 for Silva, Linda and Julie</t>
  </si>
  <si>
    <t>Avlan Family Farms #2</t>
  </si>
  <si>
    <t>Mancino, Carol</t>
  </si>
  <si>
    <t>1713 West Fulkerth Road</t>
  </si>
  <si>
    <t>5B50NC00055</t>
  </si>
  <si>
    <t>Enrollee Under Dairy GO for Mancino, Carol</t>
  </si>
  <si>
    <t>Moonshine Dairy</t>
  </si>
  <si>
    <t>22922  Kilburn Road</t>
  </si>
  <si>
    <t>5B50NC00056</t>
  </si>
  <si>
    <t>Enrollee Under Dairy GO for DYT, Richard</t>
  </si>
  <si>
    <t>2550</t>
  </si>
  <si>
    <t>AM3</t>
  </si>
  <si>
    <t>836 West Linwood</t>
  </si>
  <si>
    <t>5B50NC00057</t>
  </si>
  <si>
    <t>Enrollee Under Dairy GO for Mendes, Albert - AM3</t>
  </si>
  <si>
    <t>Art Silva and Son Dairy</t>
  </si>
  <si>
    <t>Silva, Arthur F &amp; Tina</t>
  </si>
  <si>
    <t>12636 West Main Street</t>
  </si>
  <si>
    <t>5B50NC00058</t>
  </si>
  <si>
    <t>Enrollee Under Dairy GO for Silva, Arthur F &amp; Tina M</t>
  </si>
  <si>
    <t>A &amp; C Machado Dairy</t>
  </si>
  <si>
    <t>825  Ruble Road</t>
  </si>
  <si>
    <t>5B50NC00059</t>
  </si>
  <si>
    <t>Enrollee Under Dairy GO for Manuel and Maria Azevedo - A &amp; C Machado Dairy</t>
  </si>
  <si>
    <t>1305</t>
  </si>
  <si>
    <t>Pinnacle Dairy, LP</t>
  </si>
  <si>
    <t>Blount, Kevin &amp; Ronda</t>
  </si>
  <si>
    <t>724  Ruble Road</t>
  </si>
  <si>
    <t>5B50NC00062</t>
  </si>
  <si>
    <t>Enrollee Under Dairy Gen Order for Blount, Kevin &amp; Ronda - Pinnacle Dairy, LP</t>
  </si>
  <si>
    <t>1440</t>
  </si>
  <si>
    <t>Haringa Dairy</t>
  </si>
  <si>
    <t>14842 East Keyes Road</t>
  </si>
  <si>
    <t>5B50NC00068</t>
  </si>
  <si>
    <t>Enrollee Under Dairy GO for Haringa Dairy</t>
  </si>
  <si>
    <t>1934</t>
  </si>
  <si>
    <t>John &amp; Maria Machado Dairy</t>
  </si>
  <si>
    <t>Machado, John C &amp; Maria</t>
  </si>
  <si>
    <t>11706 East Keyes Road</t>
  </si>
  <si>
    <t>5B50NC00069</t>
  </si>
  <si>
    <t>Enrollee Under Dairy GO for Machado, John C &amp; Maria</t>
  </si>
  <si>
    <t>Ahlem Farms Vista II</t>
  </si>
  <si>
    <t>Silva, John B &amp; Michael J</t>
  </si>
  <si>
    <t>5719  Merriam Road</t>
  </si>
  <si>
    <t>5B50NC00070</t>
  </si>
  <si>
    <t>Enrollee Under Dairy GO for Silva, John B &amp; Frank B</t>
  </si>
  <si>
    <t>Antonio Mendes Dairy</t>
  </si>
  <si>
    <t>Mendes, Antonio B &amp; Maria</t>
  </si>
  <si>
    <t>5730 East Monte Vista Avenue</t>
  </si>
  <si>
    <t>5B50NC00071</t>
  </si>
  <si>
    <t>Enrollee Under Dairy GO for Mendes, Antonio B &amp; Maria</t>
  </si>
  <si>
    <t>Ahlem Farms Vista</t>
  </si>
  <si>
    <t>Herrera, Sabino</t>
  </si>
  <si>
    <t>6401 East Taylor Road</t>
  </si>
  <si>
    <t>5B50NC00074</t>
  </si>
  <si>
    <t>Enrollee Under Dairy GO for Herrera, Sabino</t>
  </si>
  <si>
    <t>2843</t>
  </si>
  <si>
    <t>Alberto Dairy</t>
  </si>
  <si>
    <t>Alberto, Antonio &amp; Maria</t>
  </si>
  <si>
    <t>11737  Blue Gum Road</t>
  </si>
  <si>
    <t>5B50NC00077</t>
  </si>
  <si>
    <t>Enrollee Under Dairy GO for Alberto, Antonio &amp; Maria</t>
  </si>
  <si>
    <t>John Jorge Dairy</t>
  </si>
  <si>
    <t>Jorge, John</t>
  </si>
  <si>
    <t>3031  Berkeley Avenue</t>
  </si>
  <si>
    <t>Hughson</t>
  </si>
  <si>
    <t>5B50NC00080</t>
  </si>
  <si>
    <t>Enrollee Under Dairy GO for Jorge, John</t>
  </si>
  <si>
    <t>20</t>
  </si>
  <si>
    <t>Postma Dairy #2</t>
  </si>
  <si>
    <t>Postma, Pete</t>
  </si>
  <si>
    <t>1439  Albers Road</t>
  </si>
  <si>
    <t>5B50NC00082</t>
  </si>
  <si>
    <t>Enrollee Under Dairy GO for Postma, Pete</t>
  </si>
  <si>
    <t>Sierra Ranches</t>
  </si>
  <si>
    <t>Jarvis, Don</t>
  </si>
  <si>
    <t>1412  Albers Road</t>
  </si>
  <si>
    <t>5B50NC00083</t>
  </si>
  <si>
    <t>Enrollee Under Dairy GO for Jarvis, Don - Sierra Ranches</t>
  </si>
  <si>
    <t>1030  Albers Road</t>
  </si>
  <si>
    <t>5B50NC00084</t>
  </si>
  <si>
    <t>Enrollee Under Dairy GO for Silviera, Manuel</t>
  </si>
  <si>
    <t>Jon Pete Dairy</t>
  </si>
  <si>
    <t>Postma, Jonathan</t>
  </si>
  <si>
    <t>1698  Albers Road</t>
  </si>
  <si>
    <t>5B50NC00085</t>
  </si>
  <si>
    <t>Enrollee Under Dairy GO for Postma, Jonathan</t>
  </si>
  <si>
    <t>Omlin Heifer Ranch</t>
  </si>
  <si>
    <t>Sozinho, Frank</t>
  </si>
  <si>
    <t>3231  Baker Road</t>
  </si>
  <si>
    <t>5B50NC00088</t>
  </si>
  <si>
    <t>Enrollee Under Dairy GO for Sozinho, Frank</t>
  </si>
  <si>
    <t>94</t>
  </si>
  <si>
    <t>Diamond O Dairy</t>
  </si>
  <si>
    <t>Omlin, Fred &amp; Rosie</t>
  </si>
  <si>
    <t>2743  Baker Road</t>
  </si>
  <si>
    <t>5B50NC00089</t>
  </si>
  <si>
    <t>Enrollee Under Dairy GO for Omlin, Fred and Rosie</t>
  </si>
  <si>
    <t>Carl Ott &amp; Sons Dairy</t>
  </si>
  <si>
    <t>Ott, Carl &amp; Tom</t>
  </si>
  <si>
    <t>2437  Baker Road</t>
  </si>
  <si>
    <t>5B50NC00090</t>
  </si>
  <si>
    <t>Enrollee Under Dairy GO for OTT, CARL A. &amp; Tom</t>
  </si>
  <si>
    <t>397</t>
  </si>
  <si>
    <t>Wyeth Dairy, Inc.</t>
  </si>
  <si>
    <t>Wyeth, James &amp; Ivan</t>
  </si>
  <si>
    <t>7319  Beckwith Road</t>
  </si>
  <si>
    <t>5B50NC00091</t>
  </si>
  <si>
    <t>Enrollee Under Dairy GO for Wyeth, James and Ivan</t>
  </si>
  <si>
    <t>Durrer Dairy</t>
  </si>
  <si>
    <t>Durrer, Leo, Chris</t>
  </si>
  <si>
    <t>8861  Beckwith Road</t>
  </si>
  <si>
    <t>5B50NC00092</t>
  </si>
  <si>
    <t>Enrollee Under Dairy GO for Durrer, Louie, Leo, Eric, and Chris</t>
  </si>
  <si>
    <t>Blue Star Dairy</t>
  </si>
  <si>
    <t>Van Vliet, Eric &amp; Angela</t>
  </si>
  <si>
    <t>5254  Blue Gum Avenue</t>
  </si>
  <si>
    <t>5B50NC00093</t>
  </si>
  <si>
    <t>Enrollee Under Dairy GO for Van Vliet, Eric &amp; Angela</t>
  </si>
  <si>
    <t>Live Oak Dairy E</t>
  </si>
  <si>
    <t>8450 South Hwy 33</t>
  </si>
  <si>
    <t>5B24NC00090</t>
  </si>
  <si>
    <t>Enrollee Under Dairy GO for Nyman, Brad - Live Oak Dairy E</t>
  </si>
  <si>
    <t>John &amp; Nicole Santos Dairy #2</t>
  </si>
  <si>
    <t>Duarte, Joe</t>
  </si>
  <si>
    <t>5245 South Hwy 33</t>
  </si>
  <si>
    <t>5B24NC00091</t>
  </si>
  <si>
    <t>Enrollee Under Dairy GO for Duarte, Joe - John &amp; Nicole Santos Dairy #2</t>
  </si>
  <si>
    <t>JB Dairy</t>
  </si>
  <si>
    <t>Borba, Joseph</t>
  </si>
  <si>
    <t>10860 South Ingomar Grade Road</t>
  </si>
  <si>
    <t>5B24NC00092</t>
  </si>
  <si>
    <t>Enrollee Under Dairy Gen Order for Borba, Joseph - JB Dairy Farm</t>
  </si>
  <si>
    <t>Skiff Ranch</t>
  </si>
  <si>
    <t>Van Vliet, Mike</t>
  </si>
  <si>
    <t>24323 East Skiff Road</t>
  </si>
  <si>
    <t>5A58NC00016</t>
  </si>
  <si>
    <t>Enrollee Under Dairy GO for Van Vliet, Mike</t>
  </si>
  <si>
    <t>Jose &amp; Maria Teixeira Dairy</t>
  </si>
  <si>
    <t>Breazeale, Loretta</t>
  </si>
  <si>
    <t>4131  California Avenue</t>
  </si>
  <si>
    <t>5B50NC00096</t>
  </si>
  <si>
    <t>Enrollee Under Dairy GO for Breazeale, Loretta</t>
  </si>
  <si>
    <t>John B Pires Dairy</t>
  </si>
  <si>
    <t>Pires, John &amp; Cecilia</t>
  </si>
  <si>
    <t>1622  Kniebes Road</t>
  </si>
  <si>
    <t>5B24NC00093</t>
  </si>
  <si>
    <t>Enrollee Under Dairy GO for Pires, John &amp; Cecilia - John B Pires Dairy</t>
  </si>
  <si>
    <t>Bartelink Dairy</t>
  </si>
  <si>
    <t>Bartelink, Johan</t>
  </si>
  <si>
    <t>12637 South Van Allen Road</t>
  </si>
  <si>
    <t>5B39NC00095</t>
  </si>
  <si>
    <t>Enrollee Under Dairy Gen Order for Bartelink, Johan, Bartelink Dairy</t>
  </si>
  <si>
    <t>Tony &amp; Fatima Garcia Dairy</t>
  </si>
  <si>
    <t>6455  California Avenue</t>
  </si>
  <si>
    <t>5B50NC00097</t>
  </si>
  <si>
    <t>Enrollee Under Dairy GO for Garcia, Tony - Tony &amp; Fatima Garcia Dairy</t>
  </si>
  <si>
    <t>782</t>
  </si>
  <si>
    <t>Zylstra Andrew Dairy #2</t>
  </si>
  <si>
    <t>7801  Carpenter Road</t>
  </si>
  <si>
    <t>5B50NC00098</t>
  </si>
  <si>
    <t>Enrollee Under Dairy GO for Zylstra, Andrew - Zylstra Andrew Dairy #2</t>
  </si>
  <si>
    <t>Hidden Valley Dairy</t>
  </si>
  <si>
    <t>Nutcher, Mike</t>
  </si>
  <si>
    <t>870  Kniebes Road</t>
  </si>
  <si>
    <t>5B24NC00094</t>
  </si>
  <si>
    <t>Enrollee Under Dairy GO for Nutcher, Mike - Hidden Valley Dairy</t>
  </si>
  <si>
    <t>Silva Brothers Dairy #3</t>
  </si>
  <si>
    <t>Greg Seifert/Seifert Brothers, Inc</t>
  </si>
  <si>
    <t>5601  Escalon-Bellota Road</t>
  </si>
  <si>
    <t>Farmington</t>
  </si>
  <si>
    <t>5B39NC00097</t>
  </si>
  <si>
    <t>Enrollee Under Dairy GO for Greg Seifert/Seifert Brothers, Inc.</t>
  </si>
  <si>
    <t>Double M Family Farms LLC</t>
  </si>
  <si>
    <t>Alves, Luciano</t>
  </si>
  <si>
    <t>26250 East Groves Road</t>
  </si>
  <si>
    <t>5B39NC00098</t>
  </si>
  <si>
    <t>Enrollee Under Dairy GO for Alves, Luciano</t>
  </si>
  <si>
    <t>Machado Dairy Farms #4</t>
  </si>
  <si>
    <t>Amaral, Armelim</t>
  </si>
  <si>
    <t>26298  Groves Road</t>
  </si>
  <si>
    <t>5B39NC00099</t>
  </si>
  <si>
    <t>Enrollee Under Dairy Gen Order for Amaral, Armelim - Machado Dairy Farms #4</t>
  </si>
  <si>
    <t>River Oak Dairy</t>
  </si>
  <si>
    <t>Van Vleit, Arend &amp; John Visser</t>
  </si>
  <si>
    <t>29770 East Hwy 4</t>
  </si>
  <si>
    <t>5B39NC00100</t>
  </si>
  <si>
    <t>Enrollee Under Dairy GO for Van Vliet,  Arend &amp; Visser, John</t>
  </si>
  <si>
    <t>Jose V. Silveira Dairy</t>
  </si>
  <si>
    <t>10652  Newsome Road</t>
  </si>
  <si>
    <t>5B24NC00097</t>
  </si>
  <si>
    <t>Enrollee Under Dairy GO for Silveira, Ed - Jose V. Silveira Dairy</t>
  </si>
  <si>
    <t>Frank Azevedo Dairy</t>
  </si>
  <si>
    <t>Azevedo, Frank II</t>
  </si>
  <si>
    <t>30711  Pfitzer Road</t>
  </si>
  <si>
    <t>5B24NC00098</t>
  </si>
  <si>
    <t>Enrollee Under Dairy Gen Order for Azevedo, Frank II - Frank Azevedo Dairy</t>
  </si>
  <si>
    <t>1095</t>
  </si>
  <si>
    <t>Silva Brothers Dairy #2</t>
  </si>
  <si>
    <t>Rausser, Greg</t>
  </si>
  <si>
    <t>25723 North Elliot Road</t>
  </si>
  <si>
    <t>5B39NC00101</t>
  </si>
  <si>
    <t>Enrollee Under Dairy GO for Silva, Joe</t>
  </si>
  <si>
    <t>Antonio Sousa Dairy</t>
  </si>
  <si>
    <t>Borba, Larry &amp; Robert</t>
  </si>
  <si>
    <t>5672  Whitworth Road</t>
  </si>
  <si>
    <t>5B24NC00101</t>
  </si>
  <si>
    <t>Enrollee Under Dairy Gen Order for Borba, Larry &amp; Robert - Antonio Sousa Dairy</t>
  </si>
  <si>
    <t>Live Oak Dairy B</t>
  </si>
  <si>
    <t>21334  American Avenue</t>
  </si>
  <si>
    <t>5B24NC00102</t>
  </si>
  <si>
    <t>Enrollee Under Dairy GO for Nyman, Brad - Live Oak Dairy B</t>
  </si>
  <si>
    <t>Ahlem's Foothills Farms</t>
  </si>
  <si>
    <t>15453 East Monte Vista Road</t>
  </si>
  <si>
    <t>5B50NC00072</t>
  </si>
  <si>
    <t>Enrollee Under Dairy Gen Order for Ahlem's Foothills Farms</t>
  </si>
  <si>
    <t>Toledo Dairy</t>
  </si>
  <si>
    <t>Toledo, Anthony &amp; Mary</t>
  </si>
  <si>
    <t>26222 North Elliott Road</t>
  </si>
  <si>
    <t>5B39NC00102</t>
  </si>
  <si>
    <t>Enrollee Under Dairy GO for Toledo, Anthony &amp; Mary</t>
  </si>
  <si>
    <t>536</t>
  </si>
  <si>
    <t>U-BAR Dairy</t>
  </si>
  <si>
    <t>Ullrich, Kevin</t>
  </si>
  <si>
    <t>11100 East Liberty Road</t>
  </si>
  <si>
    <t>5B39NC00105</t>
  </si>
  <si>
    <t>Enrollee Under Dairy GO for Ullrich, Kevin</t>
  </si>
  <si>
    <t>Vierra Heifer Ranch (Dairy)</t>
  </si>
  <si>
    <t>Enrollee Under Dairy Gen Order for Swanson, Matt - Vierra Heifer Ranch (Dairy)</t>
  </si>
  <si>
    <t>Joe Egli and Sons Dairy</t>
  </si>
  <si>
    <t>Fanelli Dairy - Fanelli Brothers</t>
  </si>
  <si>
    <t>Bill R Sousa Dairy</t>
  </si>
  <si>
    <t>Sousa, Bill &amp; Judy</t>
  </si>
  <si>
    <t>7126  Central Avenue</t>
  </si>
  <si>
    <t>5B24NC00121</t>
  </si>
  <si>
    <t>Enrollee Under Dairy GO for Sousa, Bill &amp; Judy</t>
  </si>
  <si>
    <t>Castelanelli Bros Dairy</t>
  </si>
  <si>
    <t>Castelanelli Brothers Dairy</t>
  </si>
  <si>
    <t>401 West Armstrong Road</t>
  </si>
  <si>
    <t>5B39NC00107</t>
  </si>
  <si>
    <t>Enrollee Under Dairy GO for Castelanelli Bros Dairy</t>
  </si>
  <si>
    <t>Woods Dairy</t>
  </si>
  <si>
    <t>Woods, Erwin F.</t>
  </si>
  <si>
    <t>14250 North De Vries Road</t>
  </si>
  <si>
    <t>5B39NC00109</t>
  </si>
  <si>
    <t>Enrollee Under Dairy GO for Woods, Erwin F.</t>
  </si>
  <si>
    <t>Frank Chaves &amp; Sons Dairy #1</t>
  </si>
  <si>
    <t>Chaves, Frank &amp; Laurinda</t>
  </si>
  <si>
    <t>13080 East Harney Lane</t>
  </si>
  <si>
    <t>5B39NC00110</t>
  </si>
  <si>
    <t>Enrollee Under Dairy GO for Chaves, Frank &amp; Lauinda</t>
  </si>
  <si>
    <t>Frank Chaves &amp; Sons Dairy #2</t>
  </si>
  <si>
    <t>12021 East Harney Lane</t>
  </si>
  <si>
    <t>5B39NC00111</t>
  </si>
  <si>
    <t>Enrollee Under Dairy GO for Chaves, Frank &amp; Laurinda</t>
  </si>
  <si>
    <t>218</t>
  </si>
  <si>
    <t>Pimentel Farm</t>
  </si>
  <si>
    <t>E &amp; L Land Group</t>
  </si>
  <si>
    <t>13310 East Kettlemen Lane</t>
  </si>
  <si>
    <t>5B39NC00113</t>
  </si>
  <si>
    <t>Enrollee Under Dairy GO for Frank Pimentel, Fialho &amp; Sons Dairy</t>
  </si>
  <si>
    <t>Triple J Dairy</t>
  </si>
  <si>
    <t>Teresi Farms</t>
  </si>
  <si>
    <t>7575 North Live Oak Road</t>
  </si>
  <si>
    <t>5B39NC00114</t>
  </si>
  <si>
    <t>Enrollee Under Dairy Gen Order for Teresi Farms - Triple J Dairy</t>
  </si>
  <si>
    <t>50</t>
  </si>
  <si>
    <t>De Snayer Dairy</t>
  </si>
  <si>
    <t>DeSnayer, Paula</t>
  </si>
  <si>
    <t>23243 North Rond Road</t>
  </si>
  <si>
    <t>5B39NC00115</t>
  </si>
  <si>
    <t>Enrollee Under Dairy GO for De Snayer, Paula - De Snayer Dairy</t>
  </si>
  <si>
    <t>1880</t>
  </si>
  <si>
    <t>Frank Teicheira &amp; Son Dairy</t>
  </si>
  <si>
    <t>Frank Teicherira &amp; Son Dairy</t>
  </si>
  <si>
    <t>27527 South Airport Way</t>
  </si>
  <si>
    <t>5B39NC00118</t>
  </si>
  <si>
    <t>Enrollee under Dairy Gen Order for Frank Teicheira &amp; Son Dairy</t>
  </si>
  <si>
    <t>Rothlin, Arnold J &amp; Laura</t>
  </si>
  <si>
    <t>23400 South Airport Way</t>
  </si>
  <si>
    <t>5B39NC00119</t>
  </si>
  <si>
    <t>J. Meneses &amp; Sons Dairy</t>
  </si>
  <si>
    <t>Meneses, Januario</t>
  </si>
  <si>
    <t>12477  Jameson Road</t>
  </si>
  <si>
    <t>5B39NC00122</t>
  </si>
  <si>
    <t>Enrollee Under Dairy GO for Meneses, Januario</t>
  </si>
  <si>
    <t>Bettencourt &amp; Borges Dairy</t>
  </si>
  <si>
    <t>Ed Bettencourt Dairy</t>
  </si>
  <si>
    <t>10700 East Louise Avenue</t>
  </si>
  <si>
    <t>5B39NC00123</t>
  </si>
  <si>
    <t>Enrollee Under Dairy Gen Order for Ed Bettencourt Dairy - Bettencourt &amp; Borges Dairy</t>
  </si>
  <si>
    <t>JM Dairy / Machado Sisters Feed Lot</t>
  </si>
  <si>
    <t>Machado, Frank</t>
  </si>
  <si>
    <t>12700 East Louise Avenue</t>
  </si>
  <si>
    <t>5B39NC00124</t>
  </si>
  <si>
    <t>Enrollee Under Dairy GO for Machado, Frank</t>
  </si>
  <si>
    <t>685.2</t>
  </si>
  <si>
    <t>Van Groningen &amp; Sons</t>
  </si>
  <si>
    <t>13293 East Louise Avenue</t>
  </si>
  <si>
    <t>5B39NC00125</t>
  </si>
  <si>
    <t>Enrollee Under Dairy GO for Van Groningen &amp; Sons</t>
  </si>
  <si>
    <t>Gerrit Hofman Dairy</t>
  </si>
  <si>
    <t>Hofman, Garrit</t>
  </si>
  <si>
    <t>4820 East Perrin Road</t>
  </si>
  <si>
    <t>5B39NC00127</t>
  </si>
  <si>
    <t>Enrollee Under Dairy GO for Hofman, Garrit</t>
  </si>
  <si>
    <t>1120</t>
  </si>
  <si>
    <t>F + S Brasil Dairy #2</t>
  </si>
  <si>
    <t>6052  Trahern Road</t>
  </si>
  <si>
    <t>5B39NC00128</t>
  </si>
  <si>
    <t>Enrollee Under Dairy Gen Order for F + S Brasil Dairy #2</t>
  </si>
  <si>
    <t>469</t>
  </si>
  <si>
    <t>Manuel A Silveira Dairy</t>
  </si>
  <si>
    <t>Silveira, Manuel A</t>
  </si>
  <si>
    <t>28533  Two Rivers Road</t>
  </si>
  <si>
    <t>5B39NC00129</t>
  </si>
  <si>
    <t>Enrollee Under Dairy GO for Silveira, Manuel A - Manuel A Silveira Dairy</t>
  </si>
  <si>
    <t>660</t>
  </si>
  <si>
    <t>Raymond M. &amp; Sue Quaresma Dairy</t>
  </si>
  <si>
    <t>Quaresma, Raymond M. &amp; Sue</t>
  </si>
  <si>
    <t>26290 South Union Road</t>
  </si>
  <si>
    <t>5B39NC00131</t>
  </si>
  <si>
    <t>Enrollee Under Dairy GO for Quaresma, Raymond M. &amp; Sue</t>
  </si>
  <si>
    <t>Quaresma Ranch</t>
  </si>
  <si>
    <t>24897 South Union Road</t>
  </si>
  <si>
    <t>5B39NC00132</t>
  </si>
  <si>
    <t>Enrollee Under Dairy GO for Quaresma, Raymond &amp; Sue</t>
  </si>
  <si>
    <t>J M Dairy</t>
  </si>
  <si>
    <t>Machado, Joe V</t>
  </si>
  <si>
    <t>14230 East French Camp Road</t>
  </si>
  <si>
    <t>Ripon</t>
  </si>
  <si>
    <t>5B39NC00133</t>
  </si>
  <si>
    <t>Enrollee Under Dairy GO for Machado, Joe V.</t>
  </si>
  <si>
    <t>Borges, Manuel</t>
  </si>
  <si>
    <t>17463 East Gawne Road</t>
  </si>
  <si>
    <t>5B39NC00135</t>
  </si>
  <si>
    <t>Enrollee Under Dairy Gen Order for Borges, Manuel - Manuel &amp; Jeannette Borges Dairy #2</t>
  </si>
  <si>
    <t>Manuel &amp; Maria Silva Dairy</t>
  </si>
  <si>
    <t>15420 East Hwy 4</t>
  </si>
  <si>
    <t>5B39NC00136</t>
  </si>
  <si>
    <t>Enrollee Under Dairy GO for Togninali, Rosie</t>
  </si>
  <si>
    <t>J &amp; M Silveira Dairy</t>
  </si>
  <si>
    <t>Silveira, John &amp; Maria</t>
  </si>
  <si>
    <t>5710 South Jack Tone Road</t>
  </si>
  <si>
    <t>5B39NC00137</t>
  </si>
  <si>
    <t>Enrollee Under Dairy GO for Silveira, John &amp; Maria</t>
  </si>
  <si>
    <t>A. B. Brazil Dairy</t>
  </si>
  <si>
    <t>Brazil, Anthony B</t>
  </si>
  <si>
    <t>18338 East Mariposa Road</t>
  </si>
  <si>
    <t>5B39NC00138</t>
  </si>
  <si>
    <t>Enrollee Under Dairy Gen Order for Brazil, Anthony B, A. B. Brazil Dairy</t>
  </si>
  <si>
    <t>A P Avila and Sons Dairy</t>
  </si>
  <si>
    <t>Avila, Arnoldo &amp; Maria</t>
  </si>
  <si>
    <t>8178  Paradise Road</t>
  </si>
  <si>
    <t>5B50NC00152</t>
  </si>
  <si>
    <t>Enrollee Under Dairy Gen Order for Avila, Arnoldo &amp; Maria, A P Avila and Sons Dairy</t>
  </si>
  <si>
    <t>Texeira Dairy</t>
  </si>
  <si>
    <t>Texeira, Frank &amp; Juanita</t>
  </si>
  <si>
    <t>5701  Parker Road</t>
  </si>
  <si>
    <t>5B50NC00153</t>
  </si>
  <si>
    <t>Enrollee Under Dairy GO for Texeira, Frank &amp; Juanita</t>
  </si>
  <si>
    <t>Willem Postma Dairy</t>
  </si>
  <si>
    <t>3348  Santa Fe Ave</t>
  </si>
  <si>
    <t>5B50NC00155</t>
  </si>
  <si>
    <t>Enrollee Under Dairy GO for Postma, Willem - Willem Postma Dairy</t>
  </si>
  <si>
    <t>Willem Postma Dairy #2</t>
  </si>
  <si>
    <t>3250  Santa Fe Avenue</t>
  </si>
  <si>
    <t>5B50NC00156</t>
  </si>
  <si>
    <t>Enrollee Under Dairy GO for Postma, Willem - Willem Postma Dairy #2</t>
  </si>
  <si>
    <t>P.M.B. Dairy</t>
  </si>
  <si>
    <t>2248 West Service Road</t>
  </si>
  <si>
    <t>5B50NC00157</t>
  </si>
  <si>
    <t>Enrollee Under Dairy Gen Order for Borba, Frank &amp; Diane, P.M.B. Dairy</t>
  </si>
  <si>
    <t>Rivercrest Ranches</t>
  </si>
  <si>
    <t>5001  Shiloh Road</t>
  </si>
  <si>
    <t>5B50NC00158</t>
  </si>
  <si>
    <t>Enrollee Under Dairy GO for Rivercrest Ranches</t>
  </si>
  <si>
    <t>Manuel Morris Dairy</t>
  </si>
  <si>
    <t>Morris, Manuel &amp; Mary</t>
  </si>
  <si>
    <t>3647  Shiloh Road</t>
  </si>
  <si>
    <t>5B50NC00159</t>
  </si>
  <si>
    <t>Enrollee Under Dairy GO for Morris, Manuel &amp; Mary</t>
  </si>
  <si>
    <t>W-D Ranch, Inc.</t>
  </si>
  <si>
    <t>Ulm, Donald &amp; Barbara</t>
  </si>
  <si>
    <t>137  Texas Road</t>
  </si>
  <si>
    <t>5B50NC00160</t>
  </si>
  <si>
    <t>Enrollee Under Dairy GO for Ulm, Donald &amp; Barbara</t>
  </si>
  <si>
    <t>365</t>
  </si>
  <si>
    <t>Tony Morris Dairy</t>
  </si>
  <si>
    <t>Morris, Tony &amp; Delfena</t>
  </si>
  <si>
    <t>6506  Vivian Road</t>
  </si>
  <si>
    <t>5B50NC00161</t>
  </si>
  <si>
    <t>Enrollee Under Dairy GO for Morris, Tony &amp; Delfena - Tony Morris Dairy</t>
  </si>
  <si>
    <t>Manuel A Soares Dairy</t>
  </si>
  <si>
    <t>Soares, Manuel A &amp; Maria</t>
  </si>
  <si>
    <t>7018  Vivian Road</t>
  </si>
  <si>
    <t>5B50NC00162</t>
  </si>
  <si>
    <t>Enrollee Under Dairy GO for Soares, Manuel A &amp; Maria</t>
  </si>
  <si>
    <t>Raymond Alamo Dairy</t>
  </si>
  <si>
    <t>Alamo, Raymond &amp; Zilda</t>
  </si>
  <si>
    <t>3501  Vivian Road</t>
  </si>
  <si>
    <t>5B50NC00163</t>
  </si>
  <si>
    <t>Enrollee Under Dairy GO for Alamo, Raymond &amp; Zilda</t>
  </si>
  <si>
    <t>Morris Jersey Girls Dairy</t>
  </si>
  <si>
    <t>Pinheiro, Joe F &amp; Mary J</t>
  </si>
  <si>
    <t>3230  Vivian Road</t>
  </si>
  <si>
    <t>5B50NC00164</t>
  </si>
  <si>
    <t>Enrollee Under Dairy GO for Pinheiro, Joe F &amp; Mary J - Morris Jersey Girls Dairy</t>
  </si>
  <si>
    <t>Joe and Pauline Meirinho Dairy</t>
  </si>
  <si>
    <t>Meirinho, Joe M &amp; Pauline V</t>
  </si>
  <si>
    <t>3354 West Whitmore Avenue</t>
  </si>
  <si>
    <t>5B50NC00165</t>
  </si>
  <si>
    <t>Enrollee Under Dairy GO for Meirinho, Joe M &amp; Pauline V</t>
  </si>
  <si>
    <t>1089</t>
  </si>
  <si>
    <t>Joe Meirinho Heifer Ranch</t>
  </si>
  <si>
    <t>Trinkler, Ryan</t>
  </si>
  <si>
    <t>1900 West Whitmore Avenue</t>
  </si>
  <si>
    <t>5B50NC00166</t>
  </si>
  <si>
    <t>Enrollee Under Dairy GO for Trinkler, Ryan</t>
  </si>
  <si>
    <t>326.31</t>
  </si>
  <si>
    <t>Live Oak Dairy C</t>
  </si>
  <si>
    <t>25719  Hale Road</t>
  </si>
  <si>
    <t>5B50NC00168</t>
  </si>
  <si>
    <t>Enrollee Under Dairy GO for Nyman, Brad</t>
  </si>
  <si>
    <t>Tristant Dairy</t>
  </si>
  <si>
    <t>Tristant, Michel N</t>
  </si>
  <si>
    <t>25253  Jorgensen</t>
  </si>
  <si>
    <t>5B50NC00169</t>
  </si>
  <si>
    <t>Enrollee Under Dairy GO for Tristant, Michel N.</t>
  </si>
  <si>
    <t>Monster Dairy</t>
  </si>
  <si>
    <t>1054  Lundy Road</t>
  </si>
  <si>
    <t>5B50NC00170</t>
  </si>
  <si>
    <t>Enrollee Under Dairy Gen Order for Barcellos, Joe &amp; Maria, Monster Dairy</t>
  </si>
  <si>
    <t>528</t>
  </si>
  <si>
    <t>Lopes Family Dairy</t>
  </si>
  <si>
    <t>Lopes, Raymond</t>
  </si>
  <si>
    <t>25900  McClintock Road</t>
  </si>
  <si>
    <t>5B50NC00171</t>
  </si>
  <si>
    <t>Enrollee Under Dairy GO for Lopes, Raymond</t>
  </si>
  <si>
    <t>Silva Ranch</t>
  </si>
  <si>
    <t>Vaz, David</t>
  </si>
  <si>
    <t>2512  Shiells Road</t>
  </si>
  <si>
    <t>5B50NC00172</t>
  </si>
  <si>
    <t>Enrollee Under Dairy GO for Vaz, David</t>
  </si>
  <si>
    <t>Antone L Gomes and Sons Dairy</t>
  </si>
  <si>
    <t>Antone L Gomes &amp; Sons Dairy</t>
  </si>
  <si>
    <t>519 East Stuhr Road</t>
  </si>
  <si>
    <t>5B50NC00173</t>
  </si>
  <si>
    <t>Enrollee Under Dairy Gen Order for Antone L Gomes and Sons Dairy</t>
  </si>
  <si>
    <t>Lakeview Dairy</t>
  </si>
  <si>
    <t>Evangelino, Joe</t>
  </si>
  <si>
    <t>15649  28 Mile Road</t>
  </si>
  <si>
    <t>5B50NC00175</t>
  </si>
  <si>
    <t>Enrollee Under Dairy GO for Evangelino, Joe</t>
  </si>
  <si>
    <t>Brum De Visser Dairy</t>
  </si>
  <si>
    <t>De Visser, Abraham &amp; Cynthia</t>
  </si>
  <si>
    <t>4500  Albers Road</t>
  </si>
  <si>
    <t>5B50NC00176</t>
  </si>
  <si>
    <t>Enrollee Under Dairy GO for De Visser, Abraham and Cynthia - Brum De Visser Dairy</t>
  </si>
  <si>
    <t>Van De Pol Dairy</t>
  </si>
  <si>
    <t>11831  Alvardo Road</t>
  </si>
  <si>
    <t>5B50NC00178</t>
  </si>
  <si>
    <t>Enrollee Under Dairy GO for Van De Pol, Henry - Van De Pol Dairy</t>
  </si>
  <si>
    <t>Ardis Farms</t>
  </si>
  <si>
    <t>Ardis, Brad</t>
  </si>
  <si>
    <t>9402  Alvarado Road</t>
  </si>
  <si>
    <t>5B50NC00179</t>
  </si>
  <si>
    <t>Enrollee Under Dairy GO for Ardis, Brad</t>
  </si>
  <si>
    <t>Bond Road Feedlot</t>
  </si>
  <si>
    <t>Parrriera, Joe L.</t>
  </si>
  <si>
    <t>11043  Bond Road</t>
  </si>
  <si>
    <t>5B50NC00180</t>
  </si>
  <si>
    <t>Enrollee Under Dairy GO for Parriera, Joe L.</t>
  </si>
  <si>
    <t>369.5</t>
  </si>
  <si>
    <t>Clinton Dairy</t>
  </si>
  <si>
    <t>Belo, Tony</t>
  </si>
  <si>
    <t>11119  Cleveland</t>
  </si>
  <si>
    <t>5B50NC00182</t>
  </si>
  <si>
    <t>Enrollee Under Dairy Gen Order for Belo, Tony, Clinton Dairy</t>
  </si>
  <si>
    <t>Crane Villa Dairy</t>
  </si>
  <si>
    <t>6624  Crane Road</t>
  </si>
  <si>
    <t>5B50NC00183</t>
  </si>
  <si>
    <t>Enrollee Under Dairy GO for Crane Villa Dairy</t>
  </si>
  <si>
    <t>6-X Dairy #2</t>
  </si>
  <si>
    <t>Osmundson, Gary</t>
  </si>
  <si>
    <t>6960  Crane Road</t>
  </si>
  <si>
    <t>5B50NC00184</t>
  </si>
  <si>
    <t>Enrollee Under Dairy GO for Osmundson, Gary</t>
  </si>
  <si>
    <t>Furtado Dairy #1</t>
  </si>
  <si>
    <t>Furtado, Manuel R &amp; Marie</t>
  </si>
  <si>
    <t>5507  Ellenwood Road</t>
  </si>
  <si>
    <t>5B50NC00186</t>
  </si>
  <si>
    <t>Enrollee Under Dairy GO for Furtado, Manuel R &amp; Marie</t>
  </si>
  <si>
    <t>W &amp; J Dairy</t>
  </si>
  <si>
    <t>Bylsma, Willy</t>
  </si>
  <si>
    <t>12100  Fogarty Road</t>
  </si>
  <si>
    <t>5B50NC00187</t>
  </si>
  <si>
    <t>Enrollee Under Dairy Gen Order for Bylsma, Willy, W &amp; J Dairy</t>
  </si>
  <si>
    <t>Langworth Dairy</t>
  </si>
  <si>
    <t>Silva, Jose &amp; Maria</t>
  </si>
  <si>
    <t>5306  Langworth Road</t>
  </si>
  <si>
    <t>5B50NC00189</t>
  </si>
  <si>
    <t>Enrollee Under Dairy GO for Silva, Jose and Maria</t>
  </si>
  <si>
    <t>5237  Langworth Road</t>
  </si>
  <si>
    <t>5B50NC00190</t>
  </si>
  <si>
    <t>DeSimas &amp; Bairos Dairy</t>
  </si>
  <si>
    <t>Desimas &amp; Bairos Dairy</t>
  </si>
  <si>
    <t>4137  Oakdale-Waterford Highway</t>
  </si>
  <si>
    <t>5B50NC00191</t>
  </si>
  <si>
    <t>Enrollee Under Dairy GO for Desimas &amp; Bairos Dairy</t>
  </si>
  <si>
    <t>Crane Villa Heifers</t>
  </si>
  <si>
    <t>5732  Patterson Road</t>
  </si>
  <si>
    <t>5B50NC00192</t>
  </si>
  <si>
    <t>Enrollee Under Dairy GO for Areias, Joe V &amp; Lucia V</t>
  </si>
  <si>
    <t>543.4</t>
  </si>
  <si>
    <t>Dykzeul Dairy</t>
  </si>
  <si>
    <t>Dykzeul, Pete &amp; Barbara</t>
  </si>
  <si>
    <t>5831  River Road</t>
  </si>
  <si>
    <t>5B50NC00193</t>
  </si>
  <si>
    <t>Enrollee Under Dairy GO for Dykzeul, Barbara</t>
  </si>
  <si>
    <t>Ted Vierra Dairy</t>
  </si>
  <si>
    <t>Veirra, Ted</t>
  </si>
  <si>
    <t>1200 South Stearns Road</t>
  </si>
  <si>
    <t>5B50NC00195</t>
  </si>
  <si>
    <t>Enrollee Under Dairy GO for Vierra, Ted</t>
  </si>
  <si>
    <t>Manuel Furtado Dairy #3</t>
  </si>
  <si>
    <t>11530  Alvarado Road</t>
  </si>
  <si>
    <t>5B50NC00200</t>
  </si>
  <si>
    <t>Enrollee Under Dairy GO for Furtado, Manuel - Manuel Furtado Dairy #3</t>
  </si>
  <si>
    <t>J&amp;T 2009 Irrevocable Trust DBA Paradise Dairy</t>
  </si>
  <si>
    <t>Bentley Ranch LLC</t>
  </si>
  <si>
    <t>4206  Bentley Road</t>
  </si>
  <si>
    <t>5B50NC00201</t>
  </si>
  <si>
    <t>Enrollee Under Dairy GO for Bentley Ranch LLC - J&amp;T 2009 Irrevocable Trust DBA Paradise Dairy</t>
  </si>
  <si>
    <t>Frank Melo Facility</t>
  </si>
  <si>
    <t>Melo, Frank H.</t>
  </si>
  <si>
    <t>2254  Eucalyptus Avenue</t>
  </si>
  <si>
    <t>Patterson</t>
  </si>
  <si>
    <t>5B50NC00202</t>
  </si>
  <si>
    <t>Enrollee Under Dairy GO for Frank H. Melo, Frank Melo Facility</t>
  </si>
  <si>
    <t>Azevedo Dairy, Inc.</t>
  </si>
  <si>
    <t>Azevedo, John</t>
  </si>
  <si>
    <t>1343  Magnolia Avenue</t>
  </si>
  <si>
    <t>5B50NC00203</t>
  </si>
  <si>
    <t>Enrollee Under Dairy Gen Order for Azevedo, John, Azevedo Dairy, Inc.</t>
  </si>
  <si>
    <t>Triangle J Dairy</t>
  </si>
  <si>
    <t>Guecambuni, J B  &amp; Nancy Barbaste</t>
  </si>
  <si>
    <t>719  Pomelo Ave</t>
  </si>
  <si>
    <t>5B50NC00204</t>
  </si>
  <si>
    <t>Enrollee Under Dairy GO for Guecambuni, J B  and Barbaste, Nancy</t>
  </si>
  <si>
    <t>Jose Soares Dairy #4</t>
  </si>
  <si>
    <t>9207  American Avenue</t>
  </si>
  <si>
    <t>5B50NC00205</t>
  </si>
  <si>
    <t>Enrollee Under Dairy GO for Soares, Jose</t>
  </si>
  <si>
    <t>John Zylstra Dairy</t>
  </si>
  <si>
    <t>Zylstra, John</t>
  </si>
  <si>
    <t>3307 South Blaker Road</t>
  </si>
  <si>
    <t>5B50NC00206</t>
  </si>
  <si>
    <t>Enrollee Under Dairy GO for John Zylstra</t>
  </si>
  <si>
    <t>855</t>
  </si>
  <si>
    <t>Carlos Estacio &amp; Sons Dairy</t>
  </si>
  <si>
    <t>S A S Dairy #2</t>
  </si>
  <si>
    <t>12712 West Bradbury Road</t>
  </si>
  <si>
    <t>5B50NC00216</t>
  </si>
  <si>
    <t>Enrollee Under Dairy GO for Sanders, Scott</t>
  </si>
  <si>
    <t>Brasil, Tony &amp; Judy</t>
  </si>
  <si>
    <t>7924  Bradbury Road</t>
  </si>
  <si>
    <t>5B50NC00217</t>
  </si>
  <si>
    <t>Enrollee Under Dairy GO for GJ Silva</t>
  </si>
  <si>
    <t>Staas Farms</t>
  </si>
  <si>
    <t>Staas, Scott</t>
  </si>
  <si>
    <t>3754  Virginia Road</t>
  </si>
  <si>
    <t>5A58NC00019</t>
  </si>
  <si>
    <t>Enrollee Under Dairy GO for Staas, Scott</t>
  </si>
  <si>
    <t>Staas Farms, Inc.</t>
  </si>
  <si>
    <t>Staas, Steve</t>
  </si>
  <si>
    <t>4501  Virginia Road</t>
  </si>
  <si>
    <t>Marysville</t>
  </si>
  <si>
    <t>5A58NC00017</t>
  </si>
  <si>
    <t>Enrollee Under Dairy GO for Staas, Steve</t>
  </si>
  <si>
    <t>Meneses Heifer Ranch</t>
  </si>
  <si>
    <t>Lima, Clemente &amp; Maria</t>
  </si>
  <si>
    <t>3825 South Central Avenue</t>
  </si>
  <si>
    <t>Enrollee Under Dairy GO for Lima, Clemente &amp; Maria</t>
  </si>
  <si>
    <t>218.27</t>
  </si>
  <si>
    <t>Alden Peterson &amp; Sons Dairy, Inc.</t>
  </si>
  <si>
    <t>S &amp; S 2 Dairy</t>
  </si>
  <si>
    <t>Silva, Paulo</t>
  </si>
  <si>
    <t>Enrollee Under Dairy Gen Order for Silva, Paulo - S &amp; S 2 Dairy</t>
  </si>
  <si>
    <t>818 South Commons Road</t>
  </si>
  <si>
    <t>5B50NC00229</t>
  </si>
  <si>
    <t>Enrollee Under Dairy Gen Order for Brasil, Antonio &amp; Maria, Antonio Brasil Dairy</t>
  </si>
  <si>
    <t>292</t>
  </si>
  <si>
    <t>Blue Island Dairy</t>
  </si>
  <si>
    <t>5531  Ehrlich Road</t>
  </si>
  <si>
    <t>5B50NC00230</t>
  </si>
  <si>
    <t>Enrollee Under Dairy GO for Silveira, Manuel - Blue Island Dairy</t>
  </si>
  <si>
    <t>Lockwood III Dairy</t>
  </si>
  <si>
    <t>Lemos, Darin</t>
  </si>
  <si>
    <t>15343  Tim Bell Road</t>
  </si>
  <si>
    <t>5B50NC00297</t>
  </si>
  <si>
    <t>Enrollee Under Dairy GO for Lemos, Darin</t>
  </si>
  <si>
    <t>Diamond S Ranch, Inc.</t>
  </si>
  <si>
    <t>Sawyer, Chris and Tom</t>
  </si>
  <si>
    <t>600  Roberts Ferry Road</t>
  </si>
  <si>
    <t>5B50NC00296</t>
  </si>
  <si>
    <t>Enrollee Under Dairy GO for Sawyer, Chris and Tom</t>
  </si>
  <si>
    <t>Carl &amp; Laurie Vieira Dairy #2</t>
  </si>
  <si>
    <t>1518 North Mitchell Road</t>
  </si>
  <si>
    <t>5B50NC00256</t>
  </si>
  <si>
    <t>Enrollee Under Dairy GO for Vieira, Carl and Laurie - Carl &amp; Laurie Vieira Dairy #2</t>
  </si>
  <si>
    <t>Machado, Frank &amp; Isabel</t>
  </si>
  <si>
    <t>7413 South Mitchell Road</t>
  </si>
  <si>
    <t>5B50NC00257</t>
  </si>
  <si>
    <t>Enrollee Under Dairy GO for Machado, Isabel</t>
  </si>
  <si>
    <t>Brasil, Danny &amp; Allison</t>
  </si>
  <si>
    <t>Soderstrom Farms Feedlot</t>
  </si>
  <si>
    <t>Joe B &amp; Maria S Coelho Dairy</t>
  </si>
  <si>
    <t>648 South Faith Home Road</t>
  </si>
  <si>
    <t>5B50NC00233</t>
  </si>
  <si>
    <t>Enrollee Under Dairy GO for Coehlo, Joe B. and Maria S.</t>
  </si>
  <si>
    <t>Lucas Dairy</t>
  </si>
  <si>
    <t>Lucas, Michael</t>
  </si>
  <si>
    <t>11204  Fulkerth Road</t>
  </si>
  <si>
    <t>5B50NC00237</t>
  </si>
  <si>
    <t>Enrollee Under Dairy GO for Lucas, Michael</t>
  </si>
  <si>
    <t>Joe Sousa Feedlot</t>
  </si>
  <si>
    <t>Sousa, Joe</t>
  </si>
  <si>
    <t>13267 Letter 12/05/2011 for Joe Sousa Jr. Dairy</t>
  </si>
  <si>
    <t>Gioletti, Inc. Feedlot</t>
  </si>
  <si>
    <t>Gioletti, Inc.</t>
  </si>
  <si>
    <t>10007  Fulkerth Road</t>
  </si>
  <si>
    <t>5B50NC00238</t>
  </si>
  <si>
    <t>Enrollee Under Dairy GO for Gioletti Dairy Inc</t>
  </si>
  <si>
    <t>756</t>
  </si>
  <si>
    <t>Nature's Clover Dairy</t>
  </si>
  <si>
    <t>Ribeiro, Darlan</t>
  </si>
  <si>
    <t>2513  Dewitt Road</t>
  </si>
  <si>
    <t>5B50NC00106</t>
  </si>
  <si>
    <t>Enrollee Under Dairy GO for Ribeiro, Darlan</t>
  </si>
  <si>
    <t>51.1</t>
  </si>
  <si>
    <t>Rivercrest Cattle Co.</t>
  </si>
  <si>
    <t>Rivercrest Land L.P.</t>
  </si>
  <si>
    <t>8600  Dos Rios Lane</t>
  </si>
  <si>
    <t>5B50NC00107</t>
  </si>
  <si>
    <t>Enrollee Under Dairy GO Rivercrest Land L.P.</t>
  </si>
  <si>
    <t>1639</t>
  </si>
  <si>
    <t>Brindiero &amp; Danbom Dairy Farms</t>
  </si>
  <si>
    <t>726</t>
  </si>
  <si>
    <t>Nutcher Farms</t>
  </si>
  <si>
    <t>Nutcher, Rick &amp; Debbie</t>
  </si>
  <si>
    <t>5213 West Grayson Road</t>
  </si>
  <si>
    <t>5B50NC00118</t>
  </si>
  <si>
    <t>Enrollee Under Dairy GO for Nutcher, Rick &amp; Debbie</t>
  </si>
  <si>
    <t>Brindeiro, Maurice</t>
  </si>
  <si>
    <t>5225 South Tegner Road</t>
  </si>
  <si>
    <t>5B50NC00279</t>
  </si>
  <si>
    <t>13267 Letter 12/05/2011 for Brindeiro Ranches</t>
  </si>
  <si>
    <t>581</t>
  </si>
  <si>
    <t>Kay-Hart Dairy Inc</t>
  </si>
  <si>
    <t>566 West Kaiser Road</t>
  </si>
  <si>
    <t>5B50NC00124</t>
  </si>
  <si>
    <t>Enrollee Under Dairy GO for Kay-Hart Dairy Inc</t>
  </si>
  <si>
    <t>374</t>
  </si>
  <si>
    <t>J &amp; R Areias Dairy</t>
  </si>
  <si>
    <t>Areias, Jose</t>
  </si>
  <si>
    <t>1109 North Vincent Road</t>
  </si>
  <si>
    <t>5B50NC00281</t>
  </si>
  <si>
    <t>Enrollee Under Dairy GO for Areias, Jose</t>
  </si>
  <si>
    <t>Silva, Joe &amp; Maria</t>
  </si>
  <si>
    <t>3443  Kansas Avenue</t>
  </si>
  <si>
    <t>5B50NC00125</t>
  </si>
  <si>
    <t>Enrollee Under Dairy GO for Silva, Joe &amp; Maria</t>
  </si>
  <si>
    <t>Linhares Dairy</t>
  </si>
  <si>
    <t>4319 South Walnut Road</t>
  </si>
  <si>
    <t>5B50NC00282</t>
  </si>
  <si>
    <t>Enrollee Under Dairy GO for Linhares Dairy</t>
  </si>
  <si>
    <t>Alamo Farms</t>
  </si>
  <si>
    <t>5000 West Keyes Road</t>
  </si>
  <si>
    <t>5B50NC00127</t>
  </si>
  <si>
    <t>Enrollee Under Dairy GO for Alamo Farms</t>
  </si>
  <si>
    <t>Sierra Jersey Gold Dairy</t>
  </si>
  <si>
    <t>Silviera, Antonio L</t>
  </si>
  <si>
    <t>2401 South Walnut Road</t>
  </si>
  <si>
    <t>5B50NC00283</t>
  </si>
  <si>
    <t>Enrollee Under Dairy GO for Silviera, Antonio L</t>
  </si>
  <si>
    <t>J &amp; J Toste Dairy, Inc.</t>
  </si>
  <si>
    <t>Bar Vee Dairy, Inc.</t>
  </si>
  <si>
    <t>4500  Langworth Road</t>
  </si>
  <si>
    <t>5B50NC00135</t>
  </si>
  <si>
    <t>Enrollee Under Dairy GO for Coelho, Frank, Natures Clover Dairy</t>
  </si>
  <si>
    <t>CMC Landholdings LLC #1</t>
  </si>
  <si>
    <t>CMC Landholdings LLC</t>
  </si>
  <si>
    <t>1318 South Washington Road</t>
  </si>
  <si>
    <t>5B50NC00286</t>
  </si>
  <si>
    <t>Enrollee Under Dairy GO for CMC Landholdings LLC</t>
  </si>
  <si>
    <t>Cal Farm House</t>
  </si>
  <si>
    <t>Singh, Sukhdev</t>
  </si>
  <si>
    <t>Enrollee Under Dairy GO for Singh, Sukhdev - Cal Farm House</t>
  </si>
  <si>
    <t>124</t>
  </si>
  <si>
    <t>TD6 Dairy</t>
  </si>
  <si>
    <t>Deniz Bros</t>
  </si>
  <si>
    <t>4318  McGee Avenue</t>
  </si>
  <si>
    <t>5B50NC00140</t>
  </si>
  <si>
    <t>Enrollee Under Dairy GO for Deniz Bros - TD6 Dairy</t>
  </si>
  <si>
    <t>Martins Dairy</t>
  </si>
  <si>
    <t>Martins, Manuel &amp; Lorraine</t>
  </si>
  <si>
    <t>10043  Milnes Road</t>
  </si>
  <si>
    <t>5B50NC00141</t>
  </si>
  <si>
    <t>Enrollee Under Dairy GO for Martins, Manuel &amp; Lorraine</t>
  </si>
  <si>
    <t>Lemos Jerseys</t>
  </si>
  <si>
    <t>Marchy, Tom &amp; Michele</t>
  </si>
  <si>
    <t>843  Helena Avenue</t>
  </si>
  <si>
    <t>5B50NC00293</t>
  </si>
  <si>
    <t>Enrollee Under Dairy GO for Marchy, Tom &amp; Michele</t>
  </si>
  <si>
    <t>6-X Dairy #1</t>
  </si>
  <si>
    <t>9848  Milnes Road</t>
  </si>
  <si>
    <t>5B50NC00145</t>
  </si>
  <si>
    <t>Enrollee Under Dairy GO for Osmundson, Gary - 6-X Dairy #1</t>
  </si>
  <si>
    <t>Soares, Jacinta</t>
  </si>
  <si>
    <t>9201  Hilmar Road</t>
  </si>
  <si>
    <t>5B50NC00241</t>
  </si>
  <si>
    <t>Enrollee Under Dairy GO for Soares, Jacinta - Soares Dairy</t>
  </si>
  <si>
    <t>24</t>
  </si>
  <si>
    <t>395</t>
  </si>
  <si>
    <t>130</t>
  </si>
  <si>
    <t>830</t>
  </si>
  <si>
    <t>J-S Jiminez Dairy</t>
  </si>
  <si>
    <t>Escobar, Jose &amp; Elvira</t>
  </si>
  <si>
    <t>3928 West Linwood</t>
  </si>
  <si>
    <t>5B50NC00249</t>
  </si>
  <si>
    <t>Enrollee Under Dairy GO for Escobar, Jose &amp; Elvira</t>
  </si>
  <si>
    <t>CMC Landholdings LLC #2</t>
  </si>
  <si>
    <t>4207  Linwood</t>
  </si>
  <si>
    <t>5B50NC00250</t>
  </si>
  <si>
    <t>Moranda Dairy</t>
  </si>
  <si>
    <t>Moranda Family Trust</t>
  </si>
  <si>
    <t>6787  Malton Switch Road</t>
  </si>
  <si>
    <t>5A52NC00032</t>
  </si>
  <si>
    <t>Enrollee R5-2007-0035 Dairy for Moranda Dairy</t>
  </si>
  <si>
    <t>Sited Oak Dairy</t>
  </si>
  <si>
    <t>Van Egmond, Cornelis</t>
  </si>
  <si>
    <t>26972 North Dustin Road</t>
  </si>
  <si>
    <t>5B39NC00057</t>
  </si>
  <si>
    <t>Enrollee Under Dairy GO for Van Egmond, Cornelis - Sited Oak Dairy</t>
  </si>
  <si>
    <t>122</t>
  </si>
  <si>
    <t>Top Line Dairy #2</t>
  </si>
  <si>
    <t>Martin Ranch Family Dairy LLC</t>
  </si>
  <si>
    <t>18705  13th Avenue</t>
  </si>
  <si>
    <t>5C16NC00131</t>
  </si>
  <si>
    <t>Milking Kings Co. RWD 25 Nov 2004 (new&amp;unk) for Martin Ranch Family Dairy</t>
  </si>
  <si>
    <t>Lakeside Dairy</t>
  </si>
  <si>
    <t>8180  Kent Avenue</t>
  </si>
  <si>
    <t>5C16NC00133</t>
  </si>
  <si>
    <t>Enrollee - WDR for Monteiro, Manuel &amp; Mike</t>
  </si>
  <si>
    <t>4290</t>
  </si>
  <si>
    <t>Big Valley Ranch Dairy</t>
  </si>
  <si>
    <t>Phil Hansen</t>
  </si>
  <si>
    <t>36403  6th Avenue</t>
  </si>
  <si>
    <t>5C16NC00134</t>
  </si>
  <si>
    <t>Milking Kings Co. RWD 06/30/2005 (new&amp;unk) for Big Valley Ranch Dairy</t>
  </si>
  <si>
    <t>Fagundes Bros. Dairy #1</t>
  </si>
  <si>
    <t>2510 West Turlock Road</t>
  </si>
  <si>
    <t>5B24NC00256</t>
  </si>
  <si>
    <t>Enrollee Under Dairy GO for Fagundes Dairy - Fagundes Bros. Dairy #1</t>
  </si>
  <si>
    <t>Double Creek Dairy</t>
  </si>
  <si>
    <t>Strickland, Matt &amp; Vicki</t>
  </si>
  <si>
    <t>1320 South Arboleda Drive</t>
  </si>
  <si>
    <t>5B24NC00203</t>
  </si>
  <si>
    <t>Enrollee Under Dairy GO for Strickland, Vicki - Double Creek Dairy</t>
  </si>
  <si>
    <t>Rodoni Dairy Farms, LP</t>
  </si>
  <si>
    <t>Rodoni, Brian</t>
  </si>
  <si>
    <t>18037 South Center Avenue</t>
  </si>
  <si>
    <t>5B24NC00182</t>
  </si>
  <si>
    <t>Enrollee Under Dairy GO for Rodoni, Brian R. - Rodoni Dairy Farms, LP</t>
  </si>
  <si>
    <t>2760</t>
  </si>
  <si>
    <t>Vogt's Holstein Dairies #2</t>
  </si>
  <si>
    <t>7255  Cutler Avenue</t>
  </si>
  <si>
    <t>5A11NC00053</t>
  </si>
  <si>
    <t>Enrollee Under Dairy GO for Vogt, Johnny, Derrick and Linda</t>
  </si>
  <si>
    <t>138.6</t>
  </si>
  <si>
    <t>Pires Dairy Farms Heifer Ranch</t>
  </si>
  <si>
    <t>Luis, Brian &amp; Teresa</t>
  </si>
  <si>
    <t>27345  Carnation Road</t>
  </si>
  <si>
    <t>5B24NC00307</t>
  </si>
  <si>
    <t>Enrollee Under Dairy GO for Luis, Luis and Teresa</t>
  </si>
  <si>
    <t>1960</t>
  </si>
  <si>
    <t>1810</t>
  </si>
  <si>
    <t>R.V. Dairy</t>
  </si>
  <si>
    <t>8000  Meadow Drive</t>
  </si>
  <si>
    <t>5B24NC00308</t>
  </si>
  <si>
    <t>Enrollee Under Dairy GO for Veldhuis, Ray Gene - R.V. Dairy</t>
  </si>
  <si>
    <t>Hoekstra Dairy</t>
  </si>
  <si>
    <t>Hoekstra, Jack</t>
  </si>
  <si>
    <t>10836  Hwy 120</t>
  </si>
  <si>
    <t>5B50NC00188</t>
  </si>
  <si>
    <t>Enrollee Under Dairy GO for Hoekstra, Jack</t>
  </si>
  <si>
    <t>Antero Borges Dairy</t>
  </si>
  <si>
    <t>Borges, Antero</t>
  </si>
  <si>
    <t>2226  Hull Road</t>
  </si>
  <si>
    <t>5B24NC00313</t>
  </si>
  <si>
    <t>Enrollee Under Dairy Gen Order for Borges, Antero, Antero Borges Dairy</t>
  </si>
  <si>
    <t>330</t>
  </si>
  <si>
    <t>Lourenco/Wickstrom Dairy #4</t>
  </si>
  <si>
    <t>Wickstrom, Tim</t>
  </si>
  <si>
    <t>16126 West Sunset Drive</t>
  </si>
  <si>
    <t>5B24NC00174</t>
  </si>
  <si>
    <t>Enrollee Under Dairy GO for Lourenco, John - Lourenco/Wickstrom Dairy #4</t>
  </si>
  <si>
    <t>192</t>
  </si>
  <si>
    <t>Couchman Farms</t>
  </si>
  <si>
    <t>Couchman , David</t>
  </si>
  <si>
    <t>3107  Illinois Avenue</t>
  </si>
  <si>
    <t>5B50NC00122</t>
  </si>
  <si>
    <t>Enrollee Under Dairy GO for Couchman, David</t>
  </si>
  <si>
    <t>Da Silva LP Brennan Road</t>
  </si>
  <si>
    <t>A. Rossi, Inc.</t>
  </si>
  <si>
    <t>14089 South Brennan Road</t>
  </si>
  <si>
    <t>5B39NC00163</t>
  </si>
  <si>
    <t>Enrollee under Dairy Gen Order for A. Rossi, Inc. - Da Silva LP Brennan Road</t>
  </si>
  <si>
    <t>Silveira, Jose &amp; Ermelinda</t>
  </si>
  <si>
    <t>3719  County Rd C</t>
  </si>
  <si>
    <t>5A11NC00033</t>
  </si>
  <si>
    <t>Enrollee Under Dairy GO for Silveira, Jose and Ermelinda - Hillside Farms</t>
  </si>
  <si>
    <t>New Hope Dairy, LLC</t>
  </si>
  <si>
    <t>Van Groningen, Arlin</t>
  </si>
  <si>
    <t>9547  New Hope Road</t>
  </si>
  <si>
    <t>5B34NC00024</t>
  </si>
  <si>
    <t>Enrollee Under Dairy GO for Van Groningen, Arlin - New Hope Dairy, LLC</t>
  </si>
  <si>
    <t>505 East Washington Road</t>
  </si>
  <si>
    <t>5B24NC00314</t>
  </si>
  <si>
    <t>WDR R5-2009-0011 for Vander Dussen, Michael - Double Diamond Dairy</t>
  </si>
  <si>
    <t>5520</t>
  </si>
  <si>
    <t>Crossview Dairy</t>
  </si>
  <si>
    <t>George &amp; Diana Jongsma Family Trust</t>
  </si>
  <si>
    <t>12530  Warnerville Road</t>
  </si>
  <si>
    <t>5B50NC00196</t>
  </si>
  <si>
    <t>Enrollee Under Dairy GO for George &amp; Diana Jongsma Family Trust</t>
  </si>
  <si>
    <t>Migliazzo &amp; Sons Dairy</t>
  </si>
  <si>
    <t>3645 West Bradshaw Road</t>
  </si>
  <si>
    <t>5B24NC00205</t>
  </si>
  <si>
    <t>Enrollee Under Dairy GO for Migliazzo and Sons Dairy</t>
  </si>
  <si>
    <t>Rijlaarsdam Feedlot</t>
  </si>
  <si>
    <t>Avenue 360 and Road 60</t>
  </si>
  <si>
    <t>5C54NC00386</t>
  </si>
  <si>
    <t>Enrollee under R5-2017-0058 Bovine GO as a Full Coverage Operation for Rijlaarsdam Feedlot</t>
  </si>
  <si>
    <t>2321</t>
  </si>
  <si>
    <t>De Jong Bros Dairy</t>
  </si>
  <si>
    <t>De Jong Brothers Dairy</t>
  </si>
  <si>
    <t>11006  East Avenue</t>
  </si>
  <si>
    <t>5B24NC00030</t>
  </si>
  <si>
    <t>Enrollee Under Dairy GO for De Jong Bros Dairy</t>
  </si>
  <si>
    <t>Vista Verde Dairy</t>
  </si>
  <si>
    <t>De Jager, Arthur</t>
  </si>
  <si>
    <t>8923  Bliss Road</t>
  </si>
  <si>
    <t>5B24NC00035</t>
  </si>
  <si>
    <t>Enrollee Under Dairy GO for De Jager, Arthur - Vista Verde Dairy</t>
  </si>
  <si>
    <t>Gold Medal Ag #1 Dairy</t>
  </si>
  <si>
    <t>140 Cattle Co.</t>
  </si>
  <si>
    <t>Scott Wickstrom Dairy</t>
  </si>
  <si>
    <t>15751 West Hwy 140</t>
  </si>
  <si>
    <t>5B24NC00171</t>
  </si>
  <si>
    <t>Enrollee Under Dairy GO for Wickstrom, Scott</t>
  </si>
  <si>
    <t>7563</t>
  </si>
  <si>
    <t>9439.29</t>
  </si>
  <si>
    <t>California Dairy Farms</t>
  </si>
  <si>
    <t>2363 North Howard Road</t>
  </si>
  <si>
    <t>5B24NC00175</t>
  </si>
  <si>
    <t>Enrollee Under Dairy GO for California Dairy Farms LLC</t>
  </si>
  <si>
    <t>Carlos Lourenco Dairy</t>
  </si>
  <si>
    <t>Carlos C Lourenco Dairy</t>
  </si>
  <si>
    <t>6557  Oak Avenue</t>
  </si>
  <si>
    <t>5B24NC00235</t>
  </si>
  <si>
    <t>Enrollee Under Dairy Gen Order for Carlos C. Lourenco Dairy</t>
  </si>
  <si>
    <t>Rock-Shar Dairy</t>
  </si>
  <si>
    <t>De Jager, Rodney &amp; Sharlene</t>
  </si>
  <si>
    <t>3025 East Sandy Mush Road</t>
  </si>
  <si>
    <t>5B24NC00242</t>
  </si>
  <si>
    <t>Enrollee Under Dairy GO for De Jager, Rocky - Rock-Shar Dairy</t>
  </si>
  <si>
    <t>2980</t>
  </si>
  <si>
    <t>Mission Livestock (Former Greenwood Dairy)</t>
  </si>
  <si>
    <t>Paul Violich Rev Trust/Violich Farms Inc.</t>
  </si>
  <si>
    <t>6569  County Rd 27</t>
  </si>
  <si>
    <t>5A11UK01002</t>
  </si>
  <si>
    <t>Enrollee under R5-2017-0058 Bovine GO as a Full Coverage Operation for Paul Violich Rev Trust/Violich Farms Inc.</t>
  </si>
  <si>
    <t>462</t>
  </si>
  <si>
    <t>4086.5</t>
  </si>
  <si>
    <t>De Wit Dairy</t>
  </si>
  <si>
    <t>Dewit Dairy</t>
  </si>
  <si>
    <t>6610 East Collier Road</t>
  </si>
  <si>
    <t>5B39NC00056</t>
  </si>
  <si>
    <t>Enrollee Under Dairy GO for De Wit Dairy</t>
  </si>
  <si>
    <t>1520</t>
  </si>
  <si>
    <t>Red Rock Dairy</t>
  </si>
  <si>
    <t>5020 South Hwy 59</t>
  </si>
  <si>
    <t>5B24NC00316</t>
  </si>
  <si>
    <t>WDR R5-2009-0083 for DeJager, Rodney &amp; Sharlene - Red Rock Dairy</t>
  </si>
  <si>
    <t>3026</t>
  </si>
  <si>
    <t>JG Weststeyn Dairy</t>
  </si>
  <si>
    <t>JG Weststeyn Dairy, LP</t>
  </si>
  <si>
    <t>5747  County Rd 65</t>
  </si>
  <si>
    <t>5A11NC00055</t>
  </si>
  <si>
    <t>WDR R5-2009-0082 for JG Weststeyn Dairy, LP - JG Weststeyn Dairy</t>
  </si>
  <si>
    <t>Vander Schaff Dairy</t>
  </si>
  <si>
    <t>12739  Murphy Road</t>
  </si>
  <si>
    <t>5B39NC00089</t>
  </si>
  <si>
    <t>Enrollee Under Dairy GO for Vander Schaaf, John - Vander Schaff Dairy</t>
  </si>
  <si>
    <t>G &amp; H Dairy</t>
  </si>
  <si>
    <t>Van De Pol, Henry &amp; Gerard</t>
  </si>
  <si>
    <t>16996  Sexton Road</t>
  </si>
  <si>
    <t>5B39NC00092</t>
  </si>
  <si>
    <t>Enrollee Under Dairy GO for Van De Pol, Henry &amp; Gerard - G &amp; H Dairy</t>
  </si>
  <si>
    <t>2420</t>
  </si>
  <si>
    <t>Van Exel Dairy #1</t>
  </si>
  <si>
    <t>20002 North Thornton Road</t>
  </si>
  <si>
    <t>5B395042001</t>
  </si>
  <si>
    <t>Enrollee Under Dairy GO for Van Exel, Henry &amp; Carolyn - Van Exel Dairy #1</t>
  </si>
  <si>
    <t>Alston Farms Dairy 2</t>
  </si>
  <si>
    <t>22954  Christian Road</t>
  </si>
  <si>
    <t>5A11NC00056</t>
  </si>
  <si>
    <t>WDR R5-2010-0012 for Alston Farms Dairy 2</t>
  </si>
  <si>
    <t>Dairy Central</t>
  </si>
  <si>
    <t>6626 North Central Avenue</t>
  </si>
  <si>
    <t>5B24NC00317</t>
  </si>
  <si>
    <t>Enrollee Under Dairy Gen Order for Borba, Bob - Dairy Central</t>
  </si>
  <si>
    <t>Denizma Dairy / Bud Postma Dairy</t>
  </si>
  <si>
    <t>Monache Meadows AG</t>
  </si>
  <si>
    <t>Enrollee Under Dairy GO for Monache Meadows AG - Denizma Dairy / Bud Postma Dairy</t>
  </si>
  <si>
    <t>5254  Langworth Road</t>
  </si>
  <si>
    <t>5B50NC00307</t>
  </si>
  <si>
    <t>Philip Verwey Farms Dairy</t>
  </si>
  <si>
    <t>19765  13th Avenue</t>
  </si>
  <si>
    <t>Milking as of 1 October 2009</t>
  </si>
  <si>
    <t>4700</t>
  </si>
  <si>
    <t>CSU Chico Dairy Facility</t>
  </si>
  <si>
    <t>CSU Chico</t>
  </si>
  <si>
    <t>311  Nicholas C Shouten Lane</t>
  </si>
  <si>
    <t>5A04NC00045</t>
  </si>
  <si>
    <t>Enrollee Under Dairy Gen Order for CSU Chico, CSU Chico Dairy Facility</t>
  </si>
  <si>
    <t>Charleston Road Dairy</t>
  </si>
  <si>
    <t>1521</t>
  </si>
  <si>
    <t>Brichetto Cattle Company</t>
  </si>
  <si>
    <t>6155  Bentley Road</t>
  </si>
  <si>
    <t>2183</t>
  </si>
  <si>
    <t>K. Morseys Farms, Inc.</t>
  </si>
  <si>
    <t>Bracamonte, Alex</t>
  </si>
  <si>
    <t>11930  Arno Road</t>
  </si>
  <si>
    <t>5A34UK00007</t>
  </si>
  <si>
    <t>DRAFT Unreg 06/05/2015 for Alex Bracamonte</t>
  </si>
  <si>
    <t>215.5</t>
  </si>
  <si>
    <t>Proposed JNM Dairy</t>
  </si>
  <si>
    <t>Johnny &amp; Nicole Morris</t>
  </si>
  <si>
    <t>7742  Paradise Road</t>
  </si>
  <si>
    <t>5B50NC00321</t>
  </si>
  <si>
    <t>Unreg for Johnny &amp; Nicole Morris - Proposed JNM Dairy</t>
  </si>
  <si>
    <t>Vogts Dairy #3</t>
  </si>
  <si>
    <t>485  Capay Road</t>
  </si>
  <si>
    <t>5A11NC00057</t>
  </si>
  <si>
    <t>Enrollee under Dairy Gen Order for Vogt, Johnny &amp; Linda, Vogts Dairy #3</t>
  </si>
  <si>
    <t>Dairyman's Beef Auction</t>
  </si>
  <si>
    <t>Jerry &amp; Carlene Hixon</t>
  </si>
  <si>
    <t>3334 East Bear Mountain Boulevard</t>
  </si>
  <si>
    <t>5C15NC00267</t>
  </si>
  <si>
    <t>DRAFT Enrollee - WDR under Confined Bovine Feeding Operations for Jerry &amp; Carlene Hixon</t>
  </si>
  <si>
    <t>Western Stockman's Market</t>
  </si>
  <si>
    <t>Famoso Livestock LLC</t>
  </si>
  <si>
    <t>31911  Highway 46</t>
  </si>
  <si>
    <t>McFarland</t>
  </si>
  <si>
    <t>5C15NC00253</t>
  </si>
  <si>
    <t>Enrollee under R5-2017-0058 Bovine GO as a Limited Time Operation for Famoso Livestock LLC - Western Stockman's Market</t>
  </si>
  <si>
    <t>907</t>
  </si>
  <si>
    <t>Vander Velde Feedlot</t>
  </si>
  <si>
    <t>Stanley Vander Velde</t>
  </si>
  <si>
    <t>5360  AVENUE 304</t>
  </si>
  <si>
    <t>5C54NC00384</t>
  </si>
  <si>
    <t>DRAFT Enrollee - WDR under Confined Bovine Feeding Operations for Stanley Vander Velde</t>
  </si>
  <si>
    <t>36</t>
  </si>
  <si>
    <t>Jersey Avenue Feedlot</t>
  </si>
  <si>
    <t>Jim Wilson</t>
  </si>
  <si>
    <t>19256  Jersey Avenue</t>
  </si>
  <si>
    <t>5C16NC00202</t>
  </si>
  <si>
    <t>Enrollee under R5-2017-0058 Bovine GO as a Limited Time Coverage Operation for Jersey Avenue Feedlot</t>
  </si>
  <si>
    <t>438</t>
  </si>
  <si>
    <t>Pacheco &amp; Associates II Heifer Ranch</t>
  </si>
  <si>
    <t>Pacheco, Frank L</t>
  </si>
  <si>
    <t>26301  Road 52</t>
  </si>
  <si>
    <t>5C54NC00383</t>
  </si>
  <si>
    <t>Enrollee under R5-2017-0058 Bovine GO as a Full Coverage Operation for Pacheco, Frank L - Pacheco &amp; Associates II Heifer Ranch</t>
  </si>
  <si>
    <t>2601</t>
  </si>
  <si>
    <t>Prime Cattle LLC</t>
  </si>
  <si>
    <t>Stanley, Micah</t>
  </si>
  <si>
    <t>14529  Avenue 216</t>
  </si>
  <si>
    <t>5C54NC00385</t>
  </si>
  <si>
    <t>Enrollee - WDR under Confined Bovine Feeding Operations for Stanley, Micah</t>
  </si>
  <si>
    <t>2862</t>
  </si>
  <si>
    <t>19820 King Road, Red Bluff</t>
  </si>
  <si>
    <t>Diego Barison</t>
  </si>
  <si>
    <t>19820  King Road</t>
  </si>
  <si>
    <t>Unreg  for Diego Barison</t>
  </si>
  <si>
    <t>96.75</t>
  </si>
  <si>
    <t>JL6</t>
  </si>
  <si>
    <t>Morelli, Robert</t>
  </si>
  <si>
    <t>11116  Sierra  Road</t>
  </si>
  <si>
    <t>5B50UK00002</t>
  </si>
  <si>
    <t>Enrollee under R5-2017-0058 Bovine GO as a Full Coverage Operation for Morelli, Robert - JL6</t>
  </si>
  <si>
    <t>3 Brands Cattle Company</t>
  </si>
  <si>
    <t>Beechinor, Bob</t>
  </si>
  <si>
    <t>34377  Lerdo Hwy</t>
  </si>
  <si>
    <t>5D155071N01</t>
  </si>
  <si>
    <t>Enrollee under R5-2017-0058 Bovine GO as a Full Coverage Operation for Beechinor, Bob - 3 Brands Cattle Company</t>
  </si>
  <si>
    <t>63000</t>
  </si>
  <si>
    <t>Enrollee under R5-2017-0058 Bovine GO as a Full Coverage Operation for M4 Farms - M4 Farms Feedlot</t>
  </si>
  <si>
    <t>August Ranch</t>
  </si>
  <si>
    <t>August Ranch, A Partnership dba Gemperle Family Farms</t>
  </si>
  <si>
    <t>18524  August Road</t>
  </si>
  <si>
    <t>5B24NC00351</t>
  </si>
  <si>
    <t>Enrollee under Gen WDR R5-2016-0087 for August Ranch, A Partnership dba Gemperle Family Farms - August Ranch</t>
  </si>
  <si>
    <t>1100000</t>
  </si>
  <si>
    <t>Headquarters Ranch</t>
  </si>
  <si>
    <t>Bo Walker</t>
  </si>
  <si>
    <t>5C16NC00199</t>
  </si>
  <si>
    <t>Enrollee under R5-2017-0058 Bovine GO as a Full Coverage Operation for Bo Walker - Headquarters Ranch</t>
  </si>
  <si>
    <t>Traver Cattle Ranch</t>
  </si>
  <si>
    <t>3212  Avenue 352</t>
  </si>
  <si>
    <t>5D545078001</t>
  </si>
  <si>
    <t>Enrollee under R5-2017-0058 Bovine GO as a Full Coverage Operation for Gerben Leyendekker - Traver Cattle Ranch</t>
  </si>
  <si>
    <t>5000</t>
  </si>
  <si>
    <t>3650</t>
  </si>
  <si>
    <t>Bar 20 Dairy Ranch #1</t>
  </si>
  <si>
    <t>Vivenzi, Mike</t>
  </si>
  <si>
    <t>4260 West Madison Avenue</t>
  </si>
  <si>
    <t>5C10NC00106</t>
  </si>
  <si>
    <t>Enrollee - WDR under Confined Bovine Feeding Operations for Vivenzi, Mike</t>
  </si>
  <si>
    <t>110</t>
  </si>
  <si>
    <t>91</t>
  </si>
  <si>
    <t>Warmerdam, Andy</t>
  </si>
  <si>
    <t>DRAFT Enrollee - WDR under Confined Bovine Feeding Operations for Warmerdam, Andy</t>
  </si>
  <si>
    <t>Letter for Bignami Children's Trust</t>
  </si>
  <si>
    <t>SBS Ag</t>
  </si>
  <si>
    <t>5C54NC00186</t>
  </si>
  <si>
    <t>Enrollee under R5-2017-0058 Bovine GO as a Full Coverage Operation for SBS Ag - SBS Ag Heifers 52</t>
  </si>
  <si>
    <t>CalfTech Corp #1</t>
  </si>
  <si>
    <t>CalfTech Corp</t>
  </si>
  <si>
    <t>14180  Ave 160</t>
  </si>
  <si>
    <t>5D545048N02</t>
  </si>
  <si>
    <t>DRAFT Enrollee - WDR under Confined Bovine Feeding Operations for Calftech Corp</t>
  </si>
  <si>
    <t>3920</t>
  </si>
  <si>
    <t>Enrollee under R5-2017-0058 Bovine GO as a Full Coverage Operation for Rancho Del Sol LLC - Rancho Del Sol</t>
  </si>
  <si>
    <t>5C54NC00377</t>
  </si>
  <si>
    <t>Enrollee under R5-2017-0058 Bovine GO as a Full Coverage Operation for Cardoza, Tony P - Nunes &amp; Sons Feedlot</t>
  </si>
  <si>
    <t>Fanelli, Vic</t>
  </si>
  <si>
    <t>5B24NC00433</t>
  </si>
  <si>
    <t>Enrollee under R5-2017-0058 Bovine GO as a Limited Population Operation for Fanelli, Vic - M &amp; M Carvalho Trust Ranch</t>
  </si>
  <si>
    <t>Clark Feedlot</t>
  </si>
  <si>
    <t>Hakker, Roger</t>
  </si>
  <si>
    <t>14541  10th Avenue</t>
  </si>
  <si>
    <t>5C16NC00061</t>
  </si>
  <si>
    <t>Enrollee under R5-2017-0058 Bovine GO as a Full Coverage Operation for Hakker, Roger - Clark Feedlot</t>
  </si>
  <si>
    <t>Coalinga Feed Yard, Inc.</t>
  </si>
  <si>
    <t>Finster, Craig</t>
  </si>
  <si>
    <t>35244  Oil City Road</t>
  </si>
  <si>
    <t>Coalinga</t>
  </si>
  <si>
    <t>5C10NC00036</t>
  </si>
  <si>
    <t>Enrollee under R5-2017-0058 Bovine GO as a Full Coverage Operation for Finster, Craig - Coalinga Feed Yard, Inc.</t>
  </si>
  <si>
    <t>9370</t>
  </si>
  <si>
    <t>11244</t>
  </si>
  <si>
    <t>PFFJ, LLC - CA Div (formerly Corcpork, Inc, Clougherty Packing - Farm Div)</t>
  </si>
  <si>
    <t>PFFJ, LLC.</t>
  </si>
  <si>
    <t>3922  Ave 120</t>
  </si>
  <si>
    <t>5D545101001</t>
  </si>
  <si>
    <t>Swine (&gt; 55 pounds)</t>
  </si>
  <si>
    <t>54000</t>
  </si>
  <si>
    <t>5C54NC00369</t>
  </si>
  <si>
    <t>Enrollee under R5-2017-0058 Bovine GO as a Full Coverage Operation for Cordeniez, Mayme - Cordeniz Ranch</t>
  </si>
  <si>
    <t>Enrollee under R5-2017-0058 Bovine GO as a Full Coverage Operation for Westra, John or Daniel - Cartmill Ranch Feedlot</t>
  </si>
  <si>
    <t>Enrollee under R5-2017-0058 Bovine GO as a Full Coverage Operation for John and Vicky Dykstra - Dykstra Heifer Ranch</t>
  </si>
  <si>
    <t>5C54NC00375</t>
  </si>
  <si>
    <t>Enrollee under R5-2017-0058 Bovine GO as a Full Coverage Operation for Machado, Ronald - MILL OAK FARMS (FEEDLOT)</t>
  </si>
  <si>
    <t>Orland Livestock Commission Yard</t>
  </si>
  <si>
    <t>Lacque, Clarence</t>
  </si>
  <si>
    <t>3877  County Road 99W</t>
  </si>
  <si>
    <t>5A11NC00068</t>
  </si>
  <si>
    <t>Enrollee under R5-2017-0058 Bovine GO as a Limited Time Operation for Lacque, Clarence - Orland Livestock Commission Yard</t>
  </si>
  <si>
    <t>3960</t>
  </si>
  <si>
    <t>Demler Enterprises Egg Laying Facility, Delano</t>
  </si>
  <si>
    <t>Demler Enterprises</t>
  </si>
  <si>
    <t>28770  Highway 155</t>
  </si>
  <si>
    <t>5D155068N01</t>
  </si>
  <si>
    <t>Enrollee - WDR  R5-2016-0087 for Demler Enterprises (Delano)</t>
  </si>
  <si>
    <t>567000</t>
  </si>
  <si>
    <t>F &amp; B Ranches Feedlot (closed)</t>
  </si>
  <si>
    <t>F &amp; B Ranches</t>
  </si>
  <si>
    <t>9585 West Lincoln Avenue</t>
  </si>
  <si>
    <t>5C10NC00139</t>
  </si>
  <si>
    <t>Enrollee - WDR under Confined Bovine Feeding Operations for F &amp; B Ranches</t>
  </si>
  <si>
    <t>Jerald Joseph Nunes</t>
  </si>
  <si>
    <t>5C54NC00371</t>
  </si>
  <si>
    <t>Enrollee under R5-2017-0058 Bovine GO as a Full Coverage Operation for Jerald Joseph Nunes - F &amp; F Heifers</t>
  </si>
  <si>
    <t>Dina Simas TTEE Simas Living Revocable Trust</t>
  </si>
  <si>
    <t>5C16NC00176</t>
  </si>
  <si>
    <t>Enrollee under R5-2017-0058 Bovine GO as a Limited Population Operation for Dina Simas TTEE Simas Living Revocable Trust - Dina Simas Property</t>
  </si>
  <si>
    <t>Enrollee under R5-2017-0058 Bovine GO as a Full Coverage Operation for Ribeiro, Francisco G - Dream Dairy Heifer Ranch</t>
  </si>
  <si>
    <t>Garcia, Rick</t>
  </si>
  <si>
    <t>Enrollee under R5-2017-0058 Bovine GO as a Full Coverage Operation for Garcia, Rick - Henry A Garcia Feedlot</t>
  </si>
  <si>
    <t>F &amp; F Machado Farms</t>
  </si>
  <si>
    <t>15113 West Hwy 140</t>
  </si>
  <si>
    <t>5B24NC00420</t>
  </si>
  <si>
    <t>Enrollee under R5-2017-0058 Bovine GO as a Full Coverage Operation for Machado, Frank - F &amp; F Machado Farms</t>
  </si>
  <si>
    <t>1619.14</t>
  </si>
  <si>
    <t>Enrollee - WDR under Confined Bovine Feeding Operations for Gravance, Joyce</t>
  </si>
  <si>
    <t>5B39NC00278</t>
  </si>
  <si>
    <t>Enrollee under R5-2017-0058 Bovine GO as a Full Coverage Operation for Da Silva, Joe - Da Silva Dairy Farms LP Dodds Heifer Ranch</t>
  </si>
  <si>
    <t>Sherman, Fred</t>
  </si>
  <si>
    <t>Letter for Sherman, Fred</t>
  </si>
  <si>
    <t>Enrollee under R5-2017-0058 Bovine GO as a Full Coverage Operation for Frank Espinola - Golden Star Feedlot</t>
  </si>
  <si>
    <t>Enrollee under R5-2017-0058 Bovine GO as a Full Coverage Operation for Giacomazzi Don Bypass Trust - F&amp;D Giacomazzi Farms</t>
  </si>
  <si>
    <t>Da Silva Dairy Farms LLC Heifer Ranch</t>
  </si>
  <si>
    <t>22269 East Mariposa Road</t>
  </si>
  <si>
    <t>5B39NC00277</t>
  </si>
  <si>
    <t>Enrollee under R5-2017-0058 Bovine GO as a Full Coverage Operation for Da Silva, Joe - Da Silva Dairy Farms LLC Heifer Ranch</t>
  </si>
  <si>
    <t>415</t>
  </si>
  <si>
    <t>546.9</t>
  </si>
  <si>
    <t>Enrollee - WDR under Confined Bovine Feeding Operations for Vanderham, Luke</t>
  </si>
  <si>
    <t>Western Milling LLC., dba Goshen West Ranch</t>
  </si>
  <si>
    <t>31231  Rd 60</t>
  </si>
  <si>
    <t>Goshen</t>
  </si>
  <si>
    <t>5D545073001</t>
  </si>
  <si>
    <t>Enrollee - WDR under Confined Bovine Feeding Operations for Western Milling LLC</t>
  </si>
  <si>
    <t>4050</t>
  </si>
  <si>
    <t>6600</t>
  </si>
  <si>
    <t>Harding Ranch</t>
  </si>
  <si>
    <t>2012 West Harding Road</t>
  </si>
  <si>
    <t>5B50NC00365</t>
  </si>
  <si>
    <t>Enrollee under Gen WDR R5-2016-0087 for Gemperle Family Farms - Harding Ranch</t>
  </si>
  <si>
    <t>348322</t>
  </si>
  <si>
    <t>1393</t>
  </si>
  <si>
    <t>Harris Ranch Feeding Company (Bovine)</t>
  </si>
  <si>
    <t>Harris Ranch Feeding Company</t>
  </si>
  <si>
    <t>29475  Fresno-Coalinga Rd</t>
  </si>
  <si>
    <t>5C10NC00037</t>
  </si>
  <si>
    <t>Enrollee under R5-2017-0058 Bovine GO as a Full Coverage Operation for Harris Ranch Feeding Company</t>
  </si>
  <si>
    <t>142327</t>
  </si>
  <si>
    <t>Bert, Patrick</t>
  </si>
  <si>
    <t>5B50NC00402</t>
  </si>
  <si>
    <t>Enrollee under R5-2017-0058 Bovine GO as a Full Coverage Operation for Bert, Patrick - Patrick Bert Heifer Ranch</t>
  </si>
  <si>
    <t>Toste, Scott</t>
  </si>
  <si>
    <t>Enrollee - WDR under Confined Bovine Feeding Operations for Toste, Scott</t>
  </si>
  <si>
    <t>Rose, Josephine</t>
  </si>
  <si>
    <t>5C16NC00187</t>
  </si>
  <si>
    <t>Enrollee under R5-2017-0058 Bovine GO as a Limited Population Operation for Rose, Josephine - Rose Trust</t>
  </si>
  <si>
    <t>5C16NC00198</t>
  </si>
  <si>
    <t>Enrollee - WDR under Confined Bovine Feeding Operations for Mendonca, Frank</t>
  </si>
  <si>
    <t>Martin, Tony</t>
  </si>
  <si>
    <t>Enrollee under R5-2017-0058 Bovine GO as a Full Coverage Operation for Martin, Tony - Dairy Goddess Farms</t>
  </si>
  <si>
    <t>Enrollee - WDR under Confined Bovine Feeding Operations for Toste, John</t>
  </si>
  <si>
    <t>John Correia Cattle</t>
  </si>
  <si>
    <t>Correia, John</t>
  </si>
  <si>
    <t>6672  Hanford-Armona</t>
  </si>
  <si>
    <t>5D165041N01</t>
  </si>
  <si>
    <t>Enrollee under R5-2017-0058 Bovine GO as a Full Coverage Operation for Correia, John - John Correia Cattle</t>
  </si>
  <si>
    <t>MDF Feedlot</t>
  </si>
  <si>
    <t>L. Matos 2001 Trust</t>
  </si>
  <si>
    <t>25 South Quinley Avenue</t>
  </si>
  <si>
    <t>5B24NC00386</t>
  </si>
  <si>
    <t>Enrollee under R5-2017-0058 Bovine GO as a Full Coverage Operation for Matos, Larry - MDF Feedlot</t>
  </si>
  <si>
    <t>1209.25</t>
  </si>
  <si>
    <t>Letter for Rocha, John Jr.</t>
  </si>
  <si>
    <t>5C54NC00055</t>
  </si>
  <si>
    <t>Enrollee under R5-2017-0058 Bovine GO as a Full Coverage Operation for Pereira, John Jr - Pereira Family Dairy Feedlot</t>
  </si>
  <si>
    <t>Jimi Valov</t>
  </si>
  <si>
    <t>Enrollee under R5-2017-0058 Bovine GO as a Full Coverage Operation for Jimi Valov - Teunissen Ranch #2</t>
  </si>
  <si>
    <t>De Sousa, Armelim</t>
  </si>
  <si>
    <t>5B50NC00444</t>
  </si>
  <si>
    <t>Enrollee under R5-2017-0058 Bovine GO as a Full Coverage Operation for de Sousa, Armelim - Central Heifer Ranch</t>
  </si>
  <si>
    <t>Manuel &amp; Irene Mendonca Bypass Trust</t>
  </si>
  <si>
    <t>5C16NC00179</t>
  </si>
  <si>
    <t>Enrollee under R5-2017-0058 Bovine GO as a Limited Population Operation for Manuel &amp; Irene Mendonca Bypass Trust - Manuel Mendonca Trustee</t>
  </si>
  <si>
    <t>5C54NC00373</t>
  </si>
  <si>
    <t>Enrollee under R5-2017-0058 Bovine GO as a Full Coverage Operation for Aguiar Family Revocable Trust - Aguiar Dairy Feedlot</t>
  </si>
  <si>
    <t>Standard Cattle Company Feedlot</t>
  </si>
  <si>
    <t>8105  S. Lassen Avenue</t>
  </si>
  <si>
    <t>5C10NC00047</t>
  </si>
  <si>
    <t>Enrollee - WDR under Confined Bovine Feeding Operations for Vander Dussen, Michael</t>
  </si>
  <si>
    <t>32056</t>
  </si>
  <si>
    <t>Enrollee under R5-2017-0058 Bovine GO as a Full Coverage Operation for Lorenzo, John V - John Lorenzo Dairy</t>
  </si>
  <si>
    <t>Habib, Sam</t>
  </si>
  <si>
    <t>Enrollee under R5-2017-0058 Bovine GO as a Full Coverage Operation for Habib, Sam - Sam Habib Cattle Co</t>
  </si>
  <si>
    <t>Faria, Eric</t>
  </si>
  <si>
    <t>5C54NC00372</t>
  </si>
  <si>
    <t>Enrollee under R5-2017-0058 Bovine GO as a Full Coverage Operation for Faria, Eric - Faria Feedlot</t>
  </si>
  <si>
    <t>Madera Calf Ranch</t>
  </si>
  <si>
    <t>13894  Rd 19 1/2</t>
  </si>
  <si>
    <t>5C205013001</t>
  </si>
  <si>
    <t>Enrollee under R5-2017-0058 Bovine GO as a Full Coverage Operation for Madera Calf Ranch</t>
  </si>
  <si>
    <t>4549</t>
  </si>
  <si>
    <t>Enrollee - WDR under Confined Bovine Feeding Operations for Tony Campos</t>
  </si>
  <si>
    <t>Letter for Da Silva, Manuel</t>
  </si>
  <si>
    <t>Enrollee under R5-2017-0058 Bovine GO as a Full Coverage Operation for Manuel B Toste</t>
  </si>
  <si>
    <t>Martella Livestock Market</t>
  </si>
  <si>
    <t>16140  Highway 99</t>
  </si>
  <si>
    <t>5C54NC00380</t>
  </si>
  <si>
    <t>Enrollee under R5-2017-0058 Bovine GO as a Limited Time Operation for Martella, Justin - Martella Livestock Market</t>
  </si>
  <si>
    <t>MC Triple J Ranch (Closed)</t>
  </si>
  <si>
    <t>Manual &amp; Christine Coelho</t>
  </si>
  <si>
    <t>6873  20th Avenue</t>
  </si>
  <si>
    <t>5C16NC00017</t>
  </si>
  <si>
    <t>Enrollee - WDR under Confined Bovine Feeding Operations for Manual &amp; Christine Coelho</t>
  </si>
  <si>
    <t>894</t>
  </si>
  <si>
    <t>5B24NC00394</t>
  </si>
  <si>
    <t>Enrollee under R5-2017-0058 Bovine GO as a Full Coverage Operation for Fagundes Dairy - Melo Ranch</t>
  </si>
  <si>
    <t>Mendes Calf Ranch #2</t>
  </si>
  <si>
    <t>Mendes, Victor</t>
  </si>
  <si>
    <t>8385  Road 64</t>
  </si>
  <si>
    <t>5C54NC00061</t>
  </si>
  <si>
    <t>Enrollee under R5-2017-0058 Bovine GO as a Full Coverage Operation for Mendes, Victor - Mendes Calf Ranch #2</t>
  </si>
  <si>
    <t>23000</t>
  </si>
  <si>
    <t>7100</t>
  </si>
  <si>
    <t>5B50NC00390</t>
  </si>
  <si>
    <t>Enrollee under R5-2017-0058 Bovine GO as a Full Coverage Operation for Ardis Land Holdings - Mello Ranch</t>
  </si>
  <si>
    <t>Oaktree Ranch</t>
  </si>
  <si>
    <t>Sunrise Farms</t>
  </si>
  <si>
    <t>4469  Carol Lane</t>
  </si>
  <si>
    <t>Burson</t>
  </si>
  <si>
    <t>Calaveras</t>
  </si>
  <si>
    <t>5B055000001</t>
  </si>
  <si>
    <t>WDR 96-210 for SUNRISE FARMS</t>
  </si>
  <si>
    <t>Layers or Broilers (liquid manure system)</t>
  </si>
  <si>
    <t>100000</t>
  </si>
  <si>
    <t>Pacific Coast Calf Ranch</t>
  </si>
  <si>
    <t>18644  16th Avenue</t>
  </si>
  <si>
    <t>5D165088N01</t>
  </si>
  <si>
    <t>Enrollee under R5-2017-0058 Bovine GO as a Full Coverage Operation for Pacific Coast Calf Ranch</t>
  </si>
  <si>
    <t>King Avenue Feedlot</t>
  </si>
  <si>
    <t>18741  19th Avenue</t>
  </si>
  <si>
    <t>5C54AP00003</t>
  </si>
  <si>
    <t>Enrollee under R5-2017-0058 Bovine GO as a Full Coverage Operation for Jason Glenn &amp; Dustin Burkhart - King Avenue Feedlot</t>
  </si>
  <si>
    <t>324</t>
  </si>
  <si>
    <t>APC, LLC</t>
  </si>
  <si>
    <t>5B24NC00398</t>
  </si>
  <si>
    <t>Enrollee under R5-2017-0058 Bovine GO as a Full Coverage Operation for APC, LLC - Nicholas Calf Ranch, LLC</t>
  </si>
  <si>
    <t>SERAFIN, NICK</t>
  </si>
  <si>
    <t>Enrollee under R5-2017-0058 Bovine GO as a Full Coverage Operation for SERAFIN, NICK - Serafin Feedlot</t>
  </si>
  <si>
    <t>5A45NC00055</t>
  </si>
  <si>
    <t>Enrollee under R5-2017-0058 Bovine GO as a Limited Time Operation for Shasta Livestock Auction Inc - Shasta Livestock Auction Yard</t>
  </si>
  <si>
    <t>4113 West Keyes Road</t>
  </si>
  <si>
    <t>5B50NC00432</t>
  </si>
  <si>
    <t>Enrollee under R5-2017-0058 Bovine GO as a Limited Population Operation for Borges, Candido - Borges Farms</t>
  </si>
  <si>
    <t>54.8</t>
  </si>
  <si>
    <t>Martins View Heifer Ranch</t>
  </si>
  <si>
    <t>29120  Fentem Road</t>
  </si>
  <si>
    <t>5B24NC00438</t>
  </si>
  <si>
    <t>Enrollee under R5-2017-0058 Bovine GO as a Full Coverage Operation for Martins, Antonio - Martins View Heifer Ranch</t>
  </si>
  <si>
    <t>552</t>
  </si>
  <si>
    <t>Enrollee - WDR under Confined Bovine Feeding Operations for Sinks, William</t>
  </si>
  <si>
    <t>Joe Soares</t>
  </si>
  <si>
    <t>Sozinho Dairy</t>
  </si>
  <si>
    <t>11560  8th Avenue</t>
  </si>
  <si>
    <t>5C16NC00058</t>
  </si>
  <si>
    <t>Enrollee - WDR under Confined Bovine Feeding Operations for Sozinho Dairy</t>
  </si>
  <si>
    <t>Souza Heifer Ranch</t>
  </si>
  <si>
    <t>Sherman, Scot</t>
  </si>
  <si>
    <t>3664  Fisher Road</t>
  </si>
  <si>
    <t>5B24NC00416</t>
  </si>
  <si>
    <t>Enrollee under R5-2017-0058 Bovine GO as a Full Coverage Operation for Sherman, Scot - Souza Heifer Ranch</t>
  </si>
  <si>
    <t>146</t>
  </si>
  <si>
    <t>Mendoza Ranch</t>
  </si>
  <si>
    <t>Mendoza, Jamie</t>
  </si>
  <si>
    <t>12770 South Ingomar Grade Road</t>
  </si>
  <si>
    <t>5C245035001</t>
  </si>
  <si>
    <t>WDR 93-073 for Mendoza, Jamie - Mendoza Ranch</t>
  </si>
  <si>
    <t>Stone Corral</t>
  </si>
  <si>
    <t>37595  Road 140</t>
  </si>
  <si>
    <t>5C54NC00047</t>
  </si>
  <si>
    <t>Enrollee - WDR under Confined Bovine Feeding Operations for Sunrise Dairy Family LP</t>
  </si>
  <si>
    <t>2394</t>
  </si>
  <si>
    <t>Martella, Nick</t>
  </si>
  <si>
    <t>Enrollee under R5-2017-0058 Bovine GO as a Limited Time Operation for Martella, Nick - A&amp;M Livestock</t>
  </si>
  <si>
    <t>Ribeiro, Michael J</t>
  </si>
  <si>
    <t>Enrollee under R5-2017-0058 Bovine GO as a Full Coverage Operation for Jon Bassett - Bassett Heifer Ranch</t>
  </si>
  <si>
    <t>Enrollee under R5-2017-0058 Bovine GO as a Full Coverage Operation for Sandridge Partners, LP - Excelsior Avenue Feedlot</t>
  </si>
  <si>
    <t>Ag Recycle Inc</t>
  </si>
  <si>
    <t>AG Recycle Corporation</t>
  </si>
  <si>
    <t>35253 West Shaw Avenue</t>
  </si>
  <si>
    <t>5C10NC00115</t>
  </si>
  <si>
    <t>Enrollee under R5-2017-0058 Bovine GO as a Full Coverage Operation for AG Recycle Corporation - Ag Recycle Inc</t>
  </si>
  <si>
    <t>4236</t>
  </si>
  <si>
    <t>Guess Cattle</t>
  </si>
  <si>
    <t>Guess, Roger</t>
  </si>
  <si>
    <t>24487  Rd 140</t>
  </si>
  <si>
    <t>5C54NC00368</t>
  </si>
  <si>
    <t>Enrollee under R5-2017-0058 Bovine GO as a Full Coverage Operation for Guess, Roger - Guess Cattle</t>
  </si>
  <si>
    <t>TRCC, INC.,</t>
  </si>
  <si>
    <t>23501  Fresno-Coalinga Road</t>
  </si>
  <si>
    <t>Five Points</t>
  </si>
  <si>
    <t>5C10NC00052</t>
  </si>
  <si>
    <t>Enrollee - WDR under Confined Bovine Feeding Operations for Vander Poel, Bill</t>
  </si>
  <si>
    <t>14886</t>
  </si>
  <si>
    <t>Frings Ranch #2</t>
  </si>
  <si>
    <t>Frings Ranch</t>
  </si>
  <si>
    <t>7023  Avenue 216</t>
  </si>
  <si>
    <t>5D545024N02</t>
  </si>
  <si>
    <t>Enrollee under R5-2017-0058 Bovine GO as a Full Coverage Operation for Frings Ranch #2</t>
  </si>
  <si>
    <t>12500</t>
  </si>
  <si>
    <t>2975</t>
  </si>
  <si>
    <t>John Ullrich Dairy Cattle</t>
  </si>
  <si>
    <t>Ullrich, John</t>
  </si>
  <si>
    <t>13413  Ivie Road</t>
  </si>
  <si>
    <t>5A34NC00099</t>
  </si>
  <si>
    <t>Enrollee under R5-2017-0058 Bovine GO as a Limited Population Operation for Ullrich, John - John Ullrich Dairy Cattle</t>
  </si>
  <si>
    <t>95</t>
  </si>
  <si>
    <t>109.5</t>
  </si>
  <si>
    <t>5C15NC00255</t>
  </si>
  <si>
    <t>Enrollee under R5-2017-0058 Bovine GO as a Full Coverage Operation for Bennett Slegers - West Star North Dairy</t>
  </si>
  <si>
    <t>RWD 08/02/2010 (rev&amp;com) for Joe Lourenco-former VALLEY VIEW EAST DAIRY</t>
  </si>
  <si>
    <t>Grimmius, Randall</t>
  </si>
  <si>
    <t>Enrollee under R5-2017-0058 Bovine GO as a Full Coverage Operation for Grimmius, Randall - Grimmius Cattle Company - East Ranch</t>
  </si>
  <si>
    <t>Williams Ranch</t>
  </si>
  <si>
    <t>Borba, Luis</t>
  </si>
  <si>
    <t>22121  Williams Avenue</t>
  </si>
  <si>
    <t>5B24NC00431</t>
  </si>
  <si>
    <t>Enrollee under R5-2017-0058 Bovine GO as a Full Coverage Operation for Borba, Luis - Williams Ranch</t>
  </si>
  <si>
    <t>Enrollee under R5-2017-0058 Bovine GO as a Full Coverage Operation for MF Cattle Co</t>
  </si>
  <si>
    <t>Faria, Michael</t>
  </si>
  <si>
    <t>5C54NC00367</t>
  </si>
  <si>
    <t>Enrollee under R5-2017-0058 Bovine GO as a Full Coverage Operation for Faria, Michael - Casa Blanca Cattle Company</t>
  </si>
  <si>
    <t>5C54NC00253</t>
  </si>
  <si>
    <t>Enrollee under R5-2017-0058 Bovine GO as a Full Coverage Operation for Olivas Ranch</t>
  </si>
  <si>
    <t>5C54NC00379</t>
  </si>
  <si>
    <t>Enrollee under R5-2017-0058 Bovine GO as a Full Coverage Operation for Vander Eyk, Case - White River</t>
  </si>
  <si>
    <t>Rocking Horse Dairy</t>
  </si>
  <si>
    <t>21028  13th Avenue</t>
  </si>
  <si>
    <t>5C16NC00129</t>
  </si>
  <si>
    <t>Milking Kings Co. RWD 07/06/2005 (new&amp;com) for ROCKING HORSE</t>
  </si>
  <si>
    <t>1948</t>
  </si>
  <si>
    <t>5C54NC00263</t>
  </si>
  <si>
    <t>Enrollee under R5-2017-0058 Bovine GO as a Full Coverage Operation for De Boer, George - Pixley Heifer Ranch</t>
  </si>
  <si>
    <t>Mid Valley Heifer Ranch</t>
  </si>
  <si>
    <t>Vander Tuig, Jay</t>
  </si>
  <si>
    <t>15947  Avenue 188</t>
  </si>
  <si>
    <t>5C54NC00286</t>
  </si>
  <si>
    <t>Enrollee - WDR under Confined Bovine Feeding Operations for Vander Tuig, Jay</t>
  </si>
  <si>
    <t>2292</t>
  </si>
  <si>
    <t>5C16NC00200</t>
  </si>
  <si>
    <t>Enrollee under R5-2017-0058 Bovine GO as a Full Coverage Operation for Bo Walker - Headquarters Ranch 2</t>
  </si>
  <si>
    <t>5A52NC00053</t>
  </si>
  <si>
    <t>Enrollee under R5-2017-0058 Bovine GO as a Limited Population Operation for Martin, Gabriel - Martin Dairy</t>
  </si>
  <si>
    <t>Stegall, Todd</t>
  </si>
  <si>
    <t>5A52NC00057</t>
  </si>
  <si>
    <t>Enrollee under R5-2017-0058 Bovine GO as a Full Coverage Operation for Stegall, Todd - Todd Stegall Bull Development Facility</t>
  </si>
  <si>
    <t>Jones, Jason</t>
  </si>
  <si>
    <t>5C54NC00378</t>
  </si>
  <si>
    <t>Enrollee under R5-2017-0058 Bovine GO as a Full Coverage Operation for Jones, Jason - Vida Boa Heifers</t>
  </si>
  <si>
    <t>5B24NC00390</t>
  </si>
  <si>
    <t>Enrollee under R5-2017-0058 Bovine GO as a Full Coverage Operation for Lourenco, Joe Sr. - Azevedo Heifer Ranch</t>
  </si>
  <si>
    <t>Letter for Vogt, Johnny &amp; Linda</t>
  </si>
  <si>
    <t>Letter for Caetano, Paul</t>
  </si>
  <si>
    <t>Christian, Kelly</t>
  </si>
  <si>
    <t>5B24NC00432</t>
  </si>
  <si>
    <t>Enrollee under R5-2017-0058 Bovine GO as a Full Coverage Operation for Christian, Kelly - Vernon Ranch</t>
  </si>
  <si>
    <t>Letter for Barroso, John</t>
  </si>
  <si>
    <t>5A11NC00073</t>
  </si>
  <si>
    <t>Enrollee under R5-2017-0058 Bovine GO as a Full Coverage Operation for Couto, Joe S &amp; Frank S - Couto Dairy #2</t>
  </si>
  <si>
    <t>Bettencourt Family 2014 Revocable Trust</t>
  </si>
  <si>
    <t>5B24NC00422</t>
  </si>
  <si>
    <t>Enrollee under R5-2017-0058 Bovine GO as a Full Coverage Operation for Bettencourt Family 2014 Revocable Trust - Cow Cents Feedlot</t>
  </si>
  <si>
    <t>5B24NC00440</t>
  </si>
  <si>
    <t>Enrollee under R5-2017-0058 Bovine GO as a Limited Population Operation for Takhar, S.S. &amp; Amrit Clare - Brasil Heifers</t>
  </si>
  <si>
    <t>Rodrigues, Jose</t>
  </si>
  <si>
    <t>5B24NC00418</t>
  </si>
  <si>
    <t>Enrollee under R5-2017-0058 Bovine GO as a Limited Population Operation for Rodrigues, Jose - Jose Rodrigues Feedlot</t>
  </si>
  <si>
    <t>Brasil, Deolinda S.</t>
  </si>
  <si>
    <t>5B24NC00406</t>
  </si>
  <si>
    <t>Enrollee under R5-2017-0058 Bovine GO as a Full Coverage Operation for Brasil, Deolinda S. - John Machado Heifer Ranch</t>
  </si>
  <si>
    <t>5B24NC00400</t>
  </si>
  <si>
    <t>Enrollee under R5-2017-0058 Bovine GO as a Limited Population Operation for Areias, Dennis and Kirsten - Den-K Heifer Corrals</t>
  </si>
  <si>
    <t>5B24NC00399</t>
  </si>
  <si>
    <t>Enrollee under R5-2017-0058 Bovine GO as a Full Coverage Operation for Manuela Godinho 2001 Trust - Godinho Heifer Ranch</t>
  </si>
  <si>
    <t>Bert, Tom and Karlene</t>
  </si>
  <si>
    <t>5B24NC00405</t>
  </si>
  <si>
    <t>Enrollee under R5-2017-0058 Bovine GO as a Limited Population Operation for Bert, Tom and Karlene - TRB Ranch</t>
  </si>
  <si>
    <t>Xavier, Anthony</t>
  </si>
  <si>
    <t>5B24NC00424</t>
  </si>
  <si>
    <t>Enrollee under R5-2017-0058 Bovine GO as a Full Coverage Operation for Azevedo, Tony - Azevedo Ranch</t>
  </si>
  <si>
    <t>5B24NC00419</t>
  </si>
  <si>
    <t>Enrollee under R5-2017-0058 Bovine GO as a Full Coverage Operation for Borges, Maria L - Maria Borges Farms</t>
  </si>
  <si>
    <t>HD Farms</t>
  </si>
  <si>
    <t>5B24NC00417</t>
  </si>
  <si>
    <t>Enrollee under R5-2017-0058 Bovine GO as a Full Coverage Operation for Tierra Buena Heifer Ranch</t>
  </si>
  <si>
    <t>Pimentel, Edward</t>
  </si>
  <si>
    <t>5A34CA00001</t>
  </si>
  <si>
    <t>DRAFT Enrollee - WDR under Confined Bovine Feeding Operations for Pimentel, Edward - Pimentel Heifer Ranch</t>
  </si>
  <si>
    <t>5A34NC00095</t>
  </si>
  <si>
    <t>Enrollee under R5-2017-0058 Bovine GO as a Limited Population Operation for Pratton, Gary &amp; Heather - Gary and Heather Pratton Feedlot</t>
  </si>
  <si>
    <t>5A34NC00108</t>
  </si>
  <si>
    <t>Enrollee under R5-2017-0058 Bovine GO as a Limited Population Operation for Cabral Family Trust - Cal-Cab Holsteins</t>
  </si>
  <si>
    <t>Gemperle Bros dba Gemperle Family Farms</t>
  </si>
  <si>
    <t>5B50NC00382</t>
  </si>
  <si>
    <t>Enrollee under Gener WDR R5-2016-0087 for Gemperle Bros dba Gemperle Family Farms - Barnhart Ranch</t>
  </si>
  <si>
    <t>5B50NC00408</t>
  </si>
  <si>
    <t>Enrollee under R5-2017-0058 Bovine GO as a Full Coverage Operation for Agresti, Harold - Agresti Heifer Ranch</t>
  </si>
  <si>
    <t>5B50NC00400</t>
  </si>
  <si>
    <t>Enrollee under R5-2017-0058 Bovine GO as a Limited Population Operation for Sozinho, Frank - Omlin Heifer Ranch</t>
  </si>
  <si>
    <t>5B39NC00290</t>
  </si>
  <si>
    <t>Enrollee under R5-2017-0058 Bovine GO as a Full Coverage Operation for Double M Family Farms LLC</t>
  </si>
  <si>
    <t>Three Machado Sisters LLC</t>
  </si>
  <si>
    <t>5B39NC00272</t>
  </si>
  <si>
    <t>Enrollee under R5-2017-0058 Bovine GO as a Full Coverage Operation for Three Machado Sisters LLC - JM Dairy / Machado Sisters Feed Lot</t>
  </si>
  <si>
    <t>Machado, John &amp; Zita</t>
  </si>
  <si>
    <t>Letter for Machado, John &amp; Zita</t>
  </si>
  <si>
    <t>Rodrigues, Rod</t>
  </si>
  <si>
    <t>5B50NC00395</t>
  </si>
  <si>
    <t>Enrollee under R5-2017-0058 Bovine GO as a Full Coverage Operation for Rodrigues, Rod - Joe Meirinho Heifer Ranch</t>
  </si>
  <si>
    <t>5B50NC00397</t>
  </si>
  <si>
    <t>Enrollee under R5-2017-0058 Bovine GO as a Full Coverage Operation for Toste, John &amp; Sandra - Silva Ranch</t>
  </si>
  <si>
    <t>Parriera, Rosemary</t>
  </si>
  <si>
    <t>5B50NC00417</t>
  </si>
  <si>
    <t>Enrollee under R5-2017-0058 Bovine GO as a Full Coverage Operation for Parriera, Rosemary - Bond Road Ranch</t>
  </si>
  <si>
    <t>5B50NC00441</t>
  </si>
  <si>
    <t>Enrollee under R5-2017-0058 Bovine GO as a Full Coverage Operation for Osmundson, Gary - Crane Villa Heifers</t>
  </si>
  <si>
    <t>Meneses, Eliseu</t>
  </si>
  <si>
    <t>5B50NC00431</t>
  </si>
  <si>
    <t>Enrollee under R5-2017-0058 Bovine GO as a Full Coverage Operation for Meneses, Eliseu - Meneses Heifer Ranch</t>
  </si>
  <si>
    <t>Letter for Brasil, John &amp; Maria</t>
  </si>
  <si>
    <t>Letter for S &amp; D Bylsma Dairy</t>
  </si>
  <si>
    <t>Soderstrom Farms</t>
  </si>
  <si>
    <t>5B50NC00389</t>
  </si>
  <si>
    <t>Enrollee under R5-2017-0058 Bovine GO as a Full Coverage Operation for Soderstrom Farms Feedlot</t>
  </si>
  <si>
    <t>Enrollee under R5-2017-0058 Bovine GO as a Limited Population Operation for Sousa, Joe - Joe Sousa Feedlot</t>
  </si>
  <si>
    <t>Gioletti, Sharon</t>
  </si>
  <si>
    <t>5B50NC00415</t>
  </si>
  <si>
    <t>Enrollee under R5-2017-0058 Bovine GO as a Full Coverage Operation for Gioletti, Sharon - Gioletti, Inc. Feedlot</t>
  </si>
  <si>
    <t>Polakis, Yolanda</t>
  </si>
  <si>
    <t>5B50NC00429</t>
  </si>
  <si>
    <t>Enrollee under R5-2017-0058 Bovine GO as a Limited Population Operation for Polakis, Yolanda - Nature's Clover Dairy</t>
  </si>
  <si>
    <t>Brindeiro, Yvonna</t>
  </si>
  <si>
    <t>Enrollee under R5-2017-0058 Bovine GO as a Full Coverage Operation for Brindeiro, Yvonna - Azevedo Farms</t>
  </si>
  <si>
    <t>Kemper Road Ranch</t>
  </si>
  <si>
    <t>Brownie B. Investments</t>
  </si>
  <si>
    <t>7231  Kemper Road</t>
  </si>
  <si>
    <t>5B50NC00406</t>
  </si>
  <si>
    <t>Enrollee under R5-2017-0058 Bovine GO as a Full Coverage Operation for Brownie B. Investments - Kemper Road Ranch</t>
  </si>
  <si>
    <t>332.5</t>
  </si>
  <si>
    <t>Enrollee under R5-2017-0058 Bovine GO for Lucio Corral Rodriguez - Lucio Corral Cattle</t>
  </si>
  <si>
    <t>Letter for Kooistra, Sam</t>
  </si>
  <si>
    <t>5A11NC00074</t>
  </si>
  <si>
    <t>Enrollee under R5-2017-0058 Bovine GO as a Full Coverage Operation for Vogt, Johnny &amp; Linda - Vogt's Holstein Dairies #2</t>
  </si>
  <si>
    <t>Pires Dairy Farms</t>
  </si>
  <si>
    <t>5B24NC00408</t>
  </si>
  <si>
    <t>Enrollee under R5-2017-0058 Bovine GO as a Full Coverage Operation for Pires Dairy Farms - Pires Dairy Farms Heifer Ranch</t>
  </si>
  <si>
    <t>Letter for Russell, CA &amp; Kirsten</t>
  </si>
  <si>
    <t>Livingston Land Co.</t>
  </si>
  <si>
    <t>5B24NC00401</t>
  </si>
  <si>
    <t>Enrollee under R5-2017-0058 Bovine GO as a Full Coverage Operation for Livingston Land Co. - 140 Cattle Co.</t>
  </si>
  <si>
    <t>Morais Goat Dairy</t>
  </si>
  <si>
    <t>Diana and Joao Moarais</t>
  </si>
  <si>
    <t>16152 West Hanford Armona Road</t>
  </si>
  <si>
    <t>DRAFT Unreg 10/15/2014 for Diana and Joao Moarais</t>
  </si>
  <si>
    <t>Olivera Egg Ranch</t>
  </si>
  <si>
    <t>Olivera Family Limited Partnership</t>
  </si>
  <si>
    <t>952 West Bowman Road</t>
  </si>
  <si>
    <t>French Camp</t>
  </si>
  <si>
    <t>5B39NC00246</t>
  </si>
  <si>
    <t>Enrollee under Gen WDR R5-2016-0087 for Olivera Family Limited Partnership - Olivera Egg Ranch</t>
  </si>
  <si>
    <t>680000</t>
  </si>
  <si>
    <t>2720</t>
  </si>
  <si>
    <t>Foster Poultry Farms Ellenwood Chicken Hatchery</t>
  </si>
  <si>
    <t>Foster Farms Inc Livingston</t>
  </si>
  <si>
    <t>1307  Ellenwood Road</t>
  </si>
  <si>
    <t>5B50NC00310</t>
  </si>
  <si>
    <t>WDR R5-2010-0121 for Foster Farms, LLC, Foster Farms Ellenwood Hatchery</t>
  </si>
  <si>
    <t>Non-layers (other than liquid manure system)</t>
  </si>
  <si>
    <t>500000</t>
  </si>
  <si>
    <t>33</t>
  </si>
  <si>
    <t>Crow Ranch</t>
  </si>
  <si>
    <t>Wildenberg Farms, Inc</t>
  </si>
  <si>
    <t>4724  Crow Road</t>
  </si>
  <si>
    <t>5B50NC00355</t>
  </si>
  <si>
    <t>Enrollee under Gen WDR R5-2016-0087 for Wildenberg Farms, Inc - Crow Ranch</t>
  </si>
  <si>
    <t>530000</t>
  </si>
  <si>
    <t>Demler Enterprises Egg Laying Facility - Wasco</t>
  </si>
  <si>
    <t>14460  Palm Avenue</t>
  </si>
  <si>
    <t>5C15NC00231</t>
  </si>
  <si>
    <t>Enrollee - WDR R5-2016-0087 for Demler Enterprises (Wasco)</t>
  </si>
  <si>
    <t>JL Fragoso Cattle Company</t>
  </si>
  <si>
    <t>Jared Fragoso</t>
  </si>
  <si>
    <t>7871  Houston Avenue</t>
  </si>
  <si>
    <t>5C16NC00194</t>
  </si>
  <si>
    <t>Enrollee under R5-2017-0058 Bovine GO as a Full Coverage Operation for Jared Fragoso - JL Fragoso Cattle Company</t>
  </si>
  <si>
    <t>238</t>
  </si>
  <si>
    <t>Brichetto, John &amp; Elizabeth</t>
  </si>
  <si>
    <t>5B50NC00438</t>
  </si>
  <si>
    <t>Enrollee under R5-2017-0058 Bovine GO as a Full Coverage Operation for Brichetto, John &amp; Elizabeth - Brichetto Cattle Company</t>
  </si>
  <si>
    <t>Letter for Bracamonte, Alex</t>
  </si>
  <si>
    <t>Carter Ranch</t>
  </si>
  <si>
    <t>Pleasant Valley Farms</t>
  </si>
  <si>
    <t>30636 East Carter Road</t>
  </si>
  <si>
    <t>5B39NC00217</t>
  </si>
  <si>
    <t>Enrollee under Gen WDR  R5-2016-0087 for Pleasant Valley Farms - Carter Ranch</t>
  </si>
  <si>
    <t>279028</t>
  </si>
  <si>
    <t>1116</t>
  </si>
  <si>
    <t>J &amp; T Cattle Company</t>
  </si>
  <si>
    <t>27552  Lake Road</t>
  </si>
  <si>
    <t>La Grange</t>
  </si>
  <si>
    <t>5B50NC00424</t>
  </si>
  <si>
    <t>18344</t>
  </si>
  <si>
    <t>Rocky Oaks Goat Farm</t>
  </si>
  <si>
    <t>Weber, Margaret and Joel</t>
  </si>
  <si>
    <t>NEC Shaw and Academy Avenues</t>
  </si>
  <si>
    <t>Clovis</t>
  </si>
  <si>
    <t>5C10NC00200</t>
  </si>
  <si>
    <t>Unreg  for Weber, Margaret and Joel</t>
  </si>
  <si>
    <t>12</t>
  </si>
  <si>
    <t>Central Valley Eggs, LLC</t>
  </si>
  <si>
    <t>13606 Gun Club Road and Hanawalt Avenue</t>
  </si>
  <si>
    <t>5C15NC00210</t>
  </si>
  <si>
    <t>Enrollee - WDR R5-2016-0087 for Central Valley Eggs, LLC (Central Valley Eggs, LLC)</t>
  </si>
  <si>
    <t>4200000</t>
  </si>
  <si>
    <t>9156</t>
  </si>
  <si>
    <t>Rainbow Farms</t>
  </si>
  <si>
    <t>Valley Fresh Foods, Inc.</t>
  </si>
  <si>
    <t>1220  Hall Road</t>
  </si>
  <si>
    <t>5B50NC00381</t>
  </si>
  <si>
    <t>Enrollee under Gen WDR R5-2016-0087 for Valley Fresh Foods, Inc.- Rainbow Farms</t>
  </si>
  <si>
    <t>893856</t>
  </si>
  <si>
    <t>3575</t>
  </si>
  <si>
    <t>Grimmius Cattle Company - West Ranch</t>
  </si>
  <si>
    <t>26020  Omaha Avenue</t>
  </si>
  <si>
    <t>Kettleman City</t>
  </si>
  <si>
    <t>5C16NC00172</t>
  </si>
  <si>
    <t>Enrollee under R5-2017-0058 Bovine GO as a Full Coverage Operation for Grimmius, Randall - Grimmius Cattle Company - West Ranch</t>
  </si>
  <si>
    <t>3751</t>
  </si>
  <si>
    <t>3549</t>
  </si>
  <si>
    <t>CSUF Ag Foundation Poultry Facility</t>
  </si>
  <si>
    <t>Ag Foundation of CSU Fresno</t>
  </si>
  <si>
    <t>E Portals and N Woodrow</t>
  </si>
  <si>
    <t>5C10NC00206</t>
  </si>
  <si>
    <t>Enrollee - WDR R5-2016-0087 for Ag Foundation of CSU Fresno (CSUF Ag Foundation Poultry Facility)</t>
  </si>
  <si>
    <t>21760</t>
  </si>
  <si>
    <t>109</t>
  </si>
  <si>
    <t>Southwest Ranch</t>
  </si>
  <si>
    <t>6636 South West Avenue</t>
  </si>
  <si>
    <t>5C10NC00233</t>
  </si>
  <si>
    <t>Enrollee - WDRR5-2016-0087 for Foster Farms, LLC (Southwest Ranch)</t>
  </si>
  <si>
    <t>Turkeys</t>
  </si>
  <si>
    <t>75248</t>
  </si>
  <si>
    <t>1129</t>
  </si>
  <si>
    <t>Adams Ranch</t>
  </si>
  <si>
    <t>2359 West Adams Avenue</t>
  </si>
  <si>
    <t>5C10NC00242</t>
  </si>
  <si>
    <t>Enrollee - WDR R5-2016-0087 for Foster Farms, LLC (Adams Ranch)</t>
  </si>
  <si>
    <t>67759</t>
  </si>
  <si>
    <t>1016</t>
  </si>
  <si>
    <t>Tulare County Stockyard</t>
  </si>
  <si>
    <t>Dolieslager, Jon</t>
  </si>
  <si>
    <t>9641  Avenue 384</t>
  </si>
  <si>
    <t>5C54NC00341</t>
  </si>
  <si>
    <t>Enrollee under R5-2017-0058 Bovine GO as a Limited Time Operation for Dolieslager, Jon - Tulare County Stockyard</t>
  </si>
  <si>
    <t>2Y's  Ranch</t>
  </si>
  <si>
    <t>Bel's Poultry LLC</t>
  </si>
  <si>
    <t>10635  6th Avenue</t>
  </si>
  <si>
    <t>5C16NC00155</t>
  </si>
  <si>
    <t>Enrollee - WDR R5-2016-0087 for Bel's Poultry LLC (2Y's Ranch)</t>
  </si>
  <si>
    <t>350000</t>
  </si>
  <si>
    <t>American Ranch Complex</t>
  </si>
  <si>
    <t>16999 West American Avenue</t>
  </si>
  <si>
    <t>5C10NC00247</t>
  </si>
  <si>
    <t>Enrollee - WDR R5-2016-0087 for Foster Farms, LLC (American Ranch Complex)</t>
  </si>
  <si>
    <t>1399467</t>
  </si>
  <si>
    <t>6997</t>
  </si>
  <si>
    <t>Bala Ranch Complex</t>
  </si>
  <si>
    <t>3739  144 Avenue</t>
  </si>
  <si>
    <t>5C54NC00336</t>
  </si>
  <si>
    <t>Enrollee - WDR R5-2016-0087 for Pitman Family Farms (Bala Ranch Complex)</t>
  </si>
  <si>
    <t>276000</t>
  </si>
  <si>
    <t>4119</t>
  </si>
  <si>
    <t>12255 West Barret Avenue</t>
  </si>
  <si>
    <t>5C10NC00243</t>
  </si>
  <si>
    <t>Enrollee - WDR R5-2016-0087 for Foster Farms, LLC (Barrett Ranch)</t>
  </si>
  <si>
    <t>29683</t>
  </si>
  <si>
    <t>443</t>
  </si>
  <si>
    <t>Brawley Ranch</t>
  </si>
  <si>
    <t>15250 South Brawley Avenue</t>
  </si>
  <si>
    <t>5C10NC00230</t>
  </si>
  <si>
    <t>Enrollee - WDRR5-2016-0087 Foster Farms, LLC (Brawley Ranch)</t>
  </si>
  <si>
    <t>72000</t>
  </si>
  <si>
    <t>Bryan Ranch</t>
  </si>
  <si>
    <t>8024 South Brayn Avenue</t>
  </si>
  <si>
    <t>5C10NC00231</t>
  </si>
  <si>
    <t>Enrollee - WDR R5-2016-0087 for Foster Farms, LLC (Bryan Ranch)</t>
  </si>
  <si>
    <t>Cerini Ranch Complex</t>
  </si>
  <si>
    <t>19453 South Chateau Fresno Avenue</t>
  </si>
  <si>
    <t>5C10NC00220</t>
  </si>
  <si>
    <t>Enrollee - WDR R5-2016-0087 for Foster Farms, LLC (Cerini Ranch Complex)</t>
  </si>
  <si>
    <t>640000</t>
  </si>
  <si>
    <t>Chateau Ranch Complex</t>
  </si>
  <si>
    <t>8109 West Harlan Avenue</t>
  </si>
  <si>
    <t>5C10NC00238</t>
  </si>
  <si>
    <t>Enrollee - WDR R5-2016-0087 for Foster Farms, LLC (Chateau Ranch Complex)</t>
  </si>
  <si>
    <t>Chestnut Ranch</t>
  </si>
  <si>
    <t>18845 South Chestnut Avenue</t>
  </si>
  <si>
    <t>5C10NC00232</t>
  </si>
  <si>
    <t>Enrollee - WDR R5-2016-0087 for Foster Farms, LLC (Chestnut Ranch)</t>
  </si>
  <si>
    <t>160000</t>
  </si>
  <si>
    <t>Davis Ranch Complex</t>
  </si>
  <si>
    <t>8121 East Davis Avenue</t>
  </si>
  <si>
    <t>5C10NC00213</t>
  </si>
  <si>
    <t>Enrollee - WDR R5-2016-0087 for Foster Farms, LLC (Davis Ranch Complex)</t>
  </si>
  <si>
    <t>1434880</t>
  </si>
  <si>
    <t>7174</t>
  </si>
  <si>
    <t>El Dorado Ranch Complex</t>
  </si>
  <si>
    <t>1324 South El Dorado Avenue</t>
  </si>
  <si>
    <t>5C10NC00221</t>
  </si>
  <si>
    <t>Enrollee - WDR  R5-2016-0087 for Foster Farms, LLC (El Dorado Ranch Complex)</t>
  </si>
  <si>
    <t>1634897</t>
  </si>
  <si>
    <t>8174</t>
  </si>
  <si>
    <t>Elkhorn Ranch Complex</t>
  </si>
  <si>
    <t>6225 West Elkhorn Alley</t>
  </si>
  <si>
    <t>5C10NC00239</t>
  </si>
  <si>
    <t>Enrollee - WDR R5-2016-0087 for Foster Farms, LLC (Elkhorn Ranch Complex)</t>
  </si>
  <si>
    <t>1520000</t>
  </si>
  <si>
    <t>7600</t>
  </si>
  <si>
    <t>Floral Ranch Complex</t>
  </si>
  <si>
    <t>15403 West Floral Avenue</t>
  </si>
  <si>
    <t>5C10NC00240</t>
  </si>
  <si>
    <t>Enrollee - WDR R5-2016-0087 for Foster Farms, LLC (Floral Ranch Complex)</t>
  </si>
  <si>
    <t>1611440</t>
  </si>
  <si>
    <t>8057</t>
  </si>
  <si>
    <t>Garfield-Harlan Ranch Complex</t>
  </si>
  <si>
    <t>19865 South Grantland Avenue</t>
  </si>
  <si>
    <t>5C10NC00222</t>
  </si>
  <si>
    <t>Enrollee - WDR R5-2016-0087 for Foster Farms, LLC (Garfield-Harlan Ranch Complex)</t>
  </si>
  <si>
    <t>1280000</t>
  </si>
  <si>
    <t>6400</t>
  </si>
  <si>
    <t>Grantland Ranch Complex</t>
  </si>
  <si>
    <t>22391 South Bryan Alley</t>
  </si>
  <si>
    <t>5C10NC00223</t>
  </si>
  <si>
    <t>Enrollee - WDR R5-2016-0087 for Foster Farms, LLC (Grantland Ranch Complex)</t>
  </si>
  <si>
    <t>Ave. 27 Ranch</t>
  </si>
  <si>
    <t>23111  27 Avenue</t>
  </si>
  <si>
    <t>5B20NC00116</t>
  </si>
  <si>
    <t>Enrollee - WDRR5-2016-0087 for Foster Farms, LLC (Ave. 27 Ranch)</t>
  </si>
  <si>
    <t>49976</t>
  </si>
  <si>
    <t>746</t>
  </si>
  <si>
    <t>Huntsman Ranch Complex</t>
  </si>
  <si>
    <t>20845 South Englehart Avenue</t>
  </si>
  <si>
    <t>5C10NC00224</t>
  </si>
  <si>
    <t>Enrollee - WDR  R5-2016-0087 for Foster Farms, LLC (Huntsman Ranch Complex)</t>
  </si>
  <si>
    <t>450000</t>
  </si>
  <si>
    <t>2250</t>
  </si>
  <si>
    <t>Jameson Ranch Complex</t>
  </si>
  <si>
    <t>8265 South Jameson Avenue</t>
  </si>
  <si>
    <t>5C10NC00225</t>
  </si>
  <si>
    <t>Enrollee - WDR  R5-2016-0087 for Foster Farms, LLC (Jameson Ranch Complex)</t>
  </si>
  <si>
    <t>906667</t>
  </si>
  <si>
    <t>4533</t>
  </si>
  <si>
    <t>Kaycee Ranch</t>
  </si>
  <si>
    <t>37575  124 Road</t>
  </si>
  <si>
    <t>5C54NC00333</t>
  </si>
  <si>
    <t>Enrollee - WDR R5-2016-0087 for Foster Farms, LLC (Kaycee Ranch)</t>
  </si>
  <si>
    <t>513333</t>
  </si>
  <si>
    <t>2567</t>
  </si>
  <si>
    <t>Laguna Ranch</t>
  </si>
  <si>
    <t>1580 West Laguna Avenue</t>
  </si>
  <si>
    <t>5C10NC00244</t>
  </si>
  <si>
    <t>Enrollee - WDR R5-2016-0087 for Foster Farms, LLC (Laguna Ranch)</t>
  </si>
  <si>
    <t>Madera Ranch</t>
  </si>
  <si>
    <t>12720 South Madera Avenue</t>
  </si>
  <si>
    <t>5C10NC00226</t>
  </si>
  <si>
    <t>Enrollee - WDR R5-2016-0087 for Foster Farms, LLC (Madera Ranch)</t>
  </si>
  <si>
    <t>374400</t>
  </si>
  <si>
    <t>1872</t>
  </si>
  <si>
    <t>Magnolia Ranch Complex</t>
  </si>
  <si>
    <t>2660 West Magnolia Alley</t>
  </si>
  <si>
    <t>5C10NC00241</t>
  </si>
  <si>
    <t>Enrollee - WDR R5-2016-0087 for Foster Farms, LLC (Magnolia Ranch Complex)</t>
  </si>
  <si>
    <t>533333</t>
  </si>
  <si>
    <t>2667</t>
  </si>
  <si>
    <t>Manning Ranch</t>
  </si>
  <si>
    <t>17135  Manning Avenue</t>
  </si>
  <si>
    <t>5C10NC00253</t>
  </si>
  <si>
    <t>Enrollee - WDR R5-2016-0087 for Foster Farms, LLC (Manning Ranch)</t>
  </si>
  <si>
    <t>423467</t>
  </si>
  <si>
    <t>2117</t>
  </si>
  <si>
    <t>Mariposa Ranch</t>
  </si>
  <si>
    <t>2915  Oakgrove Road</t>
  </si>
  <si>
    <t>Mariposa</t>
  </si>
  <si>
    <t>5B22NC00013</t>
  </si>
  <si>
    <t>Enrollee - WDR R5-2016-0087 for Foster Farms, LLC (Mariposa Ranch)</t>
  </si>
  <si>
    <t>26557</t>
  </si>
  <si>
    <t>McMullin Grade Ranch</t>
  </si>
  <si>
    <t>9471 South McMullin Grade</t>
  </si>
  <si>
    <t>5C10NC00227</t>
  </si>
  <si>
    <t>Enrollee - WDR  R5-2016-0087 for Foster Farms, LLC (McMullin Grade Ranch)</t>
  </si>
  <si>
    <t>Mederios Ranch</t>
  </si>
  <si>
    <t>19880  Road 26</t>
  </si>
  <si>
    <t>5B20NC00117</t>
  </si>
  <si>
    <t>Enrollee - WDR R5-2016-0087 for Foster Farms, LLC (Medeiros Ranch)</t>
  </si>
  <si>
    <t>71500</t>
  </si>
  <si>
    <t>1067</t>
  </si>
  <si>
    <t>Racine Ranch Complex</t>
  </si>
  <si>
    <t>4647  Racine Avenue</t>
  </si>
  <si>
    <t>5C16NC00163</t>
  </si>
  <si>
    <t>Enrollee - WDR  R5-2016-0087 for Foster Farms, LLC (Racine Ranch Complex)</t>
  </si>
  <si>
    <t>1440000</t>
  </si>
  <si>
    <t>7200</t>
  </si>
  <si>
    <t>Seville Ranch Complex</t>
  </si>
  <si>
    <t>14910  Avenue 376</t>
  </si>
  <si>
    <t>5C54NC00334</t>
  </si>
  <si>
    <t>Enrollee - WDR R5-2016-0087 for Foster Farms, LLC (Seville Ranch Complex)</t>
  </si>
  <si>
    <t>800000</t>
  </si>
  <si>
    <t>Shasta Ranch</t>
  </si>
  <si>
    <t>221 South Shasta Avenue</t>
  </si>
  <si>
    <t>5C10NC00228</t>
  </si>
  <si>
    <t>Enrollee - WDR R5-2016-0087 for Foster Farms, LLC (Shasta Ranch)</t>
  </si>
  <si>
    <t>333333</t>
  </si>
  <si>
    <t>1667</t>
  </si>
  <si>
    <t>Shields Ranch</t>
  </si>
  <si>
    <t>5C10NC00245</t>
  </si>
  <si>
    <t>Enrollee - WDR R5-2016-0087 for Foster Farms, LLC (Shields Ranch)</t>
  </si>
  <si>
    <t>Swanson Ranch Complex</t>
  </si>
  <si>
    <t>3741 West Swamson Avenue</t>
  </si>
  <si>
    <t>5C10NC00248</t>
  </si>
  <si>
    <t>Enrollee - WDRR5-2016-0087 for Foster Farms, LLC (Swanson Ranch Complex)</t>
  </si>
  <si>
    <t>Valentine Ranch</t>
  </si>
  <si>
    <t>7260 South Valentine Avenue</t>
  </si>
  <si>
    <t>5C10NC00229</t>
  </si>
  <si>
    <t>Enrollee - WDR R5-2016-0087 for Foster Farms, LLC (Valentine Ranch)</t>
  </si>
  <si>
    <t>266667</t>
  </si>
  <si>
    <t>Wood</t>
  </si>
  <si>
    <t>545 West Wood Avenue</t>
  </si>
  <si>
    <t>5C10NC00246</t>
  </si>
  <si>
    <t>Enrollee - WDR R5-2016-0087 for Foster Farms, LLC (Wood)</t>
  </si>
  <si>
    <t>Alta Ranch</t>
  </si>
  <si>
    <t>22141 East South Avenue</t>
  </si>
  <si>
    <t>5C10NC00207</t>
  </si>
  <si>
    <t>Enrollee - WDR R5-2016-0087 for Bel's Poultry LLC (Alta Ranch)</t>
  </si>
  <si>
    <t>80000</t>
  </si>
  <si>
    <t>Bacon  Ranch</t>
  </si>
  <si>
    <t>Pitman Benjamin J TR</t>
  </si>
  <si>
    <t>20409  18 Avenue</t>
  </si>
  <si>
    <t>5B20NC00107</t>
  </si>
  <si>
    <t>Enrollee - WDR R5-2016-0087  for Pitman Benjamin J TR (Bacon Ranch)</t>
  </si>
  <si>
    <t>Berenda Creek Ranch</t>
  </si>
  <si>
    <t>PITMAN DAVID BENJAMIN</t>
  </si>
  <si>
    <t>21475  24 Road</t>
  </si>
  <si>
    <t>5B20NC00108</t>
  </si>
  <si>
    <t>250000</t>
  </si>
  <si>
    <t>Bickner  Ranch</t>
  </si>
  <si>
    <t>19010 South Marks Avenue</t>
  </si>
  <si>
    <t>5C10NC00214</t>
  </si>
  <si>
    <t>Enrollee - WDR R5-2016-0087 for Bel's Poultry LLC (Bickner Ranch)</t>
  </si>
  <si>
    <t>220000</t>
  </si>
  <si>
    <t>Bishop Milleo Ranch</t>
  </si>
  <si>
    <t>1472  Cove Avenue</t>
  </si>
  <si>
    <t>5C10NC00249</t>
  </si>
  <si>
    <t>Enrollee - WDR R5-2016-0087 for PITMAN DAVID BENJAMIN (Bishop Milleo Ranch)</t>
  </si>
  <si>
    <t>400000</t>
  </si>
  <si>
    <t>Bluefox Ranch</t>
  </si>
  <si>
    <t>Sanger Poultry, LLC</t>
  </si>
  <si>
    <t>24018 East south Avenue</t>
  </si>
  <si>
    <t>5C10NC00208</t>
  </si>
  <si>
    <t>Enrollee - WDR R5-2016-0087 for Sanger Poultry, LLC (Bluefox Ranch)</t>
  </si>
  <si>
    <t>240000</t>
  </si>
  <si>
    <t>Boss Ranch</t>
  </si>
  <si>
    <t>8010 West Manning</t>
  </si>
  <si>
    <t>5C10NC00234</t>
  </si>
  <si>
    <t>Enrollee - WDR R5-2016-0087 for Bel's Poultry LLC (Boss Ranch)</t>
  </si>
  <si>
    <t>270000</t>
  </si>
  <si>
    <t>Bronze Ranch</t>
  </si>
  <si>
    <t>16276  420 Avenue</t>
  </si>
  <si>
    <t>Orosi</t>
  </si>
  <si>
    <t>5C54NC00329</t>
  </si>
  <si>
    <t>Enrollee - WDR  R5-2016-0087 for Bel's Poultry LLC (Bronze Ranch)</t>
  </si>
  <si>
    <t>6427 East Floral</t>
  </si>
  <si>
    <t>5C10NC00209</t>
  </si>
  <si>
    <t>Enrollee - WDR  R5-2016-0087 for Bel's Poultry LLC (Carter Ranch)</t>
  </si>
  <si>
    <t>Central Lay Ranch</t>
  </si>
  <si>
    <t>12591 West Central Avenue</t>
  </si>
  <si>
    <t>5C10NC00237</t>
  </si>
  <si>
    <t>Enrollee - WDR R5-2016-0087 for Bel's Poultry LLC (Central Lay Ranch)</t>
  </si>
  <si>
    <t>120000</t>
  </si>
  <si>
    <t>Charlie Ranch</t>
  </si>
  <si>
    <t>26707  26 Avenue</t>
  </si>
  <si>
    <t>5B20NC00109</t>
  </si>
  <si>
    <t>Enrollee - WDR R5-2016-0087 for Pitman Benjamin J TR (Charlie Ranch)</t>
  </si>
  <si>
    <t>300000</t>
  </si>
  <si>
    <t>Christenson Ranch</t>
  </si>
  <si>
    <t>PITMAN RICHARD J (TE) &amp; MARY K (TE)</t>
  </si>
  <si>
    <t>11055 East Clarkson</t>
  </si>
  <si>
    <t>5C10NC00212</t>
  </si>
  <si>
    <t>Enrollee - WDR R5-2016-0087 for PITMAN RICHARD J (TE) &amp; MARY K (TE) (Christenson Ranch)</t>
  </si>
  <si>
    <t>70000</t>
  </si>
  <si>
    <t>1045</t>
  </si>
  <si>
    <t>Deaver Ranch</t>
  </si>
  <si>
    <t>1499 West Stroud</t>
  </si>
  <si>
    <t>5C10NC00235</t>
  </si>
  <si>
    <t>Enrollee - WDR R5-2016-0087 for Bel's Poultry LLC (Deaver Ranch)</t>
  </si>
  <si>
    <t>247500</t>
  </si>
  <si>
    <t>Dino Ranch</t>
  </si>
  <si>
    <t>Pitman Richard J</t>
  </si>
  <si>
    <t>17557 West Jensen</t>
  </si>
  <si>
    <t>5C10NC00236</t>
  </si>
  <si>
    <t>Enrollee - WDR R5-2016-0087 for Pitman Richard J (Dino Ranch)</t>
  </si>
  <si>
    <t>Dutra  Ranch</t>
  </si>
  <si>
    <t>19258  14th Avenue</t>
  </si>
  <si>
    <t>5C16NC00156</t>
  </si>
  <si>
    <t>Enrollee - WDR R5-2016-0087 for Bel's Poultry LLC (Dutra Ranch)</t>
  </si>
  <si>
    <t>280000</t>
  </si>
  <si>
    <t>Elm Ranch</t>
  </si>
  <si>
    <t>Pitman Farms</t>
  </si>
  <si>
    <t>12680 South Elm Avenue</t>
  </si>
  <si>
    <t>5C10NC00215</t>
  </si>
  <si>
    <t>Enrollee - WDR R5-2016-0087 for Pitman Farms (Elm Ranch)</t>
  </si>
  <si>
    <t>110000</t>
  </si>
  <si>
    <t>Enns Ranch</t>
  </si>
  <si>
    <t>7477  Clinton</t>
  </si>
  <si>
    <t>5C16NC00157</t>
  </si>
  <si>
    <t>Enrollee - WDR R5-2016-0087 for Pitman Farms (Enns Ranch)</t>
  </si>
  <si>
    <t>180000</t>
  </si>
  <si>
    <t>Fansler Ranch</t>
  </si>
  <si>
    <t>19631  Davis Road</t>
  </si>
  <si>
    <t>5C10NC00254</t>
  </si>
  <si>
    <t>Enrollee - WDR R5-2016-0087 for PITMAN DAVID BENJAMIN (Fansler Ranch)</t>
  </si>
  <si>
    <t>Ducks (other than liquid manure system)</t>
  </si>
  <si>
    <t>330000</t>
  </si>
  <si>
    <t>Friesen Ranch</t>
  </si>
  <si>
    <t>21598 East Dinuba Avenue</t>
  </si>
  <si>
    <t>5C10NC00210</t>
  </si>
  <si>
    <t>Enrollee - WDR R5-2016-0087 for PITMAN DAVID BENJAMIN (Friesen Ranch)</t>
  </si>
  <si>
    <t>Gilkey Ranch</t>
  </si>
  <si>
    <t>11009  Nevada Avenue</t>
  </si>
  <si>
    <t>5C16NC00164</t>
  </si>
  <si>
    <t>Enrollee - WDR R5-2016-0087 for Bel's Poultry LLC (Gilkey Ranch)</t>
  </si>
  <si>
    <t>Hanford Ranch</t>
  </si>
  <si>
    <t>18670  13th Avenue</t>
  </si>
  <si>
    <t>5C16NC00158</t>
  </si>
  <si>
    <t>Enrollee - WDR R5-2016-0087 for Bel's Poultry LLC (Hanford Ranch)</t>
  </si>
  <si>
    <t>Hayes Ranch</t>
  </si>
  <si>
    <t>12229 South Hayes Avenue</t>
  </si>
  <si>
    <t>5C10NC00216</t>
  </si>
  <si>
    <t>Enrollee - WDR R5-2016-0087 for Bel's Poultry LLC (Hayes Ranch)</t>
  </si>
  <si>
    <t>Hill Ranch</t>
  </si>
  <si>
    <t>9760 South Hill Avenue</t>
  </si>
  <si>
    <t>Orange Cove</t>
  </si>
  <si>
    <t>5C10NC00217</t>
  </si>
  <si>
    <t>Enrollee - WDR R5-2016-0087 for Bel's Poultry LLC (Hill Ranch)</t>
  </si>
  <si>
    <t>Huffman Ranch</t>
  </si>
  <si>
    <t>16445  Laurel Avenue</t>
  </si>
  <si>
    <t>5C16NC00159</t>
  </si>
  <si>
    <t>Enrollee - WDR  R5-2016-0087 for Bel's Poultry LLC (Huffman Ranch)</t>
  </si>
  <si>
    <t>Index Ranch</t>
  </si>
  <si>
    <t>Pitman Benjamin Irrevocable Trust</t>
  </si>
  <si>
    <t>16740  Index Avenue</t>
  </si>
  <si>
    <t>5C16NC00160</t>
  </si>
  <si>
    <t>Enrollee - WDR R5-2016-0087 for Pitman Benjamin Irrevocable Trust (Index Ranch)</t>
  </si>
  <si>
    <t>75000</t>
  </si>
  <si>
    <t>Lovelace Ranch</t>
  </si>
  <si>
    <t>39090  80 Road</t>
  </si>
  <si>
    <t>5C16NC00161</t>
  </si>
  <si>
    <t>Enrollee - WDR R5-2016-0087 for PITMAN DAVID BENJAMIN (Lovelace Ranch)</t>
  </si>
  <si>
    <t>225000</t>
  </si>
  <si>
    <t>Richard J Pitman / Marry K Pitman</t>
  </si>
  <si>
    <t>20623  26 Road</t>
  </si>
  <si>
    <t>5B20NC00110</t>
  </si>
  <si>
    <t>Enrollee - WDR R5-2016-0087 for Richard J Pitman / Marry K Pitman (Madera Ranch)</t>
  </si>
  <si>
    <t>200000</t>
  </si>
  <si>
    <t>22833  26 Avenue</t>
  </si>
  <si>
    <t>5B20NC00111</t>
  </si>
  <si>
    <t>Enrollee - WDR R5-2016-0087 for PITMAN DAVID BENJAMIN (Martin Ranch)</t>
  </si>
  <si>
    <t>150000</t>
  </si>
  <si>
    <t>Mason  Ranch</t>
  </si>
  <si>
    <t>2478 South Hills Valley Street</t>
  </si>
  <si>
    <t>5C10NC00218</t>
  </si>
  <si>
    <t>Enrollee - WDR R5-2016-0087 for Bel's Poultry LLC (Mason Ranch)</t>
  </si>
  <si>
    <t>102000</t>
  </si>
  <si>
    <t>Moroni Ranch</t>
  </si>
  <si>
    <t>45286  132 Road</t>
  </si>
  <si>
    <t>5C10NC00250</t>
  </si>
  <si>
    <t>Enrollee - WDR R5-2016-0087 for Sanger Poultry, LLC (Moroni Ranch)</t>
  </si>
  <si>
    <t>Newton Ranch</t>
  </si>
  <si>
    <t>8777  88 Road</t>
  </si>
  <si>
    <t>5C54NC00330</t>
  </si>
  <si>
    <t>Enrollee - WDR R5-2016-0087 for Bel's Poultry LLC (Newton Ranch)</t>
  </si>
  <si>
    <t>650000</t>
  </si>
  <si>
    <t>3250</t>
  </si>
  <si>
    <t>Paradise Ranch</t>
  </si>
  <si>
    <t>27533  Road 26</t>
  </si>
  <si>
    <t>5B20NC00112</t>
  </si>
  <si>
    <t>Enrollee - WDR R5-2016-0087 for PITMAN DAVID BENJAMIN (Paradise Ranch)</t>
  </si>
  <si>
    <t>Plentys Ranch</t>
  </si>
  <si>
    <t>25630  26 Road</t>
  </si>
  <si>
    <t>5B20NC00113</t>
  </si>
  <si>
    <t>Enrollee - WDR  R5-2016-0087 for Bel's Poultry LLC (Plentys Ranch)</t>
  </si>
  <si>
    <t>370000</t>
  </si>
  <si>
    <t>Poppy Ranch</t>
  </si>
  <si>
    <t>37611  108 Road</t>
  </si>
  <si>
    <t>5C54NC00335</t>
  </si>
  <si>
    <t>Enrollee - WDR R5-2016-0087 for Sanger Poultry, LLC (Poppy Ranch)</t>
  </si>
  <si>
    <t>Riemer Ranch</t>
  </si>
  <si>
    <t>21690  26 1/2 Avenue</t>
  </si>
  <si>
    <t>5B20NC00114</t>
  </si>
  <si>
    <t>Enrollee - WDR R5-2016-0087 for Bel's Poultry LLC (Riemer Ranch)</t>
  </si>
  <si>
    <t>328000</t>
  </si>
  <si>
    <t>Smith Ranch</t>
  </si>
  <si>
    <t>12565  Kansas Avenue</t>
  </si>
  <si>
    <t>5C16NC00162</t>
  </si>
  <si>
    <t>Enrollee - WDR R5-2016-0087 for Pitman Benjamin Irrevocable Trust (Smith Ranch)</t>
  </si>
  <si>
    <t>170000</t>
  </si>
  <si>
    <t>Stagis Ranch</t>
  </si>
  <si>
    <t>8505 South Marks</t>
  </si>
  <si>
    <t>5C10NC00219</t>
  </si>
  <si>
    <t>Enrollee - WDR R5-2016-0087 for Bel's Poultry LLC (Stagis Ranch)</t>
  </si>
  <si>
    <t>Sweetwater Creek Ranch</t>
  </si>
  <si>
    <t>4517 East Simerly Avenue</t>
  </si>
  <si>
    <t>5C10NC00211</t>
  </si>
  <si>
    <t>Enrollee - WDR R5-2016-0087 for Bel's Poultry LLC (Sweetwater Creek Ranch)</t>
  </si>
  <si>
    <t>50000</t>
  </si>
  <si>
    <t>T&amp;C Ranch</t>
  </si>
  <si>
    <t>26835  26 Avenue</t>
  </si>
  <si>
    <t>5B20NC00115</t>
  </si>
  <si>
    <t>Enrollee - WDR  R5-2016-0087  for Pitman Farms (T &amp; C Ranch)</t>
  </si>
  <si>
    <t>1493</t>
  </si>
  <si>
    <t>Applegate Ranch Complex</t>
  </si>
  <si>
    <t>220  Applegate Road</t>
  </si>
  <si>
    <t>5B24NC00341</t>
  </si>
  <si>
    <t>Enrollee under Gen WDR R5-2016-0087 for Foster Farms, LLC - Applegate Ranch Complex</t>
  </si>
  <si>
    <t>1146760</t>
  </si>
  <si>
    <t>5734</t>
  </si>
  <si>
    <t>Burson Ranch</t>
  </si>
  <si>
    <t>6015  Southworth Road</t>
  </si>
  <si>
    <t>5B05NC00024</t>
  </si>
  <si>
    <t>Enrollee under Gen WDR R5-2016-0087 for Foster Farms, LLC - Burson Ranch</t>
  </si>
  <si>
    <t>54475</t>
  </si>
  <si>
    <t>817</t>
  </si>
  <si>
    <t>Terra Bella  Ranch</t>
  </si>
  <si>
    <t>23811  Avenue 84</t>
  </si>
  <si>
    <t>Terra Bella</t>
  </si>
  <si>
    <t>5C54NC00331</t>
  </si>
  <si>
    <t>Enrollee - WDR R5-2016-0087 for Bel's Poultry LLC (Terra Bella Ranch)</t>
  </si>
  <si>
    <t>196000</t>
  </si>
  <si>
    <t>Traver  Ranch</t>
  </si>
  <si>
    <t>6045  Avenue 360</t>
  </si>
  <si>
    <t>5C54NC00332</t>
  </si>
  <si>
    <t>Enrollee - WDR R5-2016-0087 for Pitman Farms (Traver Ranch)</t>
  </si>
  <si>
    <t>695000</t>
  </si>
  <si>
    <t>3475</t>
  </si>
  <si>
    <t>Twin Palms Ranch</t>
  </si>
  <si>
    <t>20090  Central Avenue</t>
  </si>
  <si>
    <t>5C10NC00251</t>
  </si>
  <si>
    <t>Enrollee - WDR R5-2016-0087 for Bel's Poultry LLC (Twin Palms Ranch)</t>
  </si>
  <si>
    <t>Vail Ranch</t>
  </si>
  <si>
    <t>4347  400 Avenue</t>
  </si>
  <si>
    <t>5C10NC00252</t>
  </si>
  <si>
    <t>Enrollee - WDR R5-2016-0087 for Bel's Poultry LLC (Vail Ranch)</t>
  </si>
  <si>
    <t>Cressey Ranch Complex</t>
  </si>
  <si>
    <t>1502 North Cressey Way</t>
  </si>
  <si>
    <t>5B24NC00342</t>
  </si>
  <si>
    <t>Enrollee under Gen WDR R5-2016-0087 for Foster Farms, LLC - Cressey Ranch Complex</t>
  </si>
  <si>
    <t>500932</t>
  </si>
  <si>
    <t>2505</t>
  </si>
  <si>
    <t>JS West - Dwight Bell Ranch</t>
  </si>
  <si>
    <t>JS West Milling Company</t>
  </si>
  <si>
    <t>4241  Dwight Way</t>
  </si>
  <si>
    <t>5B24NC00343</t>
  </si>
  <si>
    <t>Enrollee under Gen WDR R5-2016-0087 for JS West Milling Company - JS West - Dwight Bell Ranch</t>
  </si>
  <si>
    <t>889008</t>
  </si>
  <si>
    <t>3027</t>
  </si>
  <si>
    <t>East Ranch Complex</t>
  </si>
  <si>
    <t>10995  East Avenue</t>
  </si>
  <si>
    <t>5B24NC00344</t>
  </si>
  <si>
    <t>Enrollee under Gen WDR R5-2016-0087 for Foster Farms, LLC - East Ranch Complex</t>
  </si>
  <si>
    <t>1221068</t>
  </si>
  <si>
    <t>6105</t>
  </si>
  <si>
    <t>Looney Road Ranch</t>
  </si>
  <si>
    <t>Pitman, Ben</t>
  </si>
  <si>
    <t>8576 West Turlock Road</t>
  </si>
  <si>
    <t>5B24NC00345</t>
  </si>
  <si>
    <t>Enrollee under Gen WDR R5-2016-0087 for Pitman, Ben - Looney Road Ranch</t>
  </si>
  <si>
    <t>Collier Ranch Complex</t>
  </si>
  <si>
    <t>8534  Canal Drive</t>
  </si>
  <si>
    <t>5B24NC00346</t>
  </si>
  <si>
    <t>Enrollee under Gen WDR R5-2016-0087 for Foster Farms, LLC - Collier Ranch Complex</t>
  </si>
  <si>
    <t>613354</t>
  </si>
  <si>
    <t>3067</t>
  </si>
  <si>
    <t>Schendel Ranch</t>
  </si>
  <si>
    <t>17265  Schendel Road</t>
  </si>
  <si>
    <t>5B24NC00347</t>
  </si>
  <si>
    <t>DRAFT Enrollee - WDR under Poultry Operations for Gemperle Bros dba Gemperle Family Farms; Schendel Ranch</t>
  </si>
  <si>
    <t>292800</t>
  </si>
  <si>
    <t>1171</t>
  </si>
  <si>
    <t>El Nido Ranch Complex</t>
  </si>
  <si>
    <t>2000 West El Nido Road</t>
  </si>
  <si>
    <t>5B24NC00348</t>
  </si>
  <si>
    <t>Enrollee under Gen WDR R5-2016-0087 for Foster Farms, LLC - El Nido Ranch Complex</t>
  </si>
  <si>
    <t>1309941</t>
  </si>
  <si>
    <t>6613</t>
  </si>
  <si>
    <t>Jefferson Ranch</t>
  </si>
  <si>
    <t>894 West Jefferson Road</t>
  </si>
  <si>
    <t>5B24NC00349</t>
  </si>
  <si>
    <t>Enrollee under Gen WDR R5-2016-0087 for Foster Farms, LLC - Jefferson Ranch</t>
  </si>
  <si>
    <t>101283</t>
  </si>
  <si>
    <t>1463</t>
  </si>
  <si>
    <t>Abdallah Chicken Ranch</t>
  </si>
  <si>
    <t>Abdallah, Michael J &amp; Lisa M.</t>
  </si>
  <si>
    <t>30055 West Snyder Road</t>
  </si>
  <si>
    <t>5B24NC00350</t>
  </si>
  <si>
    <t>Enrollee under Gen WDR R5-2016-0087 for Abdallah, Michael J &amp; Lisa M. - Abdallah Chicken Ranch</t>
  </si>
  <si>
    <t>122640</t>
  </si>
  <si>
    <t>JS West - Hilmar Ranch</t>
  </si>
  <si>
    <t>7406  Griffith Avenue</t>
  </si>
  <si>
    <t>5B24NC00352</t>
  </si>
  <si>
    <t>Enrollee under Gen WDR R5-2016-0087 for JS West Milling Company - JS West - Hilmar Ranch</t>
  </si>
  <si>
    <t>893592</t>
  </si>
  <si>
    <t>3574</t>
  </si>
  <si>
    <t>Channing Ranch</t>
  </si>
  <si>
    <t>9488  Lander Avenue</t>
  </si>
  <si>
    <t>5B24NC00353</t>
  </si>
  <si>
    <t>Enrollee under Gen WDR R5-2016-0087 for Gemperle Bros dba Gemperle Family Farms - Channing Ranch</t>
  </si>
  <si>
    <t>Planada Ranch</t>
  </si>
  <si>
    <t>10540  State Highway 140</t>
  </si>
  <si>
    <t>5B24NC00354</t>
  </si>
  <si>
    <t>Enrollee under Gen WDR R5-2016-0087 for Foster Farms, LLC - Planada Ranch</t>
  </si>
  <si>
    <t>44241</t>
  </si>
  <si>
    <t>Atwater Jordan Ranch</t>
  </si>
  <si>
    <t>13296  Atwater-Jordan Road</t>
  </si>
  <si>
    <t>5B24NC00355</t>
  </si>
  <si>
    <t>Enrollee under Gen WDR R5-2016-0087 for Foster Farms, LLC - Atwater Jordan Ranch</t>
  </si>
  <si>
    <t>480000</t>
  </si>
  <si>
    <t>Lincoln Ranch Complex</t>
  </si>
  <si>
    <t>5B24NC00356</t>
  </si>
  <si>
    <t>Enrollee under Gen WDR R5-2016-0087 for Foster Farms, LLC - Lincoln Ranch Complex</t>
  </si>
  <si>
    <t>1202028</t>
  </si>
  <si>
    <t>6010</t>
  </si>
  <si>
    <t>Longview Ranch Complex</t>
  </si>
  <si>
    <t>16637 West Longview Avenue</t>
  </si>
  <si>
    <t>5B24NC00357</t>
  </si>
  <si>
    <t>Enrollee under Gen WDR R5-2016-0087 for Foster Farms, LLC - Longview Ranch Complex</t>
  </si>
  <si>
    <t>Robin Ranch</t>
  </si>
  <si>
    <t>2226 North Robin Road</t>
  </si>
  <si>
    <t>5B24NC00358</t>
  </si>
  <si>
    <t>Enrollee under Gen WDR R5-2016-0087 for Foster Farms, LLC - Robin Ranch</t>
  </si>
  <si>
    <t>336741</t>
  </si>
  <si>
    <t>1684</t>
  </si>
  <si>
    <t>Livingston Ranch</t>
  </si>
  <si>
    <t>4810  Washington Boulevard</t>
  </si>
  <si>
    <t>5B24NC00359</t>
  </si>
  <si>
    <t>Enrollee under Gen WDR R5-2016-0087 for Foster Farms, LLC - Livingston Ranch</t>
  </si>
  <si>
    <t>119004</t>
  </si>
  <si>
    <t>1785</t>
  </si>
  <si>
    <t>Fox Ranch Complex</t>
  </si>
  <si>
    <t>6730 North Fox Road</t>
  </si>
  <si>
    <t>5B24NC00360</t>
  </si>
  <si>
    <t>Enrollee under Gen WDR R5-2016-0087 for Foster Farms, LLC - Fox Ranch Complex</t>
  </si>
  <si>
    <t>1242675</t>
  </si>
  <si>
    <t>6213</t>
  </si>
  <si>
    <t>Gurr Ranch Complex</t>
  </si>
  <si>
    <t>6751 South Gurr Road</t>
  </si>
  <si>
    <t>5B24NC00361</t>
  </si>
  <si>
    <t>Enrollee under Gen WDR R5-2016-0087 for Foster Farms, LLC - Gurr Ranch Complex</t>
  </si>
  <si>
    <t>1402837</t>
  </si>
  <si>
    <t>7014</t>
  </si>
  <si>
    <t>Ewing Ranch</t>
  </si>
  <si>
    <t>2390  Healy Road</t>
  </si>
  <si>
    <t>5B24NC00362</t>
  </si>
  <si>
    <t>Enrollee under Gen WDR R5-2016-0087 for Foster Farms, LLC - Ewing Ranch</t>
  </si>
  <si>
    <t>360000</t>
  </si>
  <si>
    <t>Healy Ranch Complex</t>
  </si>
  <si>
    <t>5817 South Healy Road</t>
  </si>
  <si>
    <t>5B24NC00363</t>
  </si>
  <si>
    <t>Enrollee under Gen WDR R5-2016-0087 for Foster Farms, LLC - Healy Ranch Complex</t>
  </si>
  <si>
    <t>1223398</t>
  </si>
  <si>
    <t>6117</t>
  </si>
  <si>
    <t>Merced Ranch</t>
  </si>
  <si>
    <t>6416 East Mariposa Way</t>
  </si>
  <si>
    <t>5B24NC00364</t>
  </si>
  <si>
    <t>Enrollee under Gen WDR R5-2016-0087 for Foster Farms, LLC - Merced Ranch</t>
  </si>
  <si>
    <t>38717</t>
  </si>
  <si>
    <t>Sandy Mush Ranch Complex</t>
  </si>
  <si>
    <t>1185 West Sandy Mush Road</t>
  </si>
  <si>
    <t>5B24NC00365</t>
  </si>
  <si>
    <t>Enrollee under Gen WDR R5-2016-0087 for Foster Farms, LLC - Sandy Mush Ranch Complex</t>
  </si>
  <si>
    <t>1081711</t>
  </si>
  <si>
    <t>5409</t>
  </si>
  <si>
    <t>Rolling Hills Ranch</t>
  </si>
  <si>
    <t>1160  Keyes Road</t>
  </si>
  <si>
    <t>5B24NC00366</t>
  </si>
  <si>
    <t>Enrollee under Gen WDR R5-2016-0087 for Foster Farms, LLC - Rolling Hills Ranch</t>
  </si>
  <si>
    <t>55153</t>
  </si>
  <si>
    <t>827</t>
  </si>
  <si>
    <t>Snelling Ranch</t>
  </si>
  <si>
    <t>7311  Oakdale Road</t>
  </si>
  <si>
    <t>5B24NC00367</t>
  </si>
  <si>
    <t>Enrollee under Gen WDR R5-2016-0087 for Wildenberg Farms, Inc - Snelling Ranch</t>
  </si>
  <si>
    <t>20410</t>
  </si>
  <si>
    <t>163</t>
  </si>
  <si>
    <t>Sunup - Hornitos Ranch Complex</t>
  </si>
  <si>
    <t>2456  Robinson Road</t>
  </si>
  <si>
    <t>5B24NC00368</t>
  </si>
  <si>
    <t>Enrollee under Gen WDR R5-2016-0087 for Foster Farms, LLC - Sunup - Hornitos Ranch Complex</t>
  </si>
  <si>
    <t>308855</t>
  </si>
  <si>
    <t>4633</t>
  </si>
  <si>
    <t>Griffith Ranch Complex</t>
  </si>
  <si>
    <t>18305 West 1st Avenue</t>
  </si>
  <si>
    <t>5B24NC00369</t>
  </si>
  <si>
    <t>Enrollee under Gen WDR R5-2016-0087 for Foster Farms, LLC - Griffith Ranch Complex</t>
  </si>
  <si>
    <t>1477125</t>
  </si>
  <si>
    <t>7386</t>
  </si>
  <si>
    <t>Lander Ranch</t>
  </si>
  <si>
    <t>19834 West 1st Avenue</t>
  </si>
  <si>
    <t>5B24NC00370</t>
  </si>
  <si>
    <t>Enrollee under Gen WDR R5-2016-0087 for Foster Farms, LLC - Lander Ranch</t>
  </si>
  <si>
    <t>68768</t>
  </si>
  <si>
    <t>1032</t>
  </si>
  <si>
    <t>Fourth Avenue Ranch</t>
  </si>
  <si>
    <t>20775  4th Avenue</t>
  </si>
  <si>
    <t>5B24NC00371</t>
  </si>
  <si>
    <t>Enrollee under Gen WDR R5-2016-0087 for Foster Farms, LLC - Fourth Avenue Ranch</t>
  </si>
  <si>
    <t>65969</t>
  </si>
  <si>
    <t>Highway 140 Ranch</t>
  </si>
  <si>
    <t>18125 West State Highway 140</t>
  </si>
  <si>
    <t>5B24NC00372</t>
  </si>
  <si>
    <t>Enrollee under Gen WDR R5-2016-0087 for Foster Farms, LLC - Highway 140 Ranch</t>
  </si>
  <si>
    <t>93863</t>
  </si>
  <si>
    <t>Bradbury Brooder</t>
  </si>
  <si>
    <t>Gemperle Egg Packing Co Inc. dba Gemperle Family Farms</t>
  </si>
  <si>
    <t>5B24NC00373</t>
  </si>
  <si>
    <t>Enrollee under Gen WDR R5-2016-0087 for Gemperle Egg Packing Co Inc. dba Gemperle Family Farms - Bradbury Brooder</t>
  </si>
  <si>
    <t>1920</t>
  </si>
  <si>
    <t>Rainbow Farms (Harding Ranch and Vincent Brooder)</t>
  </si>
  <si>
    <t>16175 East Linwood Avenue</t>
  </si>
  <si>
    <t>5B24NC00374</t>
  </si>
  <si>
    <t>Enrollee under Gen WDR R5-2016-0087 for Valley Fresh Foods, Inc.- Rainbow Farms (Harding Ranch and Vincent Brooder)</t>
  </si>
  <si>
    <t>101152</t>
  </si>
  <si>
    <t>276</t>
  </si>
  <si>
    <t>10218  Lander Avenue</t>
  </si>
  <si>
    <t>5B24NC00375</t>
  </si>
  <si>
    <t>Enrollee under Gen WDR R5-2016-0087 for Gemperle Family Farms</t>
  </si>
  <si>
    <t>Buhach Ranch</t>
  </si>
  <si>
    <t>Johal, Waryam</t>
  </si>
  <si>
    <t>9105  Buhach Road</t>
  </si>
  <si>
    <t>5B24NC00376</t>
  </si>
  <si>
    <t>Enrollee under Gen WDR R5-2016-0087 for Johal, Waryam - Buhach Ranch</t>
  </si>
  <si>
    <t>66855</t>
  </si>
  <si>
    <t>1003</t>
  </si>
  <si>
    <t>Palm Ranch Complex</t>
  </si>
  <si>
    <t>6291 West Palm Avenue</t>
  </si>
  <si>
    <t>5B24NC00377</t>
  </si>
  <si>
    <t>Enrollee under Gen WDR R5-2016-0087 for Foster Farms, LLC - Palm Ranch Complex</t>
  </si>
  <si>
    <t>607021</t>
  </si>
  <si>
    <t>3035</t>
  </si>
  <si>
    <t>Catlett Ranch</t>
  </si>
  <si>
    <t>Perdue Foods LLC dba Petaluma Poultry</t>
  </si>
  <si>
    <t>4305 East Catlett Road</t>
  </si>
  <si>
    <t>5A31NC00047</t>
  </si>
  <si>
    <t>Enrollee under Gen WDR R5-2016-0087 for Perdue Foods LLC dba Petaluma Poultry - Catlett Ranch</t>
  </si>
  <si>
    <t>188640</t>
  </si>
  <si>
    <t>943</t>
  </si>
  <si>
    <t>Tenborg Ranch</t>
  </si>
  <si>
    <t>Tenborg, Kevin</t>
  </si>
  <si>
    <t>2305  Little Ben Road</t>
  </si>
  <si>
    <t>5A31NC00048</t>
  </si>
  <si>
    <t>Enrollee under Gen WDR R5-2016-0087 for Tenborg, Kevin - Tenborg Ranch</t>
  </si>
  <si>
    <t>175382</t>
  </si>
  <si>
    <t>877</t>
  </si>
  <si>
    <t>Mitchell Farms</t>
  </si>
  <si>
    <t>Mitchell, Ken</t>
  </si>
  <si>
    <t>9651  Grant Line Road</t>
  </si>
  <si>
    <t>5A34NC00089</t>
  </si>
  <si>
    <t>Enrollee under Gen WDR R5-2016-0087 for Mitchell, Ken - Mitchell Farms</t>
  </si>
  <si>
    <t>Conner #2 Ranch</t>
  </si>
  <si>
    <t>Conner, Tyler</t>
  </si>
  <si>
    <t>9854  New Hope Road</t>
  </si>
  <si>
    <t>5A34NC00090</t>
  </si>
  <si>
    <t>Enrollee under Gen WDR R5-2016-0087 for Conner, Tyler - Conner #2 Ranch</t>
  </si>
  <si>
    <t>71346</t>
  </si>
  <si>
    <t>357</t>
  </si>
  <si>
    <t>Johnny Welch Ranch</t>
  </si>
  <si>
    <t>Welch, Johnny</t>
  </si>
  <si>
    <t>10088  New Hope Road</t>
  </si>
  <si>
    <t>5A34NC00091</t>
  </si>
  <si>
    <t>Enrollee under Gen WDR R5-2016-0087 for Welch, Johnny - Johnny Welch Ranch</t>
  </si>
  <si>
    <t>24050</t>
  </si>
  <si>
    <t>Nilsen Farms #1 &amp; 2</t>
  </si>
  <si>
    <t>Nilsen Enterprises LLC</t>
  </si>
  <si>
    <t>13542  Meiss Road</t>
  </si>
  <si>
    <t>5A34NC00092</t>
  </si>
  <si>
    <t>Enrollee under Gen WDR R5-2016-0087 for Nilsen Enterprises LLC - Nilsen Farms #1 &amp; 2</t>
  </si>
  <si>
    <t>96785</t>
  </si>
  <si>
    <t>1452</t>
  </si>
  <si>
    <t>HMS Ranch</t>
  </si>
  <si>
    <t>8101  Dillard Road</t>
  </si>
  <si>
    <t>5A34NC00093</t>
  </si>
  <si>
    <t>Enrollee under Gen WDR R5-2016-0087 for Perdue Foods LLC dba Petaluma Poultry - HMS Ranch</t>
  </si>
  <si>
    <t>566234</t>
  </si>
  <si>
    <t>2831</t>
  </si>
  <si>
    <t>Campbell Ranch</t>
  </si>
  <si>
    <t>Van Vliet, Harold F &amp; Wilma N</t>
  </si>
  <si>
    <t>17550  Campbell Avenue</t>
  </si>
  <si>
    <t>5B39NC00243</t>
  </si>
  <si>
    <t>Enrollee under Gen WDR R5-2016-0087 for Van Vliet, Harold F &amp; Wilma N - Campbell Ranch</t>
  </si>
  <si>
    <t>Amerine Farms</t>
  </si>
  <si>
    <t>Amerine, Ronald</t>
  </si>
  <si>
    <t>28897  Carter Road</t>
  </si>
  <si>
    <t>5B39NC00244</t>
  </si>
  <si>
    <t>Enrollee under Gen WDR R5-2016-0087 for Amerine, Ronald - Amerine Farms</t>
  </si>
  <si>
    <t>95000</t>
  </si>
  <si>
    <t>Escalon Bellota Ranch</t>
  </si>
  <si>
    <t>1550  Escalon-Bellota Road</t>
  </si>
  <si>
    <t>5B39NC00245</t>
  </si>
  <si>
    <t>Enrollee under Gen WDR R5-2016-0087 for Foster Farms, LLC - Escalon Bellota Ranch</t>
  </si>
  <si>
    <t>21165</t>
  </si>
  <si>
    <t>317</t>
  </si>
  <si>
    <t>Horseshoe Ranch</t>
  </si>
  <si>
    <t>5015  Hwy 4</t>
  </si>
  <si>
    <t>5B50NC00332</t>
  </si>
  <si>
    <t>Enrollee under Gen WDR R5-2016-0087 for Perdue Foods LLC dba Petaluma Poultry - Horseshoe Ranch</t>
  </si>
  <si>
    <t>404211</t>
  </si>
  <si>
    <t>2021</t>
  </si>
  <si>
    <t>SN 1 &amp; 2</t>
  </si>
  <si>
    <t>Jim Orvis and Sons</t>
  </si>
  <si>
    <t>10401  Hwy 4</t>
  </si>
  <si>
    <t>5B50NC00333</t>
  </si>
  <si>
    <t>Enrollee under Gen WDR R5-2016-0087 for Jim Orvis and Sons  - SN 1 &amp; 2</t>
  </si>
  <si>
    <t>100823</t>
  </si>
  <si>
    <t>JS West - Milton Ranch</t>
  </si>
  <si>
    <t>18660  Milton Road</t>
  </si>
  <si>
    <t>5B50NC00334</t>
  </si>
  <si>
    <t>Enrollee under Gen WDR R5-2016-0087 for JS West Milling Company - JS West - Milton Ranch</t>
  </si>
  <si>
    <t>269451</t>
  </si>
  <si>
    <t>647</t>
  </si>
  <si>
    <t>Nilsen Farms #3</t>
  </si>
  <si>
    <t>17200 East Liberty Road</t>
  </si>
  <si>
    <t>5B39NC00247</t>
  </si>
  <si>
    <t>Enrollee under Gen WDR R5-2016-0087 for Nilsen Enterprises LLC - Nilsen Farms #3</t>
  </si>
  <si>
    <t>24000</t>
  </si>
  <si>
    <t>Conner #1 Ranch</t>
  </si>
  <si>
    <t>Conner, Darryl</t>
  </si>
  <si>
    <t>28600  Sowles Road</t>
  </si>
  <si>
    <t>5B39NC00248</t>
  </si>
  <si>
    <t>Enrollee under Gen WDR R5-2016-0087 for Conner, Darryl - Conner #1 Ranch</t>
  </si>
  <si>
    <t>74655</t>
  </si>
  <si>
    <t>373</t>
  </si>
  <si>
    <t>Flood Ranch Complex</t>
  </si>
  <si>
    <t>5999  Escalon-Bellota Road</t>
  </si>
  <si>
    <t>5B39NC00249</t>
  </si>
  <si>
    <t>Enrollee under Gen WDR R5-2016-0087 for Foster Farms, LLC - Flood Ranch Complex</t>
  </si>
  <si>
    <t>52000</t>
  </si>
  <si>
    <t>Cardoza Ranch</t>
  </si>
  <si>
    <t>13120 South Hwy 99</t>
  </si>
  <si>
    <t>5B39NC00250</t>
  </si>
  <si>
    <t>Enrollee under Gen WDR R5-2016-0087 for Great Valley Poultry - Cardoza Ranch</t>
  </si>
  <si>
    <t>86</t>
  </si>
  <si>
    <t>Jack Tone Ranch</t>
  </si>
  <si>
    <t>19780  Jack Tone Road</t>
  </si>
  <si>
    <t>5B39NC00251</t>
  </si>
  <si>
    <t>Enrollee under Gen WDR R5-2016-0087 for Great Valley Poultry - Jack Tone Ranch</t>
  </si>
  <si>
    <t>12000</t>
  </si>
  <si>
    <t>Southland Ranch</t>
  </si>
  <si>
    <t>10601  Southland Road</t>
  </si>
  <si>
    <t>5B39NC00252</t>
  </si>
  <si>
    <t>Two Rivers Ranch</t>
  </si>
  <si>
    <t>28000  Two Rivers Road</t>
  </si>
  <si>
    <t>5B39NC00253</t>
  </si>
  <si>
    <t>Enrollee under Gen WDR R5-2016-0087 for Pleasant Valley Farms - Two Rivers Ranch</t>
  </si>
  <si>
    <t>432</t>
  </si>
  <si>
    <t>Murphy Ranch</t>
  </si>
  <si>
    <t>15863  French Camp Road</t>
  </si>
  <si>
    <t>5B39NC00254</t>
  </si>
  <si>
    <t>North Ripon Ranch</t>
  </si>
  <si>
    <t>18900 North Ripon Road</t>
  </si>
  <si>
    <t>5B39NC00255</t>
  </si>
  <si>
    <t>Enrollee under Gen WDR R5-2016-0087 for Great Valley Poultry - North Ripon Ranch</t>
  </si>
  <si>
    <t>36000</t>
  </si>
  <si>
    <t>144</t>
  </si>
  <si>
    <t>Pleasant Valley Farms Home Ranch</t>
  </si>
  <si>
    <t>10858 West Ripon Road</t>
  </si>
  <si>
    <t>5B39NC00256</t>
  </si>
  <si>
    <t>Enrollee under Gen WDR R5-2016-0087 for Pleasant Valley Farms - Home Ranch</t>
  </si>
  <si>
    <t>Vernalis Ranch</t>
  </si>
  <si>
    <t>5175  Gaffery Road</t>
  </si>
  <si>
    <t>5B39NC00257</t>
  </si>
  <si>
    <t>Enrollee under Gen WDR R5-2016-0087 for Foster Farms, LLC - Vernalis Ranch</t>
  </si>
  <si>
    <t>67663</t>
  </si>
  <si>
    <t>Prairie Flower Ranch</t>
  </si>
  <si>
    <t>6406  Prairie Flower Road</t>
  </si>
  <si>
    <t>5B50NC00335</t>
  </si>
  <si>
    <t>Enrollee under Gen WDR R5-2016-0087 for Foster Farms, LLC - Prairie Flower Ranch</t>
  </si>
  <si>
    <t>236741</t>
  </si>
  <si>
    <t>1184</t>
  </si>
  <si>
    <t>Roberts Ranch</t>
  </si>
  <si>
    <t>2412  Roberts Road</t>
  </si>
  <si>
    <t>5B50NC00336</t>
  </si>
  <si>
    <t>Enrollee under Gen WDR R5-2016-0087 for Foster Farms, LLC - Roberts Ranch</t>
  </si>
  <si>
    <t>155524</t>
  </si>
  <si>
    <t>2333</t>
  </si>
  <si>
    <t>Keyes Ranch Complex</t>
  </si>
  <si>
    <t>13939 East Keyes Road</t>
  </si>
  <si>
    <t>5B50NC00337</t>
  </si>
  <si>
    <t>Enrollee under Gen WDR R5-2016-0087 for Foster Farms, LLC - Keyes Ranch Complex</t>
  </si>
  <si>
    <t>1074792</t>
  </si>
  <si>
    <t>5374</t>
  </si>
  <si>
    <t>Monte Vista Ranch Complex</t>
  </si>
  <si>
    <t>7218 East Monte Vista Avenue</t>
  </si>
  <si>
    <t>5B50NC00338</t>
  </si>
  <si>
    <t>Enrollee under Gen WDR R5-2016-0087 for Foster Farms, LLC - Monte Vista Ranch Complex</t>
  </si>
  <si>
    <t>1219525</t>
  </si>
  <si>
    <t>6098</t>
  </si>
  <si>
    <t>Montpelier - East Monte Vista Ranch Complex</t>
  </si>
  <si>
    <t>3943 North Montpelier Road</t>
  </si>
  <si>
    <t>5B50NC00339</t>
  </si>
  <si>
    <t>Enrollee under Gen WDR R5-2016-0087 for Foster Farms, LLC - Montpelier - East Monte Vista Ranch Complex</t>
  </si>
  <si>
    <t>111520</t>
  </si>
  <si>
    <t>Sperry Ranch</t>
  </si>
  <si>
    <t>5001 North Sperry Road</t>
  </si>
  <si>
    <t>5B50NC00340</t>
  </si>
  <si>
    <t>Enrollee under Gen WDR R5-2016-0087 for Foster Farms, LLC - Sperry Ranch</t>
  </si>
  <si>
    <t>96590</t>
  </si>
  <si>
    <t>Taylor Ranch Complex</t>
  </si>
  <si>
    <t>9543  Taylor Road</t>
  </si>
  <si>
    <t>5B50NC00341</t>
  </si>
  <si>
    <t>Enrollee under Gen WDR R5-2016-0087 for Foster Farms, LLC - Taylor Ranch Complex</t>
  </si>
  <si>
    <t>707128</t>
  </si>
  <si>
    <t>3536</t>
  </si>
  <si>
    <t>Lake Ranch Complex</t>
  </si>
  <si>
    <t>641  Denton Road</t>
  </si>
  <si>
    <t>5B50NC00342</t>
  </si>
  <si>
    <t>Enrollee under Gen WDR R5-2016-0087 for Foster Farms, LLC - Lake Ranch Complex</t>
  </si>
  <si>
    <t>1219312</t>
  </si>
  <si>
    <t>6093</t>
  </si>
  <si>
    <t>Whitmore Ranch</t>
  </si>
  <si>
    <t>2472  Montpelier Road</t>
  </si>
  <si>
    <t>5B50NC00343</t>
  </si>
  <si>
    <t>Enrollee under Gen WDR R5-2016-0087 for Foster Farms, LLC - Whitmore Ranch</t>
  </si>
  <si>
    <t>46442</t>
  </si>
  <si>
    <t>703</t>
  </si>
  <si>
    <t>Hughson Brooder</t>
  </si>
  <si>
    <t>4436  Walnut Road</t>
  </si>
  <si>
    <t>5B50NC00344</t>
  </si>
  <si>
    <t>Enrollee under Gen WDR R5-2016-0087 for Gemperle Bros dba Gemperle Family Farms - Hughson Brooder</t>
  </si>
  <si>
    <t>530  Albers Road</t>
  </si>
  <si>
    <t>5B50NC00345</t>
  </si>
  <si>
    <t>Carpenter Ranch Complex</t>
  </si>
  <si>
    <t>6804 South Carpenter Road</t>
  </si>
  <si>
    <t>5B50NC00346</t>
  </si>
  <si>
    <t>Enrollee under Gen WDR R5-2016-0087 for Foster Farms, LLC - Carpenter Ranch Complex</t>
  </si>
  <si>
    <t>650084</t>
  </si>
  <si>
    <t>Kemper Ranch</t>
  </si>
  <si>
    <t>7142  Kemper Road</t>
  </si>
  <si>
    <t>5B50NC00347</t>
  </si>
  <si>
    <t>Enrollee under Gen WDR R5-2016-0087 for Foster Farms, LLC - Kemper Ranch</t>
  </si>
  <si>
    <t>70002</t>
  </si>
  <si>
    <t>Albers Ranch</t>
  </si>
  <si>
    <t>7749  Kemper Road</t>
  </si>
  <si>
    <t>5B50NC00348</t>
  </si>
  <si>
    <t>Enrollee under Gen WDR R5-2016-0087 for Foster Farms, LLC - Albers Ranch</t>
  </si>
  <si>
    <t>308843</t>
  </si>
  <si>
    <t>1544</t>
  </si>
  <si>
    <t>Ladd Ranch</t>
  </si>
  <si>
    <t>1454  Ladd Road</t>
  </si>
  <si>
    <t>5B50NC00349</t>
  </si>
  <si>
    <t>Enrollee under Gen WDR R5-2016-0087 for Pleasant Valley Farms - Ladd Ranch</t>
  </si>
  <si>
    <t>Los #1 Ranch</t>
  </si>
  <si>
    <t>2336 West Monte Vista Avenue</t>
  </si>
  <si>
    <t>5B50NC00350</t>
  </si>
  <si>
    <t>Enrollee under Gen WDR R5-2016-0087 for Foster Farms, LLC - Los #1 Ranch</t>
  </si>
  <si>
    <t>213505</t>
  </si>
  <si>
    <t>3203</t>
  </si>
  <si>
    <t>Golden State Modesto Garden LLC</t>
  </si>
  <si>
    <t>4367  Ustick Road</t>
  </si>
  <si>
    <t>5B50NC00351</t>
  </si>
  <si>
    <t>Enrollee under Gen WDR R5-2016-0087 for Golden State Modesto Garden LLC</t>
  </si>
  <si>
    <t>25000</t>
  </si>
  <si>
    <t>Wellsford Ranch</t>
  </si>
  <si>
    <t>1572  Wellsford Road</t>
  </si>
  <si>
    <t>5B50NC00352</t>
  </si>
  <si>
    <t>Enrollee under Gen WDR R5-2016-0087 for Foster Farms, LLC - Wellsford Ranch</t>
  </si>
  <si>
    <t>36447</t>
  </si>
  <si>
    <t>547</t>
  </si>
  <si>
    <t>Valk Ranch</t>
  </si>
  <si>
    <t>Valk, Don &amp; Carla</t>
  </si>
  <si>
    <t>8901  Claribel Road</t>
  </si>
  <si>
    <t>5B50NC00353</t>
  </si>
  <si>
    <t>Enrollee under Gen WDR R5-2016-0087 for Valk, Don &amp; Carla - Valk Ranch</t>
  </si>
  <si>
    <t>283158</t>
  </si>
  <si>
    <t>4247</t>
  </si>
  <si>
    <t>Sierra Vista Ranch</t>
  </si>
  <si>
    <t>12812  Claribel Road</t>
  </si>
  <si>
    <t>5B50NC00354</t>
  </si>
  <si>
    <t>Enrollee under Gen WDR R5-2016-0087 for Foster Farms, LLC - Sierra Vista Ranch</t>
  </si>
  <si>
    <t>73342</t>
  </si>
  <si>
    <t>Oakdale Ranch</t>
  </si>
  <si>
    <t>13242  Hwy 108</t>
  </si>
  <si>
    <t>5B50NC00356</t>
  </si>
  <si>
    <t>Enrollee under Gen WDR R5-2016-0087 for Foster Farms, LLC - Oakdale Ranch</t>
  </si>
  <si>
    <t>23271</t>
  </si>
  <si>
    <t>392</t>
  </si>
  <si>
    <t>Rice Ranch</t>
  </si>
  <si>
    <t>9000  Rice Road</t>
  </si>
  <si>
    <t>5B50NC00357</t>
  </si>
  <si>
    <t>Enrollee under Gen WDR R5-2016-0087 for Foster Farms, LLC - Rice Ranch</t>
  </si>
  <si>
    <t>366400</t>
  </si>
  <si>
    <t>1707</t>
  </si>
  <si>
    <t>6231  Smith Road</t>
  </si>
  <si>
    <t>5B50NC00358</t>
  </si>
  <si>
    <t>Enrollee under Gen WDR R5-2016-0087 for Darren Wildenberg  - Smith Ranch</t>
  </si>
  <si>
    <t>758000</t>
  </si>
  <si>
    <t>379</t>
  </si>
  <si>
    <t>Triumph Ranch</t>
  </si>
  <si>
    <t>2107 South Stearns Road</t>
  </si>
  <si>
    <t>5B50NC00359</t>
  </si>
  <si>
    <t>Enrollee under Gen WDR R5-2016-0087 for Perdue Foods LLC dba Petaluma Poultry - Triumph Ranch</t>
  </si>
  <si>
    <t>273684</t>
  </si>
  <si>
    <t>1368</t>
  </si>
  <si>
    <t>Foothill Ranch</t>
  </si>
  <si>
    <t>11007  Warnerville Road</t>
  </si>
  <si>
    <t>5B50NC00360</t>
  </si>
  <si>
    <t>Enrollee under Gen WDR R5-2016-0087 for Foster Farms, LLC - Foothill Ranch</t>
  </si>
  <si>
    <t>73396</t>
  </si>
  <si>
    <t>1346</t>
  </si>
  <si>
    <t>18113  Elm Avenue</t>
  </si>
  <si>
    <t>5B50NC00361</t>
  </si>
  <si>
    <t>Enrollee under Gen WDR R5-2016-0087 for Foster Farms, LLC - Elm Ranch</t>
  </si>
  <si>
    <t>59304</t>
  </si>
  <si>
    <t>890</t>
  </si>
  <si>
    <t>8425  August Road</t>
  </si>
  <si>
    <t>5B50NC00362</t>
  </si>
  <si>
    <t>Enrollee under Gen WDR R5-2016-0087 for Foster Farms, LLC - August Ranch</t>
  </si>
  <si>
    <t>481710</t>
  </si>
  <si>
    <t>2409</t>
  </si>
  <si>
    <t>SPOC</t>
  </si>
  <si>
    <t>Squab Producers of California, Inc.</t>
  </si>
  <si>
    <t>3519 South Bradbury Road</t>
  </si>
  <si>
    <t>5B50NC00363</t>
  </si>
  <si>
    <t>Enrollee under Gen WDR R5-2016-0087 for Squab Producers of California, Inc.- SPOC</t>
  </si>
  <si>
    <t>18000</t>
  </si>
  <si>
    <t>27</t>
  </si>
  <si>
    <t>Santa Fe Ranch Complex</t>
  </si>
  <si>
    <t>8330  East Avenue</t>
  </si>
  <si>
    <t>5B24NC00378</t>
  </si>
  <si>
    <t>Enrollee under Gen WDR R5-2016-0087 for Foster Farms, LLC - Santa Fe Ranch Complex</t>
  </si>
  <si>
    <t>611625</t>
  </si>
  <si>
    <t>3058</t>
  </si>
  <si>
    <t>Morgan Ranch Complex</t>
  </si>
  <si>
    <t>11940  Ehrlich Road</t>
  </si>
  <si>
    <t>5B50NC00364</t>
  </si>
  <si>
    <t>Enrollee under Gen WDR R5-2016-0087 for Foster Farms, LLC - Morgan Ranch Complex</t>
  </si>
  <si>
    <t>1041384</t>
  </si>
  <si>
    <t>5207</t>
  </si>
  <si>
    <t>Rainbow Farms (Linwood Brooder)</t>
  </si>
  <si>
    <t>3700 East Linwood Avenue</t>
  </si>
  <si>
    <t>5B50NC00366</t>
  </si>
  <si>
    <t>Enrollee under Gen WDR R5-2016-0087 for Valley Fresh Foods, Inc. - Rainbow Farms (Linwood Brooder)</t>
  </si>
  <si>
    <t>201800</t>
  </si>
  <si>
    <t>484</t>
  </si>
  <si>
    <t>Rainbow Farms (Griffith Brooder)</t>
  </si>
  <si>
    <t>4607 East Linwood Avenue</t>
  </si>
  <si>
    <t>5B50NC00367</t>
  </si>
  <si>
    <t>Enrollee under Gen WDR R5-2016-0087 for Valley Fresh Foods, Inc. - Rainbow Farms (Griffith Brooder)</t>
  </si>
  <si>
    <t>143600</t>
  </si>
  <si>
    <t>Rohrer Ranch</t>
  </si>
  <si>
    <t>3418 South Mitchell Road</t>
  </si>
  <si>
    <t>5B50NC00368</t>
  </si>
  <si>
    <t>Enrollee under Gen WDR R5-2016-0087 for Foster Farms, LLC - Rohrer Ranch</t>
  </si>
  <si>
    <t>26104</t>
  </si>
  <si>
    <t>Hack Ranch</t>
  </si>
  <si>
    <t>Hack, Will</t>
  </si>
  <si>
    <t>1731 South Prairie Flower Road</t>
  </si>
  <si>
    <t>5B50NC00369</t>
  </si>
  <si>
    <t>Enrollee under Gen WDR R5-2016-0087 for Hack, Will - Hack Ranch</t>
  </si>
  <si>
    <t>Soderquist Ranch</t>
  </si>
  <si>
    <t>3630 South Soderquist Road</t>
  </si>
  <si>
    <t>5B50NC00370</t>
  </si>
  <si>
    <t>Enrollee under Gen WDR R5-2016-0087 for Gemperle Bros dba Gemperle Family Farms - Soderquist Ranch</t>
  </si>
  <si>
    <t>45800</t>
  </si>
  <si>
    <t>Washington Ranch</t>
  </si>
  <si>
    <t>2306 South Washington Road</t>
  </si>
  <si>
    <t>5B50NC00371</t>
  </si>
  <si>
    <t>Enrollee under Gen WDR R5-2016-0087 for Gemperle Bros dba Gemperle Family Farms - Washington Ranch</t>
  </si>
  <si>
    <t>Wildenberg Farms, Inc.</t>
  </si>
  <si>
    <t>2830  Youngstown Road</t>
  </si>
  <si>
    <t>5B50NC00372</t>
  </si>
  <si>
    <t>Enrollee under Gen WDR R5-2016-0087 for Wildenberg Farms, Inc</t>
  </si>
  <si>
    <t>Nelson Ranch</t>
  </si>
  <si>
    <t>14455  Claribel Road</t>
  </si>
  <si>
    <t>5B50NC00373</t>
  </si>
  <si>
    <t>Enrollee under Gen WDR R5-2016-0087 for Foster Farms, LLC - Nelson Ranch</t>
  </si>
  <si>
    <t>319500</t>
  </si>
  <si>
    <t>1596</t>
  </si>
  <si>
    <t>Claribel Ranch</t>
  </si>
  <si>
    <t>15724  Claribel Road</t>
  </si>
  <si>
    <t>5B50NC00374</t>
  </si>
  <si>
    <t>Enrollee under Gen WDR R5-2016-0087 for Foster Farms, LLC - Claribel Ranch</t>
  </si>
  <si>
    <t>298200</t>
  </si>
  <si>
    <t>1562</t>
  </si>
  <si>
    <t>Ellenwood Ranch</t>
  </si>
  <si>
    <t>1537  Ellenwood Road</t>
  </si>
  <si>
    <t>5B50NC00376</t>
  </si>
  <si>
    <t>Enrollee under Gen WDR R5-2016-0087 for Foster Farms, LLC - Ellenwood Ranch</t>
  </si>
  <si>
    <t>294000</t>
  </si>
  <si>
    <t>Tim Bell Ranch</t>
  </si>
  <si>
    <t>1852  Tim Bell Road</t>
  </si>
  <si>
    <t>5B50NC00377</t>
  </si>
  <si>
    <t>Enrollee under Gen WDR R5-2016-0087 for Foster Farms, LLC - Tim Bell Ranch</t>
  </si>
  <si>
    <t>297607</t>
  </si>
  <si>
    <t>1484</t>
  </si>
  <si>
    <t>Warnerville Ranch Complex</t>
  </si>
  <si>
    <t>JE Coleman dba Warnerville Ranch LLC</t>
  </si>
  <si>
    <t>20601  Warnerville Road</t>
  </si>
  <si>
    <t>5B50NC00378</t>
  </si>
  <si>
    <t>Enrollee under Gen WDR R5-2016-0087 for JE Coleman dba Warnerville Ranch LLC - Warnerville Ranch Complex</t>
  </si>
  <si>
    <t>202529</t>
  </si>
  <si>
    <t>3851</t>
  </si>
  <si>
    <t>GE Ranch</t>
  </si>
  <si>
    <t>Golden Eagle Farms</t>
  </si>
  <si>
    <t>3575  Howard Road</t>
  </si>
  <si>
    <t>Westley</t>
  </si>
  <si>
    <t>5B50NC00379</t>
  </si>
  <si>
    <t>Enrollee under Gen WDR R5-2016-0087 for Golden Eagle Farms - GE Ranch</t>
  </si>
  <si>
    <t>99364</t>
  </si>
  <si>
    <t>1490</t>
  </si>
  <si>
    <t>LKT Ranch</t>
  </si>
  <si>
    <t>Amerine, Reagan, Ronald, Gary Trust</t>
  </si>
  <si>
    <t>11170  Hwy 108</t>
  </si>
  <si>
    <t>Jamestown</t>
  </si>
  <si>
    <t>Tuolumne</t>
  </si>
  <si>
    <t>5B55NC00028</t>
  </si>
  <si>
    <t>Enrollee under Gen WDR R5-2016-0087 for Ronald Amarine - LKT Ranch</t>
  </si>
  <si>
    <t>70387</t>
  </si>
  <si>
    <t>1056</t>
  </si>
  <si>
    <t>GSF Ranch</t>
  </si>
  <si>
    <t>Triple J Farms</t>
  </si>
  <si>
    <t>13630  Hwy 108</t>
  </si>
  <si>
    <t>5B55NC00029</t>
  </si>
  <si>
    <t>Enrollee under Gen WDR R5-2016-0087 for Triple J Farms - GSF Ranch</t>
  </si>
  <si>
    <t>53954</t>
  </si>
  <si>
    <t>809</t>
  </si>
  <si>
    <t>J 59 Ranch</t>
  </si>
  <si>
    <t>10700  La Grange Road</t>
  </si>
  <si>
    <t>5B55NC00030</t>
  </si>
  <si>
    <t>Enrollee under Gen WDR R5-2016-0087 for Triple J Farms - J 59 Ranch</t>
  </si>
  <si>
    <t>224112</t>
  </si>
  <si>
    <t>3362</t>
  </si>
  <si>
    <t>LAR Ranch</t>
  </si>
  <si>
    <t>11400  La Grange Road</t>
  </si>
  <si>
    <t>5B55NC00031</t>
  </si>
  <si>
    <t>DRAFT Enrollee - WDR under Poultry Operations for Triple J Farms; LAR Ranch</t>
  </si>
  <si>
    <t>169099</t>
  </si>
  <si>
    <t>2536</t>
  </si>
  <si>
    <t>GAL Ranch</t>
  </si>
  <si>
    <t>Blind Bull LP</t>
  </si>
  <si>
    <t>27077  Cooperstown Road</t>
  </si>
  <si>
    <t>5B50NC00380</t>
  </si>
  <si>
    <t>Enrollee under Gen WDR R5-2016-0087 for Blind Bull LP - GAL Ranch</t>
  </si>
  <si>
    <t>78760</t>
  </si>
  <si>
    <t>UC Davis Poultry Operations</t>
  </si>
  <si>
    <t>UC Davis</t>
  </si>
  <si>
    <t>701  Hopkins Road</t>
  </si>
  <si>
    <t>5A57NC00050</t>
  </si>
  <si>
    <t>Enrollee under Gen WDR R5-2016-0087 for UC Davis - UC Davis Poultry Operations</t>
  </si>
  <si>
    <t>10</t>
  </si>
  <si>
    <t>Sweeney Ranch</t>
  </si>
  <si>
    <t>Abundant Harvest Organics</t>
  </si>
  <si>
    <t>5C54NC00337</t>
  </si>
  <si>
    <t>Enrollee - WDR R5-2016-0087 for Abundant Harvest Organics (Sweeney Ranch)</t>
  </si>
  <si>
    <t>Laton Ranch</t>
  </si>
  <si>
    <t>20710 South Cedar Avenue</t>
  </si>
  <si>
    <t>5C10NC00255</t>
  </si>
  <si>
    <t>Enrollee - WDR R5-2016-0087 for Abundant Harvest Organics (Laton Ranch)</t>
  </si>
  <si>
    <t>Fosberg &amp; Griffin</t>
  </si>
  <si>
    <t>SKS Enterprises Inc.</t>
  </si>
  <si>
    <t>4506  Griffin Road</t>
  </si>
  <si>
    <t>5B50NC00384</t>
  </si>
  <si>
    <t>Enrollee under Gen WDR R5-2016-0087 for SKS Enterprises Inc. - Fosberg &amp; Griffin</t>
  </si>
  <si>
    <t>239616</t>
  </si>
  <si>
    <t>958</t>
  </si>
  <si>
    <t>Honen 1-4, Lisa 5-7 (Lodi Ranch)</t>
  </si>
  <si>
    <t>23709 East Brandt Road</t>
  </si>
  <si>
    <t>5B39NC00260</t>
  </si>
  <si>
    <t>Enrollee under Gen Wdr R5-2016-0087 for SKS Enterprises Inc. - Honen 1-4, Lisa 5-7 (Lodi Ranch)</t>
  </si>
  <si>
    <t>946512</t>
  </si>
  <si>
    <t>3786</t>
  </si>
  <si>
    <t>McClellan Brothers Ringnecks</t>
  </si>
  <si>
    <t>468  Cox Lane</t>
  </si>
  <si>
    <t>Oroville</t>
  </si>
  <si>
    <t>5A04NC00064</t>
  </si>
  <si>
    <t>DRAFT Enrollee - WDR under Poultry Operations for McClellan Brothers Ringnecks - McClellan Brothers Ringnecks</t>
  </si>
  <si>
    <t>40000</t>
  </si>
  <si>
    <t>Palm View 5-7</t>
  </si>
  <si>
    <t>13643 South Jack Tone Road</t>
  </si>
  <si>
    <t>5B39NC00261</t>
  </si>
  <si>
    <t>Enrollee under Gen WDR  R5-2016-0087 for SKS Enterprises Inc. - Palm View 5-7</t>
  </si>
  <si>
    <t>179712</t>
  </si>
  <si>
    <t>DIC</t>
  </si>
  <si>
    <t>5201  Griffin Road</t>
  </si>
  <si>
    <t>5B50NC00385</t>
  </si>
  <si>
    <t>Enrollee under Gen WDR R5-2016-0087 for SKS Enterprises Inc. - DIC</t>
  </si>
  <si>
    <t>119808</t>
  </si>
  <si>
    <t>479</t>
  </si>
  <si>
    <t>LeGrand Ranch</t>
  </si>
  <si>
    <t>1507  Cunningham Road</t>
  </si>
  <si>
    <t>5B24NC00379</t>
  </si>
  <si>
    <t>Enrollee under Gen WDR R5-2016-0087 for Pitman, Ben - LeGrand Ranch</t>
  </si>
  <si>
    <t>Bentley Ranch</t>
  </si>
  <si>
    <t>5012  Bentley Road</t>
  </si>
  <si>
    <t>5B50NC00386</t>
  </si>
  <si>
    <t>Enrollee under Gen WDR R5-2016-0087 for Pitman, Ben - Bentley Ranch</t>
  </si>
  <si>
    <t>183746</t>
  </si>
  <si>
    <t>Massaro (H-1)</t>
  </si>
  <si>
    <t>Massaro Dairy Inc</t>
  </si>
  <si>
    <t>20691  Road 16</t>
  </si>
  <si>
    <t>5B20NC00119</t>
  </si>
  <si>
    <t>Enrollee under R5-2017-0058 Bovine GO as a Full Coverage Operation for Massaro Dairy Inc - Massaro (H-1)</t>
  </si>
  <si>
    <t>Mandala (H-2)</t>
  </si>
  <si>
    <t>Edgar DeJager</t>
  </si>
  <si>
    <t>15321  Avenue 20</t>
  </si>
  <si>
    <t>5B20NC00120</t>
  </si>
  <si>
    <t>Enrollee under R5-2017-0058 Bovine GO as a Full Coverage Operation for Edgar DeJager - Mandala (H-2)</t>
  </si>
  <si>
    <t>730</t>
  </si>
  <si>
    <t>Grayson Ranch</t>
  </si>
  <si>
    <t>9306 East Grayson Road</t>
  </si>
  <si>
    <t>5B50NC00387</t>
  </si>
  <si>
    <t>Enrollee under Gen WDR R5-2016-0087 for Pitman, Ben - Grayson Ranch</t>
  </si>
  <si>
    <t>128000</t>
  </si>
  <si>
    <t>Hunt Ranch</t>
  </si>
  <si>
    <t>145 South Hunt Road</t>
  </si>
  <si>
    <t>5B24NC00382</t>
  </si>
  <si>
    <t>Enrollee under Gen WDR R5-2016-0087 for Pitman, Ben - Hunt Ranch</t>
  </si>
  <si>
    <t>133000</t>
  </si>
  <si>
    <t>Roff Ranch</t>
  </si>
  <si>
    <t>9680  Shy Street</t>
  </si>
  <si>
    <t>5B24NC00383</t>
  </si>
  <si>
    <t>Enrollee under Gen WDR R5-2016-0087 for Pitman, Ben - Roff Ranch</t>
  </si>
  <si>
    <t>198000</t>
  </si>
  <si>
    <t>Sultana Ranch</t>
  </si>
  <si>
    <t>1980  Sultana Drive</t>
  </si>
  <si>
    <t>5B24NC00384</t>
  </si>
  <si>
    <t>Enrollee under Gen WDR R5-2016-0087 for Pitman, Ben - Sultana Ranch</t>
  </si>
  <si>
    <t>88000</t>
  </si>
  <si>
    <t>Froese Ranch</t>
  </si>
  <si>
    <t>Ronald &amp; Norma Froese Living Trust</t>
  </si>
  <si>
    <t>22687  Floral Avenue</t>
  </si>
  <si>
    <t>5C54NC00339</t>
  </si>
  <si>
    <t>Enrollee - WDR under Poultry Operations for Ronald &amp; Norma Froese Living Trust</t>
  </si>
  <si>
    <t>30000</t>
  </si>
  <si>
    <t>Kopenhefer</t>
  </si>
  <si>
    <t>Glen Kopenhefer</t>
  </si>
  <si>
    <t>3127  10 1/2 Avenue</t>
  </si>
  <si>
    <t>5C16NC00171</t>
  </si>
  <si>
    <t>Enrollee - WDR under Poultry Operations for Glen Kopenhefer</t>
  </si>
  <si>
    <t>60000</t>
  </si>
  <si>
    <t>6th Avenue Ranch</t>
  </si>
  <si>
    <t>43501  6th Avenue</t>
  </si>
  <si>
    <t>5C16NC00165</t>
  </si>
  <si>
    <t>Enrollee - WDR under Poultry Operations for Zacky &amp; Sons Poultry, LLC</t>
  </si>
  <si>
    <t>WC &amp; B Ranch</t>
  </si>
  <si>
    <t>19010 South Brawley Avenue</t>
  </si>
  <si>
    <t>5B10NC00079</t>
  </si>
  <si>
    <t>Enrollee - WDR under Poultry Operations for Foster Farms, LLC</t>
  </si>
  <si>
    <t>1830</t>
  </si>
  <si>
    <t>18th Avenue Ranch</t>
  </si>
  <si>
    <t>17388  18th Avenue</t>
  </si>
  <si>
    <t>5C16NC00166</t>
  </si>
  <si>
    <t>Homeland Cattle LLC</t>
  </si>
  <si>
    <t>36409  6th Avenue</t>
  </si>
  <si>
    <t>5C16NC00173</t>
  </si>
  <si>
    <t>Enrollee under R5-2017-0058 Bovine GO as a Full Coverage Operation for Homeland Cattle LLC</t>
  </si>
  <si>
    <t>965</t>
  </si>
  <si>
    <t>1911</t>
  </si>
  <si>
    <t>MSFD Feedlot</t>
  </si>
  <si>
    <t>Leanne Sandlin</t>
  </si>
  <si>
    <t>19257  Road 124</t>
  </si>
  <si>
    <t>5C54NC00354</t>
  </si>
  <si>
    <t>Enrollee under R5-2017-0058 Bovine GO as a Full Coverage Operation for Leanne Sandlin - MSFD Feedlot</t>
  </si>
  <si>
    <t>2032</t>
  </si>
  <si>
    <t>Van Dyk Cattle Co.</t>
  </si>
  <si>
    <t>3275  8th Avenue</t>
  </si>
  <si>
    <t>5C16NC00184</t>
  </si>
  <si>
    <t>Enrollee - WDR under Confined Bovine Feeding Operations for Van Dyk Cattle Co.</t>
  </si>
  <si>
    <t>10500</t>
  </si>
  <si>
    <t>3521</t>
  </si>
  <si>
    <t>West Lake Cattle Company LLC</t>
  </si>
  <si>
    <t>Westlake Cattle Co. LLC</t>
  </si>
  <si>
    <t>20251  14 1/2 Avenue</t>
  </si>
  <si>
    <t>5C16NC00185</t>
  </si>
  <si>
    <t>Enrollee under R5-2017-0058 Bovine GO as a Full Coverage Operation for Westlake Cattle Co. LLC - West Lake Cattle Company LLC</t>
  </si>
  <si>
    <t>5150</t>
  </si>
  <si>
    <t>10346</t>
  </si>
  <si>
    <t>APN 004-280-075 Feedlot</t>
  </si>
  <si>
    <t>Michael Young</t>
  </si>
  <si>
    <t>9223  16 1/2 Avenue</t>
  </si>
  <si>
    <t>5C16NC00174</t>
  </si>
  <si>
    <t>Enrollee under R5-2017-0058 Bovine GO as a Limited Population Operation for Michael Young - APN 004-280-075 Feedlot</t>
  </si>
  <si>
    <t>SK Ranch Mgt LLC</t>
  </si>
  <si>
    <t>Shannon, Eric</t>
  </si>
  <si>
    <t>11878  Avenue 328</t>
  </si>
  <si>
    <t>Woodlake</t>
  </si>
  <si>
    <t>5C54NC00357</t>
  </si>
  <si>
    <t>Enrollee - WDR under Confined Bovine Feeding Operations for Shannon, Eric</t>
  </si>
  <si>
    <t>White Ranch (Island Heifers)</t>
  </si>
  <si>
    <t>NW Corner of 6th and Utica</t>
  </si>
  <si>
    <t>5C16NC00186</t>
  </si>
  <si>
    <t>Enrollee under R5-2017-0058 Bovine GO as a Full Coverage Operation for Vander Eyk, Case - White Ranch (Island Heifers)</t>
  </si>
  <si>
    <t>1430</t>
  </si>
  <si>
    <t>1847</t>
  </si>
  <si>
    <t>Former Proctor</t>
  </si>
  <si>
    <t>24220  Road 14</t>
  </si>
  <si>
    <t>5B20NC00122</t>
  </si>
  <si>
    <t>Enrollee - WDR under Confined Bovine Feeding Operations for Fagundes Dairy</t>
  </si>
  <si>
    <t>98</t>
  </si>
  <si>
    <t>Toste Ranch</t>
  </si>
  <si>
    <t>Toste, Myron</t>
  </si>
  <si>
    <t>687 East Riverdale Avenue</t>
  </si>
  <si>
    <t>5B10NC00094</t>
  </si>
  <si>
    <t>Enrollee - WDR under Confined Bovine Feeding Operations for Toste, Myron</t>
  </si>
  <si>
    <t>51</t>
  </si>
  <si>
    <t>83</t>
  </si>
  <si>
    <t>Rollin Heifer Feedlot</t>
  </si>
  <si>
    <t>Rollin, Carol  &amp; Rollin, Wendall</t>
  </si>
  <si>
    <t>15486 South Dickenson Avenue</t>
  </si>
  <si>
    <t>5B10NC00093</t>
  </si>
  <si>
    <t>Enrollee under R5-2017-0058 Bovine GO as a Full Coverage Operation for Rollin, Donald - Rollin Heifer Feedlot</t>
  </si>
  <si>
    <t>494</t>
  </si>
  <si>
    <t>A &amp; B Heifer Ranch</t>
  </si>
  <si>
    <t>Timothy J, Barbara C, Gregory G, &amp; Connie L. Cooper</t>
  </si>
  <si>
    <t>4725  Avenue 108</t>
  </si>
  <si>
    <t>5C54NC00342</t>
  </si>
  <si>
    <t>Enrollee - WDR under Confined Bovine Feeding Operations for Timothy J, Barbara C, Gregory G, &amp; Connie L. Cooper</t>
  </si>
  <si>
    <t>4925</t>
  </si>
  <si>
    <t>2454</t>
  </si>
  <si>
    <t>14998  Avenue 192</t>
  </si>
  <si>
    <t>5C54NC00374</t>
  </si>
  <si>
    <t>Enrollee under R5-2017-0058 Bovine GO as a Full Coverage Operation for Frings Ranch</t>
  </si>
  <si>
    <t>13000</t>
  </si>
  <si>
    <t>3780</t>
  </si>
  <si>
    <t>Grimmius Cattle Company</t>
  </si>
  <si>
    <t>5715  Kansas Avenue</t>
  </si>
  <si>
    <t>5C16NC00177</t>
  </si>
  <si>
    <t>Enrollee under R5-2017-0058 Bovine GO as a Full Coverage Operation for Grimmius, Randall - Grimmius Cattle Company</t>
  </si>
  <si>
    <t>23052</t>
  </si>
  <si>
    <t>Potter Ranch</t>
  </si>
  <si>
    <t>15956 South East Avenue</t>
  </si>
  <si>
    <t>5B10NC00080</t>
  </si>
  <si>
    <t>Wagner Ranch Friant</t>
  </si>
  <si>
    <t>Wagner, Edward</t>
  </si>
  <si>
    <t>17711  Road 206</t>
  </si>
  <si>
    <t>Friant</t>
  </si>
  <si>
    <t>5B20NC00118</t>
  </si>
  <si>
    <t>Enrollee - WDR under Poultry Operations for Wagner, Edward</t>
  </si>
  <si>
    <t>85000</t>
  </si>
  <si>
    <t>Montesito</t>
  </si>
  <si>
    <t>Pilegard, Greg</t>
  </si>
  <si>
    <t>14195 South Hayes Avenue</t>
  </si>
  <si>
    <t>5B10NC00088</t>
  </si>
  <si>
    <t>Enrollee - WDR under Poultry Operations for Pilegard, Greg</t>
  </si>
  <si>
    <t>339000</t>
  </si>
  <si>
    <t>1695</t>
  </si>
  <si>
    <t>Norlake</t>
  </si>
  <si>
    <t>18941 West North Avenue</t>
  </si>
  <si>
    <t>5B10NC00089</t>
  </si>
  <si>
    <t>69000</t>
  </si>
  <si>
    <t>Sunbird Ranch</t>
  </si>
  <si>
    <t>5606 East Davis Avenue</t>
  </si>
  <si>
    <t>5B10NC00081</t>
  </si>
  <si>
    <t>Enrollee - WDR under Poultry Operations for Foster Farms, llc - Sunbird Ranch</t>
  </si>
  <si>
    <t>Placer 3 Ranch</t>
  </si>
  <si>
    <t>5556 South Placer Avenue</t>
  </si>
  <si>
    <t>5B10NC00082</t>
  </si>
  <si>
    <t>Placer 2 Ranch</t>
  </si>
  <si>
    <t>5548 South Placer Avenue, #`</t>
  </si>
  <si>
    <t>5B10NC00083</t>
  </si>
  <si>
    <t>Kamm Ave. Ranch</t>
  </si>
  <si>
    <t>590 West Kamm Avenue</t>
  </si>
  <si>
    <t>5B10NC00084</t>
  </si>
  <si>
    <t>Placer 1 Ranch</t>
  </si>
  <si>
    <t>20739 West American Avenue</t>
  </si>
  <si>
    <t>5B10NC00085</t>
  </si>
  <si>
    <t>G &amp; H Ranch</t>
  </si>
  <si>
    <t>8351  McMullin Grade</t>
  </si>
  <si>
    <t>5B10NC00086</t>
  </si>
  <si>
    <t>Ave 145 Ranch</t>
  </si>
  <si>
    <t>8479 South Madera Avenue</t>
  </si>
  <si>
    <t>5B10NC00087</t>
  </si>
  <si>
    <t>Kent Ranch</t>
  </si>
  <si>
    <t>19744  Kent Avenue</t>
  </si>
  <si>
    <t>5C16NC00167</t>
  </si>
  <si>
    <t>Holm Ranch</t>
  </si>
  <si>
    <t>16395  19th Avenue</t>
  </si>
  <si>
    <t>5C16NC00168</t>
  </si>
  <si>
    <t>Samuel Grow</t>
  </si>
  <si>
    <t>11005  Nevada Avenue</t>
  </si>
  <si>
    <t>5C16NC00169</t>
  </si>
  <si>
    <t>Enrollee - WDR under Poultry Operations for Pitman, Ben - Samuel Grow</t>
  </si>
  <si>
    <t>312000</t>
  </si>
  <si>
    <t>4680</t>
  </si>
  <si>
    <t>Niles Ranch</t>
  </si>
  <si>
    <t>9507  Niles Avenue</t>
  </si>
  <si>
    <t>5C16NC00170</t>
  </si>
  <si>
    <t>Bar E Heifer Ranch</t>
  </si>
  <si>
    <t>6058  Flint Avenue</t>
  </si>
  <si>
    <t>5C16NC00175</t>
  </si>
  <si>
    <t>Enrollee under R5-2017-0058 Bovine GO as a Full Coverage Operation for Matthew Evangelo - Bar E Heifer Ranch</t>
  </si>
  <si>
    <t>AJF Heifer Ranch</t>
  </si>
  <si>
    <t>22800  Road 14 1/2</t>
  </si>
  <si>
    <t>5B20NC00121</t>
  </si>
  <si>
    <t>Enrollee under R5-2017-0058 Bovine GO as a Full Coverage Operation for Fagundes, Anthony James - AJF Heifer Ranch</t>
  </si>
  <si>
    <t>353</t>
  </si>
  <si>
    <t>Overland Stock Yard</t>
  </si>
  <si>
    <t>10565  9th Avenue</t>
  </si>
  <si>
    <t>5C16NC00182</t>
  </si>
  <si>
    <t>Enrollee under R5-2017-0058 Bovine GO as a Limited Time Operation for Overland Stock Yard</t>
  </si>
  <si>
    <t>10283</t>
  </si>
  <si>
    <t>12202  1st Avenue</t>
  </si>
  <si>
    <t>5C16NC00181</t>
  </si>
  <si>
    <t>Enrollee under R5-2017-0058 Bovine GO as a Full Coverage Operation for Outback Ranch</t>
  </si>
  <si>
    <t>872</t>
  </si>
  <si>
    <t>8078</t>
  </si>
  <si>
    <t>Christian Fagundes Farm Inc.</t>
  </si>
  <si>
    <t>Fagundes, Bruce</t>
  </si>
  <si>
    <t>Avenue 344 and Road 36</t>
  </si>
  <si>
    <t>5C54NC00340</t>
  </si>
  <si>
    <t>Enrollee - WDR under Poultry Operations for Christian Fagundes Farms Inc</t>
  </si>
  <si>
    <t>Pahrump Heifer Ranch</t>
  </si>
  <si>
    <t>15362  Manteca Avenue</t>
  </si>
  <si>
    <t>5C16NC00183</t>
  </si>
  <si>
    <t>Enrollee under R5-2017-0058 Bovine GO as a Full Coverage Operation for Pahrump Heifer Ranch</t>
  </si>
  <si>
    <t>2544</t>
  </si>
  <si>
    <t>Echeverria Feedlot</t>
  </si>
  <si>
    <t>Echeverria, Carlos</t>
  </si>
  <si>
    <t>8529  Bear Mountain Boulevard</t>
  </si>
  <si>
    <t>5C15NC00234</t>
  </si>
  <si>
    <t>Enrollee under R5-2017-0058 Bovine GO as a Full Coverage Operation for Echeverria, Carlos - Echeverria Feedlot</t>
  </si>
  <si>
    <t>3918</t>
  </si>
  <si>
    <t>Pond Heifer Ranch</t>
  </si>
  <si>
    <t>11695  Jumper Avenue</t>
  </si>
  <si>
    <t>5C15NC00235</t>
  </si>
  <si>
    <t>Enrollee under R5-2017-0058 Bovine GO as a Full Coverage Operation for Pond Heifer Ranch</t>
  </si>
  <si>
    <t>5037</t>
  </si>
  <si>
    <t>Woods Farm - Camden</t>
  </si>
  <si>
    <t>Woods Farms Inc</t>
  </si>
  <si>
    <t>17588 South Camden Avenue</t>
  </si>
  <si>
    <t>5B10NC00091</t>
  </si>
  <si>
    <t>Enrollee - WDR under Poultry Operations for Woods Farms Inc</t>
  </si>
  <si>
    <t>Robinson Calf Ranch</t>
  </si>
  <si>
    <t>Wayne Lugo</t>
  </si>
  <si>
    <t>1001 East Hosking Avenue</t>
  </si>
  <si>
    <t>5C15NC00236</t>
  </si>
  <si>
    <t>Enrollee - WDR under Confined Bovine Feeding Operations for Wayne Lugo</t>
  </si>
  <si>
    <t>6414</t>
  </si>
  <si>
    <t>Robinson Feedlot - 3R Cattle</t>
  </si>
  <si>
    <t>7347  Bear Mountain Boulevard</t>
  </si>
  <si>
    <t>5C15NC00237</t>
  </si>
  <si>
    <t>Enrollee - WDR under Confined Bovine Feeding Operations for Wayne &amp; Eddie Lugo</t>
  </si>
  <si>
    <t>16812</t>
  </si>
  <si>
    <t>Fresno Livestock</t>
  </si>
  <si>
    <t>Philip &amp; Suanna Tews Trustees</t>
  </si>
  <si>
    <t>559 West Lincoln Avenue</t>
  </si>
  <si>
    <t>5B10NC00092</t>
  </si>
  <si>
    <t>Enrollee under R5-2017-0058 Bovine GO as a Limited Time Operation for Philip &amp; Suanna Tews Trustees - Fresno Livestock</t>
  </si>
  <si>
    <t>729</t>
  </si>
  <si>
    <t>Bar VP Feedlot</t>
  </si>
  <si>
    <t>9181  Road 104</t>
  </si>
  <si>
    <t>5C54NC00343</t>
  </si>
  <si>
    <t>Enrollee under R5-2017-0058 Bovine GO as a Full Coverage Operation for Bar VP Feedlot</t>
  </si>
  <si>
    <t>4087</t>
  </si>
  <si>
    <t>Gist Heifer Ranch</t>
  </si>
  <si>
    <t>Gist, Richard</t>
  </si>
  <si>
    <t>2299 West Oakdale</t>
  </si>
  <si>
    <t>5C54NC00347</t>
  </si>
  <si>
    <t>Enrollee under R5-2017-0058 Bovine GO as a Full Coverage Operation for Gist, Richard - Gist Heifer Ranch</t>
  </si>
  <si>
    <t>Golden Star Cattle Ranch #2</t>
  </si>
  <si>
    <t>Gold Star Cattle</t>
  </si>
  <si>
    <t>5978  Avenue 184</t>
  </si>
  <si>
    <t>5C54NC00348</t>
  </si>
  <si>
    <t>Enrollee under R5-2017-0058 Bovine GO as a Full Coverage Operation for Gold Star Cattle - Golden Star Cattle Ranch #2</t>
  </si>
  <si>
    <t>18075</t>
  </si>
  <si>
    <t>Hidden Valley Cattle</t>
  </si>
  <si>
    <t>2373  Avenue 112</t>
  </si>
  <si>
    <t>5C54NC00350</t>
  </si>
  <si>
    <t>Enrollee under R5-2017-0058 Bovine GO as a Full Coverage Operation for Hidden Valley Cattle</t>
  </si>
  <si>
    <t>5119</t>
  </si>
  <si>
    <t>Koetsier Family Trust Feedlot</t>
  </si>
  <si>
    <t>Koetsier, Edwin</t>
  </si>
  <si>
    <t>7116  Avenue 232</t>
  </si>
  <si>
    <t>5C54NC00351</t>
  </si>
  <si>
    <t>Enrollee under R5-2017-0058 Bovine GO as a Full Coverage Operation for Koetsier, Edwin - Koetsier Family Trust Feedlot</t>
  </si>
  <si>
    <t>359</t>
  </si>
  <si>
    <t>SBS Ag Heifers 68</t>
  </si>
  <si>
    <t>19972  Road 68</t>
  </si>
  <si>
    <t>5C54NC00356</t>
  </si>
  <si>
    <t>Enrollee under R5-2017-0058 Bovine GO as a Full Coverage Operation for SBS Ag - SBS Ag Heifers 68</t>
  </si>
  <si>
    <t>723</t>
  </si>
  <si>
    <t>Tulare Sales Yard Inc.</t>
  </si>
  <si>
    <t>Macedo, David</t>
  </si>
  <si>
    <t>4013 South K Street</t>
  </si>
  <si>
    <t>5C54NC00358</t>
  </si>
  <si>
    <t>Enrollee under R5-2017-0058 Bovine GO as a Limited Time Operation for Macedo, David - Tulare Sales Yard Inc.</t>
  </si>
  <si>
    <t>8000</t>
  </si>
  <si>
    <t>10305</t>
  </si>
  <si>
    <t>Frank Pires Heifers</t>
  </si>
  <si>
    <t>Pires, Frank</t>
  </si>
  <si>
    <t>5784  Cartmill Avenue</t>
  </si>
  <si>
    <t>5C54NC00345</t>
  </si>
  <si>
    <t>Enrollee under R5-2017-0058 Bovine GO as a Full Coverage Operation for Pires, Frank - Frank Pires Heifers</t>
  </si>
  <si>
    <t>Jason &amp; Julie Starr</t>
  </si>
  <si>
    <t>18039  Lakeview Avenue</t>
  </si>
  <si>
    <t>5C16NC00178</t>
  </si>
  <si>
    <t>Enrollee under R5-2017-0058 Bovine GO as a Full Coverage Operation for Jason &amp; Julie Starr</t>
  </si>
  <si>
    <t>875</t>
  </si>
  <si>
    <t>3H Cattle Co</t>
  </si>
  <si>
    <t>Bob and Tom Hansen</t>
  </si>
  <si>
    <t>19690  6th Avenue</t>
  </si>
  <si>
    <t>5C16AP00002</t>
  </si>
  <si>
    <t>Enrollee under R5-2017-0058 Bovine GO as a Full Coverage Operation for Bob and Tom Hansen - 3H Cattle Co</t>
  </si>
  <si>
    <t>25467</t>
  </si>
  <si>
    <t>Nevada Heights</t>
  </si>
  <si>
    <t>21001  10 1/2 Avenue</t>
  </si>
  <si>
    <t>5C16NC00180</t>
  </si>
  <si>
    <t>Enrollee under R5-2017-0058 Bovine GO as a Full Coverage Operation for Nevada Heights</t>
  </si>
  <si>
    <t>6695</t>
  </si>
  <si>
    <t>Merritt Ranch Feedlot</t>
  </si>
  <si>
    <t>EW Merritt Farms</t>
  </si>
  <si>
    <t>11307  Road 160</t>
  </si>
  <si>
    <t>5C54NC00353</t>
  </si>
  <si>
    <t>Enrollee under R5-2017-0058 Bovine GO as a Full Coverage Operation for EW Merritt Farms - Merritt Ranch Feedlot</t>
  </si>
  <si>
    <t>Mendes Calf Ranch #1</t>
  </si>
  <si>
    <t>13356  Avenue 168</t>
  </si>
  <si>
    <t>5C54NC00352</t>
  </si>
  <si>
    <t>Enrollee under R5-2017-0058 Bovine GO as a Full Coverage Operation for Mendes, Victor - Mendes Calf Ranch #1</t>
  </si>
  <si>
    <t>14000</t>
  </si>
  <si>
    <t>3430</t>
  </si>
  <si>
    <t>CalfTech Corp #2</t>
  </si>
  <si>
    <t>14799  Avenue 136</t>
  </si>
  <si>
    <t>5C54NC00344</t>
  </si>
  <si>
    <t>Enrollee under R5-2017-0058 Bovine GO as a Full Coverage Operation for CalfTech Corp - CalfTech Corp #2</t>
  </si>
  <si>
    <t>16100</t>
  </si>
  <si>
    <t>Visalia Livestock Market</t>
  </si>
  <si>
    <t>Baxley, Randy</t>
  </si>
  <si>
    <t>733 North Ben Maddox Way</t>
  </si>
  <si>
    <t>5C54NC00359</t>
  </si>
  <si>
    <t>Enrollee under R5-2017-0058 Bovine GO as a Limited Time Operation for Baxley, Randy - Visalia Livestock Market</t>
  </si>
  <si>
    <t>Guess, Rodger</t>
  </si>
  <si>
    <t>14498  Avenue 208</t>
  </si>
  <si>
    <t>5C54NC00349</t>
  </si>
  <si>
    <t>Enrollee under R5-2017-0058 Bovine GO as a Full Coverage Operation for Guess, Rodger - Guess Cattle</t>
  </si>
  <si>
    <t>Arvance Ranch Inc</t>
  </si>
  <si>
    <t>19487 West Whitesbridge</t>
  </si>
  <si>
    <t>5B10NC00090</t>
  </si>
  <si>
    <t>Enrollee - WDR under Poultry Operations for Arvance Ranch Inc</t>
  </si>
  <si>
    <t>Koehn Organic</t>
  </si>
  <si>
    <t>Koehn, Jeremy</t>
  </si>
  <si>
    <t>19745  Timbercove Drive</t>
  </si>
  <si>
    <t>5A52NC00056</t>
  </si>
  <si>
    <t>Enrollee under Gen WDR R5-2016-0087 for Koehn, Jeremy - Koehn Organic</t>
  </si>
  <si>
    <t>20000</t>
  </si>
  <si>
    <t>Haley Ranch Partnership</t>
  </si>
  <si>
    <t>1030  Ladd Road</t>
  </si>
  <si>
    <t>5B50NC00422</t>
  </si>
  <si>
    <t>Enrollee under Gen WDR R5-2016-0087 for Haley Ranch Partnership - Ladd Ranch</t>
  </si>
  <si>
    <t>35000</t>
  </si>
  <si>
    <t>Ramona Egg Ranch</t>
  </si>
  <si>
    <t>Ramona Egg Ranch Inc</t>
  </si>
  <si>
    <t>133 South Whitworth Road</t>
  </si>
  <si>
    <t>5B50NC00428</t>
  </si>
  <si>
    <t>Enrollee under Gen WDR R5-2016-0087 for Ramona Egg Ranch Inc - Ramona Egg Ranch</t>
  </si>
  <si>
    <t>Kevin Ranch</t>
  </si>
  <si>
    <t>6BRK, LLC</t>
  </si>
  <si>
    <t>21 South Van Clief Road</t>
  </si>
  <si>
    <t>5B24NC00385</t>
  </si>
  <si>
    <t>Enrollee under R5-2017-0058 Bovine GO as a Limited Population Operation for 6BRK LLC - Kevin Ranch</t>
  </si>
  <si>
    <t>Fagundes Feedlot</t>
  </si>
  <si>
    <t>Fagundes, Corey</t>
  </si>
  <si>
    <t>West El Nido Rd and Newhall Rd</t>
  </si>
  <si>
    <t>5B24NC00410</t>
  </si>
  <si>
    <t>Enrollee under R5-2017-0058 Bovine GO as a Full Coverage Operation for Fagundes, Corey - Fagundes Feedlot</t>
  </si>
  <si>
    <t>2152</t>
  </si>
  <si>
    <t>Mendes Heifer Ranch</t>
  </si>
  <si>
    <t>30424  Cottonwood Road</t>
  </si>
  <si>
    <t>5B24NC00409</t>
  </si>
  <si>
    <t>Enrollee under R5-2017-0058 Bovine GO as a Full Coverage Operation for Mendes, Manuel - Mendes Heifer Ranch</t>
  </si>
  <si>
    <t>549</t>
  </si>
  <si>
    <t>Hills Ferry Ranch</t>
  </si>
  <si>
    <t>26750  River Road</t>
  </si>
  <si>
    <t>5B50NC00419</t>
  </si>
  <si>
    <t>Enrollee under R5-2017-0058 Bovine GO as a Full Coverage Operation for Borba Dairy Farms Family Trust - Hills Ferry Ranch</t>
  </si>
  <si>
    <t>2591.5</t>
  </si>
  <si>
    <t>Vue Poultry Farm</t>
  </si>
  <si>
    <t>Macy Yang Vue</t>
  </si>
  <si>
    <t>3272 North Leonard</t>
  </si>
  <si>
    <t>5B10NC00095</t>
  </si>
  <si>
    <t>Enrollee - WDR under Poultry Operations for Vang Poultry Farm</t>
  </si>
  <si>
    <t>Rodoni Pioneer Feedlot</t>
  </si>
  <si>
    <t>23506  Pioneer Road</t>
  </si>
  <si>
    <t>5B24NC00407</t>
  </si>
  <si>
    <t>Enrollee under R5-2017-0058 Bovine GO as a Limited Population Operation for Rodoni, Brian - Rodoni Pioneer Feedlot</t>
  </si>
  <si>
    <t>J &amp; R Areias Heifers</t>
  </si>
  <si>
    <t>Areias, Joe &amp; Rosemary</t>
  </si>
  <si>
    <t>17904 East Clausen Road</t>
  </si>
  <si>
    <t>5B24NC00404</t>
  </si>
  <si>
    <t>Banos Royal Farms Feedlot</t>
  </si>
  <si>
    <t>Silveira, Kathlene &amp; Joseph</t>
  </si>
  <si>
    <t>17560 South Plow Camp Road</t>
  </si>
  <si>
    <t>5B24NC00403</t>
  </si>
  <si>
    <t>Enrollee under R5-2017-0058 Bovine GO as a Limited Population Operation for Silveira, Kathlene &amp; Joseph - Banos Royal Farms Feedlot</t>
  </si>
  <si>
    <t>49.2</t>
  </si>
  <si>
    <t>Dos Palos Y Auction Yard</t>
  </si>
  <si>
    <t>Cozzi, Joel A and Joel E</t>
  </si>
  <si>
    <t>16575  State Hwy 33</t>
  </si>
  <si>
    <t>5B24NC00402</t>
  </si>
  <si>
    <t>Enrollee under R5-2017-0058 Bovine GO as a Limited Time Operation for Cozzi, Joel A and Joel E - Dos Palos Y Auction Yard</t>
  </si>
  <si>
    <t>2472.6</t>
  </si>
  <si>
    <t>Campbell Heifer Facility</t>
  </si>
  <si>
    <t>Caton, Matt</t>
  </si>
  <si>
    <t>14303  Campbell Road</t>
  </si>
  <si>
    <t>5B39NC00263</t>
  </si>
  <si>
    <t>Enrollee under R5-2017-0058 Bovine GO as a Limited Population Operation for Caton, Matt - Campbell Heifer Facility</t>
  </si>
  <si>
    <t>Dicks Heifer Feedlot</t>
  </si>
  <si>
    <t>Jon Fletcher &amp; Mike Plaa</t>
  </si>
  <si>
    <t>9524  Crows Landing Road</t>
  </si>
  <si>
    <t>5B50NC00414</t>
  </si>
  <si>
    <t>Enrollee under R5-2017-0058 Bovine GO as a Limited Population Operation for Jon Fletcher &amp; Mike Plaa - Dicks Heifer Feedlot</t>
  </si>
  <si>
    <t>96.25</t>
  </si>
  <si>
    <t>Carl Vieira Heifer Feedlot</t>
  </si>
  <si>
    <t>Carl J &amp; Laurie A Vieira TRS</t>
  </si>
  <si>
    <t>9017 West Main Street</t>
  </si>
  <si>
    <t>5B50NC00413</t>
  </si>
  <si>
    <t>Enrollee under R5-2017-0058 Bovine GO as a Limited Population Operation for Carl J &amp; Laurie A Vieira TRS - Carl Vieira Heifer Feedlot</t>
  </si>
  <si>
    <t>98.6</t>
  </si>
  <si>
    <t>Martins Farm Heifer Ranch</t>
  </si>
  <si>
    <t>Martins Farm L.P.</t>
  </si>
  <si>
    <t>8725  Kiernan Avenue</t>
  </si>
  <si>
    <t>5B50NC00412</t>
  </si>
  <si>
    <t>Enrollee under R5-2017-0058 Bovine GO as a Full Coverage Operation for Martins Farm L.P. - Martins Farm Heifer Ranch</t>
  </si>
  <si>
    <t>759</t>
  </si>
  <si>
    <t>Hidden Valley Heifer Ranch</t>
  </si>
  <si>
    <t>River Partners</t>
  </si>
  <si>
    <t>8601  Dos Rios Lane</t>
  </si>
  <si>
    <t>5B50NC00411</t>
  </si>
  <si>
    <t>Enrollee under R5-2017-0058 Bovine GO as a Full Coverage Operation for River Partners - Hidden Valley Heifer Ranch</t>
  </si>
  <si>
    <t>1588</t>
  </si>
  <si>
    <t>River View Ranch</t>
  </si>
  <si>
    <t>City of Modesto</t>
  </si>
  <si>
    <t>8418  Jennings Road</t>
  </si>
  <si>
    <t>5B50NC00410</t>
  </si>
  <si>
    <t>Enrollee under R5-2017-0058 Bovine GO as a Full Coverage Operation for City of Modesto - River View Ranch</t>
  </si>
  <si>
    <t>Double B Feedlot #2</t>
  </si>
  <si>
    <t>Soares, Jack</t>
  </si>
  <si>
    <t>8333 East Kadota Avenue</t>
  </si>
  <si>
    <t>5B24NC00395</t>
  </si>
  <si>
    <t>Enrollee under R5-2017-0058 Bovine GO as a Full Coverage Operation for Soares, Jack - Double B Feedlot #2</t>
  </si>
  <si>
    <t>646.7</t>
  </si>
  <si>
    <t>Mendes Farms</t>
  </si>
  <si>
    <t>Mendes, Evelyn</t>
  </si>
  <si>
    <t>8116  County Road 39</t>
  </si>
  <si>
    <t>5A11NC00070</t>
  </si>
  <si>
    <t>Enrollee under R5-2017-0058 Bovine GO as a Full Coverage Operation for Mendes, Evelyn - Mendes Farms</t>
  </si>
  <si>
    <t>Cattlemen's Livestock Market</t>
  </si>
  <si>
    <t>Frank Loretz Family Trust</t>
  </si>
  <si>
    <t>12495 East Stockton Boulevard</t>
  </si>
  <si>
    <t>5A34NC00094</t>
  </si>
  <si>
    <t>Enrollee under R5-2017-0058 Bovine GO as a Limited Time Operation for Frank Loretz Family Trust - Cattlemen's Livestock Market</t>
  </si>
  <si>
    <t>Antonio Azevedo Heifer Ranch</t>
  </si>
  <si>
    <t>511 West Roosevelt Road</t>
  </si>
  <si>
    <t>5B24NC00387</t>
  </si>
  <si>
    <t>Enrollee under R5-2017-0058 Bovine GO as a Full Coverage Operation for Azevedo, Antonio &amp; Alexandrina - Antonio Azevedo Heifer Ranch</t>
  </si>
  <si>
    <t>Karen Marsh Ranch</t>
  </si>
  <si>
    <t>Marsh, Karen</t>
  </si>
  <si>
    <t>7728  Dusty Lane</t>
  </si>
  <si>
    <t>5B50NC00409</t>
  </si>
  <si>
    <t>Enrollee under R5-2017-0058 Bovine GO as a Limited Population Operation for Marsh, Karen - Karen Marsh Ranch</t>
  </si>
  <si>
    <t>18.4</t>
  </si>
  <si>
    <t>Trinkler Heifer Ranch</t>
  </si>
  <si>
    <t>Trinkler, Wendel Jr.</t>
  </si>
  <si>
    <t>12337  Clausen Road</t>
  </si>
  <si>
    <t>5B50NC00418</t>
  </si>
  <si>
    <t>Enrollee under R5-2017-0058 Bovine GO as a Full Coverage Operation for Trinkler, Wendel Jr. - Trinkler Heifer Ranch</t>
  </si>
  <si>
    <t>Gonsalves Ranch</t>
  </si>
  <si>
    <t>Gonsalves, Joe</t>
  </si>
  <si>
    <t>7601  Maze Boulevard</t>
  </si>
  <si>
    <t>5B50NC00407</t>
  </si>
  <si>
    <t>Enrollee under R5-2017-0058 Bovine GO as a Full Coverage Operation for Gonsalves, Joe - Gonsalves Ranch</t>
  </si>
  <si>
    <t>A &amp; A Cattle R2</t>
  </si>
  <si>
    <t>Alger, Ray</t>
  </si>
  <si>
    <t>11300 South Henry Road</t>
  </si>
  <si>
    <t>5B39NC00262</t>
  </si>
  <si>
    <t>Enrollee under R5-2017-0058 Bovine GO as a Full Coverage Operation for Alger, Ray - A &amp; A Cattle R2</t>
  </si>
  <si>
    <t>3237.5</t>
  </si>
  <si>
    <t>Max Gro, Inc.</t>
  </si>
  <si>
    <t>10924  Hilmar Road</t>
  </si>
  <si>
    <t>5B50NC00416</t>
  </si>
  <si>
    <t>Enrollee under R5-2017-0058 Bovine GO as a Full Coverage Operation for Max Gro, Inc.</t>
  </si>
  <si>
    <t>Nunes Farms</t>
  </si>
  <si>
    <t>Nunes, Greg M.</t>
  </si>
  <si>
    <t>6801 South Carpenter Road</t>
  </si>
  <si>
    <t>5B50NC00405</t>
  </si>
  <si>
    <t>Enrollee under R5-2017-0058 Bovine GO as a Full Coverage Operation for Nunes, Greg M. - Nunes Farms</t>
  </si>
  <si>
    <t>167</t>
  </si>
  <si>
    <t>212</t>
  </si>
  <si>
    <t>R &amp; R Ranch</t>
  </si>
  <si>
    <t>Arcos, Leo</t>
  </si>
  <si>
    <t>6654  Langworth Road</t>
  </si>
  <si>
    <t>5B50NC00404</t>
  </si>
  <si>
    <t>Enrollee under R5-2017-0058 Bovine GO as a Full Coverage Operation for Arcos, Leo - R &amp; R Ranch</t>
  </si>
  <si>
    <t>1580</t>
  </si>
  <si>
    <t>553</t>
  </si>
  <si>
    <t>Lone Tree-Favier Ranch</t>
  </si>
  <si>
    <t>6049  Lone Tree Road</t>
  </si>
  <si>
    <t>5B24NC00393</t>
  </si>
  <si>
    <t>547.5</t>
  </si>
  <si>
    <t>Eleanor Ranch</t>
  </si>
  <si>
    <t>H. Gaylor Wright</t>
  </si>
  <si>
    <t>5954  Eleanor Road</t>
  </si>
  <si>
    <t>5B50NC00403</t>
  </si>
  <si>
    <t>Enrollee under R5-2017-0058 Bovine GO as a Full Coverage Operation for H. Gaylor Wright - Eleanor Ranch</t>
  </si>
  <si>
    <t>1898</t>
  </si>
  <si>
    <t>Monte Vista Feedlot</t>
  </si>
  <si>
    <t>Agresti, Richard</t>
  </si>
  <si>
    <t>936 West Monte Vista</t>
  </si>
  <si>
    <t>5B50NC00391</t>
  </si>
  <si>
    <t>Enrollee under R5-2017-0058 Bovine GO as a Full Coverage Operation for Agresti, Richard - Monte Vista Feedlot</t>
  </si>
  <si>
    <t>1790</t>
  </si>
  <si>
    <t>Lowe Cattle Company Inc.</t>
  </si>
  <si>
    <t>Lowe Family Trust 2006</t>
  </si>
  <si>
    <t>5921  County Road, #11</t>
  </si>
  <si>
    <t>5A11NC00069</t>
  </si>
  <si>
    <t>Enrollee under R5-2017-0058 Bovine GO as a Full Coverage Operation for Lowe Family Trust 2006 - Lowe Cattle Company Inc.</t>
  </si>
  <si>
    <t>3876</t>
  </si>
  <si>
    <t>Modesto Livestock Commission Co, Inc.</t>
  </si>
  <si>
    <t>Gremp, Lary</t>
  </si>
  <si>
    <t>1107 South Seventh Street</t>
  </si>
  <si>
    <t>5B50NC00392</t>
  </si>
  <si>
    <t>Enrollee under R5-2017-0058 Bovine GO as a Limited Time Operation for Gremp, Lary - Modesto Livestock Commission Co, Inc</t>
  </si>
  <si>
    <t>812</t>
  </si>
  <si>
    <t>Eugenio Azevedo Dairy</t>
  </si>
  <si>
    <t>Sakagawa, James C. &amp; Sons</t>
  </si>
  <si>
    <t>5832 South Highway 59</t>
  </si>
  <si>
    <t>5B24NC00392</t>
  </si>
  <si>
    <t>Enrollee under R5-2017-0058 Bovine GO as a Full Coverage Operation for James C. Sakagawa &amp; Sons - Eugenio Azevedo Dairy</t>
  </si>
  <si>
    <t>1063</t>
  </si>
  <si>
    <t>Barrera Feedlot</t>
  </si>
  <si>
    <t>AB &amp; Gertrude Barrera</t>
  </si>
  <si>
    <t>1666 West Main Street</t>
  </si>
  <si>
    <t>5B50NC00393</t>
  </si>
  <si>
    <t>Enrollee under R5-2017-0058 Bovine GO as a Limited Population Operation for AB &amp; Gertrude Barrera - Barrera Feedlot</t>
  </si>
  <si>
    <t>96</t>
  </si>
  <si>
    <t>Rita Vieira-Heifer Ranch</t>
  </si>
  <si>
    <t>Vieira, Rita</t>
  </si>
  <si>
    <t>5725  Verde Avenue</t>
  </si>
  <si>
    <t>5B24NC00391</t>
  </si>
  <si>
    <t>Enrollee under R5-2017-0058 Bovine GO as a Limited Population Operation for Vieira, Rita - Rita Vieira-Heifer Ranch</t>
  </si>
  <si>
    <t>Double B Feedlot #1</t>
  </si>
  <si>
    <t>1751 South Arboleda Drive</t>
  </si>
  <si>
    <t>5B24NC00388</t>
  </si>
  <si>
    <t>Enrollee under R5-2017-0058 Bovine GO as a Full Coverage Operation for Sakagawa, James - Double B Feedlot #1</t>
  </si>
  <si>
    <t>805</t>
  </si>
  <si>
    <t>A &amp; A Cattle/Raymar Farms</t>
  </si>
  <si>
    <t>4064  Dodds Road</t>
  </si>
  <si>
    <t>5B50NC00401</t>
  </si>
  <si>
    <t>Enrollee under R5-2017-0058 Bovine GO as a Full Coverage Operation for Alger, Ray - A &amp; A Cattle/Raymar Farms</t>
  </si>
  <si>
    <t>6920</t>
  </si>
  <si>
    <t>CalfTech Depot</t>
  </si>
  <si>
    <t>1818 North Gratton Road</t>
  </si>
  <si>
    <t>5B50NC00394</t>
  </si>
  <si>
    <t>Enrollee under R5-2017-0058 Bovine GO as a Full Coverage Operation for CalfTech Corp - CalfTech Depot</t>
  </si>
  <si>
    <t>Broken Box Ranch</t>
  </si>
  <si>
    <t>H.E. Maltby Trust, Jerry Maltby Trustee</t>
  </si>
  <si>
    <t>3168  Delphos Road</t>
  </si>
  <si>
    <t>Williams</t>
  </si>
  <si>
    <t>Colusa</t>
  </si>
  <si>
    <t>5A06NC00019</t>
  </si>
  <si>
    <t>Enrollee under R5-2017-0058 Bovine GO as a Full Coverage Operation for H.E. Maltby Trust, Jerry Maltby Trustee - Broken Box Ranch</t>
  </si>
  <si>
    <t>1510</t>
  </si>
  <si>
    <t>1812</t>
  </si>
  <si>
    <t>Lander Heifer Ranch</t>
  </si>
  <si>
    <t>5B24NC00397</t>
  </si>
  <si>
    <t>Enrollee under R5-2017-0058 Bovine GO as a Full Coverage Operation for Herrera, Sabino - Lander Heifer Ranch</t>
  </si>
  <si>
    <t>Carl Ott &amp; Sons Dairy Heifers</t>
  </si>
  <si>
    <t>Ott, Elizabeth</t>
  </si>
  <si>
    <t>3025  Baker Road</t>
  </si>
  <si>
    <t>5B50NC00399</t>
  </si>
  <si>
    <t>Enrollee under R5-2017-0058 Bovine GO as a Limited Population Operation for Ott, Elizabeth - Carl Ott &amp; Sons Dairy Heifers</t>
  </si>
  <si>
    <t>58.4</t>
  </si>
  <si>
    <t>County Line Cattle</t>
  </si>
  <si>
    <t>Baker, David L. Trustee</t>
  </si>
  <si>
    <t>2002 West Hwy 152</t>
  </si>
  <si>
    <t>5B24NC00389</t>
  </si>
  <si>
    <t>Enrollee under R5-2017-0058 Bovine GO as a Full Coverage Operation for Baker, David L. Trustee - County Line Cattle</t>
  </si>
  <si>
    <t>2774</t>
  </si>
  <si>
    <t>Art Silva Heifer Feedlot</t>
  </si>
  <si>
    <t>2206 West Main Street</t>
  </si>
  <si>
    <t>5B50NC00396</t>
  </si>
  <si>
    <t>Enrollee under R5-2017-0058 Bovine GO as a Full Coverage Operation for Silva, Arthur F &amp; Tina - Art Silva Heifer Feedlot</t>
  </si>
  <si>
    <t>401.5</t>
  </si>
  <si>
    <t>Turlock Livestock Auction Yard, Inc.</t>
  </si>
  <si>
    <t>10430  Lander Avenue</t>
  </si>
  <si>
    <t>5B24NC00396</t>
  </si>
  <si>
    <t>Enrollee under R5-2017-0058 Bovine GO as a Limited Time Operation for Turlock Livestock Auction Yard, Inc.</t>
  </si>
  <si>
    <t>14130</t>
  </si>
  <si>
    <t>Marshall Ranch</t>
  </si>
  <si>
    <t>Morris, Tony</t>
  </si>
  <si>
    <t>2649 West Main Avenue</t>
  </si>
  <si>
    <t>5B50NC00398</t>
  </si>
  <si>
    <t>Enrollee under R5-2017-0058 Bovine GO as a Limited Population Operation for Morris, Tony - Marshall Ranch</t>
  </si>
  <si>
    <t>41</t>
  </si>
  <si>
    <t>83.2</t>
  </si>
  <si>
    <t>806  Harding Road</t>
  </si>
  <si>
    <t>5B50NC00420</t>
  </si>
  <si>
    <t>548.75</t>
  </si>
  <si>
    <t>25757 East Whitesbridge</t>
  </si>
  <si>
    <t>5B10NC00096</t>
  </si>
  <si>
    <t>DRAFT Enrollee - WDR under Poultry Operations for Foster Farms, LLC (Kerman)</t>
  </si>
  <si>
    <t>Clements Ranch</t>
  </si>
  <si>
    <t>Amedco Investing Inc.</t>
  </si>
  <si>
    <t>11665 North Clements Road</t>
  </si>
  <si>
    <t>5B39NC00264</t>
  </si>
  <si>
    <t>Enrollee under Gen WDR R5-2016-0087 for Amedco Investing Inc.- Clements Ranch</t>
  </si>
  <si>
    <t>8700</t>
  </si>
  <si>
    <t>Ashik Ranch</t>
  </si>
  <si>
    <t>Dupont Market, Inc.</t>
  </si>
  <si>
    <t>11413  Live Oak Road</t>
  </si>
  <si>
    <t>5B39NC00265</t>
  </si>
  <si>
    <t>Enrollee under Gen WDR R5-2016-0087 for Dupont Market, Inc.- Ashik Ranch</t>
  </si>
  <si>
    <t>21800</t>
  </si>
  <si>
    <t>174</t>
  </si>
  <si>
    <t>Bluntz Ranch</t>
  </si>
  <si>
    <t>Bluntz Family Trust</t>
  </si>
  <si>
    <t>20212  Ray Road</t>
  </si>
  <si>
    <t>5B39NC00266</t>
  </si>
  <si>
    <t>Enrollee under Gen WDR R5-2016-0087 for Bluntz Family Trust - Bluntz Ranch</t>
  </si>
  <si>
    <t>Ada Ranch</t>
  </si>
  <si>
    <t>12150  Ada Avenue</t>
  </si>
  <si>
    <t>5B39NC00267</t>
  </si>
  <si>
    <t>Enrollee under Gen WDR R5-2016-0087 for Dupont Market, Inc.- Ada Ranch</t>
  </si>
  <si>
    <t>21000</t>
  </si>
  <si>
    <t>Theis Ranch</t>
  </si>
  <si>
    <t>Grimaud Farms</t>
  </si>
  <si>
    <t>4075  Woodbridge Road</t>
  </si>
  <si>
    <t>5B39NC00268</t>
  </si>
  <si>
    <t>Enrollee under Gen WDR R5-2016-0087 for Grimaud Farms - Theis Ranch</t>
  </si>
  <si>
    <t>12700</t>
  </si>
  <si>
    <t>101</t>
  </si>
  <si>
    <t>Bryant Ranch</t>
  </si>
  <si>
    <t>23855 North Bryant Road</t>
  </si>
  <si>
    <t>5B39NC00269</t>
  </si>
  <si>
    <t>Enrollee under Gen WDR R5-2016-0087 for Dupont Market, Inc. - Bryant Ranch</t>
  </si>
  <si>
    <t>161</t>
  </si>
  <si>
    <t>Potter Family</t>
  </si>
  <si>
    <t>20193 East Hwy 26</t>
  </si>
  <si>
    <t>5B39NC00270</t>
  </si>
  <si>
    <t>Enrollee under Gen WDR R5-2016-0087 for Potter Family - Potter Ranch</t>
  </si>
  <si>
    <t>15200</t>
  </si>
  <si>
    <t>JM Dairy Feed Lot</t>
  </si>
  <si>
    <t>14510  Prescott Road</t>
  </si>
  <si>
    <t>5B39NC00271</t>
  </si>
  <si>
    <t>Enrollee under R5-2017-0058 Bovine GO as a Full Coverage Operation for Machado, Joe V - JM Dairy Feed Lot</t>
  </si>
  <si>
    <t>Ripon Ranch</t>
  </si>
  <si>
    <t>Carlson, Wayne</t>
  </si>
  <si>
    <t>24567 South Olive Avenue</t>
  </si>
  <si>
    <t>5B39NC00273</t>
  </si>
  <si>
    <t>Enrollee under Gen WDR R5-2016-0087 for Carlson, Wayne - Ripon Ranch</t>
  </si>
  <si>
    <t>23510</t>
  </si>
  <si>
    <t>Farmer John Egg Enterprises - Panama</t>
  </si>
  <si>
    <t>John Lewis Jr</t>
  </si>
  <si>
    <t>5110 East Panama Lane</t>
  </si>
  <si>
    <t>5C15NC00239</t>
  </si>
  <si>
    <t>Enrollee - WDR under Poultry Operations for John Lewis Jr</t>
  </si>
  <si>
    <t>Farmer John Egg Enterprises - Cottonwood</t>
  </si>
  <si>
    <t>6007  Cottonwood Road</t>
  </si>
  <si>
    <t>5C15NC00238</t>
  </si>
  <si>
    <t>288</t>
  </si>
  <si>
    <t>Hollander Farms</t>
  </si>
  <si>
    <t>Hollander, Helen</t>
  </si>
  <si>
    <t>2132  Finney Road</t>
  </si>
  <si>
    <t>5B50NC00423</t>
  </si>
  <si>
    <t>Enrollee under Gen WDR R5-2016-0087 for Hollander, Helen - Hollander Farms</t>
  </si>
  <si>
    <t>9</t>
  </si>
  <si>
    <t>Bailey Ranch</t>
  </si>
  <si>
    <t>Bailey, Robert &amp; Randy</t>
  </si>
  <si>
    <t>17499  Westside Boulevard</t>
  </si>
  <si>
    <t>5B24NC00411</t>
  </si>
  <si>
    <t>Enrollee under Gen WDR R5-2016-0087 for Bailey, Robert &amp; Randy - Bailey Ranch</t>
  </si>
  <si>
    <t>Burroughs Family Farms</t>
  </si>
  <si>
    <t>Monte Trust</t>
  </si>
  <si>
    <t>13186  Lee Road</t>
  </si>
  <si>
    <t>5B24NC00412</t>
  </si>
  <si>
    <t>Enrollee under Gen WDR R5-2016-0087 for Monte Trust - Burroughs Family Farms</t>
  </si>
  <si>
    <t>4</t>
  </si>
  <si>
    <t>Walts Farming</t>
  </si>
  <si>
    <t>Soares, Walter</t>
  </si>
  <si>
    <t>8407 West Simmons Road</t>
  </si>
  <si>
    <t>5B50NC00425</t>
  </si>
  <si>
    <t>Enrollee under R5-2017-0058 Bovine GO as a Limited Population Operation for Soares, Walter - Walts Farming</t>
  </si>
  <si>
    <t>94.9</t>
  </si>
  <si>
    <t>Walt's Farming</t>
  </si>
  <si>
    <t>8500 West Simmons Road</t>
  </si>
  <si>
    <t>5B50NC00426</t>
  </si>
  <si>
    <t>Enrollee under R5-2017-0058 Bovine GO as a Limited Population Operation for Soares, Walter - Walt's Farming</t>
  </si>
  <si>
    <t>81</t>
  </si>
  <si>
    <t>Vierra Heifer Feedlot</t>
  </si>
  <si>
    <t>24859  Williams Avenue</t>
  </si>
  <si>
    <t>5B24NC00413</t>
  </si>
  <si>
    <t>Enrollee under R5-2017-0058 Bovine GO as a Limited Population Operation for Swanson, Matt - Vierra Heifer Feedlot</t>
  </si>
  <si>
    <t>29.2</t>
  </si>
  <si>
    <t>Tillema Cattle Company</t>
  </si>
  <si>
    <t>13601 South Union Avenue</t>
  </si>
  <si>
    <t>5C15NC00244</t>
  </si>
  <si>
    <t>Enrollee - WDR under Confined Bovine Feeding Operations for Tillema Cattle Company</t>
  </si>
  <si>
    <t>25</t>
  </si>
  <si>
    <t>Triple A Ranch</t>
  </si>
  <si>
    <t>Zeferino &amp; Alvara Hernandez</t>
  </si>
  <si>
    <t>15555  Avenue 22</t>
  </si>
  <si>
    <t>DRAFT Enrollee - WDR under Poultry Operations for Zeferino &amp; Alvara Hernandez</t>
  </si>
  <si>
    <t>Hrutky Egg Ranch</t>
  </si>
  <si>
    <t>Robert T Hrutky, Trustee</t>
  </si>
  <si>
    <t>2750  Old Hwy 53</t>
  </si>
  <si>
    <t>Clearlake</t>
  </si>
  <si>
    <t>Lake</t>
  </si>
  <si>
    <t>5A17NC00036</t>
  </si>
  <si>
    <t>Enrollee under Gen WDR R5-2016-0087 for Robert T Hrutky, Trustee - Hrutky Egg Ranch</t>
  </si>
  <si>
    <t>7</t>
  </si>
  <si>
    <t>Sill Feedlot</t>
  </si>
  <si>
    <t>Sill Properties Inc</t>
  </si>
  <si>
    <t>18811  Scaroni Avenue</t>
  </si>
  <si>
    <t>5C15NC00245</t>
  </si>
  <si>
    <t>Enrollee - WDR under Confined Bovine Feeding Operations for Sill Properties Inc</t>
  </si>
  <si>
    <t>Yankee Farms</t>
  </si>
  <si>
    <t>Li, Yang Ying</t>
  </si>
  <si>
    <t>3707  Hammett Road</t>
  </si>
  <si>
    <t>5B50NC00427</t>
  </si>
  <si>
    <t>Enrollee under Gen WDR R5-2016-0087 for Li, Yang Ying - Yankee Farms</t>
  </si>
  <si>
    <t>15000</t>
  </si>
  <si>
    <t>Faustino A Diaz</t>
  </si>
  <si>
    <t>16560  Jackson Avenue</t>
  </si>
  <si>
    <t>5C16NC00189</t>
  </si>
  <si>
    <t>Enrollee under R5-2017-0058 Bovine GO as a Limited Population Operation for Faustino A Diaz</t>
  </si>
  <si>
    <t>S &amp; R Egg Ranch</t>
  </si>
  <si>
    <t>Scheu, Peter</t>
  </si>
  <si>
    <t>10710 East Collier Road</t>
  </si>
  <si>
    <t>5B39NC00281</t>
  </si>
  <si>
    <t>Enrollee under Gen WDR R5-2016-0087 for Scheu, Peter - S &amp; R Egg Ranch</t>
  </si>
  <si>
    <t>D &amp; S Farms (Dos Palos)</t>
  </si>
  <si>
    <t>Collins, Dean S</t>
  </si>
  <si>
    <t>19420  Reynolds Avenue</t>
  </si>
  <si>
    <t>5B24NC00414</t>
  </si>
  <si>
    <t>Enrollee under Gen WDR R5-2016-0087 for Collins, Dean S - D &amp; S Farms (Dos Palos)</t>
  </si>
  <si>
    <t>68488</t>
  </si>
  <si>
    <t>205.5</t>
  </si>
  <si>
    <t>Coupe Ranch</t>
  </si>
  <si>
    <t>Warmerdam, Leo Van</t>
  </si>
  <si>
    <t>11251  Arno Road</t>
  </si>
  <si>
    <t>5A34NC00097</t>
  </si>
  <si>
    <t>Enrollee under R5-2017-0058 Bovine GO as a Limited Population Operation for Warmerdam, Leo Van - Coupe Ranch</t>
  </si>
  <si>
    <t>Miller Ranch</t>
  </si>
  <si>
    <t>Geof &amp; Cathy Miller Trust</t>
  </si>
  <si>
    <t>4874  County Road FF</t>
  </si>
  <si>
    <t>5A11NC00075</t>
  </si>
  <si>
    <t>Enrollee under R5-2017-0058 Bovine GO as a Limited Population Operation for Geof &amp; Cathy Miller Trust - Miller Ranch</t>
  </si>
  <si>
    <t>Uptite Feedlot</t>
  </si>
  <si>
    <t>Warren, Jerry</t>
  </si>
  <si>
    <t>13253  Angrave Road</t>
  </si>
  <si>
    <t>5A34NC00098</t>
  </si>
  <si>
    <t>Enrollee under R5-2017-0058 Bovine GO as a Full Coverage Operation for Warren, Jerry - Uptite Feedlot</t>
  </si>
  <si>
    <t>Bettencourt Ranch</t>
  </si>
  <si>
    <t>Bettencourt, Leroy</t>
  </si>
  <si>
    <t>20236  State Hwy 140</t>
  </si>
  <si>
    <t>5B24NC00423</t>
  </si>
  <si>
    <t>Enrollee under R5-2017-0058 Bovine GO as a Limited Population Operation for Bettencourt, Leroy - Bettencourt Ranch</t>
  </si>
  <si>
    <t>40.6</t>
  </si>
  <si>
    <t>Frank Rocha Heifer Facility</t>
  </si>
  <si>
    <t>Silva, Johnny</t>
  </si>
  <si>
    <t>23319 East Lone Tree Road</t>
  </si>
  <si>
    <t>5B39NC00288</t>
  </si>
  <si>
    <t>Enrollee under R5-2017-0058 Bovine GO as a Limited Population Operation for Silva, Johnny - Frank Rocha Heifer Facility</t>
  </si>
  <si>
    <t>Escalon Livestock Market</t>
  </si>
  <si>
    <t>Machado, Miguel A.</t>
  </si>
  <si>
    <t>25525  Lone Tree Road</t>
  </si>
  <si>
    <t>5B39NC00289</t>
  </si>
  <si>
    <t>Enrollee under R5-2017-0058 Bovine GO as a Full Coverage Operation for Machado, Miguel A. - Escalon Livestock Market</t>
  </si>
  <si>
    <t>1863.3</t>
  </si>
  <si>
    <t>Narciso Ranch</t>
  </si>
  <si>
    <t>Cesar and Brittany Narciso</t>
  </si>
  <si>
    <t>4677 South Pratt Street</t>
  </si>
  <si>
    <t>5C54AP00001</t>
  </si>
  <si>
    <t>Enrollee under R5-2017-0058 Bovine GO as a Full Coverage Operation for Cesar and Brittany Narciso - Narciso Ranch</t>
  </si>
  <si>
    <t>1004</t>
  </si>
  <si>
    <t>Manuel Leal &amp; Son Heifer Ranch</t>
  </si>
  <si>
    <t>5C54AP00002</t>
  </si>
  <si>
    <t>Enrollee under R5-2017-0058 Bovine GO as a Full Coverage Operation for Leal, Steve - Manuel Leal &amp; Son Heifer Ranch</t>
  </si>
  <si>
    <t>Dawson Ranch</t>
  </si>
  <si>
    <t>Vega Farm Inc.</t>
  </si>
  <si>
    <t>6957 East Dixon Avenue</t>
  </si>
  <si>
    <t>5A48NC00031</t>
  </si>
  <si>
    <t>Enrollee under Gen WDR R5-2016-0087 for Vega Farm Inc.- Dawson Ranch</t>
  </si>
  <si>
    <t>Todd Ventura</t>
  </si>
  <si>
    <t>Ventura, Todd</t>
  </si>
  <si>
    <t>4630 South Fig Avenue</t>
  </si>
  <si>
    <t>5B10AP00004</t>
  </si>
  <si>
    <t>Enrollee - WDR under Confined Bovine Feeding Operations for Ventura, Todd</t>
  </si>
  <si>
    <t>Jose Nuno</t>
  </si>
  <si>
    <t>20164  18th Avenue</t>
  </si>
  <si>
    <t>5C16NC00192</t>
  </si>
  <si>
    <t>Enrollee under R5-2017-0058 Bovine GO as a Limited Population Operation for Jose Nuno</t>
  </si>
  <si>
    <t>Robert Martins Cattle</t>
  </si>
  <si>
    <t>5C16NC00191</t>
  </si>
  <si>
    <t>Enrollee under R5-2017-0058 Bovine GO as a Full Coverage Operation for Martins, Roberto - Robert Martins Cattle</t>
  </si>
  <si>
    <t>111</t>
  </si>
  <si>
    <t>133</t>
  </si>
  <si>
    <t>Veenendaal Angus</t>
  </si>
  <si>
    <t>Eddie Veenendaal</t>
  </si>
  <si>
    <t>5C16NC00193</t>
  </si>
  <si>
    <t>Enrollee under R5-2017-0058 Bovine GO as a Limited Population Operation for Eddie Veenendaal - Veenendaal Angus</t>
  </si>
  <si>
    <t>28.6</t>
  </si>
  <si>
    <t>Orange Ranch</t>
  </si>
  <si>
    <t>14935  Avenue 450</t>
  </si>
  <si>
    <t>5C54NC00360</t>
  </si>
  <si>
    <t>Enrollee - WDR under Poultry Operations for Pitman, Ben - Orange Ranch</t>
  </si>
  <si>
    <t>DB Heifer Ranch</t>
  </si>
  <si>
    <t>35952  Road 132</t>
  </si>
  <si>
    <t>5C54NC00370</t>
  </si>
  <si>
    <t>Enrollee under R5-2017-0058 Bovine GO as a Full Coverage Operation for Boertje, Ed - DB Heifer Ranch</t>
  </si>
  <si>
    <t>912</t>
  </si>
  <si>
    <t>Fontes Heifer Ranch</t>
  </si>
  <si>
    <t>Tony Fontes</t>
  </si>
  <si>
    <t>18109 South Fruit Avenue</t>
  </si>
  <si>
    <t>5C10NC00257</t>
  </si>
  <si>
    <t>Enrollee - WDR under Confined Bovine Feeding Operations for Tony Fontes</t>
  </si>
  <si>
    <t>Teunissen Ranch</t>
  </si>
  <si>
    <t>Sharon Hoogland</t>
  </si>
  <si>
    <t>14336  Avenue 216</t>
  </si>
  <si>
    <t>5C54NC00361</t>
  </si>
  <si>
    <t>Enrollee under R5-2017-0058 Bovine GO as a Full Coverage Operation for Sharon Hoogland - Teunissen Ranch</t>
  </si>
  <si>
    <t>Contente &amp; Co Ranch</t>
  </si>
  <si>
    <t>Contente, Joaquin</t>
  </si>
  <si>
    <t>5730  20th Avenue</t>
  </si>
  <si>
    <t>5C16NC00195</t>
  </si>
  <si>
    <t>Enrollee under R5-2017-0058 Bovine GO as a Full Coverage Operation for Contente, Joaquin - Contente &amp; Co Ranch</t>
  </si>
  <si>
    <t>Frank Borges Heifer Ranch</t>
  </si>
  <si>
    <t>Beniwal, Ripudaman</t>
  </si>
  <si>
    <t>1088 West Wright Road</t>
  </si>
  <si>
    <t>5B39NC00287</t>
  </si>
  <si>
    <t>Enrollee under R5-2017-0058 Bovine GO as a Full Coverage Operation for Beniwal, Ripudaman - Frank Borges Heifer Ranch</t>
  </si>
  <si>
    <t>876</t>
  </si>
  <si>
    <t>Souza Farms, Inc</t>
  </si>
  <si>
    <t>Souza, Philip</t>
  </si>
  <si>
    <t>1197  Schmidt Road</t>
  </si>
  <si>
    <t>5B24NC00415</t>
  </si>
  <si>
    <t>Enrollee under R5-2017-0058 Bovine GO as a Full Coverage Operation for Souza, Philip - Souza Farms, Inc</t>
  </si>
  <si>
    <t>726.4</t>
  </si>
  <si>
    <t>Illinois Feedlot</t>
  </si>
  <si>
    <t>Blom, Karla</t>
  </si>
  <si>
    <t>2845  Illinois Avenue</t>
  </si>
  <si>
    <t>5B50NC00430</t>
  </si>
  <si>
    <t>Enrollee under R5-2017-0058 Bovine GO as a Limited Population Operation for Blom, Karla - Illinois Feedlot</t>
  </si>
  <si>
    <t>61</t>
  </si>
  <si>
    <t>60.3</t>
  </si>
  <si>
    <t>Warnerville Ranch</t>
  </si>
  <si>
    <t>Vintage Angus Ranch</t>
  </si>
  <si>
    <t>6451  Crabtree Road</t>
  </si>
  <si>
    <t>5B50NC00433</t>
  </si>
  <si>
    <t>Enrollee under R5-2017-0058 Bovine GO as a Full Coverage Operation for Vintage Angus Ranch - Warnerville Ranch</t>
  </si>
  <si>
    <t>Grant Amen Feedlot</t>
  </si>
  <si>
    <t>Amen, Grant &amp; June</t>
  </si>
  <si>
    <t>7100  Milky Way</t>
  </si>
  <si>
    <t>Redding</t>
  </si>
  <si>
    <t>Shasta</t>
  </si>
  <si>
    <t>5A45NC00048</t>
  </si>
  <si>
    <t>Enrollee under R5-2017-0058 Bovine GO as a Limited Population Operation for Amen, Grant &amp; June - Grant Amen Feedlot</t>
  </si>
  <si>
    <t>S &amp; D Feedlot</t>
  </si>
  <si>
    <t>8207  Crows Landing Road</t>
  </si>
  <si>
    <t>5B50NC00434</t>
  </si>
  <si>
    <t>Enrollee under R5-2017-0058 Bovine GO as a Full Coverage Operation for S &amp; D Bylsma Dairy - S &amp; D Feedlot</t>
  </si>
  <si>
    <t>Performance Cattle Co.</t>
  </si>
  <si>
    <t>Guess, Larry &amp; Teri</t>
  </si>
  <si>
    <t>8840 East Monte Vista Avenue</t>
  </si>
  <si>
    <t>5B50NC00436</t>
  </si>
  <si>
    <t>Enrollee under R5-2017-0058 Bovine GO as a Full Coverage Operation for Guess, Larry &amp; Teri - Performance Cattle Co.</t>
  </si>
  <si>
    <t>5022</t>
  </si>
  <si>
    <t>1335.7</t>
  </si>
  <si>
    <t>Androgenics, Inc</t>
  </si>
  <si>
    <t>Miller, Michael</t>
  </si>
  <si>
    <t>11240  26 Mile Road</t>
  </si>
  <si>
    <t>5B50NC00437</t>
  </si>
  <si>
    <t>Enrollee under R5-2017-0058 Bovine GO as a Full Coverage Operation for Miller, Michael - Androgenics, Inc</t>
  </si>
  <si>
    <t>107.31</t>
  </si>
  <si>
    <t>Modoc Auction Yard</t>
  </si>
  <si>
    <t>Kresge, Jerry</t>
  </si>
  <si>
    <t>38595  Hwy 299</t>
  </si>
  <si>
    <t>Alturas</t>
  </si>
  <si>
    <t>Modoc</t>
  </si>
  <si>
    <t>5A25NC00002</t>
  </si>
  <si>
    <t>Enrollee under R5-2017-0058 Bovine GO as a Limited Time Operation for Kresge, Jerry - Modoc Auction Yard</t>
  </si>
  <si>
    <t>2594.4</t>
  </si>
  <si>
    <t>Brennan Heifer Ranch</t>
  </si>
  <si>
    <t>S &amp; R Land Company LLC</t>
  </si>
  <si>
    <t>15912  Brennan Road</t>
  </si>
  <si>
    <t>5B39NC00291</t>
  </si>
  <si>
    <t>Enrollee under R5-2017-0058 Bovine GO as a Limited Population Operation for S &amp; R Land Company LLC - Brennan Heifer Ranch</t>
  </si>
  <si>
    <t>87.6</t>
  </si>
  <si>
    <t>Vierra Heifer Feedlot #2</t>
  </si>
  <si>
    <t>7057  Prairie Flower Road</t>
  </si>
  <si>
    <t>5B24NC00425</t>
  </si>
  <si>
    <t>Enrollee under R5-2017-0058 Bovine GO as a Full Coverage Operation for Swanson, Matt - Vierra Heifer Feedlot #2</t>
  </si>
  <si>
    <t>263.5</t>
  </si>
  <si>
    <t>Gary Zysling Feedlot</t>
  </si>
  <si>
    <t>Zysling, Gary</t>
  </si>
  <si>
    <t>7437  Avenue 376</t>
  </si>
  <si>
    <t>5C54NC00364</t>
  </si>
  <si>
    <t>Enrollee under R5-2017-0058 Bovine GO as a Full Coverage Operation for Zysling, Gary - Gary Zysling Feedlot</t>
  </si>
  <si>
    <t>Larry D Davis</t>
  </si>
  <si>
    <t>Larry Davis</t>
  </si>
  <si>
    <t>13683  Idaho Avenue</t>
  </si>
  <si>
    <t>DRAFT Enrollee - WDR under Confined Bovine Feeding Operations for Larry Davis</t>
  </si>
  <si>
    <t>Wickstrom - Caetano Feedlot</t>
  </si>
  <si>
    <t>23464  Turner Avenue</t>
  </si>
  <si>
    <t>5B24NC00427</t>
  </si>
  <si>
    <t>Enrollee under R5-2017-0058 Bovine GO as a Full Coverage Operation for Wickstrom, Mike - Wickstrom - Caetano Feedlot</t>
  </si>
  <si>
    <t>1095.73</t>
  </si>
  <si>
    <t>Elmo and Elsie Poncetta Family Trust</t>
  </si>
  <si>
    <t>10924  Wible Road</t>
  </si>
  <si>
    <t>5C15NC00258</t>
  </si>
  <si>
    <t>Sevilla Cattle</t>
  </si>
  <si>
    <t>20174  Road 140</t>
  </si>
  <si>
    <t>5C54NC00376</t>
  </si>
  <si>
    <t>WDR R5-2017-0058 for Sevilla Cattle</t>
  </si>
  <si>
    <t>4501  Kenmar Lane</t>
  </si>
  <si>
    <t>5C15NC00256</t>
  </si>
  <si>
    <t>5998.8</t>
  </si>
  <si>
    <t>Lonnie Clement</t>
  </si>
  <si>
    <t>9102  Hanford-Armona Road</t>
  </si>
  <si>
    <t>5C16NC00197</t>
  </si>
  <si>
    <t>DRAFT Enrollee - WDR under Confined Bovine Feeding Operations for Lonnie Clement</t>
  </si>
  <si>
    <t>Double R Ranch</t>
  </si>
  <si>
    <t>Roark, Cody</t>
  </si>
  <si>
    <t>6059  Avenue 236</t>
  </si>
  <si>
    <t>5C54NC00387</t>
  </si>
  <si>
    <t>WDR R5-2017-0058 for Roark, Cody</t>
  </si>
  <si>
    <t>44</t>
  </si>
  <si>
    <t>Souza, Anthony</t>
  </si>
  <si>
    <t>3101  Freitas Road</t>
  </si>
  <si>
    <t>5B50NC00440</t>
  </si>
  <si>
    <t>DRAFT Enrollee - WDR under Confined Bovine Feeding Operations for Souza, Anthony - Souza Heifer Ranch</t>
  </si>
  <si>
    <t>98.55</t>
  </si>
  <si>
    <t>Triple D Dairy &amp; Farming Feedlot</t>
  </si>
  <si>
    <t>Delia &amp; James Netto</t>
  </si>
  <si>
    <t>13th Avenue and Flint Avenue</t>
  </si>
  <si>
    <t>5C16NC00201</t>
  </si>
  <si>
    <t>Enrollee under R5-2017-0058 Bovine GO as a Full Coverage Operation for Delia &amp; James Netto - Triple D Dairy &amp; Farming Feedlot</t>
  </si>
  <si>
    <t>1825</t>
  </si>
  <si>
    <t>Prins Heifer Facility</t>
  </si>
  <si>
    <t>6901 South Van Allen Road</t>
  </si>
  <si>
    <t>5B39NC00296</t>
  </si>
  <si>
    <t>Enrollee under R5-2017-0058 Bovine GO as a Full Coverage Operation for Prins, Edwin &amp; Ronald - Prins Heifer Facility</t>
  </si>
  <si>
    <t>182.9</t>
  </si>
  <si>
    <t>Albert Mendes Feedlot</t>
  </si>
  <si>
    <t>Northwest Carpenter and Harding Road</t>
  </si>
  <si>
    <t>5B50NC00442</t>
  </si>
  <si>
    <t>Enrollee under R5-2017-0058 Bovine GO as a Full Coverage Operation for Mendes, Albert - Albert Mendes Feedlot</t>
  </si>
  <si>
    <t>Jose Avila</t>
  </si>
  <si>
    <t>Avila, Jose</t>
  </si>
  <si>
    <t>2618 East Tuolumne Road</t>
  </si>
  <si>
    <t>5B50NC00443</t>
  </si>
  <si>
    <t>Enrollee under R5-2017-0058 Bovine GO as a Full Coverage Operation for Jose and Connie Avila - Jose Avila</t>
  </si>
  <si>
    <t>Montgomery Poultry Facility</t>
  </si>
  <si>
    <t>James L. &amp; Kathleen M Montgomery LF Estate</t>
  </si>
  <si>
    <t>7514  20th Avenue</t>
  </si>
  <si>
    <t>Unreg  for James L. &amp; Kathleen M Montgomery LF Estate</t>
  </si>
  <si>
    <t>3R Land and Development, LLC feedlot</t>
  </si>
  <si>
    <t>3R Land and Development, LLC</t>
  </si>
  <si>
    <t>11571  Avenue 120</t>
  </si>
  <si>
    <t>Enrollee under the Bovine Feedlot General Order R5-2017-0058 for FRIEND, RALPH, 3R Land Development</t>
  </si>
  <si>
    <t>Dale  Essary</t>
  </si>
  <si>
    <t>5A52NC00058</t>
  </si>
  <si>
    <t>Enrollee under R5-2017-0058 Bovine GO as a Limited Population Operation for Diego Barison - 19820 King Road, Red Bluff</t>
  </si>
  <si>
    <t>2407 S Blaker Road Facility</t>
  </si>
  <si>
    <t>Hirdes, Marilyn</t>
  </si>
  <si>
    <t>2407 South Blaker Road</t>
  </si>
  <si>
    <t>5B50UK00003</t>
  </si>
  <si>
    <t>Enrollee under R5-2017-0058 Bovine GO as a Limited Population Operation for Hirdes, Marilyn - 2407 S Blaker Road Facility</t>
  </si>
  <si>
    <t>17</t>
  </si>
  <si>
    <t>Bert Crane Feedlot</t>
  </si>
  <si>
    <t>South Bert Crane Road</t>
  </si>
  <si>
    <t>5B24CA00001</t>
  </si>
  <si>
    <t>Enrollee under R5-2017-0058 Bovine GO as a Full Coverage Operation for Nyman, Brad - Bert Crane Feedlot</t>
  </si>
  <si>
    <t>A Street Storm Water Outfall Structure</t>
  </si>
  <si>
    <t>Porterville City</t>
  </si>
  <si>
    <t>5C54CR00036</t>
  </si>
  <si>
    <t>401 Cert 08/18/2006 for Porterville City</t>
  </si>
  <si>
    <t>Debra  Mahnke</t>
  </si>
  <si>
    <t>Historical dataf for 5D545109001 Milky Way Dairy</t>
  </si>
  <si>
    <t>Bertorelli, John K</t>
  </si>
  <si>
    <t>5C54NC00087</t>
  </si>
  <si>
    <t>Historical data for 5C54NC00087 Shady Oaks Dairy</t>
  </si>
  <si>
    <t>Clark Home Inc</t>
  </si>
  <si>
    <t>5D545044001</t>
  </si>
  <si>
    <t>Scott  Hatton</t>
  </si>
  <si>
    <t>5D155068N01, Demler Enterprises, Delano</t>
  </si>
  <si>
    <t>Fagundes, Ralph M</t>
  </si>
  <si>
    <t>11404  Cherry</t>
  </si>
  <si>
    <t>5D105016001</t>
  </si>
  <si>
    <t>2895</t>
  </si>
  <si>
    <t>Sunset Dairy Farms</t>
  </si>
  <si>
    <t>5B20NC00013</t>
  </si>
  <si>
    <t>Historic data for 5B20NC00013 (FRANK PARREIRA DAIRY)</t>
  </si>
  <si>
    <t>Fullmer, Que</t>
  </si>
  <si>
    <t>RWD 11/01/1990 (new&amp;unk) for Que Fullmer Golden State Holsteins</t>
  </si>
  <si>
    <t>Gonsalves, Ben</t>
  </si>
  <si>
    <t>Historic data for 5D105023N01 (BEN GONSALVES DAIRY)</t>
  </si>
  <si>
    <t>Matt  Scroggins</t>
  </si>
  <si>
    <t>5D105049002</t>
  </si>
  <si>
    <t>Freitas, Danny &amp; Jeanette</t>
  </si>
  <si>
    <t>Unreg  for Freitas, Danny &amp; Jeanette</t>
  </si>
  <si>
    <t>Maddox, Stephen</t>
  </si>
  <si>
    <t>5C10NC00005</t>
  </si>
  <si>
    <t>3869</t>
  </si>
  <si>
    <t>Letter  for Wallace, David &amp; Sam, Alvernaz-Wallace Dairy</t>
  </si>
  <si>
    <t>Leal, Ed</t>
  </si>
  <si>
    <t>5C16NC00092</t>
  </si>
  <si>
    <t>Serafin, Bon</t>
  </si>
  <si>
    <t>5C54NC00091</t>
  </si>
  <si>
    <t>Historic data for 5B20NC00029 (SHEIN RANCH DAIRY)</t>
  </si>
  <si>
    <t>Silveira Brothers Dairy</t>
  </si>
  <si>
    <t>Valley Gold LLC</t>
  </si>
  <si>
    <t>10652  Newson</t>
  </si>
  <si>
    <t>Santa Nella</t>
  </si>
  <si>
    <t>Soares, Joe</t>
  </si>
  <si>
    <t>Souza Dairy</t>
  </si>
  <si>
    <t>3842  Villa Manucha Road</t>
  </si>
  <si>
    <t>5C505375N01</t>
  </si>
  <si>
    <t>Unreg 5C505375N01 for Souza Dairy</t>
  </si>
  <si>
    <t>Historic Data for 5C16NC00057 (TONY P. ANDRE DAIRY)</t>
  </si>
  <si>
    <t>Wood Recovery Systems Inc</t>
  </si>
  <si>
    <t>5D545082N01</t>
  </si>
  <si>
    <t>TRCC, Inc.,</t>
  </si>
  <si>
    <t>Historical data for 5C54NC00072 Valley View East Dairy</t>
  </si>
  <si>
    <t>5C54NC00282</t>
  </si>
  <si>
    <t>Ribeiro, Dave &amp; Joe</t>
  </si>
  <si>
    <t>5C54NC00158</t>
  </si>
  <si>
    <t>Letter for Joe Xavier, Barcelos Dairy</t>
  </si>
  <si>
    <t>Letter for Ackerman, Paul, Ackerman Dairy, Inc.</t>
  </si>
  <si>
    <t>DRAFT Unreg 04/17/2013 for Wildenberg Farms</t>
  </si>
  <si>
    <t>Organic Pastures Dairy, LLC</t>
  </si>
  <si>
    <t>7221 South Jameson Avenue</t>
  </si>
  <si>
    <t>Unreg 05/23/2013 for Organic Pastures Dairy, LLC</t>
  </si>
  <si>
    <t>Unreg  for Demler Enterprises, Wasco</t>
  </si>
  <si>
    <t>5C54SC00007</t>
  </si>
  <si>
    <t>WDR R5-2004-0084 for R &amp; S Hilarides dba Sierra Cattle Co Hilarides Dairy</t>
  </si>
  <si>
    <t>Rancho Murieta Phase II MS4</t>
  </si>
  <si>
    <t>Rancho Murieta CSD</t>
  </si>
  <si>
    <t>15160  Jackson Road</t>
  </si>
  <si>
    <t>Rancho Murieta</t>
  </si>
  <si>
    <t>5A34NP00037</t>
  </si>
  <si>
    <t>Enrollee 2003-0005-DWQ for Rancho Murieta MS4 Phase II</t>
  </si>
  <si>
    <t>Atwater Regional WWTF</t>
  </si>
  <si>
    <t>Atwater City</t>
  </si>
  <si>
    <t>530 South Bert Crane Road</t>
  </si>
  <si>
    <t>5B24NP00017</t>
  </si>
  <si>
    <t>Enrollee under NPDES Municipal GO R5-2017-0085-001 for Atwater City, Fresno</t>
  </si>
  <si>
    <t>Lovdeep  Singh</t>
  </si>
  <si>
    <t>39018</t>
  </si>
  <si>
    <t>13627 Order Co-Permitee under 2020-0015-DWQ for Atwater City</t>
  </si>
  <si>
    <t>Gral, Helena</t>
  </si>
  <si>
    <t>5A525005N01</t>
  </si>
  <si>
    <t>Enrollee 07/30/1993 Duivenvoorden Farms</t>
  </si>
  <si>
    <t>WDR 75-128 for THOMA, A. &amp; SON</t>
  </si>
  <si>
    <t>Enrollee Under Order No. 96-274 for Faria, Frank V</t>
  </si>
  <si>
    <t>13267 Letter 12/05/2011 for BEN GONSALVES-BEN GONSALVES DAIRY</t>
  </si>
  <si>
    <t>WDR 89-026 for Masami Cattle Ranch Inc</t>
  </si>
  <si>
    <t>WDR 91-140 for SUNRISE FARMS</t>
  </si>
  <si>
    <t>WDR 86-182 for Shasta Livestock Auction Inc</t>
  </si>
  <si>
    <t>5C54NC00225</t>
  </si>
  <si>
    <t>LTR 03/16/2009 for Mozzarella Fresca, Inc</t>
  </si>
  <si>
    <t>Denise  Soria</t>
  </si>
  <si>
    <t>5B24NC00326</t>
  </si>
  <si>
    <t>Enrollee 2008-0182-0015 for Atwater Hydrostatic Test Discharge</t>
  </si>
  <si>
    <t>Dairies or Water Buffalo</t>
  </si>
  <si>
    <t>Fee</t>
  </si>
  <si>
    <t>Cow Breed</t>
  </si>
  <si>
    <t>3000 or more</t>
  </si>
  <si>
    <t>Jersey</t>
  </si>
  <si>
    <t>1500 to 2999</t>
  </si>
  <si>
    <t>Guernsey</t>
  </si>
  <si>
    <t>700 to 1499</t>
  </si>
  <si>
    <t>Holstein</t>
  </si>
  <si>
    <t>300 to 699</t>
  </si>
  <si>
    <t>Other</t>
  </si>
  <si>
    <t>150 to 299</t>
  </si>
  <si>
    <t>50 to 149</t>
  </si>
  <si>
    <t>0 to 49</t>
  </si>
  <si>
    <t>Feedlot - Cattle or Cow/Calf Pairs</t>
  </si>
  <si>
    <t>100,000 or more</t>
  </si>
  <si>
    <t>10,000 to 99,999</t>
  </si>
  <si>
    <t>5,000 to 9,999</t>
  </si>
  <si>
    <t>1,000 to 4,999</t>
  </si>
  <si>
    <t>100 to 999</t>
  </si>
  <si>
    <t>0 to 99</t>
  </si>
  <si>
    <t>Feedlot - Calves</t>
  </si>
  <si>
    <t>10,000 or more</t>
  </si>
  <si>
    <t>5000 to 9999</t>
  </si>
  <si>
    <t>1000 to 4999</t>
  </si>
  <si>
    <t>300 to 999</t>
  </si>
  <si>
    <t>0 to 299</t>
  </si>
  <si>
    <t>Feedlot - Heifers</t>
  </si>
  <si>
    <t>137 to 299</t>
  </si>
  <si>
    <t>0 to 136</t>
  </si>
  <si>
    <t>PLACCE ZIP</t>
  </si>
  <si>
    <t>OWNER</t>
  </si>
  <si>
    <t>OPERATOR</t>
  </si>
  <si>
    <t>AR RECIEVED DATE</t>
  </si>
  <si>
    <t>CONSULTANT</t>
  </si>
  <si>
    <t>SIGNATURE</t>
  </si>
  <si>
    <t>BEEF COWS</t>
  </si>
  <si>
    <t>MILK COWS</t>
  </si>
  <si>
    <t>DRY COWS</t>
  </si>
  <si>
    <t>BRED HEIFERS</t>
  </si>
  <si>
    <t>HEIFERS (7-14 mo)</t>
  </si>
  <si>
    <t>CALVES (4-6 mo)</t>
  </si>
  <si>
    <t>CALVES (0-3 mo)</t>
  </si>
  <si>
    <t>COW BREED</t>
  </si>
  <si>
    <t>CWIQS CAFO SUBTYPE</t>
  </si>
  <si>
    <t>CIWQS CAFO POPULATION</t>
  </si>
  <si>
    <t>CIWQS AEUs</t>
  </si>
  <si>
    <t>TOTAL CALCULATED AEU</t>
  </si>
  <si>
    <t>TOTAL MATURE HERD SIZE</t>
  </si>
  <si>
    <t>MAX ALLOWABLE HERD SIZE/AEUs</t>
  </si>
  <si>
    <t>TOTAL LAND APPLICATION</t>
  </si>
  <si>
    <t>EXPANSION</t>
  </si>
  <si>
    <t>WW EXPORTS</t>
  </si>
  <si>
    <t>MANURE EXPORTS</t>
  </si>
  <si>
    <t>IMPORTS</t>
  </si>
  <si>
    <t>MANURE MANIFESTS</t>
  </si>
  <si>
    <t>LOW WATER APPLICATION</t>
  </si>
  <si>
    <t>HIGH HARVEST N DATA</t>
  </si>
  <si>
    <t>LOW HARVEST RATES</t>
  </si>
  <si>
    <t>HIGH N RATIO</t>
  </si>
  <si>
    <t>GW LAB SAMPLES</t>
  </si>
  <si>
    <t>MISSING MANURE SAMPLES</t>
  </si>
  <si>
    <t>MISSING WW SAMPLES</t>
  </si>
  <si>
    <t>REVISED SITE PLANS</t>
  </si>
  <si>
    <t>Manure Manifest Records (optional)</t>
  </si>
  <si>
    <t>HAULER</t>
  </si>
  <si>
    <t>DESTINATION ADDRESS</t>
  </si>
  <si>
    <t>DESTINATION CITY</t>
  </si>
  <si>
    <t>DESTINATION CONTACT</t>
  </si>
  <si>
    <t>MANURE AMOUNT</t>
  </si>
  <si>
    <t>WW AMOUNT</t>
  </si>
  <si>
    <t>Billing Calculator</t>
  </si>
  <si>
    <t>Dairy</t>
  </si>
  <si>
    <t>Heifers</t>
  </si>
  <si>
    <t>Calves</t>
  </si>
  <si>
    <t>Cattle</t>
  </si>
  <si>
    <t>DW_East (48.2 mg/L); DW_West (46.0 mg/L)</t>
  </si>
  <si>
    <t>well#1 (44.1 mg/L)</t>
  </si>
  <si>
    <t>well 1 (27.6 mg/L); well 2 (27.5 mg/L); well 3 (31.1 mg/L); well 4 (31.1 mg/L); well T1 (20.9 mg/L); Ag well 5 (19.6 mg/L); Ag well 6 (33.6 mg/L); Ag well 7 (29.9 mg/L)</t>
  </si>
  <si>
    <t>W-1 (29.6), w-2 (27.4), W-3 (25.5)</t>
  </si>
  <si>
    <t>NW well (66.4), NE Well (65.4), S Well (79.5)</t>
  </si>
  <si>
    <t>DW (26.9)</t>
  </si>
  <si>
    <t>DW (33.9)</t>
  </si>
  <si>
    <t>DW-D (21.9)</t>
  </si>
  <si>
    <t>DW#1 (43.6)</t>
  </si>
  <si>
    <t>House well (13.5), Barn well (46.3)</t>
  </si>
  <si>
    <t>Lamyae Zinebi</t>
  </si>
  <si>
    <t>1492</t>
  </si>
  <si>
    <t>993</t>
  </si>
  <si>
    <t>1611</t>
  </si>
  <si>
    <t>1119</t>
  </si>
  <si>
    <t>Fernjo Heifers</t>
  </si>
  <si>
    <t>Williams Family Dairy #2</t>
  </si>
  <si>
    <t>Ray  Atsma</t>
  </si>
  <si>
    <t>Enrollee under Dairy GO for Andrew Atsma, and Josh and Charlene Williams</t>
  </si>
  <si>
    <t>928</t>
  </si>
  <si>
    <t>2284</t>
  </si>
  <si>
    <t>1893</t>
  </si>
  <si>
    <t>5055</t>
  </si>
  <si>
    <t>WDR 94-009 for FLORES, ARNALDO</t>
  </si>
  <si>
    <t>78</t>
  </si>
  <si>
    <t>Channel Islands Dairy Farms, LLC</t>
  </si>
  <si>
    <t>636</t>
  </si>
  <si>
    <t>Art Silva Dairy #2</t>
  </si>
  <si>
    <t>Marroquin, Gilbert III</t>
  </si>
  <si>
    <t>3180</t>
  </si>
  <si>
    <t>Fontes Dairy Farms-Dairy #1</t>
  </si>
  <si>
    <t>2062</t>
  </si>
  <si>
    <t>2802</t>
  </si>
  <si>
    <t>56</t>
  </si>
  <si>
    <t>5988</t>
  </si>
  <si>
    <t>2950</t>
  </si>
  <si>
    <t>1103</t>
  </si>
  <si>
    <t>424</t>
  </si>
  <si>
    <t>Watte, Brian</t>
  </si>
  <si>
    <t>898</t>
  </si>
  <si>
    <t>1381</t>
  </si>
  <si>
    <t>Carrillo, Carlos</t>
  </si>
  <si>
    <t>412</t>
  </si>
  <si>
    <t>742</t>
  </si>
  <si>
    <t>2393</t>
  </si>
  <si>
    <t>1415</t>
  </si>
  <si>
    <t>Art Silva Dairy #3</t>
  </si>
  <si>
    <t>Enrollee Under Dairy GO for Art Silva Dairy #3</t>
  </si>
  <si>
    <t>621</t>
  </si>
  <si>
    <t>former Cordeniz Ranch</t>
  </si>
  <si>
    <t>2031</t>
  </si>
  <si>
    <t>7020</t>
  </si>
  <si>
    <t>335</t>
  </si>
  <si>
    <t>2593</t>
  </si>
  <si>
    <t>5805</t>
  </si>
  <si>
    <t>985</t>
  </si>
  <si>
    <t>3782</t>
  </si>
  <si>
    <t>452</t>
  </si>
  <si>
    <t>3061</t>
  </si>
  <si>
    <t>4124</t>
  </si>
  <si>
    <t>307</t>
  </si>
  <si>
    <t>1383</t>
  </si>
  <si>
    <t>1836</t>
  </si>
  <si>
    <t>1027</t>
  </si>
  <si>
    <t>Enrollee under Dairy GO for BRIAN WATTE - DL &amp; A DAIRY</t>
  </si>
  <si>
    <t>Enrollee under GO R5-2013-0122 for Existing Milk Cow Dairies for DEJONG'S DOVER DAIRY LLC</t>
  </si>
  <si>
    <t>2443</t>
  </si>
  <si>
    <t>J&amp;D Wilson Dairy #2</t>
  </si>
  <si>
    <t>Duarte Family Dairy Inc.</t>
  </si>
  <si>
    <t>Duarte, Antoinette</t>
  </si>
  <si>
    <t>11807  Bruceville Road</t>
  </si>
  <si>
    <t>5A34NC00025</t>
  </si>
  <si>
    <t>Enrollee Under Dairy GO for Duarte, Antoinette - Duarte Family Dairy Inc.</t>
  </si>
  <si>
    <t>5737</t>
  </si>
  <si>
    <t>K A Vanderham Dairy</t>
  </si>
  <si>
    <t>2977</t>
  </si>
  <si>
    <t>2195</t>
  </si>
  <si>
    <t>2125</t>
  </si>
  <si>
    <t>3877</t>
  </si>
  <si>
    <t>1751</t>
  </si>
  <si>
    <t>227</t>
  </si>
  <si>
    <t>791</t>
  </si>
  <si>
    <t>697</t>
  </si>
  <si>
    <t>3025</t>
  </si>
  <si>
    <t>1214</t>
  </si>
  <si>
    <t>1169</t>
  </si>
  <si>
    <t>2483</t>
  </si>
  <si>
    <t>5660</t>
  </si>
  <si>
    <t>1715</t>
  </si>
  <si>
    <t>2108</t>
  </si>
  <si>
    <t>2647</t>
  </si>
  <si>
    <t>2280</t>
  </si>
  <si>
    <t>Jake and Janie De Raadt</t>
  </si>
  <si>
    <t>645</t>
  </si>
  <si>
    <t>6865</t>
  </si>
  <si>
    <t>3910</t>
  </si>
  <si>
    <t>Goyenetche Dairy LLC</t>
  </si>
  <si>
    <t>Goyenetche Dairy LLC/Gracie, Mike &amp; John Goyenetche</t>
  </si>
  <si>
    <t>4740</t>
  </si>
  <si>
    <t>2206</t>
  </si>
  <si>
    <t>1965</t>
  </si>
  <si>
    <t>Rijlaarsdam Dairy</t>
  </si>
  <si>
    <t>1300</t>
  </si>
  <si>
    <t>1283</t>
  </si>
  <si>
    <t>4156</t>
  </si>
  <si>
    <t>15651  Avenue 192</t>
  </si>
  <si>
    <t>1889</t>
  </si>
  <si>
    <t>3317</t>
  </si>
  <si>
    <t>1593</t>
  </si>
  <si>
    <t>2267</t>
  </si>
  <si>
    <t>3242</t>
  </si>
  <si>
    <t>5005</t>
  </si>
  <si>
    <t>2630</t>
  </si>
  <si>
    <t>1149</t>
  </si>
  <si>
    <t>1210</t>
  </si>
  <si>
    <t>2460</t>
  </si>
  <si>
    <t>3324</t>
  </si>
  <si>
    <t>2969</t>
  </si>
  <si>
    <t>416</t>
  </si>
  <si>
    <t>Sunshine Dairy Heifers</t>
  </si>
  <si>
    <t>1276</t>
  </si>
  <si>
    <t>2068</t>
  </si>
  <si>
    <t>4689</t>
  </si>
  <si>
    <t>1318</t>
  </si>
  <si>
    <t>3365</t>
  </si>
  <si>
    <t>1770</t>
  </si>
  <si>
    <t>768</t>
  </si>
  <si>
    <t>4657</t>
  </si>
  <si>
    <t>LegenDairy West</t>
  </si>
  <si>
    <t>Gary and Victoria Fernandes</t>
  </si>
  <si>
    <t>2306</t>
  </si>
  <si>
    <t>5155</t>
  </si>
  <si>
    <t>Valadao Bros. Dairy</t>
  </si>
  <si>
    <t>2039</t>
  </si>
  <si>
    <t>1815</t>
  </si>
  <si>
    <t>1509</t>
  </si>
  <si>
    <t>Sierra Blanca Ranch #2</t>
  </si>
  <si>
    <t>Jacob or Adam te Velde</t>
  </si>
  <si>
    <t>3830</t>
  </si>
  <si>
    <t>1454</t>
  </si>
  <si>
    <t>7320</t>
  </si>
  <si>
    <t>2375</t>
  </si>
  <si>
    <t>1301</t>
  </si>
  <si>
    <t>2370</t>
  </si>
  <si>
    <t>1280</t>
  </si>
  <si>
    <t>904</t>
  </si>
  <si>
    <t>2595</t>
  </si>
  <si>
    <t>1794</t>
  </si>
  <si>
    <t>4280</t>
  </si>
  <si>
    <t>Decade Dairy</t>
  </si>
  <si>
    <t>Eric Westra</t>
  </si>
  <si>
    <t>3313  Avenue 256</t>
  </si>
  <si>
    <t>5C54NC00255</t>
  </si>
  <si>
    <t>WDR Gen Ord R5-2010-0130-014 for Dairies w/ Manure Anaerobic Digester for Decade Dairy</t>
  </si>
  <si>
    <t>12608  Road 144</t>
  </si>
  <si>
    <t>2220</t>
  </si>
  <si>
    <t>2985</t>
  </si>
  <si>
    <t>3258</t>
  </si>
  <si>
    <t>445</t>
  </si>
  <si>
    <t>1541</t>
  </si>
  <si>
    <t>6033</t>
  </si>
  <si>
    <t>6024</t>
  </si>
  <si>
    <t>15992  Avenue 192</t>
  </si>
  <si>
    <t>2693</t>
  </si>
  <si>
    <t>3950</t>
  </si>
  <si>
    <t>915</t>
  </si>
  <si>
    <t>Lemos, Nevin</t>
  </si>
  <si>
    <t>Enrollee Under Dairy GO for Lemos, Nevin - Lemos Jerseys</t>
  </si>
  <si>
    <t>1248</t>
  </si>
  <si>
    <t>3020</t>
  </si>
  <si>
    <t>6351</t>
  </si>
  <si>
    <t>5470</t>
  </si>
  <si>
    <t>668</t>
  </si>
  <si>
    <t>Rocky Road Dairy</t>
  </si>
  <si>
    <t>Leyendekker, Edward</t>
  </si>
  <si>
    <t>Enrollee under Dairy GO for Edward Leyendekker-ROCKY ROAD DAIRY</t>
  </si>
  <si>
    <t>4030</t>
  </si>
  <si>
    <t>1312</t>
  </si>
  <si>
    <t>1955</t>
  </si>
  <si>
    <t>3452</t>
  </si>
  <si>
    <t>WDR 91-112 for STUYT, ART &amp; RICK</t>
  </si>
  <si>
    <t>7663</t>
  </si>
  <si>
    <t>3120</t>
  </si>
  <si>
    <t>8008</t>
  </si>
  <si>
    <t>2070</t>
  </si>
  <si>
    <t>All Seasons Logistics, LLC</t>
  </si>
  <si>
    <t>SC Critchley, Inc.</t>
  </si>
  <si>
    <t>Enrollee under Dairy GO for SC Critchley, Inc</t>
  </si>
  <si>
    <t>Legacy Holsteins</t>
  </si>
  <si>
    <t>2156</t>
  </si>
  <si>
    <t>Soares Dairy #3</t>
  </si>
  <si>
    <t>1208</t>
  </si>
  <si>
    <t>1936</t>
  </si>
  <si>
    <t>902</t>
  </si>
  <si>
    <t>663</t>
  </si>
  <si>
    <t>22</t>
  </si>
  <si>
    <t>921</t>
  </si>
  <si>
    <t>2389</t>
  </si>
  <si>
    <t>372</t>
  </si>
  <si>
    <t>2776</t>
  </si>
  <si>
    <t>Fernridge Farms</t>
  </si>
  <si>
    <t>1692</t>
  </si>
  <si>
    <t>5260</t>
  </si>
  <si>
    <t>1342</t>
  </si>
  <si>
    <t>208</t>
  </si>
  <si>
    <t>334</t>
  </si>
  <si>
    <t>3906</t>
  </si>
  <si>
    <t>2134</t>
  </si>
  <si>
    <t>1986</t>
  </si>
  <si>
    <t>Sierra Blanca Ranch</t>
  </si>
  <si>
    <t>3925</t>
  </si>
  <si>
    <t>2825</t>
  </si>
  <si>
    <t>32843  Road 76</t>
  </si>
  <si>
    <t>2242</t>
  </si>
  <si>
    <t>987</t>
  </si>
  <si>
    <t>1627</t>
  </si>
  <si>
    <t>Vander Tuig, Jay and Beverly</t>
  </si>
  <si>
    <t>Enrollee under Dairy GO for VANDER TUIG, JAY AND BEVERLY, VANDER TUIG DAIRY</t>
  </si>
  <si>
    <t>2175</t>
  </si>
  <si>
    <t>2432</t>
  </si>
  <si>
    <t>5333</t>
  </si>
  <si>
    <t>108329</t>
  </si>
  <si>
    <t>2572</t>
  </si>
  <si>
    <t>5320</t>
  </si>
  <si>
    <t>1660</t>
  </si>
  <si>
    <t>3493</t>
  </si>
  <si>
    <t>2915</t>
  </si>
  <si>
    <t>3955</t>
  </si>
  <si>
    <t>2856</t>
  </si>
  <si>
    <t>1909</t>
  </si>
  <si>
    <t>2785</t>
  </si>
  <si>
    <t>Milkaholic Dairy, LLC</t>
  </si>
  <si>
    <t>Dias, Steven O</t>
  </si>
  <si>
    <t>Enrollee under Dairy GO for GREGORY O. DIAS-MILKAHOLIC DAIRY, LLC</t>
  </si>
  <si>
    <t>Enrollee - WDR for Wreden Ranch LLC ORDER R5-2010-0130-008</t>
  </si>
  <si>
    <t>6150</t>
  </si>
  <si>
    <t>Yettem Dairy</t>
  </si>
  <si>
    <t>de Jong, Arie</t>
  </si>
  <si>
    <t>Enrollee under Dairy GO for YETTEM DAIRY, Arie de Jong</t>
  </si>
  <si>
    <t>1358</t>
  </si>
  <si>
    <t>8845</t>
  </si>
  <si>
    <t>3165</t>
  </si>
  <si>
    <t>4241</t>
  </si>
  <si>
    <t>6500</t>
  </si>
  <si>
    <t>1621</t>
  </si>
  <si>
    <t>Aukeman Farms #2</t>
  </si>
  <si>
    <t>1402</t>
  </si>
  <si>
    <t>1166</t>
  </si>
  <si>
    <t>1083</t>
  </si>
  <si>
    <t>Lawrence Family Farms Dairy</t>
  </si>
  <si>
    <t>1291</t>
  </si>
  <si>
    <t>3861</t>
  </si>
  <si>
    <t>LegenDairy South</t>
  </si>
  <si>
    <t>Enrollee under Dairy GO for Gary and Victoria Fernandes</t>
  </si>
  <si>
    <t>5390</t>
  </si>
  <si>
    <t>5950</t>
  </si>
  <si>
    <t>2511</t>
  </si>
  <si>
    <t>1140</t>
  </si>
  <si>
    <t>4045</t>
  </si>
  <si>
    <t>Former F and J Delano Dairy</t>
  </si>
  <si>
    <t>Enrollee under Dairy GO for Ajmail Singh Sangha and Parajmeet Kour Sangha</t>
  </si>
  <si>
    <t>918</t>
  </si>
  <si>
    <t>3635</t>
  </si>
  <si>
    <t>661</t>
  </si>
  <si>
    <t>Former Pedrozo Dairy</t>
  </si>
  <si>
    <t>Davis, Brooke</t>
  </si>
  <si>
    <t>Enrollee Under Dairy GO for Pedrozo, Timothy &amp; Jill - Former Pedrozo Dairy</t>
  </si>
  <si>
    <t>2965</t>
  </si>
  <si>
    <t>4020</t>
  </si>
  <si>
    <t>339</t>
  </si>
  <si>
    <t>Healy Ranch</t>
  </si>
  <si>
    <t>De Jager, Edward R.</t>
  </si>
  <si>
    <t>Enrollee Under Dairy Gen Order for De Jager, Edward R. - Healy Ranch</t>
  </si>
  <si>
    <t>248</t>
  </si>
  <si>
    <t>757</t>
  </si>
  <si>
    <t>Vieira Dairy Farms</t>
  </si>
  <si>
    <t>Enrollee Under Dairy GO for Vieira, Mark - Vieira Dairy Farms</t>
  </si>
  <si>
    <t>545</t>
  </si>
  <si>
    <t>1256</t>
  </si>
  <si>
    <t>333</t>
  </si>
  <si>
    <t>Live Oak Dairy H</t>
  </si>
  <si>
    <t>Enrollee Under Dairy GO for Nyman, Brad - Live Oak Dairy H</t>
  </si>
  <si>
    <t>1725</t>
  </si>
  <si>
    <t>458</t>
  </si>
  <si>
    <t>1870</t>
  </si>
  <si>
    <t>744</t>
  </si>
  <si>
    <t>2277</t>
  </si>
  <si>
    <t>J &amp; Y Jimenez Dairy</t>
  </si>
  <si>
    <t>Enrollee Under Dairy GO for J &amp; Y Jimenez Dairy</t>
  </si>
  <si>
    <t>384</t>
  </si>
  <si>
    <t>Den-K Holsteins Dairy</t>
  </si>
  <si>
    <t>15475 West Henry Miller Road</t>
  </si>
  <si>
    <t>Enrollee Under Dairy GO for Areias, Dennis and Kirsten - Den-K Holsteins Dairy</t>
  </si>
  <si>
    <t>2531</t>
  </si>
  <si>
    <t>Azevedo, Eugenio</t>
  </si>
  <si>
    <t>Enrollee Under Dairy GO for Azevedo, Eugenio - Eugenio Azevedo Dairy</t>
  </si>
  <si>
    <t>2490</t>
  </si>
  <si>
    <t>Tavares Farms Partnership Dairy</t>
  </si>
  <si>
    <t>Tavares, Richard</t>
  </si>
  <si>
    <t>Enrollee Under Dairy GO for Tavares, Richard - Tavares Farms Partnership Dairy</t>
  </si>
  <si>
    <t>1232</t>
  </si>
  <si>
    <t>573</t>
  </si>
  <si>
    <t>1865</t>
  </si>
  <si>
    <t>1205</t>
  </si>
  <si>
    <t>Enrollee Under Dairy GO for - Dan Perry Dairy</t>
  </si>
  <si>
    <t>137</t>
  </si>
  <si>
    <t>Rocha Bros. Farm</t>
  </si>
  <si>
    <t>Rocha Brothers Dairy/George Rocha</t>
  </si>
  <si>
    <t>1320</t>
  </si>
  <si>
    <t>3195</t>
  </si>
  <si>
    <t>Ornellas Farm #4”</t>
  </si>
  <si>
    <t>Enrollee Under Dairy GO for Ornellas, Leroy - Ornellas Farms #4</t>
  </si>
  <si>
    <t>387</t>
  </si>
  <si>
    <t>1292</t>
  </si>
  <si>
    <t>1427</t>
  </si>
  <si>
    <t>1470</t>
  </si>
  <si>
    <t>Double D Taylor</t>
  </si>
  <si>
    <t>Enrollee Under Dairy GO for Assali, Dominic - Double D Taylor</t>
  </si>
  <si>
    <t>1023</t>
  </si>
  <si>
    <t>Joe Alamo</t>
  </si>
  <si>
    <t>Enrollee Under Dairy GO for Alamo, Joe - Joe Alamo</t>
  </si>
  <si>
    <t>Rita Dellis</t>
  </si>
  <si>
    <t>3524</t>
  </si>
  <si>
    <t>1895</t>
  </si>
  <si>
    <t>158</t>
  </si>
  <si>
    <t>Double Cross #6</t>
  </si>
  <si>
    <t>Enrollee Under Dairy GO for Ahlem, Mark - Double Cross #6</t>
  </si>
  <si>
    <t>1329</t>
  </si>
  <si>
    <t>186</t>
  </si>
  <si>
    <t>F&amp;S Brasil Dairy #3</t>
  </si>
  <si>
    <t>Enrollee Under Dairy GO for Rothlin, Arnold J &amp; Laura - F&amp;S Brasil Dairy #3</t>
  </si>
  <si>
    <t>Wooden Shoe Dairy</t>
  </si>
  <si>
    <t>Oosterman, Jake</t>
  </si>
  <si>
    <t>Enrollee Under Dairy GO for Oosterman, Jake - Wooden Shoe Dairy</t>
  </si>
  <si>
    <t>Blaker Heifer Ranch</t>
  </si>
  <si>
    <t>Gioletti, Devin</t>
  </si>
  <si>
    <t>Enrollee Under Dairy GO for Gioletti, Devin - Blaker Heifer Ranch</t>
  </si>
  <si>
    <t>1026</t>
  </si>
  <si>
    <t>1010</t>
  </si>
  <si>
    <t>GJC Dairy, Inc.</t>
  </si>
  <si>
    <t>GJC Dairy, Inc</t>
  </si>
  <si>
    <t>Enrollee Under Dairy GO for GJC Dairy, Inc</t>
  </si>
  <si>
    <t>849</t>
  </si>
  <si>
    <t>488</t>
  </si>
  <si>
    <t>356.2</t>
  </si>
  <si>
    <t>Reis Dairy</t>
  </si>
  <si>
    <t>G. J. Silva Dairy</t>
  </si>
  <si>
    <t>Enrollee Under Dairy GO for G.J. Silva Dairy - Reis Dairy</t>
  </si>
  <si>
    <t>Enrollee Under Dairy GO R5-2013-0122 for Art Silva Dairy #2</t>
  </si>
  <si>
    <t>699</t>
  </si>
  <si>
    <t>1395</t>
  </si>
  <si>
    <t>262</t>
  </si>
  <si>
    <t>818</t>
  </si>
  <si>
    <t>287</t>
  </si>
  <si>
    <t>861</t>
  </si>
  <si>
    <t>2225</t>
  </si>
  <si>
    <t>1525</t>
  </si>
  <si>
    <t>3310</t>
  </si>
  <si>
    <t>1282</t>
  </si>
  <si>
    <t>2414</t>
  </si>
  <si>
    <t>Brichetto Brothers</t>
  </si>
  <si>
    <t>Enrollee Under Dairy GO for Brichetto Brothers</t>
  </si>
  <si>
    <t>3437</t>
  </si>
  <si>
    <t>19556 West Charleston Road</t>
  </si>
  <si>
    <t>6060</t>
  </si>
  <si>
    <t>WDR 96-012 for PFFJ, LLC (formerly CORCPORK, INC &amp; CLOUGHERTY CO)</t>
  </si>
  <si>
    <t>5C16NC00204</t>
  </si>
  <si>
    <t>121799</t>
  </si>
  <si>
    <t>Andrew and Geanette Revocable Truste</t>
  </si>
  <si>
    <t>Enrollee under R5-2017-0058 Bovine GO as a Full Coverage Operation for Andrew and Geanette Revocable Trus</t>
  </si>
  <si>
    <t>18300</t>
  </si>
  <si>
    <t>11500</t>
  </si>
  <si>
    <t>4956</t>
  </si>
  <si>
    <t>170</t>
  </si>
  <si>
    <t>1680</t>
  </si>
  <si>
    <t>5C16CA00001</t>
  </si>
  <si>
    <t>Enrollee - WDR under Confined Bovine Feeding Operations for Thomas Dairy</t>
  </si>
  <si>
    <t>2218</t>
  </si>
  <si>
    <t>David te Velde</t>
  </si>
  <si>
    <t>Gaylord, Ted</t>
  </si>
  <si>
    <t>Enrollee under R5-2017-0058 Bovine GO as a Full Coverage Operation for Gaylord, Ted - J &amp; T Cattle Company</t>
  </si>
  <si>
    <t>9125</t>
  </si>
  <si>
    <t>Foster Poultry Farms, LLC</t>
  </si>
  <si>
    <t>287301</t>
  </si>
  <si>
    <t>Barrett Ranch</t>
  </si>
  <si>
    <t>19945 West Shields Avenue</t>
  </si>
  <si>
    <t>Robert &amp; Barbara Bitter</t>
  </si>
  <si>
    <t>Enrollee - WDRR5-2016-0087 for Robert and Barbara Bitter, Brian Bitter (Berenda Ranch)</t>
  </si>
  <si>
    <t>12781  CA-140</t>
  </si>
  <si>
    <t>20473  Bradbury Road</t>
  </si>
  <si>
    <t>SKS Enterprise Inc.</t>
  </si>
  <si>
    <t>Enrollee under Gen WDR R5-2016-0087 for SKS Enterprises Inc. - Southland Ranch</t>
  </si>
  <si>
    <t>Enrollee under Gen WDR R5-2016-0087 for SKS Enterprises Inc. - Murphy Ranch</t>
  </si>
  <si>
    <t>Empire Ranch</t>
  </si>
  <si>
    <t>Enrollee under Gen WDR R5-2016-0087 for Bel's Poultry LLC - Empire Ranch</t>
  </si>
  <si>
    <t>38599  Road 16</t>
  </si>
  <si>
    <t>Pitman Family Farms</t>
  </si>
  <si>
    <t>Enrollee - WDR under Poultry Operations for Bel's Poultry, LLC</t>
  </si>
  <si>
    <t>390000</t>
  </si>
  <si>
    <t>90185</t>
  </si>
  <si>
    <t>Enrollee - WDR under Poultry Operations for Bel's Poultry LLC</t>
  </si>
  <si>
    <t>116000</t>
  </si>
  <si>
    <t>7745</t>
  </si>
  <si>
    <t>2660</t>
  </si>
  <si>
    <t>3010</t>
  </si>
  <si>
    <t>4810</t>
  </si>
  <si>
    <t>7400</t>
  </si>
  <si>
    <t>4474</t>
  </si>
  <si>
    <t>4850</t>
  </si>
  <si>
    <t>10000</t>
  </si>
  <si>
    <t>Enrollee under R5-2017-0058 Bovine GO as a LIMITED POPULATION Operation for Areias, Joe &amp; Rosemary - J &amp; R Areias Heifers</t>
  </si>
  <si>
    <t>1145</t>
  </si>
  <si>
    <t>Favier Ranch, LLC</t>
  </si>
  <si>
    <t>Enrollee under R5-2017-0058 Bovine GO as a Full Coverage Operation for Favier Ranch, LLC - Lone Tree-Favier Ranch</t>
  </si>
  <si>
    <t>3054</t>
  </si>
  <si>
    <t>24100</t>
  </si>
  <si>
    <t>1985.6</t>
  </si>
  <si>
    <t>Gold Medal Ag LLC Crows Landing</t>
  </si>
  <si>
    <t>Ahlem, Grant</t>
  </si>
  <si>
    <t>Enrollee under R5-2017-0058 Bovine GO as a Full Coverage Operation for Ahlem, Grant - Gold Medal Ag LLC Crows Landing</t>
  </si>
  <si>
    <t>1178</t>
  </si>
  <si>
    <t>4703</t>
  </si>
  <si>
    <t>Elmo and Elise Poncetta Trust feedlot</t>
  </si>
  <si>
    <t>Enrollee under R5-2017-0058 Bovine GO as a Limited Population Operation for Elmo and Elise Poncetta Family Trust - Elmo and Elise Poncetta Trust feedlot</t>
  </si>
  <si>
    <t>Cruz Family Trust Feedlot</t>
  </si>
  <si>
    <t>Cruz Family Trust</t>
  </si>
  <si>
    <t>Enrollee under R5-2017-0058 Bovine GO as a Full Coverage Operation for Cruz Family Trust - Cruz Family Trust Feedlot</t>
  </si>
  <si>
    <t>153.3</t>
  </si>
  <si>
    <t>Total Manure Generated</t>
  </si>
  <si>
    <t>APNs in Correct Format</t>
  </si>
  <si>
    <t>22-23Fee</t>
  </si>
  <si>
    <t>Auction Yards</t>
  </si>
  <si>
    <t>1000 or more</t>
  </si>
  <si>
    <t>100 to 299</t>
  </si>
  <si>
    <t xml:space="preserve">Total Manure Generated </t>
  </si>
  <si>
    <t>APNSs in Correct Format</t>
  </si>
  <si>
    <t>MARIANN CARDOSO</t>
  </si>
  <si>
    <t>NOTE</t>
  </si>
  <si>
    <t>22 AR Status</t>
  </si>
  <si>
    <t>HISTORICAL</t>
  </si>
  <si>
    <t>Under Bryan's Name</t>
  </si>
  <si>
    <t xml:space="preserve">under Sean's name </t>
  </si>
  <si>
    <t>No Staff was assigned to this facility. ECM through GeoTracker</t>
  </si>
  <si>
    <t xml:space="preserve">Enrolled under the Bovine GO </t>
  </si>
  <si>
    <t>Enrolled under the Bovine GO as LPO</t>
  </si>
  <si>
    <t>under Gilberto's name</t>
  </si>
  <si>
    <t>N# of Non-Filer</t>
  </si>
  <si>
    <t>N# of Filer</t>
  </si>
  <si>
    <t xml:space="preserve">No Staff was assigned to this facility. </t>
  </si>
  <si>
    <t>No Staff was assigned to this facility.</t>
  </si>
  <si>
    <t>acres</t>
  </si>
  <si>
    <t>No</t>
  </si>
  <si>
    <t>tons</t>
  </si>
  <si>
    <t>Yes</t>
  </si>
  <si>
    <t>None</t>
  </si>
  <si>
    <t>W-1 31.30 mg/L</t>
  </si>
  <si>
    <t>W-3 27. 20 mg/L</t>
  </si>
  <si>
    <t>No Staff was assigned to this facility</t>
  </si>
  <si>
    <t>APN Correct?</t>
  </si>
  <si>
    <t>Note</t>
  </si>
  <si>
    <t>W-NE 62.10</t>
  </si>
  <si>
    <t>W-NW 62.00</t>
  </si>
  <si>
    <t>W-S 78.00</t>
  </si>
  <si>
    <t>W-Barn 52.20</t>
  </si>
  <si>
    <t>W-House 46.60</t>
  </si>
  <si>
    <t>W-5627 C: 20.90</t>
  </si>
  <si>
    <t>W-6025 C: 25.40</t>
  </si>
  <si>
    <t>W-Booker: 18.90</t>
  </si>
  <si>
    <t>W#2: 39.10</t>
  </si>
  <si>
    <t>W#1: 54.20</t>
  </si>
  <si>
    <t>W-Grandma: 35.90</t>
  </si>
  <si>
    <t>W-NDE: 15.90</t>
  </si>
  <si>
    <t>W-NDW: 17.00</t>
  </si>
  <si>
    <t>W-Barn: 42.20</t>
  </si>
  <si>
    <t>W-House: 48.50</t>
  </si>
  <si>
    <t>Diniz, Antonio</t>
  </si>
  <si>
    <t>W-East: 47.80</t>
  </si>
  <si>
    <t>W-West: 62.70</t>
  </si>
  <si>
    <t>ton</t>
  </si>
  <si>
    <t xml:space="preserve">Not signed </t>
  </si>
  <si>
    <t>W-Dairy: 21.2</t>
  </si>
  <si>
    <t>W#1: 57.8</t>
  </si>
  <si>
    <t>W#2: 49.6</t>
  </si>
  <si>
    <t>Acres</t>
  </si>
  <si>
    <t>W-Cowpens: 17.6</t>
  </si>
  <si>
    <t>W-Barn: 44.4</t>
  </si>
  <si>
    <t>W#1: 32.60</t>
  </si>
  <si>
    <t>W#1: 15.5</t>
  </si>
  <si>
    <t>W#2: 15.2</t>
  </si>
  <si>
    <t>W-21536: 41.3</t>
  </si>
  <si>
    <t>W-22641: 43.2</t>
  </si>
  <si>
    <t>W-21810: 46.7</t>
  </si>
  <si>
    <t>W-21889: 35.2</t>
  </si>
  <si>
    <t>W-9242: 31.6</t>
  </si>
  <si>
    <t>under Charles's name (It was uploaded to GT, np)</t>
  </si>
  <si>
    <t>pounds</t>
  </si>
  <si>
    <t>W-Barn: 19.10</t>
  </si>
  <si>
    <t>No staff was assigned to this facility</t>
  </si>
  <si>
    <t>W-House: 39.10</t>
  </si>
  <si>
    <t>W-House: 17.8</t>
  </si>
  <si>
    <t>under Charles's name</t>
  </si>
  <si>
    <t>W#4: 39</t>
  </si>
  <si>
    <t>under Dan's name</t>
  </si>
  <si>
    <t>W#2: 20</t>
  </si>
  <si>
    <t>no staff assigned</t>
  </si>
  <si>
    <t>W-Dairy: 50.7</t>
  </si>
  <si>
    <t>merged with Silva Dairy Farms #3B</t>
  </si>
  <si>
    <t>NA</t>
  </si>
  <si>
    <t>W-Barn: 20.7</t>
  </si>
  <si>
    <t>W-House: 21.5</t>
  </si>
  <si>
    <t>W-Barn: 68.70</t>
  </si>
  <si>
    <t>W-House: 68.8</t>
  </si>
  <si>
    <t>W-House: 30.8</t>
  </si>
  <si>
    <t>W#1: 31.8</t>
  </si>
  <si>
    <t>W#2: 38</t>
  </si>
  <si>
    <t>13261..94</t>
  </si>
  <si>
    <t>W-C: 13.6</t>
  </si>
  <si>
    <t>W-D: 37.1</t>
  </si>
  <si>
    <t>Not signed</t>
  </si>
  <si>
    <t>W-Ag: 40.9</t>
  </si>
  <si>
    <t>W-Dairy: 51.2</t>
  </si>
  <si>
    <t>W-HFR1: 37.7</t>
  </si>
  <si>
    <t>W-HFR2: 43.5</t>
  </si>
  <si>
    <t>W-Wente: 16.2</t>
  </si>
  <si>
    <t>in closure process since 16 June 2022</t>
  </si>
  <si>
    <t>W#1: 48.6</t>
  </si>
  <si>
    <t>W#1: 30.2</t>
  </si>
  <si>
    <t>W#1: 29.6</t>
  </si>
  <si>
    <t>W-Mash D: 25.3</t>
  </si>
  <si>
    <t>W-MMD: 21.60</t>
  </si>
  <si>
    <t>W-10: 12.60</t>
  </si>
  <si>
    <t>W-11: 12.10</t>
  </si>
  <si>
    <t>W-15: 12.7</t>
  </si>
  <si>
    <t>W-Barn: 60</t>
  </si>
  <si>
    <t>W-Yard: 51.4</t>
  </si>
  <si>
    <t>no staff was assigned to this facility/ AR is combined with Charles Ahlem Ranch at 23546 W American Ave</t>
  </si>
  <si>
    <t>F &amp; R AG Services</t>
  </si>
  <si>
    <t>Mr. Azevado Phone 209 216 7785</t>
  </si>
  <si>
    <r>
      <t xml:space="preserve">called and emailed Mr. Sukhdev at 209 765 2596 &amp; </t>
    </r>
    <r>
      <rPr>
        <sz val="11"/>
        <color theme="4"/>
        <rFont val="Calibri"/>
        <family val="2"/>
        <scheme val="minor"/>
      </rPr>
      <t>modestocargoinc@gmail.com</t>
    </r>
    <r>
      <rPr>
        <sz val="11"/>
        <color theme="1"/>
        <rFont val="Calibri"/>
        <family val="2"/>
        <scheme val="minor"/>
      </rPr>
      <t xml:space="preserve"> and he confirmed that he is willing to submit all needed documents </t>
    </r>
  </si>
  <si>
    <t>Called John at 209 535 6259 and left a message/ they called back and confirmed that they sent the report to our office via mail</t>
  </si>
  <si>
    <t>W-House: 61.7</t>
  </si>
  <si>
    <t>W-WorkerHouse: 35.1</t>
  </si>
  <si>
    <t>John Avila confirmed that he will be sending AR in a week or 2</t>
  </si>
  <si>
    <t>P</t>
  </si>
  <si>
    <t>Called Mr. Silva Paulo at 209 417 2822 and left a message</t>
  </si>
  <si>
    <t>Called Owner at 209-632-7291, transferred to his assistant that confirmed that she will let Mr. Lemos know that he needs to submit 2022 AR</t>
  </si>
  <si>
    <t>Merged with 1499 edminster rd</t>
  </si>
  <si>
    <t>Merged with G. J. Silva Dairy, Inc, the facility ID based on CIWQS is 227211/Address 3107 S Prairie Flower Rd</t>
  </si>
  <si>
    <t>W-Dairy: 59.7</t>
  </si>
  <si>
    <t>W-House: 56.10</t>
  </si>
  <si>
    <t>Missing Signature</t>
  </si>
  <si>
    <t>G J Silva #3 is merged with this dairy</t>
  </si>
  <si>
    <t>Missing signature/Maria Azevedo Called back and confirmed that they will be sending AR by 7 August 2023/email: Margaze6@gmail.com</t>
  </si>
  <si>
    <r>
      <t>Called Tony Esctacio at 209-678-2088 and left a message regarding 2021 &amp; 2022 Ars/ based on Tony the Phone number to contact is</t>
    </r>
    <r>
      <rPr>
        <b/>
        <sz val="11"/>
        <color theme="1"/>
        <rFont val="Calibri"/>
        <family val="2"/>
        <scheme val="minor"/>
      </rPr>
      <t xml:space="preserve"> 209-678-3801</t>
    </r>
  </si>
  <si>
    <t>W#1House: 81.30</t>
  </si>
  <si>
    <t>W#2MilkBarn: 79.80</t>
  </si>
  <si>
    <t xml:space="preserve">Mr. Azevedo at 209 216 7785 </t>
  </si>
  <si>
    <t>paid</t>
  </si>
  <si>
    <t>herd subtype changed to heifers</t>
  </si>
  <si>
    <t xml:space="preserve">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</si>
</sst>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Up"/>
    </fill>
    <fill>
      <patternFill patternType="solid">
        <fgColor rgb="FFFFC000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2" fillId="0" borderId="0" xfId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4" fontId="0" fillId="3" borderId="2" xfId="0" applyNumberForma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0" borderId="0" xfId="0" applyAlignment="1">
      <alignment horizontal="left"/>
    </xf>
    <xf numFmtId="0" fontId="2" fillId="2" borderId="1" xfId="1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0" fontId="0" fillId="4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5" borderId="0" xfId="0" applyFill="1"/>
    <xf numFmtId="0" fontId="0" fillId="5" borderId="0" xfId="0" applyFill="1" applyAlignment="1">
      <alignment horizontal="left"/>
    </xf>
    <xf numFmtId="164" fontId="0" fillId="0" borderId="0" xfId="0" applyNumberFormat="1"/>
    <xf numFmtId="0" fontId="5" fillId="0" borderId="0" xfId="0" applyFont="1" applyAlignment="1">
      <alignment vertical="center"/>
    </xf>
    <xf numFmtId="6" fontId="5" fillId="0" borderId="0" xfId="0" applyNumberFormat="1" applyFont="1" applyAlignment="1">
      <alignment horizontal="right" vertical="center"/>
    </xf>
    <xf numFmtId="0" fontId="1" fillId="6" borderId="0" xfId="0" applyFont="1" applyFill="1" applyAlignment="1">
      <alignment horizontal="center"/>
    </xf>
    <xf numFmtId="0" fontId="8" fillId="7" borderId="4" xfId="0" applyFont="1" applyFill="1" applyBorder="1"/>
    <xf numFmtId="0" fontId="8" fillId="8" borderId="4" xfId="0" applyFont="1" applyFill="1" applyBorder="1"/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/>
    <xf numFmtId="0" fontId="0" fillId="0" borderId="4" xfId="0" applyBorder="1"/>
    <xf numFmtId="0" fontId="0" fillId="7" borderId="0" xfId="0" applyFill="1"/>
    <xf numFmtId="0" fontId="0" fillId="7" borderId="4" xfId="0" applyFill="1" applyBorder="1"/>
    <xf numFmtId="0" fontId="8" fillId="11" borderId="0" xfId="0" applyFont="1" applyFill="1" applyAlignment="1">
      <alignment horizontal="left"/>
    </xf>
    <xf numFmtId="0" fontId="9" fillId="0" borderId="0" xfId="1" applyFont="1"/>
    <xf numFmtId="0" fontId="8" fillId="0" borderId="4" xfId="0" applyFont="1" applyBorder="1"/>
    <xf numFmtId="0" fontId="10" fillId="0" borderId="4" xfId="0" applyFont="1" applyBorder="1"/>
    <xf numFmtId="0" fontId="0" fillId="4" borderId="4" xfId="0" applyFill="1" applyBorder="1"/>
    <xf numFmtId="0" fontId="12" fillId="11" borderId="0" xfId="0" applyFont="1" applyFill="1" applyAlignment="1">
      <alignment horizontal="left"/>
    </xf>
    <xf numFmtId="0" fontId="13" fillId="0" borderId="4" xfId="0" applyFont="1" applyBorder="1"/>
    <xf numFmtId="0" fontId="0" fillId="12" borderId="4" xfId="0" applyFill="1" applyBorder="1"/>
    <xf numFmtId="0" fontId="12" fillId="0" borderId="4" xfId="0" applyFont="1" applyBorder="1"/>
    <xf numFmtId="4" fontId="0" fillId="0" borderId="0" xfId="0" applyNumberFormat="1" applyAlignment="1">
      <alignment horizontal="left"/>
    </xf>
    <xf numFmtId="0" fontId="10" fillId="4" borderId="0" xfId="0" applyFont="1" applyFill="1"/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4747"/>
      <color rgb="FFF77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theme" Target="theme/theme1.xml"/><Relationship Id="rId155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connections" Target="connection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calcChain" Target="calcChain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137160</xdr:colOff>
          <xdr:row>8</xdr:row>
          <xdr:rowOff>30480</xdr:rowOff>
        </xdr:from>
        <xdr:to>
          <xdr:col>40</xdr:col>
          <xdr:colOff>76200</xdr:colOff>
          <xdr:row>32</xdr:row>
          <xdr:rowOff>175260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6D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30480</xdr:colOff>
          <xdr:row>9</xdr:row>
          <xdr:rowOff>22860</xdr:rowOff>
        </xdr:from>
        <xdr:to>
          <xdr:col>18</xdr:col>
          <xdr:colOff>419100</xdr:colOff>
          <xdr:row>25</xdr:row>
          <xdr:rowOff>0</xdr:rowOff>
        </xdr:to>
        <xdr:sp macro="" textlink="">
          <xdr:nvSpPr>
            <xdr:cNvPr id="128001" name="Object 1" hidden="1">
              <a:extLst>
                <a:ext uri="{63B3BB69-23CF-44E3-9099-C40C66FF867C}">
                  <a14:compatExt spid="_x0000_s128001"/>
                </a:ext>
                <a:ext uri="{FF2B5EF4-FFF2-40B4-BE49-F238E27FC236}">
                  <a16:creationId xmlns:a16="http://schemas.microsoft.com/office/drawing/2014/main" id="{00000000-0008-0000-7C00-000001F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25C592-D4CF-44F1-8055-92BE83227886}" autoFormatId="16" applyNumberFormats="0" applyBorderFormats="0" applyFontFormats="0" applyPatternFormats="0" applyAlignmentFormats="0" applyWidthHeightFormats="0">
  <queryTableRefresh nextId="15">
    <queryTableFields count="14">
      <queryTableField id="1" name="FACILITY ID" tableColumnId="1"/>
      <queryTableField id="2" name="FACILITY NAME" tableColumnId="2"/>
      <queryTableField id="3" name="AGENCY NAME" tableColumnId="3"/>
      <queryTableField id="4" name="PLACE ADDRESS" tableColumnId="4"/>
      <queryTableField id="5" name="PLACE CITY" tableColumnId="5"/>
      <queryTableField id="6" name="PLACE ZIP" tableColumnId="6"/>
      <queryTableField id="7" name="PLACE COUNTY" tableColumnId="7"/>
      <queryTableField id="8" name="WDID" tableColumnId="8"/>
      <queryTableField id="9" name="REG MEASURE TITLE" tableColumnId="9"/>
      <queryTableField id="10" name="STATUS" tableColumnId="10"/>
      <queryTableField id="11" name="STAFF ASSIGNED" tableColumnId="11"/>
      <queryTableField id="12" name="CAFO SUBTYPE" tableColumnId="12"/>
      <queryTableField id="13" name="CAFO POPULATION" tableColumnId="13"/>
      <queryTableField id="14" name="Animal Equivalent Units (AEU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8234A-49AA-49FA-9CD9-FC4A67272DD2}" name="facilities_export_6_9_2022" displayName="facilities_export_6_9_2022" ref="A1:N2274" tableType="queryTable" totalsRowShown="0">
  <autoFilter ref="A1:N2274" xr:uid="{3E9E3DBB-CAF0-4D75-A052-3D99001CF860}">
    <filterColumn colId="10">
      <filters>
        <filter val="Daniel Gamon"/>
        <filter val="Girma  Getachew"/>
        <filter val="Lamyae Zinebi"/>
      </filters>
    </filterColumn>
  </autoFilter>
  <tableColumns count="14">
    <tableColumn id="1" xr3:uid="{08510BF9-6A89-4244-BE97-0BED70DCC5F1}" uniqueName="1" name="FACILITY ID" queryTableFieldId="1"/>
    <tableColumn id="2" xr3:uid="{42E97E2F-61D5-46E4-AAC8-FBB402579853}" uniqueName="2" name="FACILITY NAME" queryTableFieldId="2" dataDxfId="12"/>
    <tableColumn id="3" xr3:uid="{D7DF11FC-7510-4611-A7D6-8D7970480A55}" uniqueName="3" name="AGENCY NAME" queryTableFieldId="3" dataDxfId="11"/>
    <tableColumn id="4" xr3:uid="{7D8CF43D-4E7B-4E1B-A56B-1DB2701F8A86}" uniqueName="4" name="PLACE ADDRESS" queryTableFieldId="4" dataDxfId="10"/>
    <tableColumn id="5" xr3:uid="{C05B0BC5-894A-4236-943C-1522979815A6}" uniqueName="5" name="PLACE CITY" queryTableFieldId="5" dataDxfId="9"/>
    <tableColumn id="6" xr3:uid="{E4966F64-D10B-47AA-9CC3-655E954441F1}" uniqueName="6" name="PLACE ZIP" queryTableFieldId="6"/>
    <tableColumn id="7" xr3:uid="{7E1640BB-5C05-42E1-AA76-0F2CD62754FA}" uniqueName="7" name="PLACE COUNTY" queryTableFieldId="7" dataDxfId="8"/>
    <tableColumn id="8" xr3:uid="{AC218057-BA1A-4EB9-918B-4F2D35061B62}" uniqueName="8" name="WDID" queryTableFieldId="8" dataDxfId="7"/>
    <tableColumn id="9" xr3:uid="{151737ED-C0DE-4E69-9307-CF2E91DB5AA5}" uniqueName="9" name="REG MEASURE TITLE" queryTableFieldId="9" dataDxfId="6"/>
    <tableColumn id="10" xr3:uid="{AB3F9662-3BF1-45F5-87B1-E23F9FCF63E3}" uniqueName="10" name="STATUS" queryTableFieldId="10" dataDxfId="5"/>
    <tableColumn id="11" xr3:uid="{D2E0BC84-C26A-42C4-BF26-655645BFFC18}" uniqueName="11" name="STAFF ASSIGNED" queryTableFieldId="11" dataDxfId="4"/>
    <tableColumn id="12" xr3:uid="{A226F64F-1A6F-444F-8A43-0D241403BA77}" uniqueName="12" name="CAFO SUBTYPE" queryTableFieldId="12" dataDxfId="3"/>
    <tableColumn id="13" xr3:uid="{25A2148F-E0FF-4451-B39F-52964EC706CF}" uniqueName="13" name="CAFO POPULATION" queryTableFieldId="13" dataDxfId="2"/>
    <tableColumn id="14" xr3:uid="{06D02192-4ADF-4514-A936-7788C460D957}" uniqueName="14" name="Animal Equivalent Units (AEU)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2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5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D87E3-627F-4264-A3FA-62ED21640155}">
  <sheetPr codeName="Sheet182"/>
  <dimension ref="A1:K144"/>
  <sheetViews>
    <sheetView topLeftCell="A79" zoomScale="99" zoomScaleNormal="99" workbookViewId="0">
      <selection activeCell="G96" sqref="G96"/>
    </sheetView>
  </sheetViews>
  <sheetFormatPr defaultRowHeight="14.4" x14ac:dyDescent="0.3"/>
  <sheetData>
    <row r="1" spans="1:11" x14ac:dyDescent="0.3">
      <c r="A1" s="12" t="s">
        <v>979</v>
      </c>
      <c r="F1" s="35" t="s">
        <v>11352</v>
      </c>
      <c r="G1" s="35" t="s">
        <v>11373</v>
      </c>
      <c r="H1" s="35" t="s">
        <v>11372</v>
      </c>
    </row>
    <row r="2" spans="1:11" x14ac:dyDescent="0.3">
      <c r="A2" s="12" t="s">
        <v>38</v>
      </c>
      <c r="F2" s="40" t="s">
        <v>74</v>
      </c>
      <c r="G2" s="40" t="s">
        <v>11371</v>
      </c>
      <c r="H2" s="40" t="s">
        <v>11365</v>
      </c>
    </row>
    <row r="3" spans="1:11" x14ac:dyDescent="0.3">
      <c r="A3" s="12" t="s">
        <v>65</v>
      </c>
      <c r="F3" s="50" t="s">
        <v>74</v>
      </c>
      <c r="G3" s="40" t="s">
        <v>11420</v>
      </c>
      <c r="H3" s="40" t="s">
        <v>11367</v>
      </c>
    </row>
    <row r="4" spans="1:11" x14ac:dyDescent="0.3">
      <c r="A4" s="12" t="s">
        <v>954</v>
      </c>
      <c r="F4" s="40" t="s">
        <v>74</v>
      </c>
      <c r="G4" s="40"/>
      <c r="H4" s="40" t="s">
        <v>11365</v>
      </c>
    </row>
    <row r="5" spans="1:11" x14ac:dyDescent="0.3">
      <c r="A5" s="12" t="s">
        <v>82</v>
      </c>
      <c r="F5" s="40" t="s">
        <v>74</v>
      </c>
      <c r="G5" s="40"/>
      <c r="H5" s="40" t="s">
        <v>11367</v>
      </c>
    </row>
    <row r="6" spans="1:11" x14ac:dyDescent="0.3">
      <c r="A6" s="12" t="s">
        <v>89</v>
      </c>
      <c r="F6" s="40" t="s">
        <v>74</v>
      </c>
      <c r="G6" s="40" t="s">
        <v>11416</v>
      </c>
      <c r="H6" s="40" t="s">
        <v>11367</v>
      </c>
    </row>
    <row r="7" spans="1:11" x14ac:dyDescent="0.3">
      <c r="A7" s="12" t="s">
        <v>955</v>
      </c>
      <c r="F7" s="40" t="s">
        <v>74</v>
      </c>
      <c r="G7" s="40"/>
      <c r="H7" s="40" t="s">
        <v>11367</v>
      </c>
    </row>
    <row r="8" spans="1:11" x14ac:dyDescent="0.3">
      <c r="A8" s="12" t="s">
        <v>956</v>
      </c>
      <c r="F8" s="40" t="s">
        <v>74</v>
      </c>
      <c r="G8" s="40"/>
      <c r="H8" s="40" t="s">
        <v>11367</v>
      </c>
    </row>
    <row r="9" spans="1:11" x14ac:dyDescent="0.3">
      <c r="A9" s="12" t="s">
        <v>107</v>
      </c>
      <c r="F9" s="40" t="s">
        <v>74</v>
      </c>
      <c r="G9" s="40"/>
      <c r="H9" s="40" t="s">
        <v>11367</v>
      </c>
    </row>
    <row r="10" spans="1:11" x14ac:dyDescent="0.3">
      <c r="A10" s="12" t="s">
        <v>114</v>
      </c>
      <c r="F10" s="40" t="s">
        <v>74</v>
      </c>
      <c r="G10" s="40" t="s">
        <v>11408</v>
      </c>
      <c r="H10" s="40" t="s">
        <v>11367</v>
      </c>
    </row>
    <row r="11" spans="1:11" x14ac:dyDescent="0.3">
      <c r="A11" s="12" t="s">
        <v>122</v>
      </c>
      <c r="F11" s="40" t="s">
        <v>74</v>
      </c>
      <c r="G11" s="40"/>
      <c r="H11" s="40" t="s">
        <v>11367</v>
      </c>
    </row>
    <row r="12" spans="1:11" x14ac:dyDescent="0.3">
      <c r="A12" s="12" t="s">
        <v>128</v>
      </c>
      <c r="F12" s="40" t="s">
        <v>74</v>
      </c>
      <c r="G12" s="40"/>
      <c r="H12" s="40" t="s">
        <v>11367</v>
      </c>
    </row>
    <row r="13" spans="1:11" x14ac:dyDescent="0.3">
      <c r="A13" s="12" t="s">
        <v>135</v>
      </c>
      <c r="F13" s="40" t="s">
        <v>74</v>
      </c>
      <c r="G13" s="47" t="s">
        <v>11464</v>
      </c>
      <c r="H13" s="40" t="s">
        <v>11365</v>
      </c>
    </row>
    <row r="14" spans="1:11" x14ac:dyDescent="0.3">
      <c r="A14" s="12" t="s">
        <v>141</v>
      </c>
      <c r="F14" s="50" t="s">
        <v>74</v>
      </c>
      <c r="G14" s="40" t="s">
        <v>11465</v>
      </c>
      <c r="H14" s="40" t="s">
        <v>11365</v>
      </c>
      <c r="J14" s="35" t="s">
        <v>11360</v>
      </c>
      <c r="K14" s="35">
        <f>COUNTIF(F2:F144, "N")</f>
        <v>3</v>
      </c>
    </row>
    <row r="15" spans="1:11" x14ac:dyDescent="0.3">
      <c r="A15" s="12" t="s">
        <v>957</v>
      </c>
      <c r="F15" s="40" t="s">
        <v>74</v>
      </c>
      <c r="G15" s="40"/>
      <c r="H15" s="40" t="s">
        <v>11367</v>
      </c>
      <c r="J15" s="36" t="s">
        <v>11361</v>
      </c>
      <c r="K15" s="36">
        <f>COUNTIF(F2:F144, "Y")</f>
        <v>131</v>
      </c>
    </row>
    <row r="16" spans="1:11" x14ac:dyDescent="0.3">
      <c r="A16" s="12" t="s">
        <v>156</v>
      </c>
      <c r="F16" s="40" t="s">
        <v>74</v>
      </c>
      <c r="G16" s="40" t="s">
        <v>11355</v>
      </c>
      <c r="H16" s="40" t="s">
        <v>11367</v>
      </c>
    </row>
    <row r="17" spans="1:8" x14ac:dyDescent="0.3">
      <c r="A17" s="12" t="s">
        <v>162</v>
      </c>
      <c r="F17" s="40" t="s">
        <v>74</v>
      </c>
      <c r="G17" s="40"/>
      <c r="H17" s="40" t="s">
        <v>11367</v>
      </c>
    </row>
    <row r="18" spans="1:8" x14ac:dyDescent="0.3">
      <c r="A18" s="12" t="s">
        <v>168</v>
      </c>
      <c r="F18" s="40" t="s">
        <v>74</v>
      </c>
      <c r="G18" s="40"/>
      <c r="H18" s="40" t="s">
        <v>11367</v>
      </c>
    </row>
    <row r="19" spans="1:8" x14ac:dyDescent="0.3">
      <c r="A19" s="12" t="s">
        <v>969</v>
      </c>
      <c r="F19" s="40" t="s">
        <v>74</v>
      </c>
      <c r="G19" s="40" t="s">
        <v>11416</v>
      </c>
      <c r="H19" s="40" t="s">
        <v>11367</v>
      </c>
    </row>
    <row r="20" spans="1:8" x14ac:dyDescent="0.3">
      <c r="A20" s="12" t="s">
        <v>958</v>
      </c>
      <c r="F20" s="40" t="s">
        <v>74</v>
      </c>
      <c r="G20" s="40"/>
      <c r="H20" s="40" t="s">
        <v>11365</v>
      </c>
    </row>
    <row r="21" spans="1:8" x14ac:dyDescent="0.3">
      <c r="A21" s="12" t="s">
        <v>186</v>
      </c>
      <c r="F21" s="40" t="s">
        <v>74</v>
      </c>
      <c r="G21" s="40"/>
      <c r="H21" s="40" t="s">
        <v>11367</v>
      </c>
    </row>
    <row r="22" spans="1:8" x14ac:dyDescent="0.3">
      <c r="A22" s="12" t="s">
        <v>192</v>
      </c>
      <c r="F22" s="40" t="s">
        <v>74</v>
      </c>
      <c r="G22" s="40"/>
      <c r="H22" s="40" t="s">
        <v>11367</v>
      </c>
    </row>
    <row r="23" spans="1:8" x14ac:dyDescent="0.3">
      <c r="A23" s="12" t="s">
        <v>199</v>
      </c>
      <c r="F23" s="40" t="s">
        <v>74</v>
      </c>
      <c r="G23" s="40" t="s">
        <v>11355</v>
      </c>
      <c r="H23" s="40" t="s">
        <v>11367</v>
      </c>
    </row>
    <row r="24" spans="1:8" x14ac:dyDescent="0.3">
      <c r="A24" s="12" t="s">
        <v>206</v>
      </c>
      <c r="F24" s="40" t="s">
        <v>74</v>
      </c>
      <c r="G24" s="40"/>
      <c r="H24" s="40" t="s">
        <v>11367</v>
      </c>
    </row>
    <row r="25" spans="1:8" x14ac:dyDescent="0.3">
      <c r="A25" s="12" t="s">
        <v>213</v>
      </c>
      <c r="F25" s="40" t="s">
        <v>74</v>
      </c>
      <c r="G25" s="40"/>
      <c r="H25" s="40" t="s">
        <v>11367</v>
      </c>
    </row>
    <row r="26" spans="1:8" x14ac:dyDescent="0.3">
      <c r="A26" s="12" t="s">
        <v>220</v>
      </c>
      <c r="F26" s="40" t="s">
        <v>74</v>
      </c>
      <c r="G26" s="40"/>
      <c r="H26" s="40" t="s">
        <v>11367</v>
      </c>
    </row>
    <row r="27" spans="1:8" x14ac:dyDescent="0.3">
      <c r="A27" s="12" t="s">
        <v>228</v>
      </c>
      <c r="F27" s="40" t="s">
        <v>74</v>
      </c>
      <c r="G27" s="40"/>
      <c r="H27" s="40" t="s">
        <v>11367</v>
      </c>
    </row>
    <row r="28" spans="1:8" x14ac:dyDescent="0.3">
      <c r="A28" s="12" t="s">
        <v>234</v>
      </c>
      <c r="F28" s="40" t="s">
        <v>74</v>
      </c>
      <c r="G28" s="40"/>
      <c r="H28" s="40" t="s">
        <v>11367</v>
      </c>
    </row>
    <row r="29" spans="1:8" x14ac:dyDescent="0.3">
      <c r="A29" s="12" t="s">
        <v>970</v>
      </c>
      <c r="F29" s="40" t="s">
        <v>74</v>
      </c>
      <c r="G29" s="40"/>
      <c r="H29" s="40" t="s">
        <v>11367</v>
      </c>
    </row>
    <row r="30" spans="1:8" x14ac:dyDescent="0.3">
      <c r="A30" s="12" t="s">
        <v>245</v>
      </c>
      <c r="F30" s="40" t="s">
        <v>74</v>
      </c>
      <c r="G30" s="40"/>
      <c r="H30" s="40" t="s">
        <v>11367</v>
      </c>
    </row>
    <row r="31" spans="1:8" x14ac:dyDescent="0.3">
      <c r="A31" s="12" t="s">
        <v>959</v>
      </c>
      <c r="F31" s="40" t="s">
        <v>74</v>
      </c>
      <c r="G31" s="40"/>
      <c r="H31" s="40" t="s">
        <v>11367</v>
      </c>
    </row>
    <row r="32" spans="1:8" x14ac:dyDescent="0.3">
      <c r="A32" s="12" t="s">
        <v>257</v>
      </c>
      <c r="F32" s="40" t="s">
        <v>74</v>
      </c>
      <c r="G32" s="40"/>
      <c r="H32" s="40" t="s">
        <v>11367</v>
      </c>
    </row>
    <row r="33" spans="1:9" x14ac:dyDescent="0.3">
      <c r="A33" s="12" t="s">
        <v>264</v>
      </c>
      <c r="F33" s="40" t="s">
        <v>74</v>
      </c>
      <c r="G33" s="40"/>
      <c r="H33" s="40" t="s">
        <v>11367</v>
      </c>
    </row>
    <row r="34" spans="1:9" x14ac:dyDescent="0.3">
      <c r="A34" s="12" t="s">
        <v>270</v>
      </c>
      <c r="F34" s="40" t="s">
        <v>74</v>
      </c>
      <c r="G34" s="40"/>
      <c r="H34" s="40" t="s">
        <v>11367</v>
      </c>
    </row>
    <row r="35" spans="1:9" x14ac:dyDescent="0.3">
      <c r="A35" s="12" t="s">
        <v>277</v>
      </c>
      <c r="F35" s="40" t="s">
        <v>74</v>
      </c>
      <c r="G35" s="40"/>
      <c r="H35" s="40" t="s">
        <v>11367</v>
      </c>
    </row>
    <row r="36" spans="1:9" x14ac:dyDescent="0.3">
      <c r="A36" s="12" t="s">
        <v>971</v>
      </c>
      <c r="F36" s="40" t="s">
        <v>74</v>
      </c>
      <c r="G36" s="40"/>
      <c r="H36" s="40" t="s">
        <v>11367</v>
      </c>
    </row>
    <row r="37" spans="1:9" x14ac:dyDescent="0.3">
      <c r="A37" s="12" t="s">
        <v>289</v>
      </c>
      <c r="F37" s="40" t="s">
        <v>74</v>
      </c>
      <c r="G37" s="40"/>
      <c r="H37" s="40" t="s">
        <v>11367</v>
      </c>
    </row>
    <row r="38" spans="1:9" x14ac:dyDescent="0.3">
      <c r="A38" s="12" t="s">
        <v>960</v>
      </c>
      <c r="F38" s="40" t="s">
        <v>74</v>
      </c>
      <c r="G38" s="40"/>
      <c r="H38" s="40" t="s">
        <v>11367</v>
      </c>
    </row>
    <row r="39" spans="1:9" x14ac:dyDescent="0.3">
      <c r="A39" s="12" t="s">
        <v>300</v>
      </c>
      <c r="F39" s="40" t="s">
        <v>74</v>
      </c>
      <c r="G39" s="40"/>
      <c r="H39" s="40" t="s">
        <v>11365</v>
      </c>
    </row>
    <row r="40" spans="1:9" x14ac:dyDescent="0.3">
      <c r="A40" s="12" t="s">
        <v>306</v>
      </c>
      <c r="F40" s="40" t="s">
        <v>74</v>
      </c>
      <c r="G40" s="40"/>
      <c r="H40" s="40" t="s">
        <v>11365</v>
      </c>
    </row>
    <row r="41" spans="1:9" x14ac:dyDescent="0.3">
      <c r="A41" s="12" t="s">
        <v>312</v>
      </c>
      <c r="F41" s="40" t="s">
        <v>74</v>
      </c>
      <c r="G41" s="40"/>
      <c r="H41" s="40" t="s">
        <v>11367</v>
      </c>
    </row>
    <row r="42" spans="1:9" x14ac:dyDescent="0.3">
      <c r="A42" s="12" t="s">
        <v>318</v>
      </c>
      <c r="F42" s="40" t="s">
        <v>74</v>
      </c>
      <c r="G42" s="40"/>
      <c r="H42" s="40" t="s">
        <v>11365</v>
      </c>
      <c r="I42" t="s">
        <v>11393</v>
      </c>
    </row>
    <row r="43" spans="1:9" x14ac:dyDescent="0.3">
      <c r="A43" s="12" t="s">
        <v>323</v>
      </c>
      <c r="F43" s="40" t="s">
        <v>74</v>
      </c>
      <c r="G43" s="40"/>
      <c r="H43" s="40" t="s">
        <v>11367</v>
      </c>
    </row>
    <row r="44" spans="1:9" x14ac:dyDescent="0.3">
      <c r="A44" s="12" t="s">
        <v>329</v>
      </c>
      <c r="F44" s="40" t="s">
        <v>74</v>
      </c>
      <c r="G44" s="40"/>
      <c r="H44" s="40" t="s">
        <v>11367</v>
      </c>
    </row>
    <row r="45" spans="1:9" x14ac:dyDescent="0.3">
      <c r="A45" s="12" t="s">
        <v>335</v>
      </c>
      <c r="F45" s="40" t="s">
        <v>74</v>
      </c>
      <c r="G45" s="47" t="s">
        <v>11456</v>
      </c>
      <c r="H45" s="40" t="s">
        <v>11367</v>
      </c>
    </row>
    <row r="46" spans="1:9" x14ac:dyDescent="0.3">
      <c r="A46" s="12" t="s">
        <v>961</v>
      </c>
      <c r="F46" s="40" t="s">
        <v>74</v>
      </c>
      <c r="G46" s="40"/>
      <c r="H46" s="40" t="s">
        <v>11367</v>
      </c>
    </row>
    <row r="47" spans="1:9" x14ac:dyDescent="0.3">
      <c r="A47" s="12" t="s">
        <v>348</v>
      </c>
      <c r="F47" s="40" t="s">
        <v>74</v>
      </c>
      <c r="G47" s="40"/>
      <c r="H47" s="40" t="s">
        <v>11367</v>
      </c>
    </row>
    <row r="48" spans="1:9" x14ac:dyDescent="0.3">
      <c r="A48" s="12" t="s">
        <v>354</v>
      </c>
      <c r="F48" s="40" t="s">
        <v>74</v>
      </c>
      <c r="G48" s="40"/>
      <c r="H48" s="40" t="s">
        <v>11367</v>
      </c>
    </row>
    <row r="49" spans="1:8" x14ac:dyDescent="0.3">
      <c r="A49" s="12" t="s">
        <v>360</v>
      </c>
      <c r="F49" s="40" t="s">
        <v>74</v>
      </c>
      <c r="G49" s="40"/>
      <c r="H49" s="40" t="s">
        <v>11367</v>
      </c>
    </row>
    <row r="50" spans="1:8" x14ac:dyDescent="0.3">
      <c r="A50" s="12" t="s">
        <v>366</v>
      </c>
      <c r="F50" s="40" t="s">
        <v>74</v>
      </c>
      <c r="G50" s="40"/>
      <c r="H50" s="40" t="s">
        <v>11367</v>
      </c>
    </row>
    <row r="51" spans="1:8" x14ac:dyDescent="0.3">
      <c r="A51" s="12" t="s">
        <v>373</v>
      </c>
      <c r="F51" s="40" t="s">
        <v>74</v>
      </c>
      <c r="G51" s="40"/>
      <c r="H51" s="40" t="s">
        <v>11367</v>
      </c>
    </row>
    <row r="52" spans="1:8" x14ac:dyDescent="0.3">
      <c r="A52" s="12" t="s">
        <v>379</v>
      </c>
      <c r="F52" s="40" t="s">
        <v>74</v>
      </c>
      <c r="G52" s="40"/>
      <c r="H52" s="40" t="s">
        <v>11367</v>
      </c>
    </row>
    <row r="53" spans="1:8" x14ac:dyDescent="0.3">
      <c r="A53" s="12" t="s">
        <v>386</v>
      </c>
      <c r="F53" s="40" t="s">
        <v>74</v>
      </c>
      <c r="G53" s="40"/>
      <c r="H53" s="40" t="s">
        <v>11367</v>
      </c>
    </row>
    <row r="54" spans="1:8" x14ac:dyDescent="0.3">
      <c r="A54" s="12" t="s">
        <v>392</v>
      </c>
      <c r="F54" s="40" t="s">
        <v>74</v>
      </c>
      <c r="G54" s="40"/>
      <c r="H54" s="40" t="s">
        <v>11367</v>
      </c>
    </row>
    <row r="55" spans="1:8" x14ac:dyDescent="0.3">
      <c r="A55" s="12" t="s">
        <v>398</v>
      </c>
      <c r="F55" s="40" t="s">
        <v>74</v>
      </c>
      <c r="G55" s="40"/>
      <c r="H55" s="40" t="s">
        <v>11367</v>
      </c>
    </row>
    <row r="56" spans="1:8" x14ac:dyDescent="0.3">
      <c r="A56" s="12" t="s">
        <v>403</v>
      </c>
      <c r="F56" s="40" t="s">
        <v>74</v>
      </c>
      <c r="G56" s="40"/>
      <c r="H56" s="40" t="s">
        <v>11367</v>
      </c>
    </row>
    <row r="57" spans="1:8" x14ac:dyDescent="0.3">
      <c r="A57" s="44" t="s">
        <v>962</v>
      </c>
      <c r="F57" s="45" t="s">
        <v>11353</v>
      </c>
      <c r="G57" s="40"/>
      <c r="H57" s="40"/>
    </row>
    <row r="58" spans="1:8" x14ac:dyDescent="0.3">
      <c r="A58" s="12" t="s">
        <v>415</v>
      </c>
      <c r="F58" s="40" t="s">
        <v>74</v>
      </c>
      <c r="G58" s="40"/>
      <c r="H58" s="40" t="s">
        <v>11367</v>
      </c>
    </row>
    <row r="59" spans="1:8" x14ac:dyDescent="0.3">
      <c r="A59" s="12" t="s">
        <v>420</v>
      </c>
      <c r="F59" s="40" t="s">
        <v>74</v>
      </c>
      <c r="G59" s="47" t="s">
        <v>11459</v>
      </c>
      <c r="H59" s="40" t="s">
        <v>11365</v>
      </c>
    </row>
    <row r="60" spans="1:8" x14ac:dyDescent="0.3">
      <c r="A60" s="12" t="s">
        <v>426</v>
      </c>
      <c r="F60" s="40" t="s">
        <v>74</v>
      </c>
      <c r="G60" s="40"/>
      <c r="H60" s="40" t="s">
        <v>11367</v>
      </c>
    </row>
    <row r="61" spans="1:8" x14ac:dyDescent="0.3">
      <c r="A61" s="12" t="s">
        <v>973</v>
      </c>
      <c r="F61" s="40" t="s">
        <v>74</v>
      </c>
      <c r="G61" s="40"/>
      <c r="H61" s="40" t="s">
        <v>11367</v>
      </c>
    </row>
    <row r="62" spans="1:8" x14ac:dyDescent="0.3">
      <c r="A62" s="12" t="s">
        <v>436</v>
      </c>
      <c r="F62" s="40" t="s">
        <v>74</v>
      </c>
      <c r="G62" s="40"/>
      <c r="H62" s="40" t="s">
        <v>11367</v>
      </c>
    </row>
    <row r="63" spans="1:8" x14ac:dyDescent="0.3">
      <c r="A63" s="12" t="s">
        <v>443</v>
      </c>
      <c r="F63" s="40" t="s">
        <v>74</v>
      </c>
      <c r="G63" s="40"/>
      <c r="H63" s="40" t="s">
        <v>11367</v>
      </c>
    </row>
    <row r="64" spans="1:8" x14ac:dyDescent="0.3">
      <c r="A64" s="12" t="s">
        <v>972</v>
      </c>
      <c r="F64" s="40" t="s">
        <v>74</v>
      </c>
      <c r="G64" s="40"/>
      <c r="H64" s="40" t="s">
        <v>11367</v>
      </c>
    </row>
    <row r="65" spans="1:9" x14ac:dyDescent="0.3">
      <c r="A65" s="12" t="s">
        <v>453</v>
      </c>
      <c r="F65" s="40" t="s">
        <v>74</v>
      </c>
      <c r="G65" s="40" t="s">
        <v>11362</v>
      </c>
      <c r="H65" s="40" t="s">
        <v>11367</v>
      </c>
    </row>
    <row r="66" spans="1:9" x14ac:dyDescent="0.3">
      <c r="A66" s="12" t="s">
        <v>459</v>
      </c>
      <c r="F66" s="42" t="s">
        <v>74</v>
      </c>
      <c r="G66" s="40" t="s">
        <v>11416</v>
      </c>
      <c r="H66" s="40"/>
      <c r="I66" s="41" t="s">
        <v>11460</v>
      </c>
    </row>
    <row r="67" spans="1:9" x14ac:dyDescent="0.3">
      <c r="A67" s="12" t="s">
        <v>974</v>
      </c>
      <c r="F67" s="40" t="s">
        <v>74</v>
      </c>
      <c r="G67" s="40"/>
      <c r="H67" s="40" t="s">
        <v>11367</v>
      </c>
    </row>
    <row r="68" spans="1:9" x14ac:dyDescent="0.3">
      <c r="A68" s="12" t="s">
        <v>470</v>
      </c>
      <c r="F68" s="40" t="s">
        <v>74</v>
      </c>
      <c r="G68" s="40"/>
      <c r="H68" s="40" t="s">
        <v>11367</v>
      </c>
    </row>
    <row r="69" spans="1:9" x14ac:dyDescent="0.3">
      <c r="A69" s="12" t="s">
        <v>975</v>
      </c>
      <c r="F69" s="40" t="s">
        <v>74</v>
      </c>
      <c r="G69" s="40"/>
      <c r="H69" s="40" t="s">
        <v>11367</v>
      </c>
    </row>
    <row r="70" spans="1:9" x14ac:dyDescent="0.3">
      <c r="A70" s="12" t="s">
        <v>483</v>
      </c>
      <c r="F70" s="40" t="s">
        <v>74</v>
      </c>
      <c r="G70" s="40"/>
      <c r="H70" s="40" t="s">
        <v>11367</v>
      </c>
    </row>
    <row r="71" spans="1:9" x14ac:dyDescent="0.3">
      <c r="A71" s="12" t="s">
        <v>976</v>
      </c>
      <c r="F71" s="40" t="s">
        <v>74</v>
      </c>
      <c r="G71" s="40"/>
      <c r="H71" s="40" t="s">
        <v>11367</v>
      </c>
    </row>
    <row r="72" spans="1:9" x14ac:dyDescent="0.3">
      <c r="A72" s="12" t="s">
        <v>494</v>
      </c>
      <c r="F72" s="40" t="s">
        <v>74</v>
      </c>
      <c r="G72" s="40"/>
      <c r="H72" s="40" t="s">
        <v>11367</v>
      </c>
    </row>
    <row r="73" spans="1:9" x14ac:dyDescent="0.3">
      <c r="A73" s="12" t="s">
        <v>499</v>
      </c>
      <c r="F73" s="40" t="s">
        <v>74</v>
      </c>
      <c r="G73" s="40"/>
      <c r="H73" s="40" t="s">
        <v>11367</v>
      </c>
    </row>
    <row r="74" spans="1:9" x14ac:dyDescent="0.3">
      <c r="A74" s="12" t="s">
        <v>505</v>
      </c>
      <c r="F74" s="40" t="s">
        <v>74</v>
      </c>
      <c r="G74" s="40"/>
      <c r="H74" s="40" t="s">
        <v>11367</v>
      </c>
    </row>
    <row r="75" spans="1:9" x14ac:dyDescent="0.3">
      <c r="A75" s="12" t="s">
        <v>977</v>
      </c>
      <c r="F75" s="40" t="s">
        <v>74</v>
      </c>
      <c r="G75" s="40"/>
      <c r="H75" s="40" t="s">
        <v>11367</v>
      </c>
    </row>
    <row r="76" spans="1:9" x14ac:dyDescent="0.3">
      <c r="A76" s="12" t="s">
        <v>515</v>
      </c>
      <c r="F76" s="40" t="s">
        <v>74</v>
      </c>
      <c r="G76" s="40"/>
      <c r="H76" s="40" t="s">
        <v>11365</v>
      </c>
    </row>
    <row r="77" spans="1:9" x14ac:dyDescent="0.3">
      <c r="A77" s="12" t="s">
        <v>522</v>
      </c>
      <c r="F77" s="40" t="s">
        <v>74</v>
      </c>
      <c r="G77" s="40" t="s">
        <v>11411</v>
      </c>
      <c r="H77" s="40" t="s">
        <v>11365</v>
      </c>
    </row>
    <row r="78" spans="1:9" x14ac:dyDescent="0.3">
      <c r="A78" s="44" t="s">
        <v>528</v>
      </c>
      <c r="F78" s="45" t="s">
        <v>11353</v>
      </c>
      <c r="G78" s="40"/>
      <c r="H78" s="40"/>
    </row>
    <row r="79" spans="1:9" x14ac:dyDescent="0.3">
      <c r="A79" s="12" t="s">
        <v>534</v>
      </c>
      <c r="F79" s="40" t="s">
        <v>74</v>
      </c>
      <c r="G79" s="40" t="s">
        <v>11359</v>
      </c>
      <c r="H79" s="40" t="s">
        <v>11367</v>
      </c>
    </row>
    <row r="80" spans="1:9" x14ac:dyDescent="0.3">
      <c r="A80" s="12" t="s">
        <v>978</v>
      </c>
      <c r="F80" s="40" t="s">
        <v>64</v>
      </c>
      <c r="G80" s="47" t="s">
        <v>11467</v>
      </c>
      <c r="H80" s="40"/>
    </row>
    <row r="81" spans="1:8" x14ac:dyDescent="0.3">
      <c r="A81" s="12" t="s">
        <v>546</v>
      </c>
      <c r="F81" s="40" t="s">
        <v>74</v>
      </c>
      <c r="G81" s="40" t="s">
        <v>11355</v>
      </c>
      <c r="H81" s="40" t="s">
        <v>11365</v>
      </c>
    </row>
    <row r="82" spans="1:8" x14ac:dyDescent="0.3">
      <c r="A82" s="12" t="s">
        <v>552</v>
      </c>
      <c r="F82" s="40" t="s">
        <v>74</v>
      </c>
      <c r="G82" s="40"/>
      <c r="H82" s="40" t="s">
        <v>11367</v>
      </c>
    </row>
    <row r="83" spans="1:8" x14ac:dyDescent="0.3">
      <c r="A83" s="12" t="s">
        <v>559</v>
      </c>
      <c r="F83" s="40" t="s">
        <v>74</v>
      </c>
      <c r="G83" s="40" t="s">
        <v>11449</v>
      </c>
      <c r="H83" s="40" t="s">
        <v>11367</v>
      </c>
    </row>
    <row r="84" spans="1:8" x14ac:dyDescent="0.3">
      <c r="A84" s="12" t="s">
        <v>564</v>
      </c>
      <c r="F84" s="40" t="s">
        <v>74</v>
      </c>
      <c r="G84" s="40"/>
      <c r="H84" s="40" t="s">
        <v>11367</v>
      </c>
    </row>
    <row r="85" spans="1:8" x14ac:dyDescent="0.3">
      <c r="A85" s="12" t="s">
        <v>570</v>
      </c>
      <c r="F85" s="40" t="s">
        <v>74</v>
      </c>
      <c r="G85" s="40"/>
      <c r="H85" s="40" t="s">
        <v>11367</v>
      </c>
    </row>
    <row r="86" spans="1:8" x14ac:dyDescent="0.3">
      <c r="A86" s="12" t="s">
        <v>576</v>
      </c>
      <c r="F86" s="40" t="s">
        <v>74</v>
      </c>
      <c r="G86" s="40"/>
      <c r="H86" s="40" t="s">
        <v>11367</v>
      </c>
    </row>
    <row r="87" spans="1:8" x14ac:dyDescent="0.3">
      <c r="A87" s="12" t="s">
        <v>963</v>
      </c>
      <c r="F87" s="40" t="s">
        <v>74</v>
      </c>
      <c r="G87" s="40"/>
      <c r="H87" s="40" t="s">
        <v>11367</v>
      </c>
    </row>
    <row r="88" spans="1:8" x14ac:dyDescent="0.3">
      <c r="A88" s="12" t="s">
        <v>588</v>
      </c>
      <c r="F88" s="40" t="s">
        <v>64</v>
      </c>
      <c r="G88" s="47" t="s">
        <v>11458</v>
      </c>
      <c r="H88" s="40"/>
    </row>
    <row r="89" spans="1:8" x14ac:dyDescent="0.3">
      <c r="A89" s="12" t="s">
        <v>594</v>
      </c>
      <c r="F89" s="40" t="s">
        <v>74</v>
      </c>
      <c r="G89" s="40" t="s">
        <v>11414</v>
      </c>
      <c r="H89" s="40" t="s">
        <v>11367</v>
      </c>
    </row>
    <row r="90" spans="1:8" x14ac:dyDescent="0.3">
      <c r="A90" s="12" t="s">
        <v>599</v>
      </c>
      <c r="F90" s="40" t="s">
        <v>74</v>
      </c>
      <c r="G90" s="40" t="s">
        <v>11470</v>
      </c>
      <c r="H90" s="40" t="s">
        <v>11365</v>
      </c>
    </row>
    <row r="91" spans="1:8" x14ac:dyDescent="0.3">
      <c r="A91" s="12" t="s">
        <v>604</v>
      </c>
      <c r="F91" s="40" t="s">
        <v>74</v>
      </c>
      <c r="G91" s="40"/>
      <c r="H91" s="40" t="s">
        <v>11367</v>
      </c>
    </row>
    <row r="92" spans="1:8" x14ac:dyDescent="0.3">
      <c r="A92" s="12" t="s">
        <v>610</v>
      </c>
      <c r="F92" s="40" t="s">
        <v>74</v>
      </c>
      <c r="G92" s="40" t="s">
        <v>11354</v>
      </c>
      <c r="H92" s="40" t="s">
        <v>11367</v>
      </c>
    </row>
    <row r="93" spans="1:8" x14ac:dyDescent="0.3">
      <c r="A93" s="12" t="s">
        <v>617</v>
      </c>
      <c r="F93" s="40" t="s">
        <v>74</v>
      </c>
      <c r="G93" s="40"/>
      <c r="H93" s="40" t="s">
        <v>11367</v>
      </c>
    </row>
    <row r="94" spans="1:8" x14ac:dyDescent="0.3">
      <c r="A94" s="12" t="s">
        <v>623</v>
      </c>
      <c r="F94" s="40" t="s">
        <v>74</v>
      </c>
      <c r="G94" s="40"/>
      <c r="H94" s="40" t="s">
        <v>11367</v>
      </c>
    </row>
    <row r="95" spans="1:8" x14ac:dyDescent="0.3">
      <c r="A95" s="12" t="s">
        <v>628</v>
      </c>
      <c r="F95" s="40" t="s">
        <v>74</v>
      </c>
      <c r="G95" s="40"/>
      <c r="H95" s="40" t="s">
        <v>11367</v>
      </c>
    </row>
    <row r="96" spans="1:8" x14ac:dyDescent="0.3">
      <c r="A96" s="12" t="s">
        <v>633</v>
      </c>
      <c r="F96" s="40" t="s">
        <v>11457</v>
      </c>
      <c r="G96" s="40" t="s">
        <v>11451</v>
      </c>
      <c r="H96" s="40"/>
    </row>
    <row r="97" spans="1:9" x14ac:dyDescent="0.3">
      <c r="A97" s="12" t="s">
        <v>639</v>
      </c>
      <c r="F97" s="40" t="s">
        <v>74</v>
      </c>
      <c r="G97" s="40" t="s">
        <v>11418</v>
      </c>
      <c r="H97" s="40" t="s">
        <v>11367</v>
      </c>
    </row>
    <row r="98" spans="1:9" x14ac:dyDescent="0.3">
      <c r="A98" s="12" t="s">
        <v>646</v>
      </c>
      <c r="F98" s="40" t="s">
        <v>74</v>
      </c>
      <c r="G98" s="40"/>
      <c r="H98" s="40" t="s">
        <v>11365</v>
      </c>
    </row>
    <row r="99" spans="1:9" x14ac:dyDescent="0.3">
      <c r="A99" s="12" t="s">
        <v>652</v>
      </c>
      <c r="F99" s="40" t="s">
        <v>74</v>
      </c>
      <c r="G99" s="40"/>
      <c r="H99" s="40" t="s">
        <v>11367</v>
      </c>
    </row>
    <row r="100" spans="1:9" x14ac:dyDescent="0.3">
      <c r="A100" s="12" t="s">
        <v>658</v>
      </c>
      <c r="F100" s="40" t="s">
        <v>74</v>
      </c>
      <c r="G100" s="40"/>
      <c r="H100" s="40" t="s">
        <v>11367</v>
      </c>
    </row>
    <row r="101" spans="1:9" x14ac:dyDescent="0.3">
      <c r="A101" s="44" t="s">
        <v>664</v>
      </c>
      <c r="F101" s="45" t="s">
        <v>11353</v>
      </c>
      <c r="G101" s="40"/>
      <c r="H101" s="40"/>
    </row>
    <row r="102" spans="1:9" x14ac:dyDescent="0.3">
      <c r="A102" s="12" t="s">
        <v>670</v>
      </c>
      <c r="F102" s="40" t="s">
        <v>74</v>
      </c>
      <c r="G102" s="40"/>
      <c r="H102" s="40" t="s">
        <v>11367</v>
      </c>
    </row>
    <row r="103" spans="1:9" x14ac:dyDescent="0.3">
      <c r="A103" s="12" t="s">
        <v>676</v>
      </c>
      <c r="F103" s="40"/>
      <c r="G103" s="42" t="s">
        <v>11461</v>
      </c>
      <c r="H103" s="40"/>
    </row>
    <row r="104" spans="1:9" x14ac:dyDescent="0.3">
      <c r="A104" s="12" t="s">
        <v>682</v>
      </c>
      <c r="F104" s="40" t="s">
        <v>74</v>
      </c>
      <c r="G104" s="40"/>
      <c r="H104" s="40" t="s">
        <v>11367</v>
      </c>
    </row>
    <row r="105" spans="1:9" x14ac:dyDescent="0.3">
      <c r="A105" s="12" t="s">
        <v>689</v>
      </c>
      <c r="F105" s="40" t="s">
        <v>74</v>
      </c>
      <c r="G105" s="40"/>
      <c r="H105" s="40" t="s">
        <v>11367</v>
      </c>
    </row>
    <row r="106" spans="1:9" x14ac:dyDescent="0.3">
      <c r="A106" s="12" t="s">
        <v>695</v>
      </c>
      <c r="F106" s="40" t="s">
        <v>74</v>
      </c>
      <c r="G106" s="40" t="s">
        <v>11466</v>
      </c>
      <c r="H106" s="40" t="s">
        <v>11365</v>
      </c>
    </row>
    <row r="107" spans="1:9" x14ac:dyDescent="0.3">
      <c r="A107" s="12" t="s">
        <v>700</v>
      </c>
      <c r="F107" s="40" t="s">
        <v>74</v>
      </c>
      <c r="G107" s="40" t="s">
        <v>11355</v>
      </c>
      <c r="H107" s="40" t="s">
        <v>11367</v>
      </c>
    </row>
    <row r="108" spans="1:9" x14ac:dyDescent="0.3">
      <c r="A108" s="12" t="s">
        <v>706</v>
      </c>
      <c r="F108" s="40"/>
      <c r="G108" s="49" t="s">
        <v>11358</v>
      </c>
      <c r="H108" s="40"/>
    </row>
    <row r="109" spans="1:9" x14ac:dyDescent="0.3">
      <c r="A109" s="12" t="s">
        <v>711</v>
      </c>
      <c r="F109" s="40" t="s">
        <v>74</v>
      </c>
      <c r="G109" s="40"/>
      <c r="H109" s="40" t="s">
        <v>11365</v>
      </c>
      <c r="I109" t="s">
        <v>11393</v>
      </c>
    </row>
    <row r="110" spans="1:9" x14ac:dyDescent="0.3">
      <c r="A110" s="12" t="s">
        <v>718</v>
      </c>
      <c r="F110" s="40" t="s">
        <v>74</v>
      </c>
      <c r="G110" s="40"/>
      <c r="H110" s="40" t="s">
        <v>11365</v>
      </c>
      <c r="I110" t="s">
        <v>11393</v>
      </c>
    </row>
    <row r="111" spans="1:9" x14ac:dyDescent="0.3">
      <c r="A111" s="12" t="s">
        <v>964</v>
      </c>
      <c r="F111" s="40" t="s">
        <v>74</v>
      </c>
      <c r="G111" s="40"/>
      <c r="H111" s="40" t="s">
        <v>11367</v>
      </c>
    </row>
    <row r="112" spans="1:9" x14ac:dyDescent="0.3">
      <c r="A112" s="12" t="s">
        <v>728</v>
      </c>
      <c r="F112" s="40" t="s">
        <v>74</v>
      </c>
      <c r="G112" s="40"/>
      <c r="H112" s="40" t="s">
        <v>11365</v>
      </c>
    </row>
    <row r="113" spans="1:9" x14ac:dyDescent="0.3">
      <c r="A113" s="12" t="s">
        <v>965</v>
      </c>
      <c r="F113" s="40" t="s">
        <v>74</v>
      </c>
      <c r="G113" s="40"/>
      <c r="H113" s="40" t="s">
        <v>11367</v>
      </c>
    </row>
    <row r="114" spans="1:9" x14ac:dyDescent="0.3">
      <c r="A114" s="12" t="s">
        <v>966</v>
      </c>
      <c r="F114" s="40" t="s">
        <v>74</v>
      </c>
      <c r="G114" s="40"/>
      <c r="H114" s="40" t="s">
        <v>11365</v>
      </c>
      <c r="I114" t="s">
        <v>11432</v>
      </c>
    </row>
    <row r="115" spans="1:9" x14ac:dyDescent="0.3">
      <c r="A115" s="12" t="s">
        <v>967</v>
      </c>
      <c r="F115" s="40" t="s">
        <v>64</v>
      </c>
      <c r="G115" s="47" t="s">
        <v>11452</v>
      </c>
      <c r="H115" s="40"/>
    </row>
    <row r="116" spans="1:9" x14ac:dyDescent="0.3">
      <c r="A116" s="12" t="s">
        <v>750</v>
      </c>
      <c r="F116" s="40" t="s">
        <v>74</v>
      </c>
      <c r="G116" s="40"/>
      <c r="H116" s="40" t="s">
        <v>11367</v>
      </c>
    </row>
    <row r="117" spans="1:9" x14ac:dyDescent="0.3">
      <c r="A117" s="12" t="s">
        <v>756</v>
      </c>
      <c r="F117" s="40" t="s">
        <v>74</v>
      </c>
      <c r="G117" s="40"/>
      <c r="H117" s="40" t="s">
        <v>11365</v>
      </c>
    </row>
    <row r="118" spans="1:9" x14ac:dyDescent="0.3">
      <c r="A118" s="12" t="s">
        <v>762</v>
      </c>
      <c r="F118" s="40" t="s">
        <v>74</v>
      </c>
      <c r="G118" s="40"/>
      <c r="H118" s="40" t="s">
        <v>11365</v>
      </c>
    </row>
    <row r="119" spans="1:9" x14ac:dyDescent="0.3">
      <c r="A119" s="12" t="s">
        <v>772</v>
      </c>
      <c r="F119" s="40" t="s">
        <v>74</v>
      </c>
      <c r="G119" s="40" t="s">
        <v>11363</v>
      </c>
      <c r="H119" s="40" t="s">
        <v>11367</v>
      </c>
    </row>
    <row r="120" spans="1:9" x14ac:dyDescent="0.3">
      <c r="A120" s="12" t="s">
        <v>778</v>
      </c>
      <c r="F120" s="40"/>
      <c r="G120" s="40" t="s">
        <v>11357</v>
      </c>
      <c r="H120" s="40"/>
    </row>
    <row r="121" spans="1:9" x14ac:dyDescent="0.3">
      <c r="A121" s="12" t="s">
        <v>784</v>
      </c>
      <c r="F121" s="45" t="s">
        <v>11353</v>
      </c>
      <c r="G121" s="51"/>
      <c r="H121" s="40"/>
    </row>
    <row r="122" spans="1:9" x14ac:dyDescent="0.3">
      <c r="A122" s="12" t="s">
        <v>789</v>
      </c>
      <c r="F122" s="40" t="s">
        <v>74</v>
      </c>
      <c r="G122" s="40"/>
      <c r="H122" s="40" t="s">
        <v>11367</v>
      </c>
    </row>
    <row r="123" spans="1:9" x14ac:dyDescent="0.3">
      <c r="A123" s="12" t="s">
        <v>796</v>
      </c>
      <c r="F123" s="40" t="s">
        <v>74</v>
      </c>
      <c r="G123" s="47" t="s">
        <v>11453</v>
      </c>
      <c r="H123" s="40" t="s">
        <v>11365</v>
      </c>
    </row>
    <row r="124" spans="1:9" x14ac:dyDescent="0.3">
      <c r="A124" s="12" t="s">
        <v>800</v>
      </c>
      <c r="F124" s="40" t="s">
        <v>74</v>
      </c>
      <c r="G124" s="40"/>
      <c r="H124" s="40" t="s">
        <v>11367</v>
      </c>
    </row>
    <row r="125" spans="1:9" x14ac:dyDescent="0.3">
      <c r="A125" s="12" t="s">
        <v>807</v>
      </c>
      <c r="F125" s="40" t="s">
        <v>74</v>
      </c>
      <c r="G125" s="40"/>
      <c r="H125" s="40" t="s">
        <v>11367</v>
      </c>
    </row>
    <row r="126" spans="1:9" x14ac:dyDescent="0.3">
      <c r="A126" s="12" t="s">
        <v>812</v>
      </c>
      <c r="F126" s="40" t="s">
        <v>74</v>
      </c>
      <c r="G126" s="46" t="s">
        <v>11438</v>
      </c>
      <c r="H126" s="40" t="s">
        <v>11365</v>
      </c>
    </row>
    <row r="127" spans="1:9" x14ac:dyDescent="0.3">
      <c r="A127" s="12" t="s">
        <v>819</v>
      </c>
      <c r="F127" s="40" t="s">
        <v>74</v>
      </c>
      <c r="G127" s="40"/>
      <c r="H127" s="40" t="s">
        <v>11365</v>
      </c>
    </row>
    <row r="128" spans="1:9" x14ac:dyDescent="0.3">
      <c r="A128" s="12" t="s">
        <v>826</v>
      </c>
      <c r="F128" s="40" t="s">
        <v>74</v>
      </c>
      <c r="G128" s="40"/>
      <c r="H128" s="40" t="s">
        <v>11367</v>
      </c>
    </row>
    <row r="129" spans="1:8" x14ac:dyDescent="0.3">
      <c r="A129" s="12" t="s">
        <v>833</v>
      </c>
      <c r="F129" s="40" t="s">
        <v>74</v>
      </c>
      <c r="G129" s="40"/>
      <c r="H129" s="40" t="s">
        <v>11367</v>
      </c>
    </row>
    <row r="130" spans="1:8" x14ac:dyDescent="0.3">
      <c r="A130" s="12" t="s">
        <v>839</v>
      </c>
      <c r="F130" s="40" t="s">
        <v>74</v>
      </c>
      <c r="G130" s="40" t="s">
        <v>11355</v>
      </c>
      <c r="H130" s="40" t="s">
        <v>11367</v>
      </c>
    </row>
    <row r="131" spans="1:8" x14ac:dyDescent="0.3">
      <c r="A131" s="12" t="s">
        <v>844</v>
      </c>
      <c r="F131" s="40" t="s">
        <v>74</v>
      </c>
      <c r="G131" s="40" t="s">
        <v>11355</v>
      </c>
      <c r="H131" s="40" t="s">
        <v>11367</v>
      </c>
    </row>
    <row r="132" spans="1:8" x14ac:dyDescent="0.3">
      <c r="A132" s="12" t="s">
        <v>850</v>
      </c>
      <c r="F132" s="40" t="s">
        <v>74</v>
      </c>
      <c r="G132" s="40"/>
      <c r="H132" s="40" t="s">
        <v>11365</v>
      </c>
    </row>
    <row r="133" spans="1:8" x14ac:dyDescent="0.3">
      <c r="A133" s="12" t="s">
        <v>856</v>
      </c>
      <c r="F133" s="40" t="s">
        <v>74</v>
      </c>
      <c r="G133" s="40"/>
      <c r="H133" s="40" t="s">
        <v>11367</v>
      </c>
    </row>
    <row r="134" spans="1:8" x14ac:dyDescent="0.3">
      <c r="A134" s="12" t="s">
        <v>862</v>
      </c>
      <c r="F134" s="40" t="s">
        <v>74</v>
      </c>
      <c r="G134" s="40"/>
      <c r="H134" s="40" t="s">
        <v>11367</v>
      </c>
    </row>
    <row r="135" spans="1:8" x14ac:dyDescent="0.3">
      <c r="A135" s="12" t="s">
        <v>868</v>
      </c>
      <c r="F135" s="40" t="s">
        <v>74</v>
      </c>
      <c r="G135" s="40"/>
      <c r="H135" s="40" t="s">
        <v>11367</v>
      </c>
    </row>
    <row r="136" spans="1:8" x14ac:dyDescent="0.3">
      <c r="A136" s="12" t="s">
        <v>874</v>
      </c>
      <c r="F136" s="40" t="s">
        <v>74</v>
      </c>
      <c r="G136" s="40" t="s">
        <v>11356</v>
      </c>
      <c r="H136" s="40" t="s">
        <v>11365</v>
      </c>
    </row>
    <row r="137" spans="1:8" x14ac:dyDescent="0.3">
      <c r="A137" s="12" t="s">
        <v>880</v>
      </c>
      <c r="F137" s="40" t="s">
        <v>74</v>
      </c>
      <c r="G137" s="40" t="s">
        <v>11355</v>
      </c>
      <c r="H137" s="40" t="s">
        <v>11365</v>
      </c>
    </row>
    <row r="138" spans="1:8" x14ac:dyDescent="0.3">
      <c r="A138" s="12" t="s">
        <v>886</v>
      </c>
      <c r="F138" s="40" t="s">
        <v>74</v>
      </c>
      <c r="G138" s="40" t="s">
        <v>11359</v>
      </c>
      <c r="H138" s="40" t="s">
        <v>11367</v>
      </c>
    </row>
    <row r="139" spans="1:8" x14ac:dyDescent="0.3">
      <c r="A139" s="12" t="s">
        <v>892</v>
      </c>
      <c r="F139" s="40" t="s">
        <v>74</v>
      </c>
      <c r="G139" s="40"/>
      <c r="H139" s="40" t="s">
        <v>11367</v>
      </c>
    </row>
    <row r="140" spans="1:8" x14ac:dyDescent="0.3">
      <c r="A140" s="12" t="s">
        <v>898</v>
      </c>
      <c r="F140" s="40" t="s">
        <v>74</v>
      </c>
      <c r="G140" s="40"/>
      <c r="H140" s="40" t="s">
        <v>11367</v>
      </c>
    </row>
    <row r="141" spans="1:8" x14ac:dyDescent="0.3">
      <c r="A141" s="12" t="s">
        <v>904</v>
      </c>
      <c r="F141" s="40" t="s">
        <v>74</v>
      </c>
      <c r="G141" s="40" t="s">
        <v>11356</v>
      </c>
      <c r="H141" s="40" t="s">
        <v>11367</v>
      </c>
    </row>
    <row r="142" spans="1:8" x14ac:dyDescent="0.3">
      <c r="A142" s="12" t="s">
        <v>968</v>
      </c>
      <c r="F142" s="40"/>
      <c r="G142" s="46" t="s">
        <v>11438</v>
      </c>
      <c r="H142" s="40"/>
    </row>
    <row r="143" spans="1:8" x14ac:dyDescent="0.3">
      <c r="A143" s="12" t="s">
        <v>914</v>
      </c>
      <c r="F143" s="40" t="s">
        <v>74</v>
      </c>
      <c r="G143" s="40"/>
      <c r="H143" s="40" t="s">
        <v>11367</v>
      </c>
    </row>
    <row r="144" spans="1:8" x14ac:dyDescent="0.3">
      <c r="A144" s="12" t="s">
        <v>920</v>
      </c>
      <c r="F144" s="40" t="s">
        <v>74</v>
      </c>
      <c r="G144" s="40"/>
      <c r="H144" s="40" t="s">
        <v>11365</v>
      </c>
    </row>
  </sheetData>
  <conditionalFormatting sqref="F1:F1048576">
    <cfRule type="containsText" dxfId="0" priority="1" operator="containsText" text="N">
      <formula>NOT(ISERROR(SEARCH("N",F1)))</formula>
    </cfRule>
  </conditionalFormatting>
  <hyperlinks>
    <hyperlink ref="A1" location="'Dairy_Annual_Report'!A1" display="Dairy_Annual_Report" xr:uid="{61040D5D-ABEB-4826-97C9-0CDF662FD0A4}"/>
    <hyperlink ref="A2" location="'A &amp; M De Souza Dairy'!A1" display="A &amp; M De Souza Dairy" xr:uid="{B1C96E36-EE90-481B-B4F1-C01DDF9615D0}"/>
    <hyperlink ref="A3" location="'Silva Dairy Farms #3A'!A1" display="Silva Dairy Farms #3A" xr:uid="{489FA17D-4D87-46D7-891B-EA8BB639D0DD}"/>
    <hyperlink ref="A4" location="'Joe Borba Dairy Inc.'!A1" display="Joe Borba Dairy Inc." xr:uid="{CC51CAC0-BB8D-44B8-8AEB-8F75ABA86AB6}"/>
    <hyperlink ref="A5" location="'Ken Van Foeken Dairy #2'!A1" display="Ken Van Foeken Dairy #2" xr:uid="{3466E061-1BE6-41AD-90F2-0F020FF156C9}"/>
    <hyperlink ref="A6" location="'Da Rosa Dairy'!A1" display="Da Rosa Dairy" xr:uid="{8898F2AB-F077-4E1E-87A3-478B413B175F}"/>
    <hyperlink ref="A7" location="'J_D Brasil Dairy'!A1" display="J_D Brasil Dairy" xr:uid="{B57CF6BF-38F7-4652-AD24-3EB46926F10F}"/>
    <hyperlink ref="A8" location="'River Rock Ranch LLC'!A1" display="River Rock Ranch LLC" xr:uid="{A4F4F06A-6CE8-4B8C-9BE2-8013F9BF59CD}"/>
    <hyperlink ref="A9" location="'Double Cross #3'!A1" display="Double Cross #3" xr:uid="{5110A3E8-BBBB-4D1B-9C68-5F9D7B540521}"/>
    <hyperlink ref="A10" location="'Edward Nunes Dairy'!A1" display="Edward Nunes Dairy" xr:uid="{720CED56-EDDD-4CC0-9FC9-0C0B7C41C186}"/>
    <hyperlink ref="A11" location="'Gomes Dairy'!A1" display="Gomes Dairy" xr:uid="{D1C052E9-2B13-46AB-BA24-0D567B3EE8F1}"/>
    <hyperlink ref="A12" location="'Roest Family Dairy'!A1" display="Roest Family Dairy" xr:uid="{0AA81BCF-3210-473A-8AA0-524EFC6ABCEA}"/>
    <hyperlink ref="A13" location="'Gil Tex Dairy'!A1" display="Gil Tex Dairy" xr:uid="{F929B2BF-B3FC-48FA-AAB2-7C7FC70A5F3C}"/>
    <hyperlink ref="A14" location="'GJ Silva'!A1" display="GJ Silva" xr:uid="{B81945BD-C567-47D1-BB44-1D261310605D}"/>
    <hyperlink ref="A15" location="'Hilmar Holsteins Inc.'!A1" display="Hilmar Holsteins Inc." xr:uid="{9D05D87B-3FE1-4621-BA03-8C8E28D3E180}"/>
    <hyperlink ref="A16" location="'Jordao Dairy'!A1" display="Jordao Dairy" xr:uid="{E90B8802-4C2D-4D36-ADAB-054BA4F5198C}"/>
    <hyperlink ref="A17" location="'Cross Creek Dairy'!A1" display="Cross Creek Dairy" xr:uid="{C1B1C6DD-9145-40A4-B217-BB5D8BF3BC24}"/>
    <hyperlink ref="A18" location="'Double Cross #2'!A1" display="Double Cross #2" xr:uid="{02CF2769-A866-413E-8DF0-89BD627DA450}"/>
    <hyperlink ref="A19" location="'LarryPetersonDairyFarms#2'!A1" display="LarryPetersonDairyFarms#2" xr:uid="{2C8EC50E-7729-4F6F-8342-7E4EEE6857E8}"/>
    <hyperlink ref="A20" location="'Fire_Lake Jerseys #2'!A1" display="Fire_Lake Jerseys #2" xr:uid="{2F9C6549-4CF7-4681-8B3F-F970530B2608}"/>
    <hyperlink ref="A21" location="'Lumar Dairy Farms'!A1" display="Lumar Dairy Farms" xr:uid="{B685E208-D70A-4592-8396-98A859E378F9}"/>
    <hyperlink ref="A22" location="'CMA Livestock'!A1" display="CMA Livestock" xr:uid="{BAB10A1B-023C-49D6-ACEF-3C85C95CF5EB}"/>
    <hyperlink ref="A23" location="'Fire Lakes Jerseys'!A1" display="Fire Lakes Jerseys" xr:uid="{791882F6-4593-4B80-A31D-511ABB383947}"/>
    <hyperlink ref="A24" location="'Rick Jones Farms'!A1" display="Rick Jones Farms" xr:uid="{A9E38F7B-30D3-4099-86F2-9E0723C1F4F5}"/>
    <hyperlink ref="A25" location="'Silveira Holsteins'!A1" display="Silveira Holsteins" xr:uid="{60C53BDD-9107-4AC0-8AE7-5F764E7D33D6}"/>
    <hyperlink ref="A26" location="'Diamond B Dairy'!A1" display="Diamond B Dairy" xr:uid="{E25E033D-0A77-4FCA-93A3-EF3AD4CA93E0}"/>
    <hyperlink ref="A27" location="'Azevedo Dairy'!A1" display="Azevedo Dairy" xr:uid="{4761AE13-C35B-4171-B406-CAEE5AA10E7A}"/>
    <hyperlink ref="A28" location="'Valsigna Dairy'!A1" display="Valsigna Dairy" xr:uid="{05805D18-B7EA-4551-9E54-B29F30AEBB0C}"/>
    <hyperlink ref="A29" location="'WickstromJerseyFarmsInc.'!A1" display="WickstromJerseyFarmsInc." xr:uid="{11E04BEA-CAD7-4CFF-8A11-8ACA4961DFB3}"/>
    <hyperlink ref="A30" location="'Diniz Dairy'!A1" display="Diniz Dairy" xr:uid="{79BACA13-0466-4C7C-A56F-EE486E02057F}"/>
    <hyperlink ref="A31" location="'Crane Dairy Inc.'!A1" display="Crane Dairy Inc." xr:uid="{0A95E0BE-1AAD-4A1B-AC7D-5AF719F71ED2}"/>
    <hyperlink ref="A32" location="'GM Silva Dairies #2'!A1" display="GM Silva Dairies #2" xr:uid="{8BBD1ABF-5894-43A7-AACD-3AA953D27B89}"/>
    <hyperlink ref="A33" location="'Joe Oliveira Dairy'!A1" display="Joe Oliveira Dairy" xr:uid="{A741245C-75C5-49EA-AE46-C60D9E279087}"/>
    <hyperlink ref="A34" location="'Vierra Dairy Farms #3'!A1" display="Vierra Dairy Farms #3" xr:uid="{BCFF04C0-17A1-460A-A706-67CD69F2C753}"/>
    <hyperlink ref="A35" location="'Nelson Dairy'!A1" display="Nelson Dairy" xr:uid="{E895C63B-720A-4EB5-B74D-502B7E5CAED7}"/>
    <hyperlink ref="A36" location="'Mario&amp;ChristinaNunesDairy'!A1" display="Mario&amp;ChristinaNunesDairy" xr:uid="{A412AC6D-6815-45CE-9CBB-E2EB98E552ED}"/>
    <hyperlink ref="A37" location="'B &amp; D Dairy'!A1" display="B &amp; D Dairy" xr:uid="{339CC767-1943-45AF-843B-813FCC1684A2}"/>
    <hyperlink ref="A38" location="'Silveira Dairy Inc.'!A1" display="Silveira Dairy Inc." xr:uid="{D716BD55-9351-48EF-A8F8-3866C18FD36F}"/>
    <hyperlink ref="A39" location="'Jade Jersey Dairy'!A1" display="Jade Jersey Dairy" xr:uid="{6A1EE574-E3E0-43EF-AE2A-73C68795EA57}"/>
    <hyperlink ref="A40" location="'Live Oak Dairy A'!A1" display="Live Oak Dairy A" xr:uid="{79EC196D-ABFD-4CA4-9E2C-D3AA4E275877}"/>
    <hyperlink ref="A41" location="'T &amp; M Borba Dairy'!A1" display="T &amp; M Borba Dairy" xr:uid="{A0633FC4-F769-4832-A296-82431C9BB22A}"/>
    <hyperlink ref="A42" location="'Oslo Dairy'!A1" display="Oslo Dairy" xr:uid="{28C6FAAC-A7A9-4928-BAA7-E1CACB77ED00}"/>
    <hyperlink ref="A43" location="'Kronberg Facility'!A1" display="Kronberg Facility" xr:uid="{45CD098F-D016-4640-A379-8EBE5EEF3D52}"/>
    <hyperlink ref="A44" location="'Ken Van Foeken Dairy'!A1" display="Ken Van Foeken Dairy" xr:uid="{C4BE5984-94A1-43BB-9C5B-E424A4BCF42F}"/>
    <hyperlink ref="A45" location="'Amaral Dairy Farms'!A1" display="Amaral Dairy Farms" xr:uid="{94FC0E54-567E-45A3-AD1C-978B4CF9381B}"/>
    <hyperlink ref="A46" location="'B_6 Dairy'!A1" display="B_6 Dairy" xr:uid="{528036B1-3343-4835-A26C-497653AE3EEF}"/>
    <hyperlink ref="A47" location="'6D Dores Dairy'!A1" display="6D Dores Dairy" xr:uid="{10DEC475-D05B-4F3A-8007-6F98D3C3DD0A}"/>
    <hyperlink ref="A48" location="'Fanelli Dairy'!A1" display="Fanelli Dairy" xr:uid="{DAC86D9B-DB5D-4C3E-94C5-A7BC9CA21063}"/>
    <hyperlink ref="A49" location="'Joao Sousa Dairy'!A1" display="Joao Sousa Dairy" xr:uid="{22326DF7-7733-420F-B3B9-59E1423B8721}"/>
    <hyperlink ref="A50" location="'Vierra Dairy Farms #2'!A1" display="Vierra Dairy Farms #2" xr:uid="{7BF70FF1-3A4C-4A26-953C-3485B9DF7238}"/>
    <hyperlink ref="A51" location="'Michael Brasil Dairy'!A1" display="Michael Brasil Dairy" xr:uid="{D140832D-5381-406A-943A-D6482991C4A6}"/>
    <hyperlink ref="A52" location="'Anchor J Dairy'!A1" display="Anchor J Dairy" xr:uid="{945D173B-86C9-4225-BC0B-0A1D71ED088A}"/>
    <hyperlink ref="A53" location="'Oliveira Dairy'!A1" display="Oliveira Dairy" xr:uid="{C9062467-F3E4-4ABE-B569-2D21E29000D7}"/>
    <hyperlink ref="A54" location="'Souza Bros Dairy'!A1" display="Souza Bros Dairy" xr:uid="{E6A92A80-A845-4E59-8EC8-0804D8FA3078}"/>
    <hyperlink ref="A55" location="'Miguel Family Dairy'!A1" display="Miguel Family Dairy" xr:uid="{08D3450B-6766-48AD-9C8F-FEB3CEDFC737}"/>
    <hyperlink ref="A56" location="'Dias Family Dairy'!A1" display="Dias Family Dairy" xr:uid="{DE0A3C98-4E98-4150-9E36-5B5C1C629356}"/>
    <hyperlink ref="A57" location="'Empty was A_D Dairy'!A1" display="Empty was A_D Dairy" xr:uid="{C0EA884D-7A49-4126-AD8E-7AB1281E0D46}"/>
    <hyperlink ref="A58" location="'Michael Brasil Dairy #2'!A1" display="Michael Brasil Dairy #2" xr:uid="{73949B51-BCC6-4A45-BBE9-47D172AB4ECC}"/>
    <hyperlink ref="A59" location="'F &amp; A Lemos Dairy'!A1" display="F &amp; A Lemos Dairy" xr:uid="{86C35642-E187-4C22-A048-22D686ADE750}"/>
    <hyperlink ref="A60" location="'Alves &amp; Son Dairy #2'!A1" display="Alves &amp; Son Dairy #2" xr:uid="{47FC01ED-1E46-406E-ABE6-D6BF689664D7}"/>
    <hyperlink ref="A61" location="'Golf Link RanchesLLC'!A1" display="Golf Link RanchesLLC" xr:uid="{9F75B363-2579-4E68-98BD-7655DDDE67C1}"/>
    <hyperlink ref="A62" location="'Triple M Jerseys'!A1" display="Triple M Jerseys" xr:uid="{11EB26D2-A732-40A6-BC45-3EC6BE0121FC}"/>
    <hyperlink ref="A63" location="'Jose &amp; Teresa Soares Dairy'!A1" display="Jose &amp; Teresa Soares Dairy" xr:uid="{4CCB527E-0DCD-44F4-919A-FCDBED02B94E}"/>
    <hyperlink ref="A64" location="'MachadoGabriel&amp;SonsDairy'!A1" display="MachadoGabriel&amp;SonsDairy" xr:uid="{6F98F528-FA0B-4A99-B3BF-740A7B28A6ED}"/>
    <hyperlink ref="A65" location="'Hawkins Ranch'!A1" display="Hawkins Ranch" xr:uid="{BB409175-112D-4E7D-877F-3EAD557C8159}"/>
    <hyperlink ref="A66" location="'Silva Dairy Farms #3B'!A1" display="Silva Dairy Farms #3B" xr:uid="{26045D48-6AE7-49C6-ACA5-C5331D45697C}"/>
    <hyperlink ref="A67" location="'AhlemFarmsPartnership'!A1" display="AhlemFarmsPartnership" xr:uid="{8C1F9A49-07E4-4F78-BAEC-DBF1D81A0E4E}"/>
    <hyperlink ref="A68" location="'Vierra Dairy Farms #4'!A1" display="Vierra Dairy Farms #4" xr:uid="{4D4AB521-6604-47CC-A3F1-0ED7468DD127}"/>
    <hyperlink ref="A69" location="'CaliforniaDairyFarms LLC'!A1" display="CaliforniaDairyFarms LLC" xr:uid="{28F620E3-2A17-4CDB-917F-B035B868DFB3}"/>
    <hyperlink ref="A70" location="'Larry Peterson Dairy'!A1" display="Larry Peterson Dairy" xr:uid="{ED69F83A-60CB-4080-9DF2-C9C92EB22DD0}"/>
    <hyperlink ref="A71" location="'Joe Egli&amp;Sons Dairy'!A1" display="Joe Egli&amp;Sons Dairy" xr:uid="{EE2F39F1-562C-4409-8899-005A081CEFD8}"/>
    <hyperlink ref="A72" location="'CMA Livestock #2'!A1" display="CMA Livestock #2" xr:uid="{10817481-803D-4952-B043-C3D36D51C624}"/>
    <hyperlink ref="A73" location="'Valentine Dairy'!A1" display="Valentine Dairy" xr:uid="{0388AC7E-4272-4B01-B0D3-82288DA64A2C}"/>
    <hyperlink ref="A74" location="'CMC Jerseys LLC'!A1" display="CMC Jerseys LLC" xr:uid="{68240BD1-BF14-406E-BBAC-80CAF7B857F1}"/>
    <hyperlink ref="A75" location="'Fanelli_Fanelli Brothers'!A1" display="Fanelli_Fanelli Brothers" xr:uid="{1E67A1CA-1B41-4E97-ACD7-C251B4883587}"/>
    <hyperlink ref="A76" location="'Martins Bros Dairy'!A1" display="Martins Bros Dairy" xr:uid="{8E0F9578-CE89-4EBF-8EA9-61BCC8FEACEF}"/>
    <hyperlink ref="A77" location="'Gomes Heifer Ranch'!A1" display="Gomes Heifer Ranch" xr:uid="{F77B5A6C-6D09-4335-BF9D-3602CAEE5E42}"/>
    <hyperlink ref="A78" location="'Ed Hirdes Dairy'!A1" display="Ed Hirdes Dairy" xr:uid="{5646861E-0021-49F2-96AB-55F94AD3867C}"/>
    <hyperlink ref="A79" location="'Dematos Dairy'!A1" display="Dematos Dairy" xr:uid="{56B8037B-1266-400F-8ACF-9CEFDA0DD141}"/>
    <hyperlink ref="A80" location="'Carlos Estacio&amp;Sons Dairy'!A1" display="Carlos Estacio&amp;Sons Dairy" xr:uid="{9E83AC83-70E7-4B97-B6E9-D000ADCD37BB}"/>
    <hyperlink ref="A81" location="'Live Oak Dairy G'!A1" display="Live Oak Dairy G" xr:uid="{8554875E-4418-4E33-B924-EE58AD88872A}"/>
    <hyperlink ref="A82" location="'Verissimo Facility'!A1" display="Verissimo Facility" xr:uid="{DEBD16F8-30EB-44AD-8541-452D9CE27E90}"/>
    <hyperlink ref="A83" location="'Double Cross Dairy'!A1" display="Double Cross Dairy" xr:uid="{55A90E93-0E6F-45F8-93C5-90E0AAAF8CD3}"/>
    <hyperlink ref="A84" location="'Double Cross #4'!A1" display="Double Cross #4" xr:uid="{C5D6B0F9-2881-4B86-8026-C3C2C6403C72}"/>
    <hyperlink ref="A85" location="'King Dairy'!A1" display="King Dairy" xr:uid="{1FDDFF99-62CF-4CBA-998B-18DDEDC5C375}"/>
    <hyperlink ref="A86" location="'Vieira Livestock'!A1" display="Vieira Livestock" xr:uid="{20A522FA-7654-486E-82AA-612D3D894D61}"/>
    <hyperlink ref="A87" location="'AldenPeterson&amp;SonsDairy Inc.'!A1" display="AldenPeterson&amp;SonsDairy Inc." xr:uid="{362CF9AA-577B-41C5-8008-A82331025790}"/>
    <hyperlink ref="A88" location="'John Nunes Dairy #3'!A1" display="John Nunes Dairy #3" xr:uid="{D476FD8E-DAC4-454D-ACCE-40B87FC45224}"/>
    <hyperlink ref="A89" location="'Roestar Dairy'!A1" display="Roestar Dairy" xr:uid="{AF70E9DF-CCBE-40F0-930B-19B59A5EC39B}"/>
    <hyperlink ref="A90" location="'Luis M. Azevedo Dairy'!A1" display="Luis M. Azevedo Dairy" xr:uid="{8C550604-D5AB-47C4-9008-E565FB9B7554}"/>
    <hyperlink ref="A91" location="'Arlinda Holsteins'!A1" display="Arlinda Holsteins" xr:uid="{AF94F653-2C58-47AE-BD15-EAAEF56FF576}"/>
    <hyperlink ref="A92" location="'Robert Gioletti &amp; Sons Dairy'!A1" display="Robert Gioletti &amp; Sons Dairy" xr:uid="{389A4D49-3D01-479B-A4BB-3552A5D965E2}"/>
    <hyperlink ref="A93" location="'Carl Vieira Dairy'!A1" display="Carl Vieira Dairy" xr:uid="{295608B7-9D9D-4B7B-B643-70BEBEF0BD78}"/>
    <hyperlink ref="A94" location="'John Brasil &amp; Sons Dairy'!A1" display="John Brasil &amp; Sons Dairy" xr:uid="{1997CA02-23DA-4A36-9A53-933810B20595}"/>
    <hyperlink ref="A95" location="'John Brasil Dairy #3'!A1" display="John Brasil Dairy #3" xr:uid="{B9F8D888-1EB2-42BD-9B8B-46ADDF6BA530}"/>
    <hyperlink ref="A96" location="'KMA Dairy'!A1" display="KMA Dairy" xr:uid="{7AA23AA1-FC7D-45BF-B7C0-20B50E0A3195}"/>
    <hyperlink ref="A97" location="'Sallaberry Ranch'!A1" display="Sallaberry Ranch" xr:uid="{1A469FD1-25E8-4CFC-92E7-97CFA59B5A5B}"/>
    <hyperlink ref="A98" location="'Alfred C Nunes Dairy'!A1" display="Alfred C Nunes Dairy" xr:uid="{B4DCB941-250C-48F5-B245-A975522BBE01}"/>
    <hyperlink ref="A99" location="'Jim Vieira &amp; Son Dairy'!A1" display="Jim Vieira &amp; Son Dairy" xr:uid="{7E9E5097-ABF8-429C-BEC4-2C7A80EC2914}"/>
    <hyperlink ref="A100" location="'Ehrlich Dairy'!A1" display="Ehrlich Dairy" xr:uid="{46240BAC-2BF3-412A-A11A-E7532CE03689}"/>
    <hyperlink ref="A101" location="'D&amp;A Brasil Facility'!A1" display="D&amp;A Brasil Facility" xr:uid="{B10FD9CF-A264-4EF4-972C-FB9D6260DF93}"/>
    <hyperlink ref="A102" location="'Silva's Holsteins'!A1" display="Silva's Holsteins" xr:uid="{126927FB-39BF-482B-8596-C9E4F6CDF7DA}"/>
    <hyperlink ref="A103" location="'G J Silva #3'!A1" display="G J Silva #3" xr:uid="{55337159-AF86-4E12-BA86-F1F4140E937B}"/>
    <hyperlink ref="A104" location="'Jim Vieira and Son Dairy #2'!A1" display="Jim Vieira and Son Dairy #2" xr:uid="{8FB3B061-749E-457E-B833-4B0DF3C5432E}"/>
    <hyperlink ref="A105" location="'Johal Dairy'!A1" display="Johal Dairy" xr:uid="{BBFD8B46-2483-4C48-B834-427E9DBD85EB}"/>
    <hyperlink ref="A106" location="'A &amp; G Azevedo Dairy'!A1" display="A &amp; G Azevedo Dairy" xr:uid="{DC7F14DC-E17C-4B8B-8F61-0A5769ADEACE}"/>
    <hyperlink ref="A107" location="'Gentle Breezes Dairy'!A1" display="Gentle Breezes Dairy" xr:uid="{33CA8E1F-C9BF-45CC-967E-4F7EACB35B27}"/>
    <hyperlink ref="A108" location="'Joe Sousa Jr Dairy'!A1" display="Joe Sousa Jr Dairy" xr:uid="{79613A71-C33B-49FC-9964-1A576452BAC2}"/>
    <hyperlink ref="A109" location="'John Brasil Heifers'!A1" display="John Brasil Heifers" xr:uid="{733DAB79-B2D5-4E67-AB08-2B628E806B98}"/>
    <hyperlink ref="A110" location="'MHF Dairy'!A1" display="MHF Dairy" xr:uid="{C203CEC6-48FC-405D-983C-FF2859628035}"/>
    <hyperlink ref="A111" location="'Brindiero&amp;DanbomDairyFarms'!A1" display="Brindiero&amp;DanbomDairyFarms" xr:uid="{87A2BE8A-385C-4A47-8688-EB145E6A2D23}"/>
    <hyperlink ref="A112" location="'A&amp;C Machado Dairy #2'!A1" display="A&amp;C Machado Dairy #2" xr:uid="{C3AE3668-0701-4613-BCEC-EEBBEF04C91C}"/>
    <hyperlink ref="A113" location="'J &amp; J Toste DairyInc.'!A1" display="J &amp; J Toste DairyInc." xr:uid="{DCDF0E94-D4DA-4BB7-951E-4DACACFBD788}"/>
    <hyperlink ref="A114" location="'Bar Vee DairyInc.'!A1" display="Bar Vee DairyInc." xr:uid="{C181F6AB-65D1-4FE3-8D2D-E28D89775709}"/>
    <hyperlink ref="A115" location="'Railside Jersey FarmsLLC'!A1" display="Railside Jersey FarmsLLC" xr:uid="{EC704DA3-4FDD-41D1-9F0E-E030748791B1}"/>
    <hyperlink ref="A116" location="'Manuel Azevedo Dairy'!A1" display="Manuel Azevedo Dairy" xr:uid="{F20EFFD0-162F-495C-9641-C578BF9D8BDB}"/>
    <hyperlink ref="A117" location="'Sousa Family Dairy'!A1" display="Sousa Family Dairy" xr:uid="{6F118455-4BE2-48D5-8F00-795670F5AB0E}"/>
    <hyperlink ref="A118" location="'UC Davis Animal Science Dairy'!A1" display="UC Davis Animal Science Dairy" xr:uid="{F6437CAA-FD5E-45D3-A3A1-62889D0C32B6}"/>
    <hyperlink ref="A119" location="'Garcia's Registered Jerseys'!A1" display="Garcia's Registered Jerseys" xr:uid="{71DE26F0-94B9-4A33-A9DB-6FDF6041530E}"/>
    <hyperlink ref="A120" location="'Lucio Corral Cattle'!A1" display="Lucio Corral Cattle" xr:uid="{532210F1-256E-45EE-BC50-E0117B4338ED}"/>
    <hyperlink ref="A121" location="'Wickstrom Dairy Inc'!A1" display="Wickstrom Dairy Inc" xr:uid="{03481776-8DF5-4002-8AB1-46C01765628A}"/>
    <hyperlink ref="A122" location="'Sam Kooistra Dairy'!A1" display="Sam Kooistra Dairy" xr:uid="{E2FDDCB2-6789-4B76-BD0C-F90F1BE89B48}"/>
    <hyperlink ref="A123" location="'Vitorino &amp; Sons Dairy'!A1" display="Vitorino &amp; Sons Dairy" xr:uid="{5C4BFB0D-08CE-4973-A5EF-FBF769FC047E}"/>
    <hyperlink ref="A124" location="'Valley Cross Dairy'!A1" display="Valley Cross Dairy" xr:uid="{303BFAA8-53CC-4222-880A-1F7B66E9985D}"/>
    <hyperlink ref="A125" location="'John Brasil &amp; Sons Dairy #2'!A1" display="John Brasil &amp; Sons Dairy #2" xr:uid="{F1A8BC5A-1B7B-4FA7-B635-D1CE051BAE67}"/>
    <hyperlink ref="A126" location="'Pepper Dairy'!A1" display="Pepper Dairy" xr:uid="{282BECE2-0158-4501-BEC6-751C826BBCC8}"/>
    <hyperlink ref="A127" location="'Clauss Dairy Farms'!A1" display="Clauss Dairy Farms" xr:uid="{0907AE56-0F01-4483-8EAB-3242852EC46F}"/>
    <hyperlink ref="A128" location="'Dairy Central Heifers'!A1" display="Dairy Central Heifers" xr:uid="{4A43622A-7AFF-4C0F-A090-FF009199E3CA}"/>
    <hyperlink ref="A129" location="'Yosemite Jersey Dairy'!A1" display="Yosemite Jersey Dairy" xr:uid="{3A332D5B-6DA2-493B-8943-8158E881DBB9}"/>
    <hyperlink ref="A130" location="'Sunwest Jersey Dairy'!A1" display="Sunwest Jersey Dairy" xr:uid="{4E0937E3-EEF5-4778-8726-DE0E058B56CD}"/>
    <hyperlink ref="A131" location="'N &amp; C Silveira Dairy'!A1" display="N &amp; C Silveira Dairy" xr:uid="{EB1977D9-6F05-4C6F-B7C1-8FAA27864BAC}"/>
    <hyperlink ref="A132" location="'Nyman Brothers Dairy'!A1" display="Nyman Brothers Dairy" xr:uid="{63A16C7C-5914-4489-8A3F-B04F8D3788F2}"/>
    <hyperlink ref="A133" location="'Broder Farms'!A1" display="Broder Farms" xr:uid="{054F92ED-400B-4DFF-B652-50913B37A51F}"/>
    <hyperlink ref="A134" location="'Borba Dairy Farms'!A1" display="Borba Dairy Farms" xr:uid="{1837280A-517B-430F-BBF1-F5DEB3A99196}"/>
    <hyperlink ref="A135" location="'Charles Ahlem Ranch'!A1" display="Charles Ahlem Ranch" xr:uid="{E890633F-7975-44FA-B3C8-27D09DF740FF}"/>
    <hyperlink ref="A136" location="'James Ahlem Dairy'!A1" display="James Ahlem Dairy" xr:uid="{3B6ACA29-FB28-43D0-A49C-E32A638D2045}"/>
    <hyperlink ref="A137" location="'Nylund Dairy Farms'!A1" display="Nylund Dairy Farms" xr:uid="{70C5A287-C262-4167-B9DB-65ECD79ABE89}"/>
    <hyperlink ref="A138" location="'Vierra Ranch Dairy'!A1" display="Vierra Ranch Dairy" xr:uid="{FBEDC48E-2BA8-4530-96E1-EE23A96A1BDE}"/>
    <hyperlink ref="A139" location="'Joe O Rocha Dairy Inc.'!A1" display="Joe O Rocha Dairy Inc." xr:uid="{B2E913AD-6464-4521-921E-A98597E66F66}"/>
    <hyperlink ref="A140" location="'Alves &amp; Son Dairy'!A1" display="Alves &amp; Son Dairy" xr:uid="{079777E1-13AC-4204-A5BE-CC453951CF2D}"/>
    <hyperlink ref="A141" location="'3A Teixeira Dairy'!A1" display="3A Teixeira Dairy" xr:uid="{AB3D18B3-6298-43C2-85E6-564D5DA607CA}"/>
    <hyperlink ref="A142" location="'Denizma_Bud Postma Dairy'!A1" display="Denizma_Bud Postma Dairy" xr:uid="{95C302CD-5EF4-40DC-AC8D-C5726E214CC4}"/>
    <hyperlink ref="A143" location="'Couco Creek Dairy'!A1" display="Couco Creek Dairy" xr:uid="{AF609789-A725-4BF5-A77C-A318D526A2A2}"/>
    <hyperlink ref="A144" location="'Clausen Dairy'!A1" display="Clausen Dairy" xr:uid="{4A95CF41-722F-4331-874E-9B9452AE0CBE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ED4B-626A-4DAB-AC0B-3B2C716C6472}">
  <sheetPr codeName="Sheet1"/>
  <dimension ref="A1:BO144"/>
  <sheetViews>
    <sheetView topLeftCell="S1" workbookViewId="0">
      <selection activeCell="AO6" sqref="AO6"/>
    </sheetView>
  </sheetViews>
  <sheetFormatPr defaultRowHeight="14.4" x14ac:dyDescent="0.3"/>
  <sheetData>
    <row r="1" spans="1:6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t="s">
        <v>924</v>
      </c>
      <c r="AM1" t="s">
        <v>925</v>
      </c>
      <c r="AN1" t="s">
        <v>926</v>
      </c>
      <c r="AO1" t="s">
        <v>927</v>
      </c>
      <c r="AP1" t="s">
        <v>928</v>
      </c>
      <c r="AQ1" t="s">
        <v>929</v>
      </c>
      <c r="AR1" t="s">
        <v>930</v>
      </c>
      <c r="AS1" t="s">
        <v>931</v>
      </c>
      <c r="AT1" t="s">
        <v>932</v>
      </c>
      <c r="AU1" t="s">
        <v>933</v>
      </c>
      <c r="AV1" t="s">
        <v>934</v>
      </c>
      <c r="AW1" t="s">
        <v>935</v>
      </c>
      <c r="AX1" t="s">
        <v>936</v>
      </c>
      <c r="AY1" t="s">
        <v>937</v>
      </c>
      <c r="AZ1" t="s">
        <v>938</v>
      </c>
      <c r="BA1" t="s">
        <v>939</v>
      </c>
      <c r="BB1" t="s">
        <v>940</v>
      </c>
      <c r="BC1" t="s">
        <v>941</v>
      </c>
      <c r="BD1" t="s">
        <v>942</v>
      </c>
      <c r="BE1" t="s">
        <v>943</v>
      </c>
      <c r="BF1" t="s">
        <v>944</v>
      </c>
      <c r="BG1" t="s">
        <v>945</v>
      </c>
      <c r="BH1" t="s">
        <v>946</v>
      </c>
      <c r="BI1" t="s">
        <v>947</v>
      </c>
      <c r="BJ1" t="s">
        <v>948</v>
      </c>
      <c r="BK1" t="s">
        <v>949</v>
      </c>
      <c r="BL1" t="s">
        <v>950</v>
      </c>
      <c r="BM1" t="s">
        <v>951</v>
      </c>
      <c r="BN1" t="s">
        <v>952</v>
      </c>
      <c r="BO1" t="s">
        <v>953</v>
      </c>
    </row>
    <row r="2" spans="1:67" x14ac:dyDescent="0.3">
      <c r="A2" s="4" t="s">
        <v>37</v>
      </c>
      <c r="B2" s="5">
        <v>203907</v>
      </c>
      <c r="C2" s="5" t="s">
        <v>38</v>
      </c>
      <c r="D2" s="5" t="s">
        <v>39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>
        <v>95380</v>
      </c>
      <c r="L2" s="5" t="s">
        <v>46</v>
      </c>
      <c r="M2" s="5">
        <v>37.46564</v>
      </c>
      <c r="N2" s="5">
        <v>-120.95585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>
        <v>335259</v>
      </c>
      <c r="U2" s="5" t="s">
        <v>52</v>
      </c>
      <c r="V2" s="5" t="s">
        <v>53</v>
      </c>
      <c r="W2" s="5" t="s">
        <v>54</v>
      </c>
      <c r="X2" s="5" t="s">
        <v>55</v>
      </c>
      <c r="Y2" s="5" t="s">
        <v>56</v>
      </c>
      <c r="Z2" s="6">
        <v>42181</v>
      </c>
      <c r="AA2" s="6">
        <v>39262</v>
      </c>
      <c r="AB2" s="5" t="s">
        <v>57</v>
      </c>
      <c r="AC2" s="5" t="s">
        <v>58</v>
      </c>
      <c r="AD2" s="5" t="s">
        <v>10924</v>
      </c>
      <c r="AE2" s="5">
        <v>1</v>
      </c>
      <c r="AF2" s="5" t="s">
        <v>60</v>
      </c>
      <c r="AG2" s="5" t="s">
        <v>61</v>
      </c>
      <c r="AH2" s="5" t="s">
        <v>62</v>
      </c>
      <c r="AI2" s="5" t="s">
        <v>63</v>
      </c>
      <c r="AJ2" s="5" t="s">
        <v>64</v>
      </c>
      <c r="AK2" s="7" t="s">
        <v>54</v>
      </c>
    </row>
    <row r="3" spans="1:67" x14ac:dyDescent="0.3">
      <c r="A3" s="4" t="s">
        <v>37</v>
      </c>
      <c r="B3" s="5">
        <v>209495</v>
      </c>
      <c r="C3" s="5" t="s">
        <v>65</v>
      </c>
      <c r="D3" s="5" t="s">
        <v>39</v>
      </c>
      <c r="E3" s="5" t="s">
        <v>40</v>
      </c>
      <c r="F3" s="5" t="s">
        <v>41</v>
      </c>
      <c r="G3" s="5" t="s">
        <v>66</v>
      </c>
      <c r="H3" s="5" t="s">
        <v>43</v>
      </c>
      <c r="I3" s="5" t="s">
        <v>67</v>
      </c>
      <c r="J3" s="5" t="s">
        <v>68</v>
      </c>
      <c r="K3" s="5">
        <v>95374</v>
      </c>
      <c r="L3" s="5" t="s">
        <v>69</v>
      </c>
      <c r="M3" s="5">
        <v>37.311084999999999</v>
      </c>
      <c r="N3" s="5">
        <v>-120.896737</v>
      </c>
      <c r="O3" s="5" t="s">
        <v>47</v>
      </c>
      <c r="P3" s="5" t="s">
        <v>48</v>
      </c>
      <c r="Q3" s="5" t="s">
        <v>49</v>
      </c>
      <c r="R3" s="5" t="s">
        <v>50</v>
      </c>
      <c r="S3" s="5" t="s">
        <v>70</v>
      </c>
      <c r="T3" s="5">
        <v>334890</v>
      </c>
      <c r="U3" s="5" t="s">
        <v>52</v>
      </c>
      <c r="V3" s="5" t="s">
        <v>71</v>
      </c>
      <c r="W3" s="5" t="s">
        <v>54</v>
      </c>
      <c r="X3" s="5" t="s">
        <v>55</v>
      </c>
      <c r="Y3" s="5" t="s">
        <v>56</v>
      </c>
      <c r="Z3" s="6">
        <v>43412</v>
      </c>
      <c r="AA3" s="6">
        <v>39262</v>
      </c>
      <c r="AB3" s="5" t="s">
        <v>57</v>
      </c>
      <c r="AC3" s="5" t="s">
        <v>58</v>
      </c>
      <c r="AD3" s="5" t="s">
        <v>10924</v>
      </c>
      <c r="AE3" s="5">
        <v>1</v>
      </c>
      <c r="AF3" s="5" t="s">
        <v>72</v>
      </c>
      <c r="AG3" s="5" t="s">
        <v>61</v>
      </c>
      <c r="AH3" s="5" t="s">
        <v>62</v>
      </c>
      <c r="AI3" s="5" t="s">
        <v>73</v>
      </c>
      <c r="AJ3" s="5" t="s">
        <v>74</v>
      </c>
      <c r="AK3" s="7" t="s">
        <v>54</v>
      </c>
    </row>
    <row r="4" spans="1:67" x14ac:dyDescent="0.3">
      <c r="A4" s="4" t="s">
        <v>37</v>
      </c>
      <c r="B4" s="5">
        <v>210049</v>
      </c>
      <c r="C4" s="5" t="s">
        <v>954</v>
      </c>
      <c r="D4" s="5" t="s">
        <v>39</v>
      </c>
      <c r="E4" s="5" t="s">
        <v>40</v>
      </c>
      <c r="F4" s="5" t="s">
        <v>41</v>
      </c>
      <c r="G4" s="5" t="s">
        <v>75</v>
      </c>
      <c r="H4" s="5" t="s">
        <v>43</v>
      </c>
      <c r="I4" s="5" t="s">
        <v>76</v>
      </c>
      <c r="J4" s="5" t="s">
        <v>45</v>
      </c>
      <c r="K4" s="5">
        <v>95380</v>
      </c>
      <c r="L4" s="5" t="s">
        <v>46</v>
      </c>
      <c r="M4" s="5">
        <v>37.459769999999999</v>
      </c>
      <c r="N4" s="5">
        <v>-120.95135999999999</v>
      </c>
      <c r="O4" s="5" t="s">
        <v>47</v>
      </c>
      <c r="P4" s="5" t="s">
        <v>48</v>
      </c>
      <c r="Q4" s="5" t="s">
        <v>49</v>
      </c>
      <c r="R4" s="5" t="s">
        <v>50</v>
      </c>
      <c r="S4" s="5" t="s">
        <v>77</v>
      </c>
      <c r="T4" s="5">
        <v>335295</v>
      </c>
      <c r="U4" s="5" t="s">
        <v>52</v>
      </c>
      <c r="V4" s="5" t="s">
        <v>78</v>
      </c>
      <c r="W4" s="5" t="s">
        <v>54</v>
      </c>
      <c r="X4" s="5" t="s">
        <v>55</v>
      </c>
      <c r="Y4" s="5" t="s">
        <v>56</v>
      </c>
      <c r="Z4" s="6">
        <v>42181</v>
      </c>
      <c r="AA4" s="6">
        <v>39262</v>
      </c>
      <c r="AB4" s="5" t="s">
        <v>57</v>
      </c>
      <c r="AC4" s="5" t="s">
        <v>79</v>
      </c>
      <c r="AD4" s="5" t="s">
        <v>10924</v>
      </c>
      <c r="AE4" s="5">
        <v>1</v>
      </c>
      <c r="AF4" s="5" t="s">
        <v>72</v>
      </c>
      <c r="AG4" s="5" t="s">
        <v>80</v>
      </c>
      <c r="AH4" s="5" t="s">
        <v>62</v>
      </c>
      <c r="AI4" s="5" t="s">
        <v>81</v>
      </c>
      <c r="AJ4" s="5" t="s">
        <v>64</v>
      </c>
      <c r="AK4" s="7" t="s">
        <v>54</v>
      </c>
    </row>
    <row r="5" spans="1:67" x14ac:dyDescent="0.3">
      <c r="A5" s="8" t="s">
        <v>37</v>
      </c>
      <c r="B5" s="9">
        <v>218891</v>
      </c>
      <c r="C5" s="9" t="s">
        <v>82</v>
      </c>
      <c r="D5" s="9" t="s">
        <v>39</v>
      </c>
      <c r="E5" s="9" t="s">
        <v>40</v>
      </c>
      <c r="F5" s="9" t="s">
        <v>41</v>
      </c>
      <c r="G5" s="9" t="s">
        <v>83</v>
      </c>
      <c r="H5" s="9" t="s">
        <v>43</v>
      </c>
      <c r="I5" s="9" t="s">
        <v>84</v>
      </c>
      <c r="J5" s="9" t="s">
        <v>85</v>
      </c>
      <c r="K5" s="9">
        <v>95324</v>
      </c>
      <c r="L5" s="9" t="s">
        <v>69</v>
      </c>
      <c r="M5" s="9">
        <v>37.424860000000002</v>
      </c>
      <c r="N5" s="9">
        <v>-120.90461999999999</v>
      </c>
      <c r="O5" s="9" t="s">
        <v>47</v>
      </c>
      <c r="P5" s="9" t="s">
        <v>48</v>
      </c>
      <c r="Q5" s="9" t="s">
        <v>49</v>
      </c>
      <c r="R5" s="9" t="s">
        <v>50</v>
      </c>
      <c r="S5" s="9" t="s">
        <v>86</v>
      </c>
      <c r="T5" s="9">
        <v>334789</v>
      </c>
      <c r="U5" s="9" t="s">
        <v>52</v>
      </c>
      <c r="V5" s="9" t="s">
        <v>87</v>
      </c>
      <c r="W5" s="9" t="s">
        <v>54</v>
      </c>
      <c r="X5" s="9" t="s">
        <v>55</v>
      </c>
      <c r="Y5" s="9" t="s">
        <v>56</v>
      </c>
      <c r="Z5" s="10">
        <v>43411</v>
      </c>
      <c r="AA5" s="10">
        <v>39262</v>
      </c>
      <c r="AB5" s="9" t="s">
        <v>57</v>
      </c>
      <c r="AC5" s="9" t="s">
        <v>58</v>
      </c>
      <c r="AD5" s="9" t="s">
        <v>10924</v>
      </c>
      <c r="AE5" s="9">
        <v>1</v>
      </c>
      <c r="AF5" s="9" t="s">
        <v>72</v>
      </c>
      <c r="AG5" s="9" t="s">
        <v>61</v>
      </c>
      <c r="AH5" s="9" t="s">
        <v>62</v>
      </c>
      <c r="AI5" s="9" t="s">
        <v>88</v>
      </c>
      <c r="AJ5" s="9" t="s">
        <v>74</v>
      </c>
      <c r="AK5" s="11" t="s">
        <v>54</v>
      </c>
    </row>
    <row r="6" spans="1:67" x14ac:dyDescent="0.3">
      <c r="A6" s="8" t="s">
        <v>37</v>
      </c>
      <c r="B6" s="9">
        <v>218992</v>
      </c>
      <c r="C6" s="9" t="s">
        <v>89</v>
      </c>
      <c r="D6" s="9" t="s">
        <v>39</v>
      </c>
      <c r="E6" s="9" t="s">
        <v>40</v>
      </c>
      <c r="F6" s="9" t="s">
        <v>41</v>
      </c>
      <c r="G6" s="9" t="s">
        <v>90</v>
      </c>
      <c r="H6" s="9" t="s">
        <v>43</v>
      </c>
      <c r="I6" s="9" t="s">
        <v>91</v>
      </c>
      <c r="J6" s="9" t="s">
        <v>45</v>
      </c>
      <c r="K6" s="9">
        <v>95380</v>
      </c>
      <c r="L6" s="9" t="s">
        <v>46</v>
      </c>
      <c r="M6" s="9">
        <v>37.481679999999997</v>
      </c>
      <c r="N6" s="9">
        <v>-120.78966</v>
      </c>
      <c r="O6" s="9" t="s">
        <v>47</v>
      </c>
      <c r="P6" s="9" t="s">
        <v>54</v>
      </c>
      <c r="Q6" s="9" t="s">
        <v>49</v>
      </c>
      <c r="R6" s="9" t="s">
        <v>50</v>
      </c>
      <c r="S6" s="9" t="s">
        <v>92</v>
      </c>
      <c r="T6" s="9">
        <v>335310</v>
      </c>
      <c r="U6" s="9" t="s">
        <v>52</v>
      </c>
      <c r="V6" s="9" t="s">
        <v>93</v>
      </c>
      <c r="W6" s="9" t="s">
        <v>54</v>
      </c>
      <c r="X6" s="9" t="s">
        <v>55</v>
      </c>
      <c r="Y6" s="9" t="s">
        <v>56</v>
      </c>
      <c r="Z6" s="10">
        <v>42181</v>
      </c>
      <c r="AA6" s="10">
        <v>39262</v>
      </c>
      <c r="AB6" s="9" t="s">
        <v>57</v>
      </c>
      <c r="AC6" s="9" t="s">
        <v>58</v>
      </c>
      <c r="AD6" s="9" t="s">
        <v>10924</v>
      </c>
      <c r="AE6" s="9">
        <v>1</v>
      </c>
      <c r="AF6" s="9" t="s">
        <v>72</v>
      </c>
      <c r="AG6" s="9" t="s">
        <v>61</v>
      </c>
      <c r="AH6" s="9" t="s">
        <v>62</v>
      </c>
      <c r="AI6" s="9" t="s">
        <v>94</v>
      </c>
      <c r="AJ6" s="9" t="s">
        <v>64</v>
      </c>
      <c r="AK6" s="11" t="s">
        <v>54</v>
      </c>
    </row>
    <row r="7" spans="1:67" x14ac:dyDescent="0.3">
      <c r="A7" s="4" t="s">
        <v>37</v>
      </c>
      <c r="B7" s="5">
        <v>219290</v>
      </c>
      <c r="C7" s="5" t="s">
        <v>955</v>
      </c>
      <c r="D7" s="5" t="s">
        <v>39</v>
      </c>
      <c r="E7" s="5" t="s">
        <v>40</v>
      </c>
      <c r="F7" s="5" t="s">
        <v>41</v>
      </c>
      <c r="G7" s="5" t="s">
        <v>95</v>
      </c>
      <c r="H7" s="5" t="s">
        <v>43</v>
      </c>
      <c r="I7" s="5" t="s">
        <v>96</v>
      </c>
      <c r="J7" s="5" t="s">
        <v>45</v>
      </c>
      <c r="K7" s="5">
        <v>95380</v>
      </c>
      <c r="L7" s="5" t="s">
        <v>46</v>
      </c>
      <c r="M7" s="5">
        <v>37.479889999999997</v>
      </c>
      <c r="N7" s="5">
        <v>-120.91512</v>
      </c>
      <c r="O7" s="5" t="s">
        <v>47</v>
      </c>
      <c r="P7" s="5" t="s">
        <v>54</v>
      </c>
      <c r="Q7" s="5" t="s">
        <v>49</v>
      </c>
      <c r="R7" s="5" t="s">
        <v>50</v>
      </c>
      <c r="S7" s="5" t="s">
        <v>97</v>
      </c>
      <c r="T7" s="5">
        <v>335136</v>
      </c>
      <c r="U7" s="5" t="s">
        <v>52</v>
      </c>
      <c r="V7" s="5" t="s">
        <v>98</v>
      </c>
      <c r="W7" s="5" t="s">
        <v>99</v>
      </c>
      <c r="X7" s="5" t="s">
        <v>55</v>
      </c>
      <c r="Y7" s="5" t="s">
        <v>56</v>
      </c>
      <c r="Z7" s="6">
        <v>42173</v>
      </c>
      <c r="AA7" s="6">
        <v>39262</v>
      </c>
      <c r="AB7" s="5" t="s">
        <v>57</v>
      </c>
      <c r="AC7" s="5" t="s">
        <v>58</v>
      </c>
      <c r="AD7" s="5" t="s">
        <v>10924</v>
      </c>
      <c r="AE7" s="5">
        <v>1</v>
      </c>
      <c r="AF7" s="5" t="s">
        <v>72</v>
      </c>
      <c r="AG7" s="5" t="s">
        <v>61</v>
      </c>
      <c r="AH7" s="5" t="s">
        <v>62</v>
      </c>
      <c r="AI7" s="5" t="s">
        <v>100</v>
      </c>
      <c r="AJ7" s="5" t="s">
        <v>64</v>
      </c>
      <c r="AK7" s="7" t="s">
        <v>54</v>
      </c>
    </row>
    <row r="8" spans="1:67" x14ac:dyDescent="0.3">
      <c r="A8" s="8" t="s">
        <v>37</v>
      </c>
      <c r="B8" s="9">
        <v>220560</v>
      </c>
      <c r="C8" s="9" t="s">
        <v>956</v>
      </c>
      <c r="D8" s="9" t="s">
        <v>39</v>
      </c>
      <c r="E8" s="9" t="s">
        <v>40</v>
      </c>
      <c r="F8" s="9" t="s">
        <v>41</v>
      </c>
      <c r="G8" s="9" t="s">
        <v>101</v>
      </c>
      <c r="H8" s="9" t="s">
        <v>43</v>
      </c>
      <c r="I8" s="9" t="s">
        <v>102</v>
      </c>
      <c r="J8" s="9" t="s">
        <v>68</v>
      </c>
      <c r="K8" s="9">
        <v>95374</v>
      </c>
      <c r="L8" s="9" t="s">
        <v>69</v>
      </c>
      <c r="M8" s="9">
        <v>37.333350000000003</v>
      </c>
      <c r="N8" s="9">
        <v>-120.91002</v>
      </c>
      <c r="O8" s="9" t="s">
        <v>47</v>
      </c>
      <c r="P8" s="9" t="s">
        <v>48</v>
      </c>
      <c r="Q8" s="9" t="s">
        <v>49</v>
      </c>
      <c r="R8" s="9" t="s">
        <v>50</v>
      </c>
      <c r="S8" s="9" t="s">
        <v>103</v>
      </c>
      <c r="T8" s="9">
        <v>334899</v>
      </c>
      <c r="U8" s="9" t="s">
        <v>52</v>
      </c>
      <c r="V8" s="9" t="s">
        <v>104</v>
      </c>
      <c r="W8" s="9" t="s">
        <v>54</v>
      </c>
      <c r="X8" s="9" t="s">
        <v>55</v>
      </c>
      <c r="Y8" s="9" t="s">
        <v>56</v>
      </c>
      <c r="Z8" s="10">
        <v>44453</v>
      </c>
      <c r="AA8" s="10">
        <v>39262</v>
      </c>
      <c r="AB8" s="9" t="s">
        <v>57</v>
      </c>
      <c r="AC8" s="9" t="s">
        <v>58</v>
      </c>
      <c r="AD8" s="9" t="s">
        <v>10924</v>
      </c>
      <c r="AE8" s="9">
        <v>1</v>
      </c>
      <c r="AF8" s="9" t="s">
        <v>105</v>
      </c>
      <c r="AG8" s="9" t="s">
        <v>61</v>
      </c>
      <c r="AH8" s="9" t="s">
        <v>62</v>
      </c>
      <c r="AI8" s="9" t="s">
        <v>106</v>
      </c>
      <c r="AJ8" s="9" t="s">
        <v>64</v>
      </c>
      <c r="AK8" s="11" t="s">
        <v>54</v>
      </c>
    </row>
    <row r="9" spans="1:67" x14ac:dyDescent="0.3">
      <c r="A9" s="8" t="s">
        <v>37</v>
      </c>
      <c r="B9" s="9">
        <v>221709</v>
      </c>
      <c r="C9" s="9" t="s">
        <v>107</v>
      </c>
      <c r="D9" s="9" t="s">
        <v>39</v>
      </c>
      <c r="E9" s="9" t="s">
        <v>40</v>
      </c>
      <c r="F9" s="9" t="s">
        <v>41</v>
      </c>
      <c r="G9" s="9" t="s">
        <v>108</v>
      </c>
      <c r="H9" s="9" t="s">
        <v>43</v>
      </c>
      <c r="I9" s="9" t="s">
        <v>109</v>
      </c>
      <c r="J9" s="9" t="s">
        <v>45</v>
      </c>
      <c r="K9" s="9">
        <v>95380</v>
      </c>
      <c r="L9" s="9" t="s">
        <v>69</v>
      </c>
      <c r="M9" s="9">
        <v>37.449739999999998</v>
      </c>
      <c r="N9" s="9">
        <v>-120.824</v>
      </c>
      <c r="O9" s="9" t="s">
        <v>47</v>
      </c>
      <c r="P9" s="9" t="s">
        <v>48</v>
      </c>
      <c r="Q9" s="9" t="s">
        <v>49</v>
      </c>
      <c r="R9" s="9" t="s">
        <v>50</v>
      </c>
      <c r="S9" s="9" t="s">
        <v>110</v>
      </c>
      <c r="T9" s="9">
        <v>354671</v>
      </c>
      <c r="U9" s="9" t="s">
        <v>52</v>
      </c>
      <c r="V9" s="9" t="s">
        <v>111</v>
      </c>
      <c r="W9" s="9" t="s">
        <v>112</v>
      </c>
      <c r="X9" s="9" t="s">
        <v>55</v>
      </c>
      <c r="Y9" s="9" t="s">
        <v>56</v>
      </c>
      <c r="Z9" s="10">
        <v>43417</v>
      </c>
      <c r="AA9" s="10">
        <v>39262</v>
      </c>
      <c r="AB9" s="9" t="s">
        <v>57</v>
      </c>
      <c r="AC9" s="9" t="s">
        <v>58</v>
      </c>
      <c r="AD9" s="9" t="s">
        <v>10924</v>
      </c>
      <c r="AE9" s="9">
        <v>1</v>
      </c>
      <c r="AF9" s="9" t="s">
        <v>54</v>
      </c>
      <c r="AG9" s="9" t="s">
        <v>61</v>
      </c>
      <c r="AH9" s="9" t="s">
        <v>62</v>
      </c>
      <c r="AI9" s="9" t="s">
        <v>113</v>
      </c>
      <c r="AJ9" s="9" t="s">
        <v>74</v>
      </c>
      <c r="AK9" s="11" t="s">
        <v>54</v>
      </c>
    </row>
    <row r="10" spans="1:67" x14ac:dyDescent="0.3">
      <c r="A10" s="8" t="s">
        <v>37</v>
      </c>
      <c r="B10" s="9">
        <v>222320</v>
      </c>
      <c r="C10" s="9" t="s">
        <v>114</v>
      </c>
      <c r="D10" s="9" t="s">
        <v>39</v>
      </c>
      <c r="E10" s="9" t="s">
        <v>40</v>
      </c>
      <c r="F10" s="9" t="s">
        <v>41</v>
      </c>
      <c r="G10" s="9" t="s">
        <v>115</v>
      </c>
      <c r="H10" s="9" t="s">
        <v>43</v>
      </c>
      <c r="I10" s="9" t="s">
        <v>116</v>
      </c>
      <c r="J10" s="9" t="s">
        <v>117</v>
      </c>
      <c r="K10" s="9">
        <v>95320</v>
      </c>
      <c r="L10" s="9" t="s">
        <v>118</v>
      </c>
      <c r="M10" s="9">
        <v>37.841720000000002</v>
      </c>
      <c r="N10" s="9">
        <v>-121.09854</v>
      </c>
      <c r="O10" s="9" t="s">
        <v>47</v>
      </c>
      <c r="P10" s="9" t="s">
        <v>48</v>
      </c>
      <c r="Q10" s="9" t="s">
        <v>49</v>
      </c>
      <c r="R10" s="9" t="s">
        <v>50</v>
      </c>
      <c r="S10" s="9" t="s">
        <v>119</v>
      </c>
      <c r="T10" s="9">
        <v>334959</v>
      </c>
      <c r="U10" s="9" t="s">
        <v>52</v>
      </c>
      <c r="V10" s="9" t="s">
        <v>120</v>
      </c>
      <c r="W10" s="9" t="s">
        <v>54</v>
      </c>
      <c r="X10" s="9" t="s">
        <v>55</v>
      </c>
      <c r="Y10" s="9" t="s">
        <v>56</v>
      </c>
      <c r="Z10" s="10">
        <v>43417</v>
      </c>
      <c r="AA10" s="10">
        <v>39262</v>
      </c>
      <c r="AB10" s="9" t="s">
        <v>57</v>
      </c>
      <c r="AC10" s="9" t="s">
        <v>58</v>
      </c>
      <c r="AD10" s="9" t="s">
        <v>10924</v>
      </c>
      <c r="AE10" s="9">
        <v>1</v>
      </c>
      <c r="AF10" s="9" t="s">
        <v>105</v>
      </c>
      <c r="AG10" s="9" t="s">
        <v>61</v>
      </c>
      <c r="AH10" s="9" t="s">
        <v>62</v>
      </c>
      <c r="AI10" s="9" t="s">
        <v>121</v>
      </c>
      <c r="AJ10" s="9" t="s">
        <v>74</v>
      </c>
      <c r="AK10" s="11" t="s">
        <v>54</v>
      </c>
    </row>
    <row r="11" spans="1:67" x14ac:dyDescent="0.3">
      <c r="A11" s="4" t="s">
        <v>37</v>
      </c>
      <c r="B11" s="5">
        <v>224219</v>
      </c>
      <c r="C11" s="5" t="s">
        <v>122</v>
      </c>
      <c r="D11" s="5" t="s">
        <v>39</v>
      </c>
      <c r="E11" s="5" t="s">
        <v>40</v>
      </c>
      <c r="F11" s="5" t="s">
        <v>41</v>
      </c>
      <c r="G11" s="5" t="s">
        <v>122</v>
      </c>
      <c r="H11" s="5" t="s">
        <v>43</v>
      </c>
      <c r="I11" s="5" t="s">
        <v>123</v>
      </c>
      <c r="J11" s="5" t="s">
        <v>85</v>
      </c>
      <c r="K11" s="5">
        <v>95324</v>
      </c>
      <c r="L11" s="5" t="s">
        <v>69</v>
      </c>
      <c r="M11" s="5">
        <v>37.428190000000001</v>
      </c>
      <c r="N11" s="5">
        <v>-120.90548</v>
      </c>
      <c r="O11" s="5" t="s">
        <v>47</v>
      </c>
      <c r="P11" s="5" t="s">
        <v>48</v>
      </c>
      <c r="Q11" s="5" t="s">
        <v>49</v>
      </c>
      <c r="R11" s="5" t="s">
        <v>50</v>
      </c>
      <c r="S11" s="5" t="s">
        <v>124</v>
      </c>
      <c r="T11" s="5">
        <v>334790</v>
      </c>
      <c r="U11" s="5" t="s">
        <v>52</v>
      </c>
      <c r="V11" s="5" t="s">
        <v>125</v>
      </c>
      <c r="W11" s="5" t="s">
        <v>126</v>
      </c>
      <c r="X11" s="5" t="s">
        <v>55</v>
      </c>
      <c r="Y11" s="5" t="s">
        <v>56</v>
      </c>
      <c r="Z11" s="6">
        <v>43549</v>
      </c>
      <c r="AA11" s="6">
        <v>39262</v>
      </c>
      <c r="AB11" s="5" t="s">
        <v>57</v>
      </c>
      <c r="AC11" s="5" t="s">
        <v>58</v>
      </c>
      <c r="AD11" s="5" t="s">
        <v>10924</v>
      </c>
      <c r="AE11" s="5">
        <v>1</v>
      </c>
      <c r="AF11" s="5" t="s">
        <v>72</v>
      </c>
      <c r="AG11" s="5" t="s">
        <v>61</v>
      </c>
      <c r="AH11" s="5" t="s">
        <v>62</v>
      </c>
      <c r="AI11" s="5" t="s">
        <v>127</v>
      </c>
      <c r="AJ11" s="5" t="s">
        <v>64</v>
      </c>
      <c r="AK11" s="7" t="s">
        <v>54</v>
      </c>
    </row>
    <row r="12" spans="1:67" x14ac:dyDescent="0.3">
      <c r="A12" s="4" t="s">
        <v>37</v>
      </c>
      <c r="B12" s="5">
        <v>226601</v>
      </c>
      <c r="C12" s="5" t="s">
        <v>128</v>
      </c>
      <c r="D12" s="5" t="s">
        <v>39</v>
      </c>
      <c r="E12" s="5" t="s">
        <v>40</v>
      </c>
      <c r="F12" s="5" t="s">
        <v>41</v>
      </c>
      <c r="G12" s="5" t="s">
        <v>129</v>
      </c>
      <c r="H12" s="5" t="s">
        <v>43</v>
      </c>
      <c r="I12" s="5" t="s">
        <v>130</v>
      </c>
      <c r="J12" s="5" t="s">
        <v>131</v>
      </c>
      <c r="K12" s="5">
        <v>95358</v>
      </c>
      <c r="L12" s="5" t="s">
        <v>46</v>
      </c>
      <c r="M12" s="5">
        <v>37.673240300000003</v>
      </c>
      <c r="N12" s="5">
        <v>-121.1592866</v>
      </c>
      <c r="O12" s="5" t="s">
        <v>47</v>
      </c>
      <c r="P12" s="5" t="s">
        <v>48</v>
      </c>
      <c r="Q12" s="5" t="s">
        <v>49</v>
      </c>
      <c r="R12" s="5" t="s">
        <v>50</v>
      </c>
      <c r="S12" s="5" t="s">
        <v>132</v>
      </c>
      <c r="T12" s="5">
        <v>335144</v>
      </c>
      <c r="U12" s="5" t="s">
        <v>52</v>
      </c>
      <c r="V12" s="5" t="s">
        <v>133</v>
      </c>
      <c r="W12" s="5" t="s">
        <v>54</v>
      </c>
      <c r="X12" s="5" t="s">
        <v>55</v>
      </c>
      <c r="Y12" s="5" t="s">
        <v>56</v>
      </c>
      <c r="Z12" s="6">
        <v>42173</v>
      </c>
      <c r="AA12" s="6">
        <v>39262</v>
      </c>
      <c r="AB12" s="5" t="s">
        <v>57</v>
      </c>
      <c r="AC12" s="5" t="s">
        <v>58</v>
      </c>
      <c r="AD12" s="5" t="s">
        <v>10924</v>
      </c>
      <c r="AE12" s="5">
        <v>2</v>
      </c>
      <c r="AF12" s="5" t="s">
        <v>105</v>
      </c>
      <c r="AG12" s="5" t="s">
        <v>61</v>
      </c>
      <c r="AH12" s="5" t="s">
        <v>62</v>
      </c>
      <c r="AI12" s="5" t="s">
        <v>134</v>
      </c>
      <c r="AJ12" s="5" t="s">
        <v>64</v>
      </c>
      <c r="AK12" s="7" t="s">
        <v>54</v>
      </c>
    </row>
    <row r="13" spans="1:67" x14ac:dyDescent="0.3">
      <c r="A13" s="8" t="s">
        <v>37</v>
      </c>
      <c r="B13" s="9">
        <v>227158</v>
      </c>
      <c r="C13" s="9" t="s">
        <v>135</v>
      </c>
      <c r="D13" s="9" t="s">
        <v>39</v>
      </c>
      <c r="E13" s="9" t="s">
        <v>40</v>
      </c>
      <c r="F13" s="9" t="s">
        <v>41</v>
      </c>
      <c r="G13" s="9" t="s">
        <v>136</v>
      </c>
      <c r="H13" s="9" t="s">
        <v>43</v>
      </c>
      <c r="I13" s="9" t="s">
        <v>137</v>
      </c>
      <c r="J13" s="9" t="s">
        <v>45</v>
      </c>
      <c r="K13" s="9">
        <v>95382</v>
      </c>
      <c r="L13" s="9" t="s">
        <v>46</v>
      </c>
      <c r="M13" s="9">
        <v>37.545810000000003</v>
      </c>
      <c r="N13" s="9">
        <v>-120.88142000000001</v>
      </c>
      <c r="O13" s="9" t="s">
        <v>47</v>
      </c>
      <c r="P13" s="9" t="s">
        <v>48</v>
      </c>
      <c r="Q13" s="9" t="s">
        <v>49</v>
      </c>
      <c r="R13" s="9" t="s">
        <v>50</v>
      </c>
      <c r="S13" s="9" t="s">
        <v>138</v>
      </c>
      <c r="T13" s="9">
        <v>354688</v>
      </c>
      <c r="U13" s="9" t="s">
        <v>52</v>
      </c>
      <c r="V13" s="9" t="s">
        <v>139</v>
      </c>
      <c r="W13" s="9" t="s">
        <v>54</v>
      </c>
      <c r="X13" s="9" t="s">
        <v>55</v>
      </c>
      <c r="Y13" s="9" t="s">
        <v>56</v>
      </c>
      <c r="Z13" s="10">
        <v>43353</v>
      </c>
      <c r="AA13" s="10">
        <v>39262</v>
      </c>
      <c r="AB13" s="9" t="s">
        <v>57</v>
      </c>
      <c r="AC13" s="9" t="s">
        <v>58</v>
      </c>
      <c r="AD13" s="9" t="s">
        <v>10924</v>
      </c>
      <c r="AE13" s="9">
        <v>1</v>
      </c>
      <c r="AF13" s="9" t="s">
        <v>54</v>
      </c>
      <c r="AG13" s="9" t="s">
        <v>61</v>
      </c>
      <c r="AH13" s="9" t="s">
        <v>62</v>
      </c>
      <c r="AI13" s="9" t="s">
        <v>140</v>
      </c>
      <c r="AJ13" s="9" t="s">
        <v>64</v>
      </c>
      <c r="AK13" s="11" t="s">
        <v>54</v>
      </c>
    </row>
    <row r="14" spans="1:67" x14ac:dyDescent="0.3">
      <c r="A14" s="4" t="s">
        <v>37</v>
      </c>
      <c r="B14" s="5">
        <v>227211</v>
      </c>
      <c r="C14" s="5" t="s">
        <v>141</v>
      </c>
      <c r="D14" s="5" t="s">
        <v>39</v>
      </c>
      <c r="E14" s="5" t="s">
        <v>40</v>
      </c>
      <c r="F14" s="5" t="s">
        <v>41</v>
      </c>
      <c r="G14" s="5" t="s">
        <v>142</v>
      </c>
      <c r="H14" s="5" t="s">
        <v>143</v>
      </c>
      <c r="I14" s="5" t="s">
        <v>144</v>
      </c>
      <c r="J14" s="5" t="s">
        <v>45</v>
      </c>
      <c r="K14" s="5">
        <v>95380</v>
      </c>
      <c r="L14" s="5" t="s">
        <v>46</v>
      </c>
      <c r="M14" s="5">
        <v>37.465409999999999</v>
      </c>
      <c r="N14" s="5">
        <v>-120.93535</v>
      </c>
      <c r="O14" s="5" t="s">
        <v>47</v>
      </c>
      <c r="P14" s="5" t="s">
        <v>48</v>
      </c>
      <c r="Q14" s="5" t="s">
        <v>49</v>
      </c>
      <c r="R14" s="5" t="s">
        <v>50</v>
      </c>
      <c r="S14" s="5" t="s">
        <v>145</v>
      </c>
      <c r="T14" s="5">
        <v>335308</v>
      </c>
      <c r="U14" s="5" t="s">
        <v>52</v>
      </c>
      <c r="V14" s="5" t="s">
        <v>146</v>
      </c>
      <c r="W14" s="5" t="s">
        <v>147</v>
      </c>
      <c r="X14" s="5" t="s">
        <v>55</v>
      </c>
      <c r="Y14" s="5" t="s">
        <v>56</v>
      </c>
      <c r="Z14" s="6">
        <v>43570</v>
      </c>
      <c r="AA14" s="6">
        <v>39262</v>
      </c>
      <c r="AB14" s="5" t="s">
        <v>57</v>
      </c>
      <c r="AC14" s="5" t="s">
        <v>58</v>
      </c>
      <c r="AD14" s="5" t="s">
        <v>10924</v>
      </c>
      <c r="AE14" s="5">
        <v>1</v>
      </c>
      <c r="AF14" s="5" t="s">
        <v>148</v>
      </c>
      <c r="AG14" s="5" t="s">
        <v>61</v>
      </c>
      <c r="AH14" s="5" t="s">
        <v>62</v>
      </c>
      <c r="AI14" s="5" t="s">
        <v>149</v>
      </c>
      <c r="AJ14" s="5" t="s">
        <v>64</v>
      </c>
      <c r="AK14" s="7" t="s">
        <v>54</v>
      </c>
    </row>
    <row r="15" spans="1:67" x14ac:dyDescent="0.3">
      <c r="A15" s="4" t="s">
        <v>37</v>
      </c>
      <c r="B15" s="5">
        <v>230428</v>
      </c>
      <c r="C15" s="5" t="s">
        <v>957</v>
      </c>
      <c r="D15" s="5" t="s">
        <v>39</v>
      </c>
      <c r="E15" s="5" t="s">
        <v>40</v>
      </c>
      <c r="F15" s="5" t="s">
        <v>41</v>
      </c>
      <c r="G15" s="5" t="s">
        <v>150</v>
      </c>
      <c r="H15" s="5" t="s">
        <v>43</v>
      </c>
      <c r="I15" s="5" t="s">
        <v>151</v>
      </c>
      <c r="J15" s="5" t="s">
        <v>85</v>
      </c>
      <c r="K15" s="5">
        <v>95324</v>
      </c>
      <c r="L15" s="5" t="s">
        <v>69</v>
      </c>
      <c r="M15" s="5">
        <v>37.382739999999998</v>
      </c>
      <c r="N15" s="5">
        <v>-120.88424999999999</v>
      </c>
      <c r="O15" s="5" t="s">
        <v>47</v>
      </c>
      <c r="P15" s="5" t="s">
        <v>48</v>
      </c>
      <c r="Q15" s="5" t="s">
        <v>49</v>
      </c>
      <c r="R15" s="5" t="s">
        <v>50</v>
      </c>
      <c r="S15" s="5" t="s">
        <v>152</v>
      </c>
      <c r="T15" s="5">
        <v>334760</v>
      </c>
      <c r="U15" s="5" t="s">
        <v>52</v>
      </c>
      <c r="V15" s="5" t="s">
        <v>153</v>
      </c>
      <c r="W15" s="5" t="s">
        <v>154</v>
      </c>
      <c r="X15" s="5" t="s">
        <v>55</v>
      </c>
      <c r="Y15" s="5" t="s">
        <v>56</v>
      </c>
      <c r="Z15" s="6">
        <v>43510</v>
      </c>
      <c r="AA15" s="6">
        <v>39262</v>
      </c>
      <c r="AB15" s="5" t="s">
        <v>57</v>
      </c>
      <c r="AC15" s="5" t="s">
        <v>58</v>
      </c>
      <c r="AD15" s="5" t="s">
        <v>10924</v>
      </c>
      <c r="AE15" s="5">
        <v>1</v>
      </c>
      <c r="AF15" s="5" t="s">
        <v>60</v>
      </c>
      <c r="AG15" s="5" t="s">
        <v>61</v>
      </c>
      <c r="AH15" s="5" t="s">
        <v>62</v>
      </c>
      <c r="AI15" s="5" t="s">
        <v>155</v>
      </c>
      <c r="AJ15" s="5" t="s">
        <v>74</v>
      </c>
      <c r="AK15" s="7" t="s">
        <v>54</v>
      </c>
    </row>
    <row r="16" spans="1:67" x14ac:dyDescent="0.3">
      <c r="A16" s="4" t="s">
        <v>37</v>
      </c>
      <c r="B16" s="5">
        <v>233735</v>
      </c>
      <c r="C16" s="5" t="s">
        <v>156</v>
      </c>
      <c r="D16" s="5" t="s">
        <v>39</v>
      </c>
      <c r="E16" s="5" t="s">
        <v>40</v>
      </c>
      <c r="F16" s="5" t="s">
        <v>41</v>
      </c>
      <c r="G16" s="5" t="s">
        <v>157</v>
      </c>
      <c r="H16" s="5" t="s">
        <v>43</v>
      </c>
      <c r="I16" s="5" t="s">
        <v>158</v>
      </c>
      <c r="J16" s="5" t="s">
        <v>45</v>
      </c>
      <c r="K16" s="5">
        <v>95380</v>
      </c>
      <c r="L16" s="5" t="s">
        <v>46</v>
      </c>
      <c r="M16" s="5">
        <v>37.436411980000003</v>
      </c>
      <c r="N16" s="5">
        <v>-120.9586037</v>
      </c>
      <c r="O16" s="5" t="s">
        <v>47</v>
      </c>
      <c r="P16" s="5" t="s">
        <v>48</v>
      </c>
      <c r="Q16" s="5" t="s">
        <v>49</v>
      </c>
      <c r="R16" s="5" t="s">
        <v>50</v>
      </c>
      <c r="S16" s="5" t="s">
        <v>159</v>
      </c>
      <c r="T16" s="5">
        <v>335254</v>
      </c>
      <c r="U16" s="5" t="s">
        <v>52</v>
      </c>
      <c r="V16" s="5" t="s">
        <v>160</v>
      </c>
      <c r="W16" s="5" t="s">
        <v>54</v>
      </c>
      <c r="X16" s="5" t="s">
        <v>55</v>
      </c>
      <c r="Y16" s="5" t="s">
        <v>56</v>
      </c>
      <c r="Z16" s="6">
        <v>42181</v>
      </c>
      <c r="AA16" s="6">
        <v>39262</v>
      </c>
      <c r="AB16" s="5" t="s">
        <v>57</v>
      </c>
      <c r="AC16" s="5" t="s">
        <v>58</v>
      </c>
      <c r="AD16" s="5" t="s">
        <v>10924</v>
      </c>
      <c r="AE16" s="5">
        <v>1</v>
      </c>
      <c r="AF16" s="5" t="s">
        <v>105</v>
      </c>
      <c r="AG16" s="5" t="s">
        <v>61</v>
      </c>
      <c r="AH16" s="5" t="s">
        <v>62</v>
      </c>
      <c r="AI16" s="5" t="s">
        <v>161</v>
      </c>
      <c r="AJ16" s="5" t="s">
        <v>74</v>
      </c>
      <c r="AK16" s="7" t="s">
        <v>54</v>
      </c>
    </row>
    <row r="17" spans="1:37" x14ac:dyDescent="0.3">
      <c r="A17" s="4" t="s">
        <v>37</v>
      </c>
      <c r="B17" s="5">
        <v>233749</v>
      </c>
      <c r="C17" s="5" t="s">
        <v>162</v>
      </c>
      <c r="D17" s="5" t="s">
        <v>39</v>
      </c>
      <c r="E17" s="5" t="s">
        <v>40</v>
      </c>
      <c r="F17" s="5" t="s">
        <v>41</v>
      </c>
      <c r="G17" s="5" t="s">
        <v>163</v>
      </c>
      <c r="H17" s="5" t="s">
        <v>43</v>
      </c>
      <c r="I17" s="5" t="s">
        <v>164</v>
      </c>
      <c r="J17" s="5" t="s">
        <v>85</v>
      </c>
      <c r="K17" s="5">
        <v>95324</v>
      </c>
      <c r="L17" s="5" t="s">
        <v>69</v>
      </c>
      <c r="M17" s="5">
        <v>37.40419</v>
      </c>
      <c r="N17" s="5">
        <v>-120.90492</v>
      </c>
      <c r="O17" s="5" t="s">
        <v>47</v>
      </c>
      <c r="P17" s="5" t="s">
        <v>48</v>
      </c>
      <c r="Q17" s="5" t="s">
        <v>49</v>
      </c>
      <c r="R17" s="5" t="s">
        <v>50</v>
      </c>
      <c r="S17" s="5" t="s">
        <v>165</v>
      </c>
      <c r="T17" s="5">
        <v>334788</v>
      </c>
      <c r="U17" s="5" t="s">
        <v>52</v>
      </c>
      <c r="V17" s="5" t="s">
        <v>166</v>
      </c>
      <c r="W17" s="5" t="s">
        <v>54</v>
      </c>
      <c r="X17" s="5" t="s">
        <v>55</v>
      </c>
      <c r="Y17" s="5" t="s">
        <v>56</v>
      </c>
      <c r="Z17" s="6">
        <v>43411</v>
      </c>
      <c r="AA17" s="6">
        <v>39262</v>
      </c>
      <c r="AB17" s="5" t="s">
        <v>57</v>
      </c>
      <c r="AC17" s="5" t="s">
        <v>58</v>
      </c>
      <c r="AD17" s="5" t="s">
        <v>10924</v>
      </c>
      <c r="AE17" s="5">
        <v>1</v>
      </c>
      <c r="AF17" s="5" t="s">
        <v>72</v>
      </c>
      <c r="AG17" s="5" t="s">
        <v>61</v>
      </c>
      <c r="AH17" s="5" t="s">
        <v>62</v>
      </c>
      <c r="AI17" s="5" t="s">
        <v>167</v>
      </c>
      <c r="AJ17" s="5" t="s">
        <v>74</v>
      </c>
      <c r="AK17" s="7" t="s">
        <v>54</v>
      </c>
    </row>
    <row r="18" spans="1:37" x14ac:dyDescent="0.3">
      <c r="A18" s="8" t="s">
        <v>37</v>
      </c>
      <c r="B18" s="9">
        <v>233757</v>
      </c>
      <c r="C18" s="9" t="s">
        <v>168</v>
      </c>
      <c r="D18" s="9" t="s">
        <v>39</v>
      </c>
      <c r="E18" s="9" t="s">
        <v>40</v>
      </c>
      <c r="F18" s="9" t="s">
        <v>41</v>
      </c>
      <c r="G18" s="9" t="s">
        <v>169</v>
      </c>
      <c r="H18" s="9" t="s">
        <v>43</v>
      </c>
      <c r="I18" s="9" t="s">
        <v>170</v>
      </c>
      <c r="J18" s="9" t="s">
        <v>45</v>
      </c>
      <c r="K18" s="9">
        <v>95380</v>
      </c>
      <c r="L18" s="9" t="s">
        <v>69</v>
      </c>
      <c r="M18" s="9">
        <v>37.448860000000003</v>
      </c>
      <c r="N18" s="9">
        <v>-120.82427</v>
      </c>
      <c r="O18" s="9" t="s">
        <v>47</v>
      </c>
      <c r="P18" s="9" t="s">
        <v>48</v>
      </c>
      <c r="Q18" s="9" t="s">
        <v>49</v>
      </c>
      <c r="R18" s="9" t="s">
        <v>50</v>
      </c>
      <c r="S18" s="9" t="s">
        <v>171</v>
      </c>
      <c r="T18" s="9">
        <v>334904</v>
      </c>
      <c r="U18" s="9" t="s">
        <v>52</v>
      </c>
      <c r="V18" s="9" t="s">
        <v>172</v>
      </c>
      <c r="W18" s="9" t="s">
        <v>173</v>
      </c>
      <c r="X18" s="9" t="s">
        <v>55</v>
      </c>
      <c r="Y18" s="9" t="s">
        <v>56</v>
      </c>
      <c r="Z18" s="10">
        <v>43417</v>
      </c>
      <c r="AA18" s="10">
        <v>39262</v>
      </c>
      <c r="AB18" s="9" t="s">
        <v>57</v>
      </c>
      <c r="AC18" s="9" t="s">
        <v>58</v>
      </c>
      <c r="AD18" s="9" t="s">
        <v>10924</v>
      </c>
      <c r="AE18" s="9">
        <v>1</v>
      </c>
      <c r="AF18" s="9" t="s">
        <v>72</v>
      </c>
      <c r="AG18" s="9" t="s">
        <v>61</v>
      </c>
      <c r="AH18" s="9" t="s">
        <v>62</v>
      </c>
      <c r="AI18" s="9" t="s">
        <v>174</v>
      </c>
      <c r="AJ18" s="9" t="s">
        <v>74</v>
      </c>
      <c r="AK18" s="11" t="s">
        <v>54</v>
      </c>
    </row>
    <row r="19" spans="1:37" x14ac:dyDescent="0.3">
      <c r="A19" s="8" t="s">
        <v>37</v>
      </c>
      <c r="B19" s="9">
        <v>233895</v>
      </c>
      <c r="C19" s="9" t="s">
        <v>969</v>
      </c>
      <c r="D19" s="9" t="s">
        <v>39</v>
      </c>
      <c r="E19" s="9" t="s">
        <v>40</v>
      </c>
      <c r="F19" s="9" t="s">
        <v>41</v>
      </c>
      <c r="G19" s="9" t="s">
        <v>175</v>
      </c>
      <c r="H19" s="9" t="s">
        <v>43</v>
      </c>
      <c r="I19" s="9" t="s">
        <v>176</v>
      </c>
      <c r="J19" s="9" t="s">
        <v>85</v>
      </c>
      <c r="K19" s="9">
        <v>95324</v>
      </c>
      <c r="L19" s="9" t="s">
        <v>69</v>
      </c>
      <c r="M19" s="9">
        <v>37.409779999999998</v>
      </c>
      <c r="N19" s="9">
        <v>-120.86592</v>
      </c>
      <c r="O19" s="9" t="s">
        <v>47</v>
      </c>
      <c r="P19" s="9" t="s">
        <v>48</v>
      </c>
      <c r="Q19" s="9" t="s">
        <v>49</v>
      </c>
      <c r="R19" s="9" t="s">
        <v>50</v>
      </c>
      <c r="S19" s="9" t="s">
        <v>177</v>
      </c>
      <c r="T19" s="9">
        <v>334740</v>
      </c>
      <c r="U19" s="9" t="s">
        <v>52</v>
      </c>
      <c r="V19" s="9" t="s">
        <v>178</v>
      </c>
      <c r="W19" s="9" t="s">
        <v>179</v>
      </c>
      <c r="X19" s="9" t="s">
        <v>55</v>
      </c>
      <c r="Y19" s="9" t="s">
        <v>56</v>
      </c>
      <c r="Z19" s="10">
        <v>43411</v>
      </c>
      <c r="AA19" s="10">
        <v>39262</v>
      </c>
      <c r="AB19" s="9" t="s">
        <v>57</v>
      </c>
      <c r="AC19" s="9" t="s">
        <v>58</v>
      </c>
      <c r="AD19" s="9" t="s">
        <v>10924</v>
      </c>
      <c r="AE19" s="9">
        <v>1</v>
      </c>
      <c r="AF19" s="9" t="s">
        <v>72</v>
      </c>
      <c r="AG19" s="9" t="s">
        <v>61</v>
      </c>
      <c r="AH19" s="9" t="s">
        <v>62</v>
      </c>
      <c r="AI19" s="9" t="s">
        <v>180</v>
      </c>
      <c r="AJ19" s="9" t="s">
        <v>74</v>
      </c>
      <c r="AK19" s="11" t="s">
        <v>54</v>
      </c>
    </row>
    <row r="20" spans="1:37" x14ac:dyDescent="0.3">
      <c r="A20" s="8" t="s">
        <v>37</v>
      </c>
      <c r="B20" s="9">
        <v>233934</v>
      </c>
      <c r="C20" s="9" t="s">
        <v>958</v>
      </c>
      <c r="D20" s="9" t="s">
        <v>39</v>
      </c>
      <c r="E20" s="9" t="s">
        <v>40</v>
      </c>
      <c r="F20" s="9" t="s">
        <v>41</v>
      </c>
      <c r="G20" s="9" t="s">
        <v>181</v>
      </c>
      <c r="H20" s="9" t="s">
        <v>43</v>
      </c>
      <c r="I20" s="9" t="s">
        <v>182</v>
      </c>
      <c r="J20" s="9" t="s">
        <v>45</v>
      </c>
      <c r="K20" s="9">
        <v>95380</v>
      </c>
      <c r="L20" s="9" t="s">
        <v>46</v>
      </c>
      <c r="M20" s="9">
        <v>37.449238999999999</v>
      </c>
      <c r="N20" s="9">
        <v>-120.96767699999999</v>
      </c>
      <c r="O20" s="9" t="s">
        <v>47</v>
      </c>
      <c r="P20" s="9" t="s">
        <v>48</v>
      </c>
      <c r="Q20" s="9" t="s">
        <v>49</v>
      </c>
      <c r="R20" s="9" t="s">
        <v>50</v>
      </c>
      <c r="S20" s="9" t="s">
        <v>183</v>
      </c>
      <c r="T20" s="9">
        <v>335322</v>
      </c>
      <c r="U20" s="9" t="s">
        <v>52</v>
      </c>
      <c r="V20" s="9" t="s">
        <v>184</v>
      </c>
      <c r="W20" s="9" t="s">
        <v>54</v>
      </c>
      <c r="X20" s="9" t="s">
        <v>55</v>
      </c>
      <c r="Y20" s="9" t="s">
        <v>56</v>
      </c>
      <c r="Z20" s="10">
        <v>43068</v>
      </c>
      <c r="AA20" s="10">
        <v>39262</v>
      </c>
      <c r="AB20" s="9" t="s">
        <v>57</v>
      </c>
      <c r="AC20" s="9" t="s">
        <v>58</v>
      </c>
      <c r="AD20" s="9" t="s">
        <v>10924</v>
      </c>
      <c r="AE20" s="9">
        <v>1</v>
      </c>
      <c r="AF20" s="9" t="s">
        <v>72</v>
      </c>
      <c r="AG20" s="9" t="s">
        <v>80</v>
      </c>
      <c r="AH20" s="9" t="s">
        <v>62</v>
      </c>
      <c r="AI20" s="9" t="s">
        <v>185</v>
      </c>
      <c r="AJ20" s="9" t="s">
        <v>64</v>
      </c>
      <c r="AK20" s="11" t="s">
        <v>54</v>
      </c>
    </row>
    <row r="21" spans="1:37" x14ac:dyDescent="0.3">
      <c r="A21" s="4" t="s">
        <v>37</v>
      </c>
      <c r="B21" s="5">
        <v>237694</v>
      </c>
      <c r="C21" s="5" t="s">
        <v>186</v>
      </c>
      <c r="D21" s="5" t="s">
        <v>39</v>
      </c>
      <c r="E21" s="5" t="s">
        <v>40</v>
      </c>
      <c r="F21" s="5" t="s">
        <v>41</v>
      </c>
      <c r="G21" s="5" t="s">
        <v>187</v>
      </c>
      <c r="H21" s="5" t="s">
        <v>43</v>
      </c>
      <c r="I21" s="5" t="s">
        <v>188</v>
      </c>
      <c r="J21" s="5" t="s">
        <v>45</v>
      </c>
      <c r="K21" s="5">
        <v>95380</v>
      </c>
      <c r="L21" s="5" t="s">
        <v>46</v>
      </c>
      <c r="M21" s="5">
        <v>37.423153999999997</v>
      </c>
      <c r="N21" s="5">
        <v>-120.931343</v>
      </c>
      <c r="O21" s="5" t="s">
        <v>47</v>
      </c>
      <c r="P21" s="5" t="s">
        <v>48</v>
      </c>
      <c r="Q21" s="5" t="s">
        <v>49</v>
      </c>
      <c r="R21" s="5" t="s">
        <v>50</v>
      </c>
      <c r="S21" s="5" t="s">
        <v>189</v>
      </c>
      <c r="T21" s="5">
        <v>335302</v>
      </c>
      <c r="U21" s="5" t="s">
        <v>52</v>
      </c>
      <c r="V21" s="5" t="s">
        <v>190</v>
      </c>
      <c r="W21" s="5" t="s">
        <v>54</v>
      </c>
      <c r="X21" s="5" t="s">
        <v>55</v>
      </c>
      <c r="Y21" s="5" t="s">
        <v>56</v>
      </c>
      <c r="Z21" s="6">
        <v>42181</v>
      </c>
      <c r="AA21" s="6">
        <v>39262</v>
      </c>
      <c r="AB21" s="5" t="s">
        <v>57</v>
      </c>
      <c r="AC21" s="5" t="s">
        <v>58</v>
      </c>
      <c r="AD21" s="5" t="s">
        <v>10924</v>
      </c>
      <c r="AE21" s="5">
        <v>1</v>
      </c>
      <c r="AF21" s="5" t="s">
        <v>60</v>
      </c>
      <c r="AG21" s="5" t="s">
        <v>61</v>
      </c>
      <c r="AH21" s="5" t="s">
        <v>62</v>
      </c>
      <c r="AI21" s="5" t="s">
        <v>191</v>
      </c>
      <c r="AJ21" s="5" t="s">
        <v>74</v>
      </c>
      <c r="AK21" s="7" t="s">
        <v>54</v>
      </c>
    </row>
    <row r="22" spans="1:37" x14ac:dyDescent="0.3">
      <c r="A22" s="8" t="s">
        <v>37</v>
      </c>
      <c r="B22" s="9">
        <v>239367</v>
      </c>
      <c r="C22" s="9" t="s">
        <v>192</v>
      </c>
      <c r="D22" s="9" t="s">
        <v>39</v>
      </c>
      <c r="E22" s="9" t="s">
        <v>40</v>
      </c>
      <c r="F22" s="9" t="s">
        <v>41</v>
      </c>
      <c r="G22" s="9" t="s">
        <v>193</v>
      </c>
      <c r="H22" s="9" t="s">
        <v>43</v>
      </c>
      <c r="I22" s="9" t="s">
        <v>194</v>
      </c>
      <c r="J22" s="9" t="s">
        <v>85</v>
      </c>
      <c r="K22" s="9">
        <v>95324</v>
      </c>
      <c r="L22" s="9" t="s">
        <v>69</v>
      </c>
      <c r="M22" s="9">
        <v>37.389597999999999</v>
      </c>
      <c r="N22" s="9">
        <v>-120.832337</v>
      </c>
      <c r="O22" s="9" t="s">
        <v>47</v>
      </c>
      <c r="P22" s="9" t="s">
        <v>48</v>
      </c>
      <c r="Q22" s="9" t="s">
        <v>49</v>
      </c>
      <c r="R22" s="9" t="s">
        <v>50</v>
      </c>
      <c r="S22" s="9" t="s">
        <v>195</v>
      </c>
      <c r="T22" s="9">
        <v>334792</v>
      </c>
      <c r="U22" s="9" t="s">
        <v>52</v>
      </c>
      <c r="V22" s="9" t="s">
        <v>196</v>
      </c>
      <c r="W22" s="9" t="s">
        <v>197</v>
      </c>
      <c r="X22" s="9" t="s">
        <v>55</v>
      </c>
      <c r="Y22" s="9" t="s">
        <v>56</v>
      </c>
      <c r="Z22" s="10">
        <v>43411</v>
      </c>
      <c r="AA22" s="10">
        <v>39262</v>
      </c>
      <c r="AB22" s="9" t="s">
        <v>57</v>
      </c>
      <c r="AC22" s="9" t="s">
        <v>58</v>
      </c>
      <c r="AD22" s="9" t="s">
        <v>10924</v>
      </c>
      <c r="AE22" s="9">
        <v>1</v>
      </c>
      <c r="AF22" s="9" t="s">
        <v>105</v>
      </c>
      <c r="AG22" s="9" t="s">
        <v>61</v>
      </c>
      <c r="AH22" s="9" t="s">
        <v>62</v>
      </c>
      <c r="AI22" s="9" t="s">
        <v>198</v>
      </c>
      <c r="AJ22" s="9" t="s">
        <v>74</v>
      </c>
      <c r="AK22" s="11" t="s">
        <v>54</v>
      </c>
    </row>
    <row r="23" spans="1:37" x14ac:dyDescent="0.3">
      <c r="A23" s="4" t="s">
        <v>37</v>
      </c>
      <c r="B23" s="5">
        <v>251780</v>
      </c>
      <c r="C23" s="5" t="s">
        <v>199</v>
      </c>
      <c r="D23" s="5" t="s">
        <v>39</v>
      </c>
      <c r="E23" s="5" t="s">
        <v>40</v>
      </c>
      <c r="F23" s="5" t="s">
        <v>41</v>
      </c>
      <c r="G23" s="5" t="s">
        <v>200</v>
      </c>
      <c r="H23" s="5" t="s">
        <v>43</v>
      </c>
      <c r="I23" s="5" t="s">
        <v>201</v>
      </c>
      <c r="J23" s="5" t="s">
        <v>45</v>
      </c>
      <c r="K23" s="5">
        <v>95380</v>
      </c>
      <c r="L23" s="5" t="s">
        <v>46</v>
      </c>
      <c r="M23" s="5">
        <v>37.449309999999997</v>
      </c>
      <c r="N23" s="5">
        <v>-120.97775</v>
      </c>
      <c r="O23" s="5" t="s">
        <v>47</v>
      </c>
      <c r="P23" s="5" t="s">
        <v>48</v>
      </c>
      <c r="Q23" s="5" t="s">
        <v>49</v>
      </c>
      <c r="R23" s="5" t="s">
        <v>50</v>
      </c>
      <c r="S23" s="5" t="s">
        <v>202</v>
      </c>
      <c r="T23" s="5">
        <v>364501</v>
      </c>
      <c r="U23" s="5" t="s">
        <v>52</v>
      </c>
      <c r="V23" s="5" t="s">
        <v>203</v>
      </c>
      <c r="W23" s="5" t="s">
        <v>204</v>
      </c>
      <c r="X23" s="5" t="s">
        <v>55</v>
      </c>
      <c r="Y23" s="5" t="s">
        <v>56</v>
      </c>
      <c r="Z23" s="6">
        <v>42181</v>
      </c>
      <c r="AA23" s="6">
        <v>39262</v>
      </c>
      <c r="AB23" s="5" t="s">
        <v>57</v>
      </c>
      <c r="AC23" s="5" t="s">
        <v>58</v>
      </c>
      <c r="AD23" s="5" t="s">
        <v>10924</v>
      </c>
      <c r="AE23" s="5">
        <v>1</v>
      </c>
      <c r="AF23" s="5" t="s">
        <v>54</v>
      </c>
      <c r="AG23" s="5" t="s">
        <v>61</v>
      </c>
      <c r="AH23" s="5" t="s">
        <v>62</v>
      </c>
      <c r="AI23" s="5" t="s">
        <v>205</v>
      </c>
      <c r="AJ23" s="5" t="s">
        <v>74</v>
      </c>
      <c r="AK23" s="7" t="s">
        <v>54</v>
      </c>
    </row>
    <row r="24" spans="1:37" x14ac:dyDescent="0.3">
      <c r="A24" s="8" t="s">
        <v>37</v>
      </c>
      <c r="B24" s="9">
        <v>252667</v>
      </c>
      <c r="C24" s="9" t="s">
        <v>206</v>
      </c>
      <c r="D24" s="9" t="s">
        <v>39</v>
      </c>
      <c r="E24" s="9" t="s">
        <v>40</v>
      </c>
      <c r="F24" s="9" t="s">
        <v>41</v>
      </c>
      <c r="G24" s="9" t="s">
        <v>207</v>
      </c>
      <c r="H24" s="9" t="s">
        <v>43</v>
      </c>
      <c r="I24" s="9" t="s">
        <v>208</v>
      </c>
      <c r="J24" s="9" t="s">
        <v>68</v>
      </c>
      <c r="K24" s="9">
        <v>95374</v>
      </c>
      <c r="L24" s="9" t="s">
        <v>69</v>
      </c>
      <c r="M24" s="9">
        <v>37.309550000000002</v>
      </c>
      <c r="N24" s="9">
        <v>-120.83302999999999</v>
      </c>
      <c r="O24" s="9" t="s">
        <v>47</v>
      </c>
      <c r="P24" s="9" t="s">
        <v>48</v>
      </c>
      <c r="Q24" s="9" t="s">
        <v>49</v>
      </c>
      <c r="R24" s="9" t="s">
        <v>50</v>
      </c>
      <c r="S24" s="9" t="s">
        <v>209</v>
      </c>
      <c r="T24" s="9">
        <v>354675</v>
      </c>
      <c r="U24" s="9" t="s">
        <v>52</v>
      </c>
      <c r="V24" s="9" t="s">
        <v>210</v>
      </c>
      <c r="W24" s="9" t="s">
        <v>211</v>
      </c>
      <c r="X24" s="9" t="s">
        <v>55</v>
      </c>
      <c r="Y24" s="9" t="s">
        <v>56</v>
      </c>
      <c r="Z24" s="10">
        <v>43510</v>
      </c>
      <c r="AA24" s="10">
        <v>39262</v>
      </c>
      <c r="AB24" s="9" t="s">
        <v>57</v>
      </c>
      <c r="AC24" s="9" t="s">
        <v>58</v>
      </c>
      <c r="AD24" s="9" t="s">
        <v>10924</v>
      </c>
      <c r="AE24" s="9">
        <v>1</v>
      </c>
      <c r="AF24" s="9" t="s">
        <v>54</v>
      </c>
      <c r="AG24" s="9" t="s">
        <v>61</v>
      </c>
      <c r="AH24" s="9" t="s">
        <v>62</v>
      </c>
      <c r="AI24" s="9" t="s">
        <v>212</v>
      </c>
      <c r="AJ24" s="9" t="s">
        <v>54</v>
      </c>
      <c r="AK24" s="11" t="s">
        <v>54</v>
      </c>
    </row>
    <row r="25" spans="1:37" x14ac:dyDescent="0.3">
      <c r="A25" s="4" t="s">
        <v>37</v>
      </c>
      <c r="B25" s="5">
        <v>257092</v>
      </c>
      <c r="C25" s="5" t="s">
        <v>213</v>
      </c>
      <c r="D25" s="5" t="s">
        <v>39</v>
      </c>
      <c r="E25" s="5" t="s">
        <v>40</v>
      </c>
      <c r="F25" s="5" t="s">
        <v>41</v>
      </c>
      <c r="G25" s="5" t="s">
        <v>214</v>
      </c>
      <c r="H25" s="5" t="s">
        <v>43</v>
      </c>
      <c r="I25" s="5" t="s">
        <v>215</v>
      </c>
      <c r="J25" s="5" t="s">
        <v>85</v>
      </c>
      <c r="K25" s="5">
        <v>95324</v>
      </c>
      <c r="L25" s="5" t="s">
        <v>69</v>
      </c>
      <c r="M25" s="5">
        <v>37.426409999999997</v>
      </c>
      <c r="N25" s="5">
        <v>-120.91051</v>
      </c>
      <c r="O25" s="5" t="s">
        <v>47</v>
      </c>
      <c r="P25" s="5" t="s">
        <v>48</v>
      </c>
      <c r="Q25" s="5" t="s">
        <v>49</v>
      </c>
      <c r="R25" s="5" t="s">
        <v>50</v>
      </c>
      <c r="S25" s="5" t="s">
        <v>216</v>
      </c>
      <c r="T25" s="5">
        <v>334778</v>
      </c>
      <c r="U25" s="5" t="s">
        <v>52</v>
      </c>
      <c r="V25" s="5" t="s">
        <v>217</v>
      </c>
      <c r="W25" s="5" t="s">
        <v>218</v>
      </c>
      <c r="X25" s="5" t="s">
        <v>55</v>
      </c>
      <c r="Y25" s="5" t="s">
        <v>56</v>
      </c>
      <c r="Z25" s="6">
        <v>43510</v>
      </c>
      <c r="AA25" s="6">
        <v>39262</v>
      </c>
      <c r="AB25" s="5" t="s">
        <v>57</v>
      </c>
      <c r="AC25" s="5" t="s">
        <v>58</v>
      </c>
      <c r="AD25" s="5" t="s">
        <v>10924</v>
      </c>
      <c r="AE25" s="5">
        <v>1</v>
      </c>
      <c r="AF25" s="5" t="s">
        <v>72</v>
      </c>
      <c r="AG25" s="5" t="s">
        <v>61</v>
      </c>
      <c r="AH25" s="5" t="s">
        <v>62</v>
      </c>
      <c r="AI25" s="5" t="s">
        <v>219</v>
      </c>
      <c r="AJ25" s="5" t="s">
        <v>74</v>
      </c>
      <c r="AK25" s="7" t="s">
        <v>54</v>
      </c>
    </row>
    <row r="26" spans="1:37" x14ac:dyDescent="0.3">
      <c r="A26" s="8" t="s">
        <v>37</v>
      </c>
      <c r="B26" s="9">
        <v>263088</v>
      </c>
      <c r="C26" s="9" t="s">
        <v>220</v>
      </c>
      <c r="D26" s="9" t="s">
        <v>39</v>
      </c>
      <c r="E26" s="9" t="s">
        <v>40</v>
      </c>
      <c r="F26" s="9" t="s">
        <v>41</v>
      </c>
      <c r="G26" s="9" t="s">
        <v>221</v>
      </c>
      <c r="H26" s="9" t="s">
        <v>143</v>
      </c>
      <c r="I26" s="9" t="s">
        <v>222</v>
      </c>
      <c r="J26" s="9" t="s">
        <v>223</v>
      </c>
      <c r="K26" s="9">
        <v>95307</v>
      </c>
      <c r="L26" s="9" t="s">
        <v>46</v>
      </c>
      <c r="M26" s="9">
        <v>37.514510000000001</v>
      </c>
      <c r="N26" s="9">
        <v>-120.93559999999999</v>
      </c>
      <c r="O26" s="9" t="s">
        <v>47</v>
      </c>
      <c r="P26" s="9" t="s">
        <v>54</v>
      </c>
      <c r="Q26" s="9" t="s">
        <v>49</v>
      </c>
      <c r="R26" s="9" t="s">
        <v>50</v>
      </c>
      <c r="S26" s="9" t="s">
        <v>224</v>
      </c>
      <c r="T26" s="9">
        <v>353697</v>
      </c>
      <c r="U26" s="9" t="s">
        <v>52</v>
      </c>
      <c r="V26" s="9" t="s">
        <v>225</v>
      </c>
      <c r="W26" s="9" t="s">
        <v>226</v>
      </c>
      <c r="X26" s="9" t="s">
        <v>55</v>
      </c>
      <c r="Y26" s="9" t="s">
        <v>56</v>
      </c>
      <c r="Z26" s="10">
        <v>43579</v>
      </c>
      <c r="AA26" s="10">
        <v>39262</v>
      </c>
      <c r="AB26" s="9" t="s">
        <v>57</v>
      </c>
      <c r="AC26" s="9" t="s">
        <v>58</v>
      </c>
      <c r="AD26" s="9" t="s">
        <v>10924</v>
      </c>
      <c r="AE26" s="9">
        <v>1</v>
      </c>
      <c r="AF26" s="9" t="s">
        <v>227</v>
      </c>
      <c r="AG26" s="9" t="s">
        <v>61</v>
      </c>
      <c r="AH26" s="9" t="s">
        <v>62</v>
      </c>
      <c r="AI26" s="9" t="s">
        <v>219</v>
      </c>
      <c r="AJ26" s="9" t="s">
        <v>64</v>
      </c>
      <c r="AK26" s="11" t="s">
        <v>54</v>
      </c>
    </row>
    <row r="27" spans="1:37" x14ac:dyDescent="0.3">
      <c r="A27" s="4" t="s">
        <v>37</v>
      </c>
      <c r="B27" s="5">
        <v>264484</v>
      </c>
      <c r="C27" s="5" t="s">
        <v>228</v>
      </c>
      <c r="D27" s="5" t="s">
        <v>39</v>
      </c>
      <c r="E27" s="5" t="s">
        <v>40</v>
      </c>
      <c r="F27" s="5" t="s">
        <v>41</v>
      </c>
      <c r="G27" s="5" t="s">
        <v>229</v>
      </c>
      <c r="H27" s="5" t="s">
        <v>43</v>
      </c>
      <c r="I27" s="5" t="s">
        <v>230</v>
      </c>
      <c r="J27" s="5" t="s">
        <v>85</v>
      </c>
      <c r="K27" s="5">
        <v>95324</v>
      </c>
      <c r="L27" s="5" t="s">
        <v>69</v>
      </c>
      <c r="M27" s="5">
        <v>37.418948</v>
      </c>
      <c r="N27" s="5">
        <v>-120.87684400000001</v>
      </c>
      <c r="O27" s="5" t="s">
        <v>47</v>
      </c>
      <c r="P27" s="5" t="s">
        <v>48</v>
      </c>
      <c r="Q27" s="5" t="s">
        <v>49</v>
      </c>
      <c r="R27" s="5" t="s">
        <v>50</v>
      </c>
      <c r="S27" s="5" t="s">
        <v>231</v>
      </c>
      <c r="T27" s="5">
        <v>334744</v>
      </c>
      <c r="U27" s="5" t="s">
        <v>52</v>
      </c>
      <c r="V27" s="5" t="s">
        <v>232</v>
      </c>
      <c r="W27" s="5" t="s">
        <v>54</v>
      </c>
      <c r="X27" s="5" t="s">
        <v>55</v>
      </c>
      <c r="Y27" s="5" t="s">
        <v>56</v>
      </c>
      <c r="Z27" s="6">
        <v>43411</v>
      </c>
      <c r="AA27" s="6">
        <v>39262</v>
      </c>
      <c r="AB27" s="5" t="s">
        <v>57</v>
      </c>
      <c r="AC27" s="5" t="s">
        <v>58</v>
      </c>
      <c r="AD27" s="5" t="s">
        <v>10924</v>
      </c>
      <c r="AE27" s="5">
        <v>1</v>
      </c>
      <c r="AF27" s="5" t="s">
        <v>105</v>
      </c>
      <c r="AG27" s="5" t="s">
        <v>61</v>
      </c>
      <c r="AH27" s="5" t="s">
        <v>62</v>
      </c>
      <c r="AI27" s="5" t="s">
        <v>233</v>
      </c>
      <c r="AJ27" s="5" t="s">
        <v>74</v>
      </c>
      <c r="AK27" s="7" t="s">
        <v>54</v>
      </c>
    </row>
    <row r="28" spans="1:37" x14ac:dyDescent="0.3">
      <c r="A28" s="8" t="s">
        <v>37</v>
      </c>
      <c r="B28" s="9">
        <v>272502</v>
      </c>
      <c r="C28" s="9" t="s">
        <v>234</v>
      </c>
      <c r="D28" s="9" t="s">
        <v>39</v>
      </c>
      <c r="E28" s="9" t="s">
        <v>40</v>
      </c>
      <c r="F28" s="9" t="s">
        <v>41</v>
      </c>
      <c r="G28" s="9" t="s">
        <v>235</v>
      </c>
      <c r="H28" s="9" t="s">
        <v>43</v>
      </c>
      <c r="I28" s="9" t="s">
        <v>236</v>
      </c>
      <c r="J28" s="9" t="s">
        <v>85</v>
      </c>
      <c r="K28" s="9">
        <v>95324</v>
      </c>
      <c r="L28" s="9" t="s">
        <v>69</v>
      </c>
      <c r="M28" s="9">
        <v>37.382480000000001</v>
      </c>
      <c r="N28" s="9">
        <v>-120.85019</v>
      </c>
      <c r="O28" s="9" t="s">
        <v>47</v>
      </c>
      <c r="P28" s="9" t="s">
        <v>48</v>
      </c>
      <c r="Q28" s="9" t="s">
        <v>49</v>
      </c>
      <c r="R28" s="9" t="s">
        <v>50</v>
      </c>
      <c r="S28" s="9" t="s">
        <v>237</v>
      </c>
      <c r="T28" s="9">
        <v>334773</v>
      </c>
      <c r="U28" s="9" t="s">
        <v>52</v>
      </c>
      <c r="V28" s="9" t="s">
        <v>238</v>
      </c>
      <c r="W28" s="9" t="s">
        <v>54</v>
      </c>
      <c r="X28" s="9" t="s">
        <v>55</v>
      </c>
      <c r="Y28" s="9" t="s">
        <v>56</v>
      </c>
      <c r="Z28" s="10">
        <v>43411</v>
      </c>
      <c r="AA28" s="10">
        <v>39262</v>
      </c>
      <c r="AB28" s="9" t="s">
        <v>57</v>
      </c>
      <c r="AC28" s="9" t="s">
        <v>58</v>
      </c>
      <c r="AD28" s="9" t="s">
        <v>10924</v>
      </c>
      <c r="AE28" s="9"/>
      <c r="AF28" s="9" t="s">
        <v>60</v>
      </c>
      <c r="AG28" s="9" t="s">
        <v>61</v>
      </c>
      <c r="AH28" s="9" t="s">
        <v>62</v>
      </c>
      <c r="AI28" s="9" t="s">
        <v>239</v>
      </c>
      <c r="AJ28" s="9" t="s">
        <v>74</v>
      </c>
      <c r="AK28" s="11" t="s">
        <v>54</v>
      </c>
    </row>
    <row r="29" spans="1:37" x14ac:dyDescent="0.3">
      <c r="A29" s="8" t="s">
        <v>37</v>
      </c>
      <c r="B29" s="9">
        <v>705196</v>
      </c>
      <c r="C29" s="9" t="s">
        <v>970</v>
      </c>
      <c r="D29" s="9" t="s">
        <v>39</v>
      </c>
      <c r="E29" s="9" t="s">
        <v>40</v>
      </c>
      <c r="F29" s="9" t="s">
        <v>41</v>
      </c>
      <c r="G29" s="9" t="s">
        <v>240</v>
      </c>
      <c r="H29" s="9" t="s">
        <v>43</v>
      </c>
      <c r="I29" s="9" t="s">
        <v>241</v>
      </c>
      <c r="J29" s="9" t="s">
        <v>85</v>
      </c>
      <c r="K29" s="9">
        <v>95324</v>
      </c>
      <c r="L29" s="9" t="s">
        <v>69</v>
      </c>
      <c r="M29" s="9">
        <v>37.369759999999999</v>
      </c>
      <c r="N29" s="9">
        <v>-120.86883</v>
      </c>
      <c r="O29" s="9" t="s">
        <v>47</v>
      </c>
      <c r="P29" s="9" t="s">
        <v>48</v>
      </c>
      <c r="Q29" s="9" t="s">
        <v>49</v>
      </c>
      <c r="R29" s="9" t="s">
        <v>50</v>
      </c>
      <c r="S29" s="9" t="s">
        <v>242</v>
      </c>
      <c r="T29" s="9">
        <v>333921</v>
      </c>
      <c r="U29" s="9" t="s">
        <v>52</v>
      </c>
      <c r="V29" s="9" t="s">
        <v>243</v>
      </c>
      <c r="W29" s="9" t="s">
        <v>54</v>
      </c>
      <c r="X29" s="9" t="s">
        <v>55</v>
      </c>
      <c r="Y29" s="9" t="s">
        <v>56</v>
      </c>
      <c r="Z29" s="10">
        <v>43411</v>
      </c>
      <c r="AA29" s="10">
        <v>39262</v>
      </c>
      <c r="AB29" s="9" t="s">
        <v>57</v>
      </c>
      <c r="AC29" s="9" t="s">
        <v>58</v>
      </c>
      <c r="AD29" s="9" t="s">
        <v>10924</v>
      </c>
      <c r="AE29" s="9">
        <v>1</v>
      </c>
      <c r="AF29" s="9" t="s">
        <v>60</v>
      </c>
      <c r="AG29" s="9" t="s">
        <v>61</v>
      </c>
      <c r="AH29" s="9" t="s">
        <v>62</v>
      </c>
      <c r="AI29" s="9" t="s">
        <v>244</v>
      </c>
      <c r="AJ29" s="9" t="s">
        <v>74</v>
      </c>
      <c r="AK29" s="11" t="s">
        <v>54</v>
      </c>
    </row>
    <row r="30" spans="1:37" x14ac:dyDescent="0.3">
      <c r="A30" s="4" t="s">
        <v>37</v>
      </c>
      <c r="B30" s="5">
        <v>705203</v>
      </c>
      <c r="C30" s="5" t="s">
        <v>245</v>
      </c>
      <c r="D30" s="5" t="s">
        <v>39</v>
      </c>
      <c r="E30" s="5" t="s">
        <v>40</v>
      </c>
      <c r="F30" s="5" t="s">
        <v>41</v>
      </c>
      <c r="G30" s="5" t="s">
        <v>246</v>
      </c>
      <c r="H30" s="5" t="s">
        <v>43</v>
      </c>
      <c r="I30" s="5" t="s">
        <v>247</v>
      </c>
      <c r="J30" s="5" t="s">
        <v>85</v>
      </c>
      <c r="K30" s="5">
        <v>95324</v>
      </c>
      <c r="L30" s="5" t="s">
        <v>69</v>
      </c>
      <c r="M30" s="5">
        <v>37.427950000000003</v>
      </c>
      <c r="N30" s="5">
        <v>-120.86571000000001</v>
      </c>
      <c r="O30" s="5" t="s">
        <v>47</v>
      </c>
      <c r="P30" s="5" t="s">
        <v>48</v>
      </c>
      <c r="Q30" s="5" t="s">
        <v>49</v>
      </c>
      <c r="R30" s="5" t="s">
        <v>50</v>
      </c>
      <c r="S30" s="5" t="s">
        <v>248</v>
      </c>
      <c r="T30" s="5">
        <v>333932</v>
      </c>
      <c r="U30" s="5" t="s">
        <v>52</v>
      </c>
      <c r="V30" s="5" t="s">
        <v>249</v>
      </c>
      <c r="W30" s="5" t="s">
        <v>54</v>
      </c>
      <c r="X30" s="5" t="s">
        <v>55</v>
      </c>
      <c r="Y30" s="5" t="s">
        <v>56</v>
      </c>
      <c r="Z30" s="6">
        <v>43411</v>
      </c>
      <c r="AA30" s="6">
        <v>39262</v>
      </c>
      <c r="AB30" s="5" t="s">
        <v>57</v>
      </c>
      <c r="AC30" s="5" t="s">
        <v>58</v>
      </c>
      <c r="AD30" s="5" t="s">
        <v>10924</v>
      </c>
      <c r="AE30" s="5">
        <v>1</v>
      </c>
      <c r="AF30" s="5" t="s">
        <v>72</v>
      </c>
      <c r="AG30" s="5" t="s">
        <v>61</v>
      </c>
      <c r="AH30" s="5" t="s">
        <v>62</v>
      </c>
      <c r="AI30" s="5" t="s">
        <v>250</v>
      </c>
      <c r="AJ30" s="5" t="s">
        <v>74</v>
      </c>
      <c r="AK30" s="7" t="s">
        <v>54</v>
      </c>
    </row>
    <row r="31" spans="1:37" x14ac:dyDescent="0.3">
      <c r="A31" s="8" t="s">
        <v>37</v>
      </c>
      <c r="B31" s="9">
        <v>705219</v>
      </c>
      <c r="C31" s="9" t="s">
        <v>959</v>
      </c>
      <c r="D31" s="9" t="s">
        <v>39</v>
      </c>
      <c r="E31" s="9" t="s">
        <v>40</v>
      </c>
      <c r="F31" s="9" t="s">
        <v>41</v>
      </c>
      <c r="G31" s="9" t="s">
        <v>251</v>
      </c>
      <c r="H31" s="9" t="s">
        <v>43</v>
      </c>
      <c r="I31" s="9" t="s">
        <v>252</v>
      </c>
      <c r="J31" s="9" t="s">
        <v>85</v>
      </c>
      <c r="K31" s="9">
        <v>95324</v>
      </c>
      <c r="L31" s="9" t="s">
        <v>69</v>
      </c>
      <c r="M31" s="9">
        <v>37.38259</v>
      </c>
      <c r="N31" s="9">
        <v>-120.86194</v>
      </c>
      <c r="O31" s="9" t="s">
        <v>47</v>
      </c>
      <c r="P31" s="9" t="s">
        <v>48</v>
      </c>
      <c r="Q31" s="9" t="s">
        <v>49</v>
      </c>
      <c r="R31" s="9" t="s">
        <v>50</v>
      </c>
      <c r="S31" s="9" t="s">
        <v>253</v>
      </c>
      <c r="T31" s="9">
        <v>334757</v>
      </c>
      <c r="U31" s="9" t="s">
        <v>52</v>
      </c>
      <c r="V31" s="9" t="s">
        <v>254</v>
      </c>
      <c r="W31" s="9" t="s">
        <v>255</v>
      </c>
      <c r="X31" s="9" t="s">
        <v>55</v>
      </c>
      <c r="Y31" s="9" t="s">
        <v>56</v>
      </c>
      <c r="Z31" s="10">
        <v>43508</v>
      </c>
      <c r="AA31" s="10">
        <v>39262</v>
      </c>
      <c r="AB31" s="9" t="s">
        <v>57</v>
      </c>
      <c r="AC31" s="9" t="s">
        <v>58</v>
      </c>
      <c r="AD31" s="9" t="s">
        <v>10924</v>
      </c>
      <c r="AE31" s="9">
        <v>1</v>
      </c>
      <c r="AF31" s="9" t="s">
        <v>72</v>
      </c>
      <c r="AG31" s="9" t="s">
        <v>80</v>
      </c>
      <c r="AH31" s="9" t="s">
        <v>62</v>
      </c>
      <c r="AI31" s="9" t="s">
        <v>256</v>
      </c>
      <c r="AJ31" s="9" t="s">
        <v>74</v>
      </c>
      <c r="AK31" s="11" t="s">
        <v>54</v>
      </c>
    </row>
    <row r="32" spans="1:37" x14ac:dyDescent="0.3">
      <c r="A32" s="4" t="s">
        <v>37</v>
      </c>
      <c r="B32" s="5">
        <v>705229</v>
      </c>
      <c r="C32" s="5" t="s">
        <v>257</v>
      </c>
      <c r="D32" s="5" t="s">
        <v>39</v>
      </c>
      <c r="E32" s="5" t="s">
        <v>40</v>
      </c>
      <c r="F32" s="5" t="s">
        <v>41</v>
      </c>
      <c r="G32" s="5" t="s">
        <v>258</v>
      </c>
      <c r="H32" s="5" t="s">
        <v>43</v>
      </c>
      <c r="I32" s="5" t="s">
        <v>259</v>
      </c>
      <c r="J32" s="5" t="s">
        <v>85</v>
      </c>
      <c r="K32" s="5">
        <v>95324</v>
      </c>
      <c r="L32" s="5" t="s">
        <v>69</v>
      </c>
      <c r="M32" s="5">
        <v>37.38259</v>
      </c>
      <c r="N32" s="5">
        <v>-120.85601</v>
      </c>
      <c r="O32" s="5" t="s">
        <v>47</v>
      </c>
      <c r="P32" s="5" t="s">
        <v>48</v>
      </c>
      <c r="Q32" s="5" t="s">
        <v>49</v>
      </c>
      <c r="R32" s="5" t="s">
        <v>50</v>
      </c>
      <c r="S32" s="5" t="s">
        <v>260</v>
      </c>
      <c r="T32" s="5">
        <v>334758</v>
      </c>
      <c r="U32" s="5" t="s">
        <v>52</v>
      </c>
      <c r="V32" s="5" t="s">
        <v>261</v>
      </c>
      <c r="W32" s="5" t="s">
        <v>262</v>
      </c>
      <c r="X32" s="5" t="s">
        <v>55</v>
      </c>
      <c r="Y32" s="5" t="s">
        <v>56</v>
      </c>
      <c r="Z32" s="6">
        <v>43880</v>
      </c>
      <c r="AA32" s="6">
        <v>39262</v>
      </c>
      <c r="AB32" s="5" t="s">
        <v>57</v>
      </c>
      <c r="AC32" s="5" t="s">
        <v>58</v>
      </c>
      <c r="AD32" s="5" t="s">
        <v>10924</v>
      </c>
      <c r="AE32" s="5">
        <v>1</v>
      </c>
      <c r="AF32" s="5" t="s">
        <v>72</v>
      </c>
      <c r="AG32" s="5" t="s">
        <v>61</v>
      </c>
      <c r="AH32" s="5" t="s">
        <v>62</v>
      </c>
      <c r="AI32" s="5" t="s">
        <v>263</v>
      </c>
      <c r="AJ32" s="5" t="s">
        <v>74</v>
      </c>
      <c r="AK32" s="7" t="s">
        <v>54</v>
      </c>
    </row>
    <row r="33" spans="1:37" x14ac:dyDescent="0.3">
      <c r="A33" s="8" t="s">
        <v>37</v>
      </c>
      <c r="B33" s="9">
        <v>705233</v>
      </c>
      <c r="C33" s="9" t="s">
        <v>264</v>
      </c>
      <c r="D33" s="9" t="s">
        <v>39</v>
      </c>
      <c r="E33" s="9" t="s">
        <v>40</v>
      </c>
      <c r="F33" s="9" t="s">
        <v>41</v>
      </c>
      <c r="G33" s="9" t="s">
        <v>265</v>
      </c>
      <c r="H33" s="9" t="s">
        <v>43</v>
      </c>
      <c r="I33" s="9" t="s">
        <v>266</v>
      </c>
      <c r="J33" s="9" t="s">
        <v>85</v>
      </c>
      <c r="K33" s="9">
        <v>95324</v>
      </c>
      <c r="L33" s="9" t="s">
        <v>69</v>
      </c>
      <c r="M33" s="9">
        <v>37.382370000000002</v>
      </c>
      <c r="N33" s="9">
        <v>-120.83311</v>
      </c>
      <c r="O33" s="9" t="s">
        <v>47</v>
      </c>
      <c r="P33" s="9" t="s">
        <v>48</v>
      </c>
      <c r="Q33" s="9" t="s">
        <v>49</v>
      </c>
      <c r="R33" s="9" t="s">
        <v>50</v>
      </c>
      <c r="S33" s="9" t="s">
        <v>267</v>
      </c>
      <c r="T33" s="9">
        <v>334759</v>
      </c>
      <c r="U33" s="9" t="s">
        <v>52</v>
      </c>
      <c r="V33" s="9" t="s">
        <v>268</v>
      </c>
      <c r="W33" s="9" t="s">
        <v>54</v>
      </c>
      <c r="X33" s="9" t="s">
        <v>55</v>
      </c>
      <c r="Y33" s="9" t="s">
        <v>56</v>
      </c>
      <c r="Z33" s="10">
        <v>42172</v>
      </c>
      <c r="AA33" s="10">
        <v>39262</v>
      </c>
      <c r="AB33" s="9" t="s">
        <v>57</v>
      </c>
      <c r="AC33" s="9" t="s">
        <v>58</v>
      </c>
      <c r="AD33" s="9" t="s">
        <v>10924</v>
      </c>
      <c r="AE33" s="9">
        <v>1</v>
      </c>
      <c r="AF33" s="9" t="s">
        <v>105</v>
      </c>
      <c r="AG33" s="9" t="s">
        <v>61</v>
      </c>
      <c r="AH33" s="9" t="s">
        <v>62</v>
      </c>
      <c r="AI33" s="9" t="s">
        <v>269</v>
      </c>
      <c r="AJ33" s="9" t="s">
        <v>74</v>
      </c>
      <c r="AK33" s="11" t="s">
        <v>54</v>
      </c>
    </row>
    <row r="34" spans="1:37" x14ac:dyDescent="0.3">
      <c r="A34" s="4" t="s">
        <v>37</v>
      </c>
      <c r="B34" s="5">
        <v>705238</v>
      </c>
      <c r="C34" s="5" t="s">
        <v>270</v>
      </c>
      <c r="D34" s="5" t="s">
        <v>39</v>
      </c>
      <c r="E34" s="5" t="s">
        <v>40</v>
      </c>
      <c r="F34" s="5" t="s">
        <v>41</v>
      </c>
      <c r="G34" s="5" t="s">
        <v>271</v>
      </c>
      <c r="H34" s="5" t="s">
        <v>143</v>
      </c>
      <c r="I34" s="5" t="s">
        <v>272</v>
      </c>
      <c r="J34" s="5" t="s">
        <v>85</v>
      </c>
      <c r="K34" s="5">
        <v>95324</v>
      </c>
      <c r="L34" s="5" t="s">
        <v>69</v>
      </c>
      <c r="M34" s="5">
        <v>37.403039999999997</v>
      </c>
      <c r="N34" s="5">
        <v>-120.92265</v>
      </c>
      <c r="O34" s="5" t="s">
        <v>47</v>
      </c>
      <c r="P34" s="5" t="s">
        <v>48</v>
      </c>
      <c r="Q34" s="5" t="s">
        <v>49</v>
      </c>
      <c r="R34" s="5" t="s">
        <v>50</v>
      </c>
      <c r="S34" s="5" t="s">
        <v>273</v>
      </c>
      <c r="T34" s="5">
        <v>334762</v>
      </c>
      <c r="U34" s="5" t="s">
        <v>52</v>
      </c>
      <c r="V34" s="5" t="s">
        <v>274</v>
      </c>
      <c r="W34" s="5" t="s">
        <v>275</v>
      </c>
      <c r="X34" s="5" t="s">
        <v>55</v>
      </c>
      <c r="Y34" s="5" t="s">
        <v>56</v>
      </c>
      <c r="Z34" s="6">
        <v>43392</v>
      </c>
      <c r="AA34" s="6">
        <v>39262</v>
      </c>
      <c r="AB34" s="5" t="s">
        <v>57</v>
      </c>
      <c r="AC34" s="5" t="s">
        <v>58</v>
      </c>
      <c r="AD34" s="5" t="s">
        <v>10924</v>
      </c>
      <c r="AE34" s="5">
        <v>1</v>
      </c>
      <c r="AF34" s="5" t="s">
        <v>72</v>
      </c>
      <c r="AG34" s="5" t="s">
        <v>61</v>
      </c>
      <c r="AH34" s="5" t="s">
        <v>62</v>
      </c>
      <c r="AI34" s="5" t="s">
        <v>276</v>
      </c>
      <c r="AJ34" s="5" t="s">
        <v>64</v>
      </c>
      <c r="AK34" s="7" t="s">
        <v>54</v>
      </c>
    </row>
    <row r="35" spans="1:37" x14ac:dyDescent="0.3">
      <c r="A35" s="8" t="s">
        <v>37</v>
      </c>
      <c r="B35" s="9">
        <v>705241</v>
      </c>
      <c r="C35" s="9" t="s">
        <v>277</v>
      </c>
      <c r="D35" s="9" t="s">
        <v>39</v>
      </c>
      <c r="E35" s="9" t="s">
        <v>40</v>
      </c>
      <c r="F35" s="9" t="s">
        <v>41</v>
      </c>
      <c r="G35" s="9" t="s">
        <v>278</v>
      </c>
      <c r="H35" s="9" t="s">
        <v>43</v>
      </c>
      <c r="I35" s="9" t="s">
        <v>279</v>
      </c>
      <c r="J35" s="9" t="s">
        <v>85</v>
      </c>
      <c r="K35" s="9">
        <v>95324</v>
      </c>
      <c r="L35" s="9" t="s">
        <v>69</v>
      </c>
      <c r="M35" s="9">
        <v>37.396889999999999</v>
      </c>
      <c r="N35" s="9">
        <v>-120.84005999999999</v>
      </c>
      <c r="O35" s="9" t="s">
        <v>47</v>
      </c>
      <c r="P35" s="9" t="s">
        <v>48</v>
      </c>
      <c r="Q35" s="9" t="s">
        <v>49</v>
      </c>
      <c r="R35" s="9" t="s">
        <v>50</v>
      </c>
      <c r="S35" s="9" t="s">
        <v>280</v>
      </c>
      <c r="T35" s="9">
        <v>334763</v>
      </c>
      <c r="U35" s="9" t="s">
        <v>52</v>
      </c>
      <c r="V35" s="9" t="s">
        <v>281</v>
      </c>
      <c r="W35" s="9" t="s">
        <v>54</v>
      </c>
      <c r="X35" s="9" t="s">
        <v>55</v>
      </c>
      <c r="Y35" s="9" t="s">
        <v>56</v>
      </c>
      <c r="Z35" s="10">
        <v>43411</v>
      </c>
      <c r="AA35" s="10">
        <v>39262</v>
      </c>
      <c r="AB35" s="9" t="s">
        <v>57</v>
      </c>
      <c r="AC35" s="9" t="s">
        <v>58</v>
      </c>
      <c r="AD35" s="9" t="s">
        <v>10924</v>
      </c>
      <c r="AE35" s="9">
        <v>1</v>
      </c>
      <c r="AF35" s="9" t="s">
        <v>282</v>
      </c>
      <c r="AG35" s="9" t="s">
        <v>80</v>
      </c>
      <c r="AH35" s="9" t="s">
        <v>62</v>
      </c>
      <c r="AI35" s="9" t="s">
        <v>283</v>
      </c>
      <c r="AJ35" s="9" t="s">
        <v>64</v>
      </c>
      <c r="AK35" s="11" t="s">
        <v>54</v>
      </c>
    </row>
    <row r="36" spans="1:37" x14ac:dyDescent="0.3">
      <c r="A36" s="4" t="s">
        <v>37</v>
      </c>
      <c r="B36" s="5">
        <v>705247</v>
      </c>
      <c r="C36" s="5" t="s">
        <v>971</v>
      </c>
      <c r="D36" s="5" t="s">
        <v>39</v>
      </c>
      <c r="E36" s="5" t="s">
        <v>40</v>
      </c>
      <c r="F36" s="5" t="s">
        <v>41</v>
      </c>
      <c r="G36" s="5" t="s">
        <v>284</v>
      </c>
      <c r="H36" s="5" t="s">
        <v>43</v>
      </c>
      <c r="I36" s="5" t="s">
        <v>285</v>
      </c>
      <c r="J36" s="5" t="s">
        <v>85</v>
      </c>
      <c r="K36" s="5">
        <v>95324</v>
      </c>
      <c r="L36" s="5" t="s">
        <v>69</v>
      </c>
      <c r="M36" s="5">
        <v>37.395989999999998</v>
      </c>
      <c r="N36" s="5">
        <v>-120.87862</v>
      </c>
      <c r="O36" s="5" t="s">
        <v>47</v>
      </c>
      <c r="P36" s="5" t="s">
        <v>48</v>
      </c>
      <c r="Q36" s="5" t="s">
        <v>49</v>
      </c>
      <c r="R36" s="5" t="s">
        <v>50</v>
      </c>
      <c r="S36" s="5" t="s">
        <v>286</v>
      </c>
      <c r="T36" s="5">
        <v>334765</v>
      </c>
      <c r="U36" s="5" t="s">
        <v>52</v>
      </c>
      <c r="V36" s="5" t="s">
        <v>287</v>
      </c>
      <c r="W36" s="5" t="s">
        <v>288</v>
      </c>
      <c r="X36" s="5" t="s">
        <v>55</v>
      </c>
      <c r="Y36" s="5" t="s">
        <v>56</v>
      </c>
      <c r="Z36" s="6">
        <v>43411</v>
      </c>
      <c r="AA36" s="6">
        <v>39262</v>
      </c>
      <c r="AB36" s="5" t="s">
        <v>57</v>
      </c>
      <c r="AC36" s="5" t="s">
        <v>58</v>
      </c>
      <c r="AD36" s="5" t="s">
        <v>10924</v>
      </c>
      <c r="AE36" s="5">
        <v>1</v>
      </c>
      <c r="AF36" s="5" t="s">
        <v>282</v>
      </c>
      <c r="AG36" s="5" t="s">
        <v>61</v>
      </c>
      <c r="AH36" s="5" t="s">
        <v>62</v>
      </c>
      <c r="AI36" s="5" t="s">
        <v>227</v>
      </c>
      <c r="AJ36" s="5" t="s">
        <v>64</v>
      </c>
      <c r="AK36" s="7" t="s">
        <v>54</v>
      </c>
    </row>
    <row r="37" spans="1:37" x14ac:dyDescent="0.3">
      <c r="A37" s="8" t="s">
        <v>37</v>
      </c>
      <c r="B37" s="9">
        <v>705274</v>
      </c>
      <c r="C37" s="9" t="s">
        <v>289</v>
      </c>
      <c r="D37" s="9" t="s">
        <v>39</v>
      </c>
      <c r="E37" s="9" t="s">
        <v>40</v>
      </c>
      <c r="F37" s="9" t="s">
        <v>41</v>
      </c>
      <c r="G37" s="9" t="s">
        <v>290</v>
      </c>
      <c r="H37" s="9" t="s">
        <v>43</v>
      </c>
      <c r="I37" s="9" t="s">
        <v>291</v>
      </c>
      <c r="J37" s="9" t="s">
        <v>85</v>
      </c>
      <c r="K37" s="9">
        <v>95324</v>
      </c>
      <c r="L37" s="9" t="s">
        <v>69</v>
      </c>
      <c r="M37" s="9">
        <v>37.426490000000001</v>
      </c>
      <c r="N37" s="9">
        <v>-120.89554</v>
      </c>
      <c r="O37" s="9" t="s">
        <v>47</v>
      </c>
      <c r="P37" s="9" t="s">
        <v>48</v>
      </c>
      <c r="Q37" s="9" t="s">
        <v>49</v>
      </c>
      <c r="R37" s="9" t="s">
        <v>50</v>
      </c>
      <c r="S37" s="9" t="s">
        <v>292</v>
      </c>
      <c r="T37" s="9">
        <v>334768</v>
      </c>
      <c r="U37" s="9" t="s">
        <v>52</v>
      </c>
      <c r="V37" s="9" t="s">
        <v>293</v>
      </c>
      <c r="W37" s="9" t="s">
        <v>54</v>
      </c>
      <c r="X37" s="9" t="s">
        <v>55</v>
      </c>
      <c r="Y37" s="9" t="s">
        <v>56</v>
      </c>
      <c r="Z37" s="10">
        <v>43411</v>
      </c>
      <c r="AA37" s="10">
        <v>39262</v>
      </c>
      <c r="AB37" s="9" t="s">
        <v>57</v>
      </c>
      <c r="AC37" s="9" t="s">
        <v>58</v>
      </c>
      <c r="AD37" s="9" t="s">
        <v>10924</v>
      </c>
      <c r="AE37" s="9">
        <v>1</v>
      </c>
      <c r="AF37" s="9" t="s">
        <v>72</v>
      </c>
      <c r="AG37" s="9" t="s">
        <v>80</v>
      </c>
      <c r="AH37" s="9" t="s">
        <v>62</v>
      </c>
      <c r="AI37" s="9" t="s">
        <v>294</v>
      </c>
      <c r="AJ37" s="9" t="s">
        <v>64</v>
      </c>
      <c r="AK37" s="11" t="s">
        <v>54</v>
      </c>
    </row>
    <row r="38" spans="1:37" x14ac:dyDescent="0.3">
      <c r="A38" s="4" t="s">
        <v>37</v>
      </c>
      <c r="B38" s="5">
        <v>705276</v>
      </c>
      <c r="C38" s="5" t="s">
        <v>960</v>
      </c>
      <c r="D38" s="5" t="s">
        <v>39</v>
      </c>
      <c r="E38" s="5" t="s">
        <v>40</v>
      </c>
      <c r="F38" s="5" t="s">
        <v>41</v>
      </c>
      <c r="G38" s="5" t="s">
        <v>295</v>
      </c>
      <c r="H38" s="5" t="s">
        <v>43</v>
      </c>
      <c r="I38" s="5" t="s">
        <v>296</v>
      </c>
      <c r="J38" s="5" t="s">
        <v>85</v>
      </c>
      <c r="K38" s="5">
        <v>95324</v>
      </c>
      <c r="L38" s="5" t="s">
        <v>69</v>
      </c>
      <c r="M38" s="5">
        <v>37.433329999999998</v>
      </c>
      <c r="N38" s="5">
        <v>-120.85196000000001</v>
      </c>
      <c r="O38" s="5" t="s">
        <v>47</v>
      </c>
      <c r="P38" s="5" t="s">
        <v>48</v>
      </c>
      <c r="Q38" s="5" t="s">
        <v>49</v>
      </c>
      <c r="R38" s="5" t="s">
        <v>50</v>
      </c>
      <c r="S38" s="5" t="s">
        <v>297</v>
      </c>
      <c r="T38" s="5">
        <v>334769</v>
      </c>
      <c r="U38" s="5" t="s">
        <v>52</v>
      </c>
      <c r="V38" s="5" t="s">
        <v>298</v>
      </c>
      <c r="W38" s="5" t="s">
        <v>54</v>
      </c>
      <c r="X38" s="5" t="s">
        <v>55</v>
      </c>
      <c r="Y38" s="5" t="s">
        <v>56</v>
      </c>
      <c r="Z38" s="6">
        <v>43411</v>
      </c>
      <c r="AA38" s="6">
        <v>39262</v>
      </c>
      <c r="AB38" s="5" t="s">
        <v>57</v>
      </c>
      <c r="AC38" s="5" t="s">
        <v>58</v>
      </c>
      <c r="AD38" s="5" t="s">
        <v>10924</v>
      </c>
      <c r="AE38" s="5">
        <v>1</v>
      </c>
      <c r="AF38" s="5" t="s">
        <v>72</v>
      </c>
      <c r="AG38" s="5" t="s">
        <v>61</v>
      </c>
      <c r="AH38" s="5" t="s">
        <v>62</v>
      </c>
      <c r="AI38" s="5" t="s">
        <v>299</v>
      </c>
      <c r="AJ38" s="5" t="s">
        <v>74</v>
      </c>
      <c r="AK38" s="7" t="s">
        <v>54</v>
      </c>
    </row>
    <row r="39" spans="1:37" x14ac:dyDescent="0.3">
      <c r="A39" s="8" t="s">
        <v>37</v>
      </c>
      <c r="B39" s="9">
        <v>705277</v>
      </c>
      <c r="C39" s="9" t="s">
        <v>300</v>
      </c>
      <c r="D39" s="9" t="s">
        <v>39</v>
      </c>
      <c r="E39" s="9" t="s">
        <v>40</v>
      </c>
      <c r="F39" s="9" t="s">
        <v>41</v>
      </c>
      <c r="G39" s="9" t="s">
        <v>301</v>
      </c>
      <c r="H39" s="9" t="s">
        <v>43</v>
      </c>
      <c r="I39" s="9" t="s">
        <v>302</v>
      </c>
      <c r="J39" s="9" t="s">
        <v>85</v>
      </c>
      <c r="K39" s="9">
        <v>95324</v>
      </c>
      <c r="L39" s="9" t="s">
        <v>69</v>
      </c>
      <c r="M39" s="9">
        <v>37.433300000000003</v>
      </c>
      <c r="N39" s="9">
        <v>-120.85581000000001</v>
      </c>
      <c r="O39" s="9" t="s">
        <v>47</v>
      </c>
      <c r="P39" s="9" t="s">
        <v>48</v>
      </c>
      <c r="Q39" s="9" t="s">
        <v>49</v>
      </c>
      <c r="R39" s="9" t="s">
        <v>50</v>
      </c>
      <c r="S39" s="9" t="s">
        <v>303</v>
      </c>
      <c r="T39" s="9">
        <v>334770</v>
      </c>
      <c r="U39" s="9" t="s">
        <v>52</v>
      </c>
      <c r="V39" s="9" t="s">
        <v>304</v>
      </c>
      <c r="W39" s="9" t="s">
        <v>54</v>
      </c>
      <c r="X39" s="9" t="s">
        <v>55</v>
      </c>
      <c r="Y39" s="9" t="s">
        <v>56</v>
      </c>
      <c r="Z39" s="10">
        <v>43411</v>
      </c>
      <c r="AA39" s="10">
        <v>39262</v>
      </c>
      <c r="AB39" s="9" t="s">
        <v>57</v>
      </c>
      <c r="AC39" s="9" t="s">
        <v>58</v>
      </c>
      <c r="AD39" s="9" t="s">
        <v>10924</v>
      </c>
      <c r="AE39" s="9">
        <v>1</v>
      </c>
      <c r="AF39" s="9" t="s">
        <v>72</v>
      </c>
      <c r="AG39" s="9" t="s">
        <v>61</v>
      </c>
      <c r="AH39" s="9" t="s">
        <v>62</v>
      </c>
      <c r="AI39" s="9" t="s">
        <v>305</v>
      </c>
      <c r="AJ39" s="9" t="s">
        <v>74</v>
      </c>
      <c r="AK39" s="11" t="s">
        <v>54</v>
      </c>
    </row>
    <row r="40" spans="1:37" x14ac:dyDescent="0.3">
      <c r="A40" s="4" t="s">
        <v>37</v>
      </c>
      <c r="B40" s="5">
        <v>705279</v>
      </c>
      <c r="C40" s="5" t="s">
        <v>306</v>
      </c>
      <c r="D40" s="5" t="s">
        <v>39</v>
      </c>
      <c r="E40" s="5" t="s">
        <v>40</v>
      </c>
      <c r="F40" s="5" t="s">
        <v>41</v>
      </c>
      <c r="G40" s="5" t="s">
        <v>307</v>
      </c>
      <c r="H40" s="5" t="s">
        <v>43</v>
      </c>
      <c r="I40" s="5" t="s">
        <v>308</v>
      </c>
      <c r="J40" s="5" t="s">
        <v>85</v>
      </c>
      <c r="K40" s="5">
        <v>95324</v>
      </c>
      <c r="L40" s="5" t="s">
        <v>69</v>
      </c>
      <c r="M40" s="5">
        <v>37.433549999999997</v>
      </c>
      <c r="N40" s="5">
        <v>-120.87067</v>
      </c>
      <c r="O40" s="5" t="s">
        <v>47</v>
      </c>
      <c r="P40" s="5" t="s">
        <v>48</v>
      </c>
      <c r="Q40" s="5" t="s">
        <v>49</v>
      </c>
      <c r="R40" s="5" t="s">
        <v>50</v>
      </c>
      <c r="S40" s="5" t="s">
        <v>309</v>
      </c>
      <c r="T40" s="5">
        <v>334771</v>
      </c>
      <c r="U40" s="5" t="s">
        <v>52</v>
      </c>
      <c r="V40" s="5" t="s">
        <v>310</v>
      </c>
      <c r="W40" s="5" t="s">
        <v>54</v>
      </c>
      <c r="X40" s="5" t="s">
        <v>55</v>
      </c>
      <c r="Y40" s="5" t="s">
        <v>56</v>
      </c>
      <c r="Z40" s="6">
        <v>42647</v>
      </c>
      <c r="AA40" s="6">
        <v>39262</v>
      </c>
      <c r="AB40" s="5" t="s">
        <v>57</v>
      </c>
      <c r="AC40" s="5" t="s">
        <v>58</v>
      </c>
      <c r="AD40" s="5" t="s">
        <v>10924</v>
      </c>
      <c r="AE40" s="5">
        <v>1</v>
      </c>
      <c r="AF40" s="5" t="s">
        <v>72</v>
      </c>
      <c r="AG40" s="5" t="s">
        <v>61</v>
      </c>
      <c r="AH40" s="5" t="s">
        <v>62</v>
      </c>
      <c r="AI40" s="5" t="s">
        <v>311</v>
      </c>
      <c r="AJ40" s="5" t="s">
        <v>74</v>
      </c>
      <c r="AK40" s="7" t="s">
        <v>54</v>
      </c>
    </row>
    <row r="41" spans="1:37" x14ac:dyDescent="0.3">
      <c r="A41" s="8" t="s">
        <v>37</v>
      </c>
      <c r="B41" s="9">
        <v>705281</v>
      </c>
      <c r="C41" s="9" t="s">
        <v>312</v>
      </c>
      <c r="D41" s="9" t="s">
        <v>39</v>
      </c>
      <c r="E41" s="9" t="s">
        <v>40</v>
      </c>
      <c r="F41" s="9" t="s">
        <v>41</v>
      </c>
      <c r="G41" s="9" t="s">
        <v>313</v>
      </c>
      <c r="H41" s="9" t="s">
        <v>43</v>
      </c>
      <c r="I41" s="9" t="s">
        <v>314</v>
      </c>
      <c r="J41" s="9" t="s">
        <v>85</v>
      </c>
      <c r="K41" s="9">
        <v>95324</v>
      </c>
      <c r="L41" s="9" t="s">
        <v>69</v>
      </c>
      <c r="M41" s="9">
        <v>37.37565</v>
      </c>
      <c r="N41" s="9">
        <v>-120.94139</v>
      </c>
      <c r="O41" s="9" t="s">
        <v>47</v>
      </c>
      <c r="P41" s="9" t="s">
        <v>48</v>
      </c>
      <c r="Q41" s="9" t="s">
        <v>49</v>
      </c>
      <c r="R41" s="9" t="s">
        <v>50</v>
      </c>
      <c r="S41" s="9" t="s">
        <v>315</v>
      </c>
      <c r="T41" s="9">
        <v>334774</v>
      </c>
      <c r="U41" s="9" t="s">
        <v>52</v>
      </c>
      <c r="V41" s="9" t="s">
        <v>316</v>
      </c>
      <c r="W41" s="9" t="s">
        <v>54</v>
      </c>
      <c r="X41" s="9" t="s">
        <v>55</v>
      </c>
      <c r="Y41" s="9" t="s">
        <v>56</v>
      </c>
      <c r="Z41" s="10">
        <v>43411</v>
      </c>
      <c r="AA41" s="10">
        <v>39262</v>
      </c>
      <c r="AB41" s="9" t="s">
        <v>57</v>
      </c>
      <c r="AC41" s="9" t="s">
        <v>58</v>
      </c>
      <c r="AD41" s="9" t="s">
        <v>10924</v>
      </c>
      <c r="AE41" s="9">
        <v>1</v>
      </c>
      <c r="AF41" s="9" t="s">
        <v>105</v>
      </c>
      <c r="AG41" s="9" t="s">
        <v>61</v>
      </c>
      <c r="AH41" s="9" t="s">
        <v>62</v>
      </c>
      <c r="AI41" s="9" t="s">
        <v>317</v>
      </c>
      <c r="AJ41" s="9" t="s">
        <v>64</v>
      </c>
      <c r="AK41" s="11" t="s">
        <v>54</v>
      </c>
    </row>
    <row r="42" spans="1:37" x14ac:dyDescent="0.3">
      <c r="A42" s="4" t="s">
        <v>37</v>
      </c>
      <c r="B42" s="5">
        <v>705283</v>
      </c>
      <c r="C42" s="5" t="s">
        <v>318</v>
      </c>
      <c r="D42" s="5" t="s">
        <v>39</v>
      </c>
      <c r="E42" s="5" t="s">
        <v>40</v>
      </c>
      <c r="F42" s="5" t="s">
        <v>41</v>
      </c>
      <c r="G42" s="5" t="s">
        <v>307</v>
      </c>
      <c r="H42" s="5" t="s">
        <v>43</v>
      </c>
      <c r="I42" s="5" t="s">
        <v>319</v>
      </c>
      <c r="J42" s="5" t="s">
        <v>85</v>
      </c>
      <c r="K42" s="5">
        <v>95324</v>
      </c>
      <c r="L42" s="5" t="s">
        <v>69</v>
      </c>
      <c r="M42" s="5">
        <v>37.426369999999999</v>
      </c>
      <c r="N42" s="5">
        <v>-120.85590000000001</v>
      </c>
      <c r="O42" s="5" t="s">
        <v>47</v>
      </c>
      <c r="P42" s="5" t="s">
        <v>54</v>
      </c>
      <c r="Q42" s="5" t="s">
        <v>49</v>
      </c>
      <c r="R42" s="5" t="s">
        <v>50</v>
      </c>
      <c r="S42" s="5" t="s">
        <v>320</v>
      </c>
      <c r="T42" s="5">
        <v>334775</v>
      </c>
      <c r="U42" s="5" t="s">
        <v>52</v>
      </c>
      <c r="V42" s="5" t="s">
        <v>321</v>
      </c>
      <c r="W42" s="5" t="s">
        <v>322</v>
      </c>
      <c r="X42" s="5" t="s">
        <v>55</v>
      </c>
      <c r="Y42" s="5" t="s">
        <v>56</v>
      </c>
      <c r="Z42" s="6">
        <v>43411</v>
      </c>
      <c r="AA42" s="6">
        <v>39262</v>
      </c>
      <c r="AB42" s="5" t="s">
        <v>57</v>
      </c>
      <c r="AC42" s="5" t="s">
        <v>58</v>
      </c>
      <c r="AD42" s="5" t="s">
        <v>10924</v>
      </c>
      <c r="AE42" s="5">
        <v>1</v>
      </c>
      <c r="AF42" s="5" t="s">
        <v>72</v>
      </c>
      <c r="AG42" s="5" t="s">
        <v>61</v>
      </c>
      <c r="AH42" s="5" t="s">
        <v>62</v>
      </c>
      <c r="AI42" s="5" t="s">
        <v>227</v>
      </c>
      <c r="AJ42" s="5" t="s">
        <v>64</v>
      </c>
      <c r="AK42" s="7" t="s">
        <v>54</v>
      </c>
    </row>
    <row r="43" spans="1:37" x14ac:dyDescent="0.3">
      <c r="A43" s="8" t="s">
        <v>37</v>
      </c>
      <c r="B43" s="9">
        <v>705286</v>
      </c>
      <c r="C43" s="9" t="s">
        <v>323</v>
      </c>
      <c r="D43" s="9" t="s">
        <v>39</v>
      </c>
      <c r="E43" s="9" t="s">
        <v>40</v>
      </c>
      <c r="F43" s="9" t="s">
        <v>41</v>
      </c>
      <c r="G43" s="9" t="s">
        <v>324</v>
      </c>
      <c r="H43" s="9" t="s">
        <v>43</v>
      </c>
      <c r="I43" s="9" t="s">
        <v>325</v>
      </c>
      <c r="J43" s="9" t="s">
        <v>85</v>
      </c>
      <c r="K43" s="9">
        <v>95324</v>
      </c>
      <c r="L43" s="9" t="s">
        <v>69</v>
      </c>
      <c r="M43" s="9">
        <v>37.364199999999997</v>
      </c>
      <c r="N43" s="9">
        <v>-120.86552</v>
      </c>
      <c r="O43" s="9" t="s">
        <v>47</v>
      </c>
      <c r="P43" s="9" t="s">
        <v>48</v>
      </c>
      <c r="Q43" s="9" t="s">
        <v>49</v>
      </c>
      <c r="R43" s="9" t="s">
        <v>50</v>
      </c>
      <c r="S43" s="9" t="s">
        <v>326</v>
      </c>
      <c r="T43" s="9">
        <v>334777</v>
      </c>
      <c r="U43" s="9" t="s">
        <v>52</v>
      </c>
      <c r="V43" s="9" t="s">
        <v>327</v>
      </c>
      <c r="W43" s="9" t="s">
        <v>328</v>
      </c>
      <c r="X43" s="9" t="s">
        <v>55</v>
      </c>
      <c r="Y43" s="9" t="s">
        <v>56</v>
      </c>
      <c r="Z43" s="10">
        <v>44204</v>
      </c>
      <c r="AA43" s="10">
        <v>39262</v>
      </c>
      <c r="AB43" s="9" t="s">
        <v>57</v>
      </c>
      <c r="AC43" s="9" t="s">
        <v>58</v>
      </c>
      <c r="AD43" s="9" t="s">
        <v>10924</v>
      </c>
      <c r="AE43" s="9">
        <v>1</v>
      </c>
      <c r="AF43" s="9" t="s">
        <v>282</v>
      </c>
      <c r="AG43" s="9" t="s">
        <v>61</v>
      </c>
      <c r="AH43" s="9" t="s">
        <v>62</v>
      </c>
      <c r="AI43" s="9" t="s">
        <v>227</v>
      </c>
      <c r="AJ43" s="9" t="s">
        <v>74</v>
      </c>
      <c r="AK43" s="11" t="s">
        <v>54</v>
      </c>
    </row>
    <row r="44" spans="1:37" x14ac:dyDescent="0.3">
      <c r="A44" s="4" t="s">
        <v>37</v>
      </c>
      <c r="B44" s="5">
        <v>705288</v>
      </c>
      <c r="C44" s="5" t="s">
        <v>329</v>
      </c>
      <c r="D44" s="5" t="s">
        <v>39</v>
      </c>
      <c r="E44" s="5" t="s">
        <v>40</v>
      </c>
      <c r="F44" s="5" t="s">
        <v>41</v>
      </c>
      <c r="G44" s="5" t="s">
        <v>83</v>
      </c>
      <c r="H44" s="5" t="s">
        <v>43</v>
      </c>
      <c r="I44" s="5" t="s">
        <v>330</v>
      </c>
      <c r="J44" s="5" t="s">
        <v>85</v>
      </c>
      <c r="K44" s="5">
        <v>95324</v>
      </c>
      <c r="L44" s="5" t="s">
        <v>69</v>
      </c>
      <c r="M44" s="5">
        <v>37.42642</v>
      </c>
      <c r="N44" s="5">
        <v>-120.89098</v>
      </c>
      <c r="O44" s="5" t="s">
        <v>47</v>
      </c>
      <c r="P44" s="5" t="s">
        <v>48</v>
      </c>
      <c r="Q44" s="5" t="s">
        <v>49</v>
      </c>
      <c r="R44" s="5" t="s">
        <v>50</v>
      </c>
      <c r="S44" s="5" t="s">
        <v>331</v>
      </c>
      <c r="T44" s="5">
        <v>334779</v>
      </c>
      <c r="U44" s="5" t="s">
        <v>52</v>
      </c>
      <c r="V44" s="5" t="s">
        <v>332</v>
      </c>
      <c r="W44" s="5" t="s">
        <v>333</v>
      </c>
      <c r="X44" s="5" t="s">
        <v>55</v>
      </c>
      <c r="Y44" s="5" t="s">
        <v>56</v>
      </c>
      <c r="Z44" s="6">
        <v>43411</v>
      </c>
      <c r="AA44" s="6">
        <v>39262</v>
      </c>
      <c r="AB44" s="5" t="s">
        <v>57</v>
      </c>
      <c r="AC44" s="5" t="s">
        <v>58</v>
      </c>
      <c r="AD44" s="5" t="s">
        <v>10924</v>
      </c>
      <c r="AE44" s="5">
        <v>1</v>
      </c>
      <c r="AF44" s="5" t="s">
        <v>72</v>
      </c>
      <c r="AG44" s="5" t="s">
        <v>61</v>
      </c>
      <c r="AH44" s="5" t="s">
        <v>62</v>
      </c>
      <c r="AI44" s="5" t="s">
        <v>334</v>
      </c>
      <c r="AJ44" s="5" t="s">
        <v>74</v>
      </c>
      <c r="AK44" s="7" t="s">
        <v>54</v>
      </c>
    </row>
    <row r="45" spans="1:37" x14ac:dyDescent="0.3">
      <c r="A45" s="8" t="s">
        <v>37</v>
      </c>
      <c r="B45" s="9">
        <v>705290</v>
      </c>
      <c r="C45" s="9" t="s">
        <v>335</v>
      </c>
      <c r="D45" s="9" t="s">
        <v>39</v>
      </c>
      <c r="E45" s="9" t="s">
        <v>40</v>
      </c>
      <c r="F45" s="9" t="s">
        <v>41</v>
      </c>
      <c r="G45" s="9" t="s">
        <v>336</v>
      </c>
      <c r="H45" s="9" t="s">
        <v>143</v>
      </c>
      <c r="I45" s="9" t="s">
        <v>337</v>
      </c>
      <c r="J45" s="9" t="s">
        <v>85</v>
      </c>
      <c r="K45" s="9">
        <v>95324</v>
      </c>
      <c r="L45" s="9" t="s">
        <v>69</v>
      </c>
      <c r="M45" s="9">
        <v>37.400269999999999</v>
      </c>
      <c r="N45" s="9">
        <v>-120.8853</v>
      </c>
      <c r="O45" s="9" t="s">
        <v>47</v>
      </c>
      <c r="P45" s="9" t="s">
        <v>48</v>
      </c>
      <c r="Q45" s="9" t="s">
        <v>49</v>
      </c>
      <c r="R45" s="9" t="s">
        <v>50</v>
      </c>
      <c r="S45" s="9" t="s">
        <v>338</v>
      </c>
      <c r="T45" s="9">
        <v>334781</v>
      </c>
      <c r="U45" s="9" t="s">
        <v>52</v>
      </c>
      <c r="V45" s="9" t="s">
        <v>339</v>
      </c>
      <c r="W45" s="9" t="s">
        <v>340</v>
      </c>
      <c r="X45" s="9" t="s">
        <v>55</v>
      </c>
      <c r="Y45" s="9" t="s">
        <v>56</v>
      </c>
      <c r="Z45" s="10">
        <v>43411</v>
      </c>
      <c r="AA45" s="10">
        <v>39262</v>
      </c>
      <c r="AB45" s="9" t="s">
        <v>57</v>
      </c>
      <c r="AC45" s="9" t="s">
        <v>58</v>
      </c>
      <c r="AD45" s="9" t="s">
        <v>10924</v>
      </c>
      <c r="AE45" s="9">
        <v>1</v>
      </c>
      <c r="AF45" s="9" t="s">
        <v>72</v>
      </c>
      <c r="AG45" s="9" t="s">
        <v>61</v>
      </c>
      <c r="AH45" s="9" t="s">
        <v>62</v>
      </c>
      <c r="AI45" s="9" t="s">
        <v>341</v>
      </c>
      <c r="AJ45" s="9" t="s">
        <v>64</v>
      </c>
      <c r="AK45" s="11" t="s">
        <v>54</v>
      </c>
    </row>
    <row r="46" spans="1:37" x14ac:dyDescent="0.3">
      <c r="A46" s="4" t="s">
        <v>37</v>
      </c>
      <c r="B46" s="5">
        <v>705294</v>
      </c>
      <c r="C46" s="5" t="s">
        <v>961</v>
      </c>
      <c r="D46" s="5" t="s">
        <v>39</v>
      </c>
      <c r="E46" s="5" t="s">
        <v>40</v>
      </c>
      <c r="F46" s="5" t="s">
        <v>41</v>
      </c>
      <c r="G46" s="5" t="s">
        <v>342</v>
      </c>
      <c r="H46" s="5" t="s">
        <v>43</v>
      </c>
      <c r="I46" s="5" t="s">
        <v>343</v>
      </c>
      <c r="J46" s="5" t="s">
        <v>85</v>
      </c>
      <c r="K46" s="5">
        <v>95324</v>
      </c>
      <c r="L46" s="5" t="s">
        <v>69</v>
      </c>
      <c r="M46" s="5">
        <v>37.372030000000002</v>
      </c>
      <c r="N46" s="5">
        <v>-120.88788</v>
      </c>
      <c r="O46" s="5" t="s">
        <v>47</v>
      </c>
      <c r="P46" s="5" t="s">
        <v>48</v>
      </c>
      <c r="Q46" s="5" t="s">
        <v>49</v>
      </c>
      <c r="R46" s="5" t="s">
        <v>50</v>
      </c>
      <c r="S46" s="5" t="s">
        <v>344</v>
      </c>
      <c r="T46" s="5">
        <v>334785</v>
      </c>
      <c r="U46" s="5" t="s">
        <v>52</v>
      </c>
      <c r="V46" s="5" t="s">
        <v>345</v>
      </c>
      <c r="W46" s="5" t="s">
        <v>346</v>
      </c>
      <c r="X46" s="5" t="s">
        <v>55</v>
      </c>
      <c r="Y46" s="5" t="s">
        <v>56</v>
      </c>
      <c r="Z46" s="6">
        <v>43411</v>
      </c>
      <c r="AA46" s="6">
        <v>39262</v>
      </c>
      <c r="AB46" s="5" t="s">
        <v>57</v>
      </c>
      <c r="AC46" s="5" t="s">
        <v>58</v>
      </c>
      <c r="AD46" s="5" t="s">
        <v>10924</v>
      </c>
      <c r="AE46" s="5">
        <v>1</v>
      </c>
      <c r="AF46" s="5" t="s">
        <v>105</v>
      </c>
      <c r="AG46" s="5" t="s">
        <v>61</v>
      </c>
      <c r="AH46" s="5" t="s">
        <v>62</v>
      </c>
      <c r="AI46" s="5" t="s">
        <v>347</v>
      </c>
      <c r="AJ46" s="5" t="s">
        <v>74</v>
      </c>
      <c r="AK46" s="7" t="s">
        <v>54</v>
      </c>
    </row>
    <row r="47" spans="1:37" x14ac:dyDescent="0.3">
      <c r="A47" s="8" t="s">
        <v>37</v>
      </c>
      <c r="B47" s="9">
        <v>705296</v>
      </c>
      <c r="C47" s="9" t="s">
        <v>348</v>
      </c>
      <c r="D47" s="9" t="s">
        <v>39</v>
      </c>
      <c r="E47" s="9" t="s">
        <v>40</v>
      </c>
      <c r="F47" s="9" t="s">
        <v>41</v>
      </c>
      <c r="G47" s="9" t="s">
        <v>349</v>
      </c>
      <c r="H47" s="9" t="s">
        <v>43</v>
      </c>
      <c r="I47" s="9" t="s">
        <v>350</v>
      </c>
      <c r="J47" s="9" t="s">
        <v>85</v>
      </c>
      <c r="K47" s="9">
        <v>95324</v>
      </c>
      <c r="L47" s="9" t="s">
        <v>69</v>
      </c>
      <c r="M47" s="9">
        <v>37.374169999999999</v>
      </c>
      <c r="N47" s="9">
        <v>-120.95495</v>
      </c>
      <c r="O47" s="9" t="s">
        <v>47</v>
      </c>
      <c r="P47" s="9" t="s">
        <v>48</v>
      </c>
      <c r="Q47" s="9" t="s">
        <v>49</v>
      </c>
      <c r="R47" s="9" t="s">
        <v>50</v>
      </c>
      <c r="S47" s="9" t="s">
        <v>351</v>
      </c>
      <c r="T47" s="9">
        <v>334786</v>
      </c>
      <c r="U47" s="9" t="s">
        <v>52</v>
      </c>
      <c r="V47" s="9" t="s">
        <v>352</v>
      </c>
      <c r="W47" s="9" t="s">
        <v>54</v>
      </c>
      <c r="X47" s="9" t="s">
        <v>55</v>
      </c>
      <c r="Y47" s="9" t="s">
        <v>56</v>
      </c>
      <c r="Z47" s="10">
        <v>43411</v>
      </c>
      <c r="AA47" s="10">
        <v>39262</v>
      </c>
      <c r="AB47" s="9" t="s">
        <v>57</v>
      </c>
      <c r="AC47" s="9" t="s">
        <v>58</v>
      </c>
      <c r="AD47" s="9" t="s">
        <v>10924</v>
      </c>
      <c r="AE47" s="9">
        <v>1</v>
      </c>
      <c r="AF47" s="9" t="s">
        <v>105</v>
      </c>
      <c r="AG47" s="9" t="s">
        <v>61</v>
      </c>
      <c r="AH47" s="9" t="s">
        <v>62</v>
      </c>
      <c r="AI47" s="9" t="s">
        <v>353</v>
      </c>
      <c r="AJ47" s="9" t="s">
        <v>64</v>
      </c>
      <c r="AK47" s="11" t="s">
        <v>54</v>
      </c>
    </row>
    <row r="48" spans="1:37" x14ac:dyDescent="0.3">
      <c r="A48" s="4" t="s">
        <v>37</v>
      </c>
      <c r="B48" s="5">
        <v>705297</v>
      </c>
      <c r="C48" s="5" t="s">
        <v>354</v>
      </c>
      <c r="D48" s="5" t="s">
        <v>39</v>
      </c>
      <c r="E48" s="5" t="s">
        <v>40</v>
      </c>
      <c r="F48" s="5" t="s">
        <v>41</v>
      </c>
      <c r="G48" s="5" t="s">
        <v>355</v>
      </c>
      <c r="H48" s="5" t="s">
        <v>43</v>
      </c>
      <c r="I48" s="5" t="s">
        <v>356</v>
      </c>
      <c r="J48" s="5" t="s">
        <v>85</v>
      </c>
      <c r="K48" s="5">
        <v>95324</v>
      </c>
      <c r="L48" s="5" t="s">
        <v>69</v>
      </c>
      <c r="M48" s="5">
        <v>37.400060000000003</v>
      </c>
      <c r="N48" s="5">
        <v>-120.90697</v>
      </c>
      <c r="O48" s="5" t="s">
        <v>47</v>
      </c>
      <c r="P48" s="5" t="s">
        <v>48</v>
      </c>
      <c r="Q48" s="5" t="s">
        <v>49</v>
      </c>
      <c r="R48" s="5" t="s">
        <v>50</v>
      </c>
      <c r="S48" s="5" t="s">
        <v>357</v>
      </c>
      <c r="T48" s="5">
        <v>334787</v>
      </c>
      <c r="U48" s="5" t="s">
        <v>52</v>
      </c>
      <c r="V48" s="5" t="s">
        <v>358</v>
      </c>
      <c r="W48" s="5" t="s">
        <v>54</v>
      </c>
      <c r="X48" s="5" t="s">
        <v>55</v>
      </c>
      <c r="Y48" s="5" t="s">
        <v>56</v>
      </c>
      <c r="Z48" s="6">
        <v>43411</v>
      </c>
      <c r="AA48" s="6">
        <v>39262</v>
      </c>
      <c r="AB48" s="5" t="s">
        <v>57</v>
      </c>
      <c r="AC48" s="5" t="s">
        <v>58</v>
      </c>
      <c r="AD48" s="5" t="s">
        <v>10924</v>
      </c>
      <c r="AE48" s="5">
        <v>1</v>
      </c>
      <c r="AF48" s="5" t="s">
        <v>72</v>
      </c>
      <c r="AG48" s="5" t="s">
        <v>61</v>
      </c>
      <c r="AH48" s="5" t="s">
        <v>62</v>
      </c>
      <c r="AI48" s="5" t="s">
        <v>359</v>
      </c>
      <c r="AJ48" s="5" t="s">
        <v>74</v>
      </c>
      <c r="AK48" s="7" t="s">
        <v>54</v>
      </c>
    </row>
    <row r="49" spans="1:37" x14ac:dyDescent="0.3">
      <c r="A49" s="8" t="s">
        <v>37</v>
      </c>
      <c r="B49" s="9">
        <v>705298</v>
      </c>
      <c r="C49" s="9" t="s">
        <v>360</v>
      </c>
      <c r="D49" s="9" t="s">
        <v>39</v>
      </c>
      <c r="E49" s="9" t="s">
        <v>40</v>
      </c>
      <c r="F49" s="9" t="s">
        <v>41</v>
      </c>
      <c r="G49" s="9" t="s">
        <v>361</v>
      </c>
      <c r="H49" s="9" t="s">
        <v>43</v>
      </c>
      <c r="I49" s="9" t="s">
        <v>362</v>
      </c>
      <c r="J49" s="9" t="s">
        <v>85</v>
      </c>
      <c r="K49" s="9">
        <v>95324</v>
      </c>
      <c r="L49" s="9" t="s">
        <v>69</v>
      </c>
      <c r="M49" s="9">
        <v>37.385280000000002</v>
      </c>
      <c r="N49" s="9">
        <v>-120.81469</v>
      </c>
      <c r="O49" s="9" t="s">
        <v>47</v>
      </c>
      <c r="P49" s="9" t="s">
        <v>48</v>
      </c>
      <c r="Q49" s="9" t="s">
        <v>49</v>
      </c>
      <c r="R49" s="9" t="s">
        <v>50</v>
      </c>
      <c r="S49" s="9" t="s">
        <v>363</v>
      </c>
      <c r="T49" s="9">
        <v>334791</v>
      </c>
      <c r="U49" s="9" t="s">
        <v>52</v>
      </c>
      <c r="V49" s="9" t="s">
        <v>364</v>
      </c>
      <c r="W49" s="9" t="s">
        <v>365</v>
      </c>
      <c r="X49" s="9" t="s">
        <v>55</v>
      </c>
      <c r="Y49" s="9" t="s">
        <v>56</v>
      </c>
      <c r="Z49" s="10">
        <v>43411</v>
      </c>
      <c r="AA49" s="10">
        <v>39262</v>
      </c>
      <c r="AB49" s="9" t="s">
        <v>57</v>
      </c>
      <c r="AC49" s="9" t="s">
        <v>58</v>
      </c>
      <c r="AD49" s="9" t="s">
        <v>10924</v>
      </c>
      <c r="AE49" s="9">
        <v>1</v>
      </c>
      <c r="AF49" s="9" t="s">
        <v>282</v>
      </c>
      <c r="AG49" s="9" t="s">
        <v>61</v>
      </c>
      <c r="AH49" s="9" t="s">
        <v>62</v>
      </c>
      <c r="AI49" s="9" t="s">
        <v>341</v>
      </c>
      <c r="AJ49" s="9" t="s">
        <v>64</v>
      </c>
      <c r="AK49" s="11" t="s">
        <v>54</v>
      </c>
    </row>
    <row r="50" spans="1:37" x14ac:dyDescent="0.3">
      <c r="A50" s="8" t="s">
        <v>37</v>
      </c>
      <c r="B50" s="9">
        <v>705300</v>
      </c>
      <c r="C50" s="9" t="s">
        <v>366</v>
      </c>
      <c r="D50" s="9" t="s">
        <v>39</v>
      </c>
      <c r="E50" s="9" t="s">
        <v>40</v>
      </c>
      <c r="F50" s="9" t="s">
        <v>41</v>
      </c>
      <c r="G50" s="9" t="s">
        <v>367</v>
      </c>
      <c r="H50" s="9" t="s">
        <v>43</v>
      </c>
      <c r="I50" s="9" t="s">
        <v>368</v>
      </c>
      <c r="J50" s="9" t="s">
        <v>85</v>
      </c>
      <c r="K50" s="9">
        <v>95324</v>
      </c>
      <c r="L50" s="9" t="s">
        <v>69</v>
      </c>
      <c r="M50" s="9">
        <v>37.390259999999998</v>
      </c>
      <c r="N50" s="9">
        <v>-120.89859</v>
      </c>
      <c r="O50" s="9" t="s">
        <v>47</v>
      </c>
      <c r="P50" s="9" t="s">
        <v>48</v>
      </c>
      <c r="Q50" s="9" t="s">
        <v>49</v>
      </c>
      <c r="R50" s="9" t="s">
        <v>50</v>
      </c>
      <c r="S50" s="9" t="s">
        <v>369</v>
      </c>
      <c r="T50" s="9">
        <v>334794</v>
      </c>
      <c r="U50" s="9" t="s">
        <v>52</v>
      </c>
      <c r="V50" s="9" t="s">
        <v>370</v>
      </c>
      <c r="W50" s="9" t="s">
        <v>371</v>
      </c>
      <c r="X50" s="9" t="s">
        <v>55</v>
      </c>
      <c r="Y50" s="9" t="s">
        <v>56</v>
      </c>
      <c r="Z50" s="10">
        <v>44222</v>
      </c>
      <c r="AA50" s="10">
        <v>39262</v>
      </c>
      <c r="AB50" s="9" t="s">
        <v>57</v>
      </c>
      <c r="AC50" s="9" t="s">
        <v>58</v>
      </c>
      <c r="AD50" s="9" t="s">
        <v>10924</v>
      </c>
      <c r="AE50" s="9">
        <v>1</v>
      </c>
      <c r="AF50" s="9" t="s">
        <v>72</v>
      </c>
      <c r="AG50" s="9" t="s">
        <v>61</v>
      </c>
      <c r="AH50" s="9" t="s">
        <v>62</v>
      </c>
      <c r="AI50" s="9" t="s">
        <v>372</v>
      </c>
      <c r="AJ50" s="9" t="s">
        <v>74</v>
      </c>
      <c r="AK50" s="11" t="s">
        <v>54</v>
      </c>
    </row>
    <row r="51" spans="1:37" x14ac:dyDescent="0.3">
      <c r="A51" s="8" t="s">
        <v>37</v>
      </c>
      <c r="B51" s="9">
        <v>705503</v>
      </c>
      <c r="C51" s="9" t="s">
        <v>373</v>
      </c>
      <c r="D51" s="9" t="s">
        <v>39</v>
      </c>
      <c r="E51" s="9" t="s">
        <v>40</v>
      </c>
      <c r="F51" s="9" t="s">
        <v>41</v>
      </c>
      <c r="G51" s="9" t="s">
        <v>374</v>
      </c>
      <c r="H51" s="9" t="s">
        <v>43</v>
      </c>
      <c r="I51" s="9" t="s">
        <v>375</v>
      </c>
      <c r="J51" s="9" t="s">
        <v>68</v>
      </c>
      <c r="K51" s="9">
        <v>95374</v>
      </c>
      <c r="L51" s="9" t="s">
        <v>69</v>
      </c>
      <c r="M51" s="9">
        <v>37.34393</v>
      </c>
      <c r="N51" s="9">
        <v>-120.83146000000001</v>
      </c>
      <c r="O51" s="9" t="s">
        <v>47</v>
      </c>
      <c r="P51" s="9" t="s">
        <v>48</v>
      </c>
      <c r="Q51" s="9" t="s">
        <v>49</v>
      </c>
      <c r="R51" s="9" t="s">
        <v>50</v>
      </c>
      <c r="S51" s="9" t="s">
        <v>376</v>
      </c>
      <c r="T51" s="9">
        <v>334891</v>
      </c>
      <c r="U51" s="9" t="s">
        <v>52</v>
      </c>
      <c r="V51" s="9" t="s">
        <v>377</v>
      </c>
      <c r="W51" s="9" t="s">
        <v>54</v>
      </c>
      <c r="X51" s="9" t="s">
        <v>55</v>
      </c>
      <c r="Y51" s="9" t="s">
        <v>56</v>
      </c>
      <c r="Z51" s="10">
        <v>43490</v>
      </c>
      <c r="AA51" s="10">
        <v>39262</v>
      </c>
      <c r="AB51" s="9" t="s">
        <v>57</v>
      </c>
      <c r="AC51" s="9" t="s">
        <v>58</v>
      </c>
      <c r="AD51" s="9" t="s">
        <v>10924</v>
      </c>
      <c r="AE51" s="9">
        <v>1</v>
      </c>
      <c r="AF51" s="9" t="s">
        <v>105</v>
      </c>
      <c r="AG51" s="9" t="s">
        <v>61</v>
      </c>
      <c r="AH51" s="9" t="s">
        <v>62</v>
      </c>
      <c r="AI51" s="9" t="s">
        <v>378</v>
      </c>
      <c r="AJ51" s="9" t="s">
        <v>74</v>
      </c>
      <c r="AK51" s="11" t="s">
        <v>54</v>
      </c>
    </row>
    <row r="52" spans="1:37" x14ac:dyDescent="0.3">
      <c r="A52" s="4" t="s">
        <v>37</v>
      </c>
      <c r="B52" s="5">
        <v>705505</v>
      </c>
      <c r="C52" s="5" t="s">
        <v>379</v>
      </c>
      <c r="D52" s="5" t="s">
        <v>39</v>
      </c>
      <c r="E52" s="5" t="s">
        <v>40</v>
      </c>
      <c r="F52" s="5" t="s">
        <v>41</v>
      </c>
      <c r="G52" s="5" t="s">
        <v>380</v>
      </c>
      <c r="H52" s="5" t="s">
        <v>43</v>
      </c>
      <c r="I52" s="5" t="s">
        <v>381</v>
      </c>
      <c r="J52" s="5" t="s">
        <v>68</v>
      </c>
      <c r="K52" s="5">
        <v>95374</v>
      </c>
      <c r="L52" s="5" t="s">
        <v>69</v>
      </c>
      <c r="M52" s="5">
        <v>37.337319999999998</v>
      </c>
      <c r="N52" s="5">
        <v>-120.93195</v>
      </c>
      <c r="O52" s="5" t="s">
        <v>47</v>
      </c>
      <c r="P52" s="5" t="s">
        <v>54</v>
      </c>
      <c r="Q52" s="5" t="s">
        <v>49</v>
      </c>
      <c r="R52" s="5" t="s">
        <v>50</v>
      </c>
      <c r="S52" s="5" t="s">
        <v>382</v>
      </c>
      <c r="T52" s="5">
        <v>334892</v>
      </c>
      <c r="U52" s="5" t="s">
        <v>52</v>
      </c>
      <c r="V52" s="5" t="s">
        <v>383</v>
      </c>
      <c r="W52" s="5" t="s">
        <v>384</v>
      </c>
      <c r="X52" s="5" t="s">
        <v>55</v>
      </c>
      <c r="Y52" s="5" t="s">
        <v>56</v>
      </c>
      <c r="Z52" s="6">
        <v>43760</v>
      </c>
      <c r="AA52" s="6">
        <v>39262</v>
      </c>
      <c r="AB52" s="5" t="s">
        <v>57</v>
      </c>
      <c r="AC52" s="5" t="s">
        <v>58</v>
      </c>
      <c r="AD52" s="5" t="s">
        <v>10924</v>
      </c>
      <c r="AE52" s="5">
        <v>1</v>
      </c>
      <c r="AF52" s="5" t="s">
        <v>60</v>
      </c>
      <c r="AG52" s="5" t="s">
        <v>61</v>
      </c>
      <c r="AH52" s="5" t="s">
        <v>62</v>
      </c>
      <c r="AI52" s="5" t="s">
        <v>385</v>
      </c>
      <c r="AJ52" s="5" t="s">
        <v>74</v>
      </c>
      <c r="AK52" s="7" t="s">
        <v>54</v>
      </c>
    </row>
    <row r="53" spans="1:37" x14ac:dyDescent="0.3">
      <c r="A53" s="8" t="s">
        <v>37</v>
      </c>
      <c r="B53" s="9">
        <v>705508</v>
      </c>
      <c r="C53" s="9" t="s">
        <v>386</v>
      </c>
      <c r="D53" s="9" t="s">
        <v>39</v>
      </c>
      <c r="E53" s="9" t="s">
        <v>40</v>
      </c>
      <c r="F53" s="9" t="s">
        <v>41</v>
      </c>
      <c r="G53" s="9" t="s">
        <v>387</v>
      </c>
      <c r="H53" s="9" t="s">
        <v>43</v>
      </c>
      <c r="I53" s="9" t="s">
        <v>388</v>
      </c>
      <c r="J53" s="9" t="s">
        <v>68</v>
      </c>
      <c r="K53" s="9">
        <v>95374</v>
      </c>
      <c r="L53" s="9" t="s">
        <v>69</v>
      </c>
      <c r="M53" s="9">
        <v>37.344889999999999</v>
      </c>
      <c r="N53" s="9">
        <v>-120.85302</v>
      </c>
      <c r="O53" s="9" t="s">
        <v>47</v>
      </c>
      <c r="P53" s="9" t="s">
        <v>48</v>
      </c>
      <c r="Q53" s="9" t="s">
        <v>49</v>
      </c>
      <c r="R53" s="9" t="s">
        <v>50</v>
      </c>
      <c r="S53" s="9" t="s">
        <v>389</v>
      </c>
      <c r="T53" s="9">
        <v>334894</v>
      </c>
      <c r="U53" s="9" t="s">
        <v>52</v>
      </c>
      <c r="V53" s="9" t="s">
        <v>390</v>
      </c>
      <c r="W53" s="9" t="s">
        <v>54</v>
      </c>
      <c r="X53" s="9" t="s">
        <v>55</v>
      </c>
      <c r="Y53" s="9" t="s">
        <v>56</v>
      </c>
      <c r="Z53" s="10">
        <v>43412</v>
      </c>
      <c r="AA53" s="10">
        <v>39262</v>
      </c>
      <c r="AB53" s="9" t="s">
        <v>57</v>
      </c>
      <c r="AC53" s="9" t="s">
        <v>58</v>
      </c>
      <c r="AD53" s="9" t="s">
        <v>10924</v>
      </c>
      <c r="AE53" s="9">
        <v>1</v>
      </c>
      <c r="AF53" s="9" t="s">
        <v>72</v>
      </c>
      <c r="AG53" s="9" t="s">
        <v>61</v>
      </c>
      <c r="AH53" s="9" t="s">
        <v>62</v>
      </c>
      <c r="AI53" s="9" t="s">
        <v>391</v>
      </c>
      <c r="AJ53" s="9" t="s">
        <v>74</v>
      </c>
      <c r="AK53" s="11" t="s">
        <v>54</v>
      </c>
    </row>
    <row r="54" spans="1:37" x14ac:dyDescent="0.3">
      <c r="A54" s="4" t="s">
        <v>37</v>
      </c>
      <c r="B54" s="5">
        <v>705510</v>
      </c>
      <c r="C54" s="5" t="s">
        <v>392</v>
      </c>
      <c r="D54" s="5" t="s">
        <v>39</v>
      </c>
      <c r="E54" s="5" t="s">
        <v>40</v>
      </c>
      <c r="F54" s="5" t="s">
        <v>41</v>
      </c>
      <c r="G54" s="5" t="s">
        <v>393</v>
      </c>
      <c r="H54" s="5" t="s">
        <v>43</v>
      </c>
      <c r="I54" s="5" t="s">
        <v>394</v>
      </c>
      <c r="J54" s="5" t="s">
        <v>68</v>
      </c>
      <c r="K54" s="5">
        <v>95374</v>
      </c>
      <c r="L54" s="5" t="s">
        <v>69</v>
      </c>
      <c r="M54" s="5">
        <v>37.344479999999997</v>
      </c>
      <c r="N54" s="5">
        <v>-120.87829000000001</v>
      </c>
      <c r="O54" s="5" t="s">
        <v>47</v>
      </c>
      <c r="P54" s="5" t="s">
        <v>48</v>
      </c>
      <c r="Q54" s="5" t="s">
        <v>49</v>
      </c>
      <c r="R54" s="5" t="s">
        <v>50</v>
      </c>
      <c r="S54" s="5" t="s">
        <v>395</v>
      </c>
      <c r="T54" s="5">
        <v>334895</v>
      </c>
      <c r="U54" s="5" t="s">
        <v>52</v>
      </c>
      <c r="V54" s="5" t="s">
        <v>396</v>
      </c>
      <c r="W54" s="5" t="s">
        <v>54</v>
      </c>
      <c r="X54" s="5" t="s">
        <v>55</v>
      </c>
      <c r="Y54" s="5" t="s">
        <v>56</v>
      </c>
      <c r="Z54" s="6">
        <v>43412</v>
      </c>
      <c r="AA54" s="6">
        <v>39262</v>
      </c>
      <c r="AB54" s="5" t="s">
        <v>57</v>
      </c>
      <c r="AC54" s="5" t="s">
        <v>58</v>
      </c>
      <c r="AD54" s="5" t="s">
        <v>10924</v>
      </c>
      <c r="AE54" s="5">
        <v>1</v>
      </c>
      <c r="AF54" s="5" t="s">
        <v>105</v>
      </c>
      <c r="AG54" s="5" t="s">
        <v>61</v>
      </c>
      <c r="AH54" s="5" t="s">
        <v>62</v>
      </c>
      <c r="AI54" s="5" t="s">
        <v>397</v>
      </c>
      <c r="AJ54" s="5" t="s">
        <v>74</v>
      </c>
      <c r="AK54" s="7" t="s">
        <v>54</v>
      </c>
    </row>
    <row r="55" spans="1:37" x14ac:dyDescent="0.3">
      <c r="A55" s="8" t="s">
        <v>37</v>
      </c>
      <c r="B55" s="9">
        <v>705512</v>
      </c>
      <c r="C55" s="9" t="s">
        <v>398</v>
      </c>
      <c r="D55" s="9" t="s">
        <v>39</v>
      </c>
      <c r="E55" s="9" t="s">
        <v>40</v>
      </c>
      <c r="F55" s="9" t="s">
        <v>41</v>
      </c>
      <c r="G55" s="9" t="s">
        <v>399</v>
      </c>
      <c r="H55" s="9" t="s">
        <v>143</v>
      </c>
      <c r="I55" s="9" t="s">
        <v>400</v>
      </c>
      <c r="J55" s="9" t="s">
        <v>68</v>
      </c>
      <c r="K55" s="9">
        <v>95374</v>
      </c>
      <c r="L55" s="9" t="s">
        <v>69</v>
      </c>
      <c r="M55" s="9">
        <v>37.346890000000002</v>
      </c>
      <c r="N55" s="9">
        <v>-120.86579999999999</v>
      </c>
      <c r="O55" s="9" t="s">
        <v>47</v>
      </c>
      <c r="P55" s="9" t="s">
        <v>54</v>
      </c>
      <c r="Q55" s="9" t="s">
        <v>49</v>
      </c>
      <c r="R55" s="9" t="s">
        <v>50</v>
      </c>
      <c r="S55" s="9" t="s">
        <v>401</v>
      </c>
      <c r="T55" s="9">
        <v>334897</v>
      </c>
      <c r="U55" s="9" t="s">
        <v>52</v>
      </c>
      <c r="V55" s="9" t="s">
        <v>402</v>
      </c>
      <c r="W55" s="9" t="s">
        <v>54</v>
      </c>
      <c r="X55" s="9" t="s">
        <v>55</v>
      </c>
      <c r="Y55" s="9" t="s">
        <v>56</v>
      </c>
      <c r="Z55" s="10">
        <v>43412</v>
      </c>
      <c r="AA55" s="10">
        <v>39262</v>
      </c>
      <c r="AB55" s="9" t="s">
        <v>57</v>
      </c>
      <c r="AC55" s="9" t="s">
        <v>58</v>
      </c>
      <c r="AD55" s="9" t="s">
        <v>10924</v>
      </c>
      <c r="AE55" s="9">
        <v>1</v>
      </c>
      <c r="AF55" s="9" t="s">
        <v>72</v>
      </c>
      <c r="AG55" s="9" t="s">
        <v>61</v>
      </c>
      <c r="AH55" s="9" t="s">
        <v>62</v>
      </c>
      <c r="AI55" s="9" t="s">
        <v>227</v>
      </c>
      <c r="AJ55" s="9" t="s">
        <v>64</v>
      </c>
      <c r="AK55" s="11" t="s">
        <v>54</v>
      </c>
    </row>
    <row r="56" spans="1:37" x14ac:dyDescent="0.3">
      <c r="A56" s="4" t="s">
        <v>37</v>
      </c>
      <c r="B56" s="5">
        <v>705514</v>
      </c>
      <c r="C56" s="5" t="s">
        <v>403</v>
      </c>
      <c r="D56" s="5" t="s">
        <v>39</v>
      </c>
      <c r="E56" s="5" t="s">
        <v>40</v>
      </c>
      <c r="F56" s="5" t="s">
        <v>41</v>
      </c>
      <c r="G56" s="5" t="s">
        <v>404</v>
      </c>
      <c r="H56" s="5" t="s">
        <v>43</v>
      </c>
      <c r="I56" s="5" t="s">
        <v>405</v>
      </c>
      <c r="J56" s="5" t="s">
        <v>68</v>
      </c>
      <c r="K56" s="5">
        <v>95374</v>
      </c>
      <c r="L56" s="5" t="s">
        <v>69</v>
      </c>
      <c r="M56" s="5">
        <v>37.336889999999997</v>
      </c>
      <c r="N56" s="5">
        <v>-120.87555999999999</v>
      </c>
      <c r="O56" s="5" t="s">
        <v>47</v>
      </c>
      <c r="P56" s="5" t="s">
        <v>48</v>
      </c>
      <c r="Q56" s="5" t="s">
        <v>49</v>
      </c>
      <c r="R56" s="5" t="s">
        <v>50</v>
      </c>
      <c r="S56" s="5" t="s">
        <v>406</v>
      </c>
      <c r="T56" s="5">
        <v>334898</v>
      </c>
      <c r="U56" s="5" t="s">
        <v>52</v>
      </c>
      <c r="V56" s="5" t="s">
        <v>407</v>
      </c>
      <c r="W56" s="5" t="s">
        <v>54</v>
      </c>
      <c r="X56" s="5" t="s">
        <v>55</v>
      </c>
      <c r="Y56" s="5" t="s">
        <v>56</v>
      </c>
      <c r="Z56" s="6">
        <v>43412</v>
      </c>
      <c r="AA56" s="6">
        <v>39262</v>
      </c>
      <c r="AB56" s="5" t="s">
        <v>57</v>
      </c>
      <c r="AC56" s="5" t="s">
        <v>58</v>
      </c>
      <c r="AD56" s="5" t="s">
        <v>10924</v>
      </c>
      <c r="AE56" s="5">
        <v>1</v>
      </c>
      <c r="AF56" s="5" t="s">
        <v>72</v>
      </c>
      <c r="AG56" s="5" t="s">
        <v>61</v>
      </c>
      <c r="AH56" s="5" t="s">
        <v>62</v>
      </c>
      <c r="AI56" s="5" t="s">
        <v>408</v>
      </c>
      <c r="AJ56" s="5" t="s">
        <v>74</v>
      </c>
      <c r="AK56" s="7" t="s">
        <v>54</v>
      </c>
    </row>
    <row r="57" spans="1:37" x14ac:dyDescent="0.3">
      <c r="A57" s="8" t="s">
        <v>37</v>
      </c>
      <c r="B57" s="9">
        <v>705515</v>
      </c>
      <c r="C57" s="9" t="s">
        <v>962</v>
      </c>
      <c r="D57" s="9" t="s">
        <v>39</v>
      </c>
      <c r="E57" s="9" t="s">
        <v>40</v>
      </c>
      <c r="F57" s="9" t="s">
        <v>41</v>
      </c>
      <c r="G57" s="9" t="s">
        <v>409</v>
      </c>
      <c r="H57" s="9" t="s">
        <v>43</v>
      </c>
      <c r="I57" s="9" t="s">
        <v>410</v>
      </c>
      <c r="J57" s="9" t="s">
        <v>68</v>
      </c>
      <c r="K57" s="9">
        <v>95324</v>
      </c>
      <c r="L57" s="9" t="s">
        <v>69</v>
      </c>
      <c r="M57" s="9">
        <v>37.335259999999998</v>
      </c>
      <c r="N57" s="9">
        <v>-120.91451000000001</v>
      </c>
      <c r="O57" s="9" t="s">
        <v>47</v>
      </c>
      <c r="P57" s="9" t="s">
        <v>54</v>
      </c>
      <c r="Q57" s="9" t="s">
        <v>49</v>
      </c>
      <c r="R57" s="9" t="s">
        <v>50</v>
      </c>
      <c r="S57" s="9" t="s">
        <v>411</v>
      </c>
      <c r="T57" s="9">
        <v>334900</v>
      </c>
      <c r="U57" s="9" t="s">
        <v>52</v>
      </c>
      <c r="V57" s="9" t="s">
        <v>412</v>
      </c>
      <c r="W57" s="9" t="s">
        <v>413</v>
      </c>
      <c r="X57" s="9" t="s">
        <v>55</v>
      </c>
      <c r="Y57" s="9" t="s">
        <v>56</v>
      </c>
      <c r="Z57" s="10">
        <v>42173</v>
      </c>
      <c r="AA57" s="10">
        <v>39262</v>
      </c>
      <c r="AB57" s="9" t="s">
        <v>57</v>
      </c>
      <c r="AC57" s="9" t="s">
        <v>58</v>
      </c>
      <c r="AD57" s="9" t="s">
        <v>10924</v>
      </c>
      <c r="AE57" s="9">
        <v>1</v>
      </c>
      <c r="AF57" s="9" t="s">
        <v>72</v>
      </c>
      <c r="AG57" s="9" t="s">
        <v>80</v>
      </c>
      <c r="AH57" s="9" t="s">
        <v>62</v>
      </c>
      <c r="AI57" s="9" t="s">
        <v>414</v>
      </c>
      <c r="AJ57" s="9" t="s">
        <v>64</v>
      </c>
      <c r="AK57" s="11" t="s">
        <v>54</v>
      </c>
    </row>
    <row r="58" spans="1:37" x14ac:dyDescent="0.3">
      <c r="A58" s="4" t="s">
        <v>37</v>
      </c>
      <c r="B58" s="5">
        <v>705519</v>
      </c>
      <c r="C58" s="5" t="s">
        <v>415</v>
      </c>
      <c r="D58" s="5" t="s">
        <v>39</v>
      </c>
      <c r="E58" s="5" t="s">
        <v>40</v>
      </c>
      <c r="F58" s="5" t="s">
        <v>41</v>
      </c>
      <c r="G58" s="5" t="s">
        <v>374</v>
      </c>
      <c r="H58" s="5" t="s">
        <v>43</v>
      </c>
      <c r="I58" s="5" t="s">
        <v>416</v>
      </c>
      <c r="J58" s="5" t="s">
        <v>68</v>
      </c>
      <c r="K58" s="5">
        <v>95374</v>
      </c>
      <c r="L58" s="5" t="s">
        <v>69</v>
      </c>
      <c r="M58" s="5">
        <v>37.359699999999997</v>
      </c>
      <c r="N58" s="5">
        <v>-120.83239</v>
      </c>
      <c r="O58" s="5" t="s">
        <v>47</v>
      </c>
      <c r="P58" s="5" t="s">
        <v>48</v>
      </c>
      <c r="Q58" s="5" t="s">
        <v>49</v>
      </c>
      <c r="R58" s="5" t="s">
        <v>50</v>
      </c>
      <c r="S58" s="5" t="s">
        <v>417</v>
      </c>
      <c r="T58" s="5">
        <v>334902</v>
      </c>
      <c r="U58" s="5" t="s">
        <v>52</v>
      </c>
      <c r="V58" s="5" t="s">
        <v>418</v>
      </c>
      <c r="W58" s="5" t="s">
        <v>419</v>
      </c>
      <c r="X58" s="5" t="s">
        <v>55</v>
      </c>
      <c r="Y58" s="5" t="s">
        <v>56</v>
      </c>
      <c r="Z58" s="6">
        <v>43417</v>
      </c>
      <c r="AA58" s="6">
        <v>39262</v>
      </c>
      <c r="AB58" s="5" t="s">
        <v>57</v>
      </c>
      <c r="AC58" s="5" t="s">
        <v>58</v>
      </c>
      <c r="AD58" s="5" t="s">
        <v>10924</v>
      </c>
      <c r="AE58" s="5">
        <v>1</v>
      </c>
      <c r="AF58" s="5" t="s">
        <v>72</v>
      </c>
      <c r="AG58" s="5" t="s">
        <v>61</v>
      </c>
      <c r="AH58" s="5" t="s">
        <v>62</v>
      </c>
      <c r="AI58" s="5" t="s">
        <v>227</v>
      </c>
      <c r="AJ58" s="5" t="s">
        <v>64</v>
      </c>
      <c r="AK58" s="7" t="s">
        <v>54</v>
      </c>
    </row>
    <row r="59" spans="1:37" x14ac:dyDescent="0.3">
      <c r="A59" s="8" t="s">
        <v>37</v>
      </c>
      <c r="B59" s="9">
        <v>705523</v>
      </c>
      <c r="C59" s="9" t="s">
        <v>420</v>
      </c>
      <c r="D59" s="9" t="s">
        <v>39</v>
      </c>
      <c r="E59" s="9" t="s">
        <v>40</v>
      </c>
      <c r="F59" s="9" t="s">
        <v>41</v>
      </c>
      <c r="G59" s="9" t="s">
        <v>421</v>
      </c>
      <c r="H59" s="9" t="s">
        <v>43</v>
      </c>
      <c r="I59" s="9" t="s">
        <v>422</v>
      </c>
      <c r="J59" s="9" t="s">
        <v>45</v>
      </c>
      <c r="K59" s="9">
        <v>95380</v>
      </c>
      <c r="L59" s="9" t="s">
        <v>69</v>
      </c>
      <c r="M59" s="9">
        <v>37.492109999999997</v>
      </c>
      <c r="N59" s="9">
        <v>-120.74073</v>
      </c>
      <c r="O59" s="9" t="s">
        <v>47</v>
      </c>
      <c r="P59" s="9" t="s">
        <v>48</v>
      </c>
      <c r="Q59" s="9" t="s">
        <v>49</v>
      </c>
      <c r="R59" s="9" t="s">
        <v>50</v>
      </c>
      <c r="S59" s="9" t="s">
        <v>423</v>
      </c>
      <c r="T59" s="9">
        <v>334907</v>
      </c>
      <c r="U59" s="9" t="s">
        <v>52</v>
      </c>
      <c r="V59" s="9" t="s">
        <v>424</v>
      </c>
      <c r="W59" s="9" t="s">
        <v>54</v>
      </c>
      <c r="X59" s="9" t="s">
        <v>55</v>
      </c>
      <c r="Y59" s="9" t="s">
        <v>56</v>
      </c>
      <c r="Z59" s="10">
        <v>43417</v>
      </c>
      <c r="AA59" s="10">
        <v>39262</v>
      </c>
      <c r="AB59" s="9" t="s">
        <v>57</v>
      </c>
      <c r="AC59" s="9" t="s">
        <v>58</v>
      </c>
      <c r="AD59" s="9" t="s">
        <v>10924</v>
      </c>
      <c r="AE59" s="9">
        <v>1</v>
      </c>
      <c r="AF59" s="9" t="s">
        <v>72</v>
      </c>
      <c r="AG59" s="9" t="s">
        <v>61</v>
      </c>
      <c r="AH59" s="9" t="s">
        <v>62</v>
      </c>
      <c r="AI59" s="9" t="s">
        <v>425</v>
      </c>
      <c r="AJ59" s="9" t="s">
        <v>64</v>
      </c>
      <c r="AK59" s="11" t="s">
        <v>54</v>
      </c>
    </row>
    <row r="60" spans="1:37" x14ac:dyDescent="0.3">
      <c r="A60" s="4" t="s">
        <v>37</v>
      </c>
      <c r="B60" s="5">
        <v>705524</v>
      </c>
      <c r="C60" s="5" t="s">
        <v>426</v>
      </c>
      <c r="D60" s="5" t="s">
        <v>39</v>
      </c>
      <c r="E60" s="5" t="s">
        <v>40</v>
      </c>
      <c r="F60" s="5" t="s">
        <v>41</v>
      </c>
      <c r="G60" s="5" t="s">
        <v>426</v>
      </c>
      <c r="H60" s="5" t="s">
        <v>143</v>
      </c>
      <c r="I60" s="5" t="s">
        <v>427</v>
      </c>
      <c r="J60" s="5" t="s">
        <v>45</v>
      </c>
      <c r="K60" s="5">
        <v>95380</v>
      </c>
      <c r="L60" s="5" t="s">
        <v>69</v>
      </c>
      <c r="M60" s="5">
        <v>37.49183</v>
      </c>
      <c r="N60" s="5">
        <v>-120.73667</v>
      </c>
      <c r="O60" s="5" t="s">
        <v>47</v>
      </c>
      <c r="P60" s="5" t="s">
        <v>48</v>
      </c>
      <c r="Q60" s="5" t="s">
        <v>49</v>
      </c>
      <c r="R60" s="5" t="s">
        <v>50</v>
      </c>
      <c r="S60" s="5" t="s">
        <v>428</v>
      </c>
      <c r="T60" s="5">
        <v>334908</v>
      </c>
      <c r="U60" s="5" t="s">
        <v>52</v>
      </c>
      <c r="V60" s="5" t="s">
        <v>429</v>
      </c>
      <c r="W60" s="5" t="s">
        <v>371</v>
      </c>
      <c r="X60" s="5" t="s">
        <v>55</v>
      </c>
      <c r="Y60" s="5" t="s">
        <v>56</v>
      </c>
      <c r="Z60" s="6">
        <v>44222</v>
      </c>
      <c r="AA60" s="6">
        <v>39262</v>
      </c>
      <c r="AB60" s="5" t="s">
        <v>57</v>
      </c>
      <c r="AC60" s="5" t="s">
        <v>58</v>
      </c>
      <c r="AD60" s="5" t="s">
        <v>10924</v>
      </c>
      <c r="AE60" s="5">
        <v>1</v>
      </c>
      <c r="AF60" s="5" t="s">
        <v>105</v>
      </c>
      <c r="AG60" s="5" t="s">
        <v>61</v>
      </c>
      <c r="AH60" s="5" t="s">
        <v>62</v>
      </c>
      <c r="AI60" s="5" t="s">
        <v>430</v>
      </c>
      <c r="AJ60" s="5" t="s">
        <v>64</v>
      </c>
      <c r="AK60" s="7" t="s">
        <v>54</v>
      </c>
    </row>
    <row r="61" spans="1:37" x14ac:dyDescent="0.3">
      <c r="A61" s="8" t="s">
        <v>37</v>
      </c>
      <c r="B61" s="9">
        <v>705526</v>
      </c>
      <c r="C61" s="9" t="s">
        <v>973</v>
      </c>
      <c r="D61" s="9" t="s">
        <v>39</v>
      </c>
      <c r="E61" s="9" t="s">
        <v>40</v>
      </c>
      <c r="F61" s="9" t="s">
        <v>41</v>
      </c>
      <c r="G61" s="9" t="s">
        <v>431</v>
      </c>
      <c r="H61" s="9" t="s">
        <v>43</v>
      </c>
      <c r="I61" s="9" t="s">
        <v>432</v>
      </c>
      <c r="J61" s="9" t="s">
        <v>45</v>
      </c>
      <c r="K61" s="9">
        <v>95380</v>
      </c>
      <c r="L61" s="9" t="s">
        <v>69</v>
      </c>
      <c r="M61" s="9">
        <v>37.436199999999999</v>
      </c>
      <c r="N61" s="9">
        <v>-120.83128000000001</v>
      </c>
      <c r="O61" s="9" t="s">
        <v>47</v>
      </c>
      <c r="P61" s="9" t="s">
        <v>54</v>
      </c>
      <c r="Q61" s="9" t="s">
        <v>49</v>
      </c>
      <c r="R61" s="9" t="s">
        <v>50</v>
      </c>
      <c r="S61" s="9" t="s">
        <v>433</v>
      </c>
      <c r="T61" s="9">
        <v>334910</v>
      </c>
      <c r="U61" s="9" t="s">
        <v>52</v>
      </c>
      <c r="V61" s="9" t="s">
        <v>434</v>
      </c>
      <c r="W61" s="9" t="s">
        <v>54</v>
      </c>
      <c r="X61" s="9" t="s">
        <v>55</v>
      </c>
      <c r="Y61" s="9" t="s">
        <v>56</v>
      </c>
      <c r="Z61" s="10">
        <v>43417</v>
      </c>
      <c r="AA61" s="10">
        <v>39262</v>
      </c>
      <c r="AB61" s="9" t="s">
        <v>57</v>
      </c>
      <c r="AC61" s="9" t="s">
        <v>58</v>
      </c>
      <c r="AD61" s="9" t="s">
        <v>10924</v>
      </c>
      <c r="AE61" s="9">
        <v>1</v>
      </c>
      <c r="AF61" s="9" t="s">
        <v>105</v>
      </c>
      <c r="AG61" s="9" t="s">
        <v>80</v>
      </c>
      <c r="AH61" s="9" t="s">
        <v>62</v>
      </c>
      <c r="AI61" s="9" t="s">
        <v>435</v>
      </c>
      <c r="AJ61" s="9" t="s">
        <v>64</v>
      </c>
      <c r="AK61" s="11" t="s">
        <v>54</v>
      </c>
    </row>
    <row r="62" spans="1:37" x14ac:dyDescent="0.3">
      <c r="A62" s="4" t="s">
        <v>37</v>
      </c>
      <c r="B62" s="5">
        <v>705527</v>
      </c>
      <c r="C62" s="5" t="s">
        <v>436</v>
      </c>
      <c r="D62" s="5" t="s">
        <v>39</v>
      </c>
      <c r="E62" s="5" t="s">
        <v>40</v>
      </c>
      <c r="F62" s="5" t="s">
        <v>41</v>
      </c>
      <c r="G62" s="5" t="s">
        <v>437</v>
      </c>
      <c r="H62" s="5" t="s">
        <v>43</v>
      </c>
      <c r="I62" s="5" t="s">
        <v>438</v>
      </c>
      <c r="J62" s="5" t="s">
        <v>45</v>
      </c>
      <c r="K62" s="5">
        <v>95380</v>
      </c>
      <c r="L62" s="5" t="s">
        <v>46</v>
      </c>
      <c r="M62" s="5">
        <v>37.502110000000002</v>
      </c>
      <c r="N62" s="5">
        <v>-120.80551</v>
      </c>
      <c r="O62" s="5" t="s">
        <v>47</v>
      </c>
      <c r="P62" s="5" t="s">
        <v>48</v>
      </c>
      <c r="Q62" s="5" t="s">
        <v>49</v>
      </c>
      <c r="R62" s="5" t="s">
        <v>50</v>
      </c>
      <c r="S62" s="5" t="s">
        <v>439</v>
      </c>
      <c r="T62" s="5">
        <v>334914</v>
      </c>
      <c r="U62" s="5" t="s">
        <v>52</v>
      </c>
      <c r="V62" s="5" t="s">
        <v>440</v>
      </c>
      <c r="W62" s="5" t="s">
        <v>441</v>
      </c>
      <c r="X62" s="5" t="s">
        <v>55</v>
      </c>
      <c r="Y62" s="5" t="s">
        <v>56</v>
      </c>
      <c r="Z62" s="6">
        <v>44236</v>
      </c>
      <c r="AA62" s="6">
        <v>39262</v>
      </c>
      <c r="AB62" s="5" t="s">
        <v>57</v>
      </c>
      <c r="AC62" s="5" t="s">
        <v>58</v>
      </c>
      <c r="AD62" s="5" t="s">
        <v>10924</v>
      </c>
      <c r="AE62" s="5">
        <v>1</v>
      </c>
      <c r="AF62" s="5" t="s">
        <v>282</v>
      </c>
      <c r="AG62" s="5" t="s">
        <v>61</v>
      </c>
      <c r="AH62" s="5" t="s">
        <v>62</v>
      </c>
      <c r="AI62" s="5" t="s">
        <v>442</v>
      </c>
      <c r="AJ62" s="5" t="s">
        <v>64</v>
      </c>
      <c r="AK62" s="7" t="s">
        <v>54</v>
      </c>
    </row>
    <row r="63" spans="1:37" x14ac:dyDescent="0.3">
      <c r="A63" s="8" t="s">
        <v>37</v>
      </c>
      <c r="B63" s="9">
        <v>705528</v>
      </c>
      <c r="C63" s="9" t="s">
        <v>443</v>
      </c>
      <c r="D63" s="9" t="s">
        <v>39</v>
      </c>
      <c r="E63" s="9" t="s">
        <v>40</v>
      </c>
      <c r="F63" s="9" t="s">
        <v>41</v>
      </c>
      <c r="G63" s="9" t="s">
        <v>444</v>
      </c>
      <c r="H63" s="9" t="s">
        <v>43</v>
      </c>
      <c r="I63" s="9" t="s">
        <v>445</v>
      </c>
      <c r="J63" s="9" t="s">
        <v>45</v>
      </c>
      <c r="K63" s="9">
        <v>95380</v>
      </c>
      <c r="L63" s="9" t="s">
        <v>69</v>
      </c>
      <c r="M63" s="9">
        <v>37.456209999999999</v>
      </c>
      <c r="N63" s="9">
        <v>-120.77628</v>
      </c>
      <c r="O63" s="9" t="s">
        <v>47</v>
      </c>
      <c r="P63" s="9" t="s">
        <v>54</v>
      </c>
      <c r="Q63" s="9" t="s">
        <v>49</v>
      </c>
      <c r="R63" s="9" t="s">
        <v>50</v>
      </c>
      <c r="S63" s="9" t="s">
        <v>446</v>
      </c>
      <c r="T63" s="9">
        <v>334915</v>
      </c>
      <c r="U63" s="9" t="s">
        <v>52</v>
      </c>
      <c r="V63" s="9" t="s">
        <v>447</v>
      </c>
      <c r="W63" s="9" t="s">
        <v>54</v>
      </c>
      <c r="X63" s="9" t="s">
        <v>55</v>
      </c>
      <c r="Y63" s="9" t="s">
        <v>56</v>
      </c>
      <c r="Z63" s="10">
        <v>42173</v>
      </c>
      <c r="AA63" s="10">
        <v>39262</v>
      </c>
      <c r="AB63" s="9" t="s">
        <v>57</v>
      </c>
      <c r="AC63" s="9" t="s">
        <v>58</v>
      </c>
      <c r="AD63" s="9" t="s">
        <v>10924</v>
      </c>
      <c r="AE63" s="9">
        <v>1</v>
      </c>
      <c r="AF63" s="9" t="s">
        <v>105</v>
      </c>
      <c r="AG63" s="9" t="s">
        <v>61</v>
      </c>
      <c r="AH63" s="9" t="s">
        <v>62</v>
      </c>
      <c r="AI63" s="9" t="s">
        <v>106</v>
      </c>
      <c r="AJ63" s="9" t="s">
        <v>64</v>
      </c>
      <c r="AK63" s="11" t="s">
        <v>54</v>
      </c>
    </row>
    <row r="64" spans="1:37" x14ac:dyDescent="0.3">
      <c r="A64" s="8" t="s">
        <v>37</v>
      </c>
      <c r="B64" s="9">
        <v>705530</v>
      </c>
      <c r="C64" s="9" t="s">
        <v>972</v>
      </c>
      <c r="D64" s="9" t="s">
        <v>39</v>
      </c>
      <c r="E64" s="9" t="s">
        <v>40</v>
      </c>
      <c r="F64" s="9" t="s">
        <v>41</v>
      </c>
      <c r="G64" s="9" t="s">
        <v>448</v>
      </c>
      <c r="H64" s="9" t="s">
        <v>43</v>
      </c>
      <c r="I64" s="9" t="s">
        <v>449</v>
      </c>
      <c r="J64" s="9" t="s">
        <v>45</v>
      </c>
      <c r="K64" s="9">
        <v>95380</v>
      </c>
      <c r="L64" s="9" t="s">
        <v>69</v>
      </c>
      <c r="M64" s="9">
        <v>37.469569999999997</v>
      </c>
      <c r="N64" s="9">
        <v>-120.77565</v>
      </c>
      <c r="O64" s="9" t="s">
        <v>47</v>
      </c>
      <c r="P64" s="9" t="s">
        <v>48</v>
      </c>
      <c r="Q64" s="9" t="s">
        <v>49</v>
      </c>
      <c r="R64" s="9" t="s">
        <v>50</v>
      </c>
      <c r="S64" s="9" t="s">
        <v>450</v>
      </c>
      <c r="T64" s="9">
        <v>334917</v>
      </c>
      <c r="U64" s="9" t="s">
        <v>52</v>
      </c>
      <c r="V64" s="9" t="s">
        <v>451</v>
      </c>
      <c r="W64" s="9" t="s">
        <v>54</v>
      </c>
      <c r="X64" s="9" t="s">
        <v>55</v>
      </c>
      <c r="Y64" s="9" t="s">
        <v>56</v>
      </c>
      <c r="Z64" s="10">
        <v>43417</v>
      </c>
      <c r="AA64" s="10">
        <v>39262</v>
      </c>
      <c r="AB64" s="9" t="s">
        <v>57</v>
      </c>
      <c r="AC64" s="9" t="s">
        <v>58</v>
      </c>
      <c r="AD64" s="9" t="s">
        <v>10924</v>
      </c>
      <c r="AE64" s="9">
        <v>1</v>
      </c>
      <c r="AF64" s="9" t="s">
        <v>72</v>
      </c>
      <c r="AG64" s="9" t="s">
        <v>61</v>
      </c>
      <c r="AH64" s="9" t="s">
        <v>62</v>
      </c>
      <c r="AI64" s="9" t="s">
        <v>452</v>
      </c>
      <c r="AJ64" s="9" t="s">
        <v>74</v>
      </c>
      <c r="AK64" s="11" t="s">
        <v>54</v>
      </c>
    </row>
    <row r="65" spans="1:37" x14ac:dyDescent="0.3">
      <c r="A65" s="4" t="s">
        <v>37</v>
      </c>
      <c r="B65" s="5">
        <v>705775</v>
      </c>
      <c r="C65" s="5" t="s">
        <v>453</v>
      </c>
      <c r="D65" s="5" t="s">
        <v>39</v>
      </c>
      <c r="E65" s="5" t="s">
        <v>40</v>
      </c>
      <c r="F65" s="5" t="s">
        <v>41</v>
      </c>
      <c r="G65" s="5" t="s">
        <v>380</v>
      </c>
      <c r="H65" s="5" t="s">
        <v>43</v>
      </c>
      <c r="I65" s="5" t="s">
        <v>454</v>
      </c>
      <c r="J65" s="5" t="s">
        <v>68</v>
      </c>
      <c r="K65" s="5">
        <v>95374</v>
      </c>
      <c r="L65" s="5" t="s">
        <v>69</v>
      </c>
      <c r="M65" s="5">
        <v>37.36459</v>
      </c>
      <c r="N65" s="5">
        <v>-120.93076000000001</v>
      </c>
      <c r="O65" s="5" t="s">
        <v>47</v>
      </c>
      <c r="P65" s="5" t="s">
        <v>48</v>
      </c>
      <c r="Q65" s="5" t="s">
        <v>49</v>
      </c>
      <c r="R65" s="5" t="s">
        <v>50</v>
      </c>
      <c r="S65" s="5" t="s">
        <v>455</v>
      </c>
      <c r="T65" s="5">
        <v>334888</v>
      </c>
      <c r="U65" s="5" t="s">
        <v>52</v>
      </c>
      <c r="V65" s="5" t="s">
        <v>456</v>
      </c>
      <c r="W65" s="5" t="s">
        <v>457</v>
      </c>
      <c r="X65" s="5" t="s">
        <v>55</v>
      </c>
      <c r="Y65" s="5" t="s">
        <v>56</v>
      </c>
      <c r="Z65" s="6">
        <v>43412</v>
      </c>
      <c r="AA65" s="6">
        <v>39262</v>
      </c>
      <c r="AB65" s="5" t="s">
        <v>57</v>
      </c>
      <c r="AC65" s="5" t="s">
        <v>58</v>
      </c>
      <c r="AD65" s="5" t="s">
        <v>10924</v>
      </c>
      <c r="AE65" s="5">
        <v>1</v>
      </c>
      <c r="AF65" s="5" t="s">
        <v>105</v>
      </c>
      <c r="AG65" s="5" t="s">
        <v>61</v>
      </c>
      <c r="AH65" s="5" t="s">
        <v>62</v>
      </c>
      <c r="AI65" s="5" t="s">
        <v>458</v>
      </c>
      <c r="AJ65" s="5" t="s">
        <v>74</v>
      </c>
      <c r="AK65" s="7" t="s">
        <v>54</v>
      </c>
    </row>
    <row r="66" spans="1:37" x14ac:dyDescent="0.3">
      <c r="A66" s="8" t="s">
        <v>37</v>
      </c>
      <c r="B66" s="9">
        <v>705776</v>
      </c>
      <c r="C66" s="9" t="s">
        <v>459</v>
      </c>
      <c r="D66" s="9" t="s">
        <v>39</v>
      </c>
      <c r="E66" s="9" t="s">
        <v>40</v>
      </c>
      <c r="F66" s="9" t="s">
        <v>41</v>
      </c>
      <c r="G66" s="9" t="s">
        <v>66</v>
      </c>
      <c r="H66" s="9" t="s">
        <v>43</v>
      </c>
      <c r="I66" s="9" t="s">
        <v>460</v>
      </c>
      <c r="J66" s="9" t="s">
        <v>68</v>
      </c>
      <c r="K66" s="9">
        <v>95374</v>
      </c>
      <c r="L66" s="9" t="s">
        <v>69</v>
      </c>
      <c r="M66" s="9">
        <v>37.315440000000002</v>
      </c>
      <c r="N66" s="9">
        <v>-120.89664999999999</v>
      </c>
      <c r="O66" s="9" t="s">
        <v>47</v>
      </c>
      <c r="P66" s="9" t="s">
        <v>48</v>
      </c>
      <c r="Q66" s="9" t="s">
        <v>49</v>
      </c>
      <c r="R66" s="9" t="s">
        <v>50</v>
      </c>
      <c r="S66" s="9" t="s">
        <v>461</v>
      </c>
      <c r="T66" s="9">
        <v>334889</v>
      </c>
      <c r="U66" s="9" t="s">
        <v>52</v>
      </c>
      <c r="V66" s="9" t="s">
        <v>462</v>
      </c>
      <c r="W66" s="9" t="s">
        <v>54</v>
      </c>
      <c r="X66" s="9" t="s">
        <v>55</v>
      </c>
      <c r="Y66" s="9" t="s">
        <v>56</v>
      </c>
      <c r="Z66" s="10">
        <v>43412</v>
      </c>
      <c r="AA66" s="10">
        <v>39262</v>
      </c>
      <c r="AB66" s="9" t="s">
        <v>57</v>
      </c>
      <c r="AC66" s="9" t="s">
        <v>58</v>
      </c>
      <c r="AD66" s="9" t="s">
        <v>10924</v>
      </c>
      <c r="AE66" s="9">
        <v>1</v>
      </c>
      <c r="AF66" s="9" t="s">
        <v>105</v>
      </c>
      <c r="AG66" s="9" t="s">
        <v>80</v>
      </c>
      <c r="AH66" s="9" t="s">
        <v>62</v>
      </c>
      <c r="AI66" s="9" t="s">
        <v>463</v>
      </c>
      <c r="AJ66" s="9" t="s">
        <v>64</v>
      </c>
      <c r="AK66" s="11" t="s">
        <v>54</v>
      </c>
    </row>
    <row r="67" spans="1:37" x14ac:dyDescent="0.3">
      <c r="A67" s="8" t="s">
        <v>37</v>
      </c>
      <c r="B67" s="9">
        <v>706122</v>
      </c>
      <c r="C67" s="9" t="s">
        <v>974</v>
      </c>
      <c r="D67" s="9" t="s">
        <v>39</v>
      </c>
      <c r="E67" s="9" t="s">
        <v>40</v>
      </c>
      <c r="F67" s="9" t="s">
        <v>54</v>
      </c>
      <c r="G67" s="9" t="s">
        <v>464</v>
      </c>
      <c r="H67" s="9" t="s">
        <v>43</v>
      </c>
      <c r="I67" s="9" t="s">
        <v>465</v>
      </c>
      <c r="J67" s="9" t="s">
        <v>85</v>
      </c>
      <c r="K67" s="9">
        <v>95324</v>
      </c>
      <c r="L67" s="9" t="s">
        <v>69</v>
      </c>
      <c r="M67" s="9">
        <v>37.411940000000001</v>
      </c>
      <c r="N67" s="9">
        <v>-120.92694</v>
      </c>
      <c r="O67" s="9" t="s">
        <v>47</v>
      </c>
      <c r="P67" s="9" t="s">
        <v>48</v>
      </c>
      <c r="Q67" s="9" t="s">
        <v>49</v>
      </c>
      <c r="R67" s="9" t="s">
        <v>50</v>
      </c>
      <c r="S67" s="9" t="s">
        <v>466</v>
      </c>
      <c r="T67" s="9">
        <v>334737</v>
      </c>
      <c r="U67" s="9" t="s">
        <v>52</v>
      </c>
      <c r="V67" s="9" t="s">
        <v>467</v>
      </c>
      <c r="W67" s="9" t="s">
        <v>468</v>
      </c>
      <c r="X67" s="9" t="s">
        <v>55</v>
      </c>
      <c r="Y67" s="9" t="s">
        <v>56</v>
      </c>
      <c r="Z67" s="10">
        <v>42172</v>
      </c>
      <c r="AA67" s="10">
        <v>39262</v>
      </c>
      <c r="AB67" s="9" t="s">
        <v>57</v>
      </c>
      <c r="AC67" s="9" t="s">
        <v>58</v>
      </c>
      <c r="AD67" s="9" t="s">
        <v>10924</v>
      </c>
      <c r="AE67" s="9">
        <v>1</v>
      </c>
      <c r="AF67" s="9" t="s">
        <v>148</v>
      </c>
      <c r="AG67" s="9" t="s">
        <v>61</v>
      </c>
      <c r="AH67" s="9" t="s">
        <v>62</v>
      </c>
      <c r="AI67" s="9" t="s">
        <v>469</v>
      </c>
      <c r="AJ67" s="9" t="s">
        <v>74</v>
      </c>
      <c r="AK67" s="11" t="s">
        <v>469</v>
      </c>
    </row>
    <row r="68" spans="1:37" x14ac:dyDescent="0.3">
      <c r="A68" s="8" t="s">
        <v>37</v>
      </c>
      <c r="B68" s="9">
        <v>706124</v>
      </c>
      <c r="C68" s="9" t="s">
        <v>470</v>
      </c>
      <c r="D68" s="9" t="s">
        <v>39</v>
      </c>
      <c r="E68" s="9" t="s">
        <v>40</v>
      </c>
      <c r="F68" s="9" t="s">
        <v>41</v>
      </c>
      <c r="G68" s="9" t="s">
        <v>471</v>
      </c>
      <c r="H68" s="9" t="s">
        <v>43</v>
      </c>
      <c r="I68" s="9" t="s">
        <v>472</v>
      </c>
      <c r="J68" s="9" t="s">
        <v>85</v>
      </c>
      <c r="K68" s="9">
        <v>95322</v>
      </c>
      <c r="L68" s="9" t="s">
        <v>69</v>
      </c>
      <c r="M68" s="9">
        <v>37.412230000000001</v>
      </c>
      <c r="N68" s="9">
        <v>-120.95089</v>
      </c>
      <c r="O68" s="9" t="s">
        <v>47</v>
      </c>
      <c r="P68" s="9" t="s">
        <v>48</v>
      </c>
      <c r="Q68" s="9" t="s">
        <v>49</v>
      </c>
      <c r="R68" s="9" t="s">
        <v>50</v>
      </c>
      <c r="S68" s="9" t="s">
        <v>473</v>
      </c>
      <c r="T68" s="9">
        <v>334738</v>
      </c>
      <c r="U68" s="9" t="s">
        <v>52</v>
      </c>
      <c r="V68" s="9" t="s">
        <v>474</v>
      </c>
      <c r="W68" s="9" t="s">
        <v>475</v>
      </c>
      <c r="X68" s="9" t="s">
        <v>55</v>
      </c>
      <c r="Y68" s="9" t="s">
        <v>56</v>
      </c>
      <c r="Z68" s="10">
        <v>43367</v>
      </c>
      <c r="AA68" s="10">
        <v>39262</v>
      </c>
      <c r="AB68" s="9" t="s">
        <v>57</v>
      </c>
      <c r="AC68" s="9" t="s">
        <v>58</v>
      </c>
      <c r="AD68" s="9" t="s">
        <v>10924</v>
      </c>
      <c r="AE68" s="9">
        <v>1</v>
      </c>
      <c r="AF68" s="9" t="s">
        <v>72</v>
      </c>
      <c r="AG68" s="9" t="s">
        <v>80</v>
      </c>
      <c r="AH68" s="9" t="s">
        <v>62</v>
      </c>
      <c r="AI68" s="9" t="s">
        <v>476</v>
      </c>
      <c r="AJ68" s="9" t="s">
        <v>64</v>
      </c>
      <c r="AK68" s="11" t="s">
        <v>54</v>
      </c>
    </row>
    <row r="69" spans="1:37" x14ac:dyDescent="0.3">
      <c r="A69" s="4" t="s">
        <v>37</v>
      </c>
      <c r="B69" s="5">
        <v>706125</v>
      </c>
      <c r="C69" s="5" t="s">
        <v>975</v>
      </c>
      <c r="D69" s="5" t="s">
        <v>39</v>
      </c>
      <c r="E69" s="5" t="s">
        <v>40</v>
      </c>
      <c r="F69" s="5" t="s">
        <v>41</v>
      </c>
      <c r="G69" s="5" t="s">
        <v>477</v>
      </c>
      <c r="H69" s="5" t="s">
        <v>43</v>
      </c>
      <c r="I69" s="5" t="s">
        <v>478</v>
      </c>
      <c r="J69" s="5" t="s">
        <v>85</v>
      </c>
      <c r="K69" s="5">
        <v>95324</v>
      </c>
      <c r="L69" s="5" t="s">
        <v>69</v>
      </c>
      <c r="M69" s="5">
        <v>37.411409999999997</v>
      </c>
      <c r="N69" s="5">
        <v>-120.81532</v>
      </c>
      <c r="O69" s="5" t="s">
        <v>47</v>
      </c>
      <c r="P69" s="5" t="s">
        <v>48</v>
      </c>
      <c r="Q69" s="5" t="s">
        <v>49</v>
      </c>
      <c r="R69" s="5" t="s">
        <v>50</v>
      </c>
      <c r="S69" s="5" t="s">
        <v>479</v>
      </c>
      <c r="T69" s="5">
        <v>334739</v>
      </c>
      <c r="U69" s="5" t="s">
        <v>52</v>
      </c>
      <c r="V69" s="5" t="s">
        <v>480</v>
      </c>
      <c r="W69" s="5" t="s">
        <v>481</v>
      </c>
      <c r="X69" s="5" t="s">
        <v>55</v>
      </c>
      <c r="Y69" s="5" t="s">
        <v>56</v>
      </c>
      <c r="Z69" s="6">
        <v>44453</v>
      </c>
      <c r="AA69" s="6">
        <v>39262</v>
      </c>
      <c r="AB69" s="5" t="s">
        <v>57</v>
      </c>
      <c r="AC69" s="5" t="s">
        <v>58</v>
      </c>
      <c r="AD69" s="5" t="s">
        <v>10924</v>
      </c>
      <c r="AE69" s="5">
        <v>1</v>
      </c>
      <c r="AF69" s="5" t="s">
        <v>105</v>
      </c>
      <c r="AG69" s="5" t="s">
        <v>61</v>
      </c>
      <c r="AH69" s="5" t="s">
        <v>62</v>
      </c>
      <c r="AI69" s="5" t="s">
        <v>482</v>
      </c>
      <c r="AJ69" s="5" t="s">
        <v>74</v>
      </c>
      <c r="AK69" s="7" t="s">
        <v>54</v>
      </c>
    </row>
    <row r="70" spans="1:37" x14ac:dyDescent="0.3">
      <c r="A70" s="8" t="s">
        <v>37</v>
      </c>
      <c r="B70" s="9">
        <v>706126</v>
      </c>
      <c r="C70" s="9" t="s">
        <v>483</v>
      </c>
      <c r="D70" s="9" t="s">
        <v>39</v>
      </c>
      <c r="E70" s="9" t="s">
        <v>40</v>
      </c>
      <c r="F70" s="9" t="s">
        <v>41</v>
      </c>
      <c r="G70" s="9" t="s">
        <v>484</v>
      </c>
      <c r="H70" s="9" t="s">
        <v>43</v>
      </c>
      <c r="I70" s="9" t="s">
        <v>485</v>
      </c>
      <c r="J70" s="9" t="s">
        <v>85</v>
      </c>
      <c r="K70" s="9">
        <v>95324</v>
      </c>
      <c r="L70" s="9" t="s">
        <v>69</v>
      </c>
      <c r="M70" s="9">
        <v>37.411670000000001</v>
      </c>
      <c r="N70" s="9">
        <v>-120.87187</v>
      </c>
      <c r="O70" s="9" t="s">
        <v>47</v>
      </c>
      <c r="P70" s="9" t="s">
        <v>48</v>
      </c>
      <c r="Q70" s="9" t="s">
        <v>49</v>
      </c>
      <c r="R70" s="9" t="s">
        <v>50</v>
      </c>
      <c r="S70" s="9" t="s">
        <v>486</v>
      </c>
      <c r="T70" s="9">
        <v>334741</v>
      </c>
      <c r="U70" s="9" t="s">
        <v>52</v>
      </c>
      <c r="V70" s="9" t="s">
        <v>487</v>
      </c>
      <c r="W70" s="9" t="s">
        <v>54</v>
      </c>
      <c r="X70" s="9" t="s">
        <v>55</v>
      </c>
      <c r="Y70" s="9" t="s">
        <v>56</v>
      </c>
      <c r="Z70" s="10">
        <v>43411</v>
      </c>
      <c r="AA70" s="10">
        <v>39262</v>
      </c>
      <c r="AB70" s="9" t="s">
        <v>57</v>
      </c>
      <c r="AC70" s="9" t="s">
        <v>58</v>
      </c>
      <c r="AD70" s="9" t="s">
        <v>10924</v>
      </c>
      <c r="AE70" s="9">
        <v>1</v>
      </c>
      <c r="AF70" s="9" t="s">
        <v>105</v>
      </c>
      <c r="AG70" s="9" t="s">
        <v>61</v>
      </c>
      <c r="AH70" s="9" t="s">
        <v>62</v>
      </c>
      <c r="AI70" s="9" t="s">
        <v>488</v>
      </c>
      <c r="AJ70" s="9" t="s">
        <v>74</v>
      </c>
      <c r="AK70" s="11" t="s">
        <v>54</v>
      </c>
    </row>
    <row r="71" spans="1:37" x14ac:dyDescent="0.3">
      <c r="A71" s="4" t="s">
        <v>37</v>
      </c>
      <c r="B71" s="5">
        <v>706128</v>
      </c>
      <c r="C71" s="5" t="s">
        <v>976</v>
      </c>
      <c r="D71" s="5" t="s">
        <v>39</v>
      </c>
      <c r="E71" s="5" t="s">
        <v>40</v>
      </c>
      <c r="F71" s="5" t="s">
        <v>41</v>
      </c>
      <c r="G71" s="5" t="s">
        <v>489</v>
      </c>
      <c r="H71" s="5" t="s">
        <v>43</v>
      </c>
      <c r="I71" s="5" t="s">
        <v>490</v>
      </c>
      <c r="J71" s="5" t="s">
        <v>85</v>
      </c>
      <c r="K71" s="5">
        <v>95324</v>
      </c>
      <c r="L71" s="5" t="s">
        <v>69</v>
      </c>
      <c r="M71" s="5">
        <v>37.418950000000002</v>
      </c>
      <c r="N71" s="5">
        <v>-120.88239</v>
      </c>
      <c r="O71" s="5" t="s">
        <v>47</v>
      </c>
      <c r="P71" s="5" t="s">
        <v>48</v>
      </c>
      <c r="Q71" s="5" t="s">
        <v>49</v>
      </c>
      <c r="R71" s="5" t="s">
        <v>50</v>
      </c>
      <c r="S71" s="5" t="s">
        <v>491</v>
      </c>
      <c r="T71" s="5">
        <v>334746</v>
      </c>
      <c r="U71" s="5" t="s">
        <v>52</v>
      </c>
      <c r="V71" s="5" t="s">
        <v>492</v>
      </c>
      <c r="W71" s="5" t="s">
        <v>54</v>
      </c>
      <c r="X71" s="5" t="s">
        <v>55</v>
      </c>
      <c r="Y71" s="5" t="s">
        <v>56</v>
      </c>
      <c r="Z71" s="6">
        <v>43411</v>
      </c>
      <c r="AA71" s="6">
        <v>39262</v>
      </c>
      <c r="AB71" s="5" t="s">
        <v>57</v>
      </c>
      <c r="AC71" s="5" t="s">
        <v>58</v>
      </c>
      <c r="AD71" s="5" t="s">
        <v>10924</v>
      </c>
      <c r="AE71" s="5">
        <v>1</v>
      </c>
      <c r="AF71" s="5" t="s">
        <v>282</v>
      </c>
      <c r="AG71" s="5" t="s">
        <v>61</v>
      </c>
      <c r="AH71" s="5" t="s">
        <v>62</v>
      </c>
      <c r="AI71" s="5" t="s">
        <v>493</v>
      </c>
      <c r="AJ71" s="5" t="s">
        <v>64</v>
      </c>
      <c r="AK71" s="7" t="s">
        <v>54</v>
      </c>
    </row>
    <row r="72" spans="1:37" x14ac:dyDescent="0.3">
      <c r="A72" s="8" t="s">
        <v>37</v>
      </c>
      <c r="B72" s="9">
        <v>706129</v>
      </c>
      <c r="C72" s="9" t="s">
        <v>494</v>
      </c>
      <c r="D72" s="9" t="s">
        <v>39</v>
      </c>
      <c r="E72" s="9" t="s">
        <v>40</v>
      </c>
      <c r="F72" s="9" t="s">
        <v>41</v>
      </c>
      <c r="G72" s="9" t="s">
        <v>431</v>
      </c>
      <c r="H72" s="9" t="s">
        <v>43</v>
      </c>
      <c r="I72" s="9" t="s">
        <v>495</v>
      </c>
      <c r="J72" s="9" t="s">
        <v>85</v>
      </c>
      <c r="K72" s="9">
        <v>95324</v>
      </c>
      <c r="L72" s="9" t="s">
        <v>69</v>
      </c>
      <c r="M72" s="9">
        <v>37.419240000000002</v>
      </c>
      <c r="N72" s="9">
        <v>-120.92158999999999</v>
      </c>
      <c r="O72" s="9" t="s">
        <v>47</v>
      </c>
      <c r="P72" s="9" t="s">
        <v>48</v>
      </c>
      <c r="Q72" s="9" t="s">
        <v>49</v>
      </c>
      <c r="R72" s="9" t="s">
        <v>50</v>
      </c>
      <c r="S72" s="9" t="s">
        <v>496</v>
      </c>
      <c r="T72" s="9">
        <v>334747</v>
      </c>
      <c r="U72" s="9" t="s">
        <v>52</v>
      </c>
      <c r="V72" s="9" t="s">
        <v>497</v>
      </c>
      <c r="W72" s="9" t="s">
        <v>54</v>
      </c>
      <c r="X72" s="9" t="s">
        <v>55</v>
      </c>
      <c r="Y72" s="9" t="s">
        <v>56</v>
      </c>
      <c r="Z72" s="10">
        <v>43411</v>
      </c>
      <c r="AA72" s="10">
        <v>39262</v>
      </c>
      <c r="AB72" s="9" t="s">
        <v>57</v>
      </c>
      <c r="AC72" s="9" t="s">
        <v>58</v>
      </c>
      <c r="AD72" s="9" t="s">
        <v>10924</v>
      </c>
      <c r="AE72" s="9">
        <v>1</v>
      </c>
      <c r="AF72" s="9" t="s">
        <v>72</v>
      </c>
      <c r="AG72" s="9" t="s">
        <v>61</v>
      </c>
      <c r="AH72" s="9" t="s">
        <v>62</v>
      </c>
      <c r="AI72" s="9" t="s">
        <v>498</v>
      </c>
      <c r="AJ72" s="9" t="s">
        <v>74</v>
      </c>
      <c r="AK72" s="11" t="s">
        <v>54</v>
      </c>
    </row>
    <row r="73" spans="1:37" x14ac:dyDescent="0.3">
      <c r="A73" s="4" t="s">
        <v>37</v>
      </c>
      <c r="B73" s="5">
        <v>706131</v>
      </c>
      <c r="C73" s="5" t="s">
        <v>499</v>
      </c>
      <c r="D73" s="5" t="s">
        <v>39</v>
      </c>
      <c r="E73" s="5" t="s">
        <v>40</v>
      </c>
      <c r="F73" s="5" t="s">
        <v>41</v>
      </c>
      <c r="G73" s="5" t="s">
        <v>500</v>
      </c>
      <c r="H73" s="5" t="s">
        <v>143</v>
      </c>
      <c r="I73" s="5" t="s">
        <v>501</v>
      </c>
      <c r="J73" s="5" t="s">
        <v>85</v>
      </c>
      <c r="K73" s="5">
        <v>95324</v>
      </c>
      <c r="L73" s="5" t="s">
        <v>69</v>
      </c>
      <c r="M73" s="5">
        <v>37.404240000000001</v>
      </c>
      <c r="N73" s="5">
        <v>-120.86221</v>
      </c>
      <c r="O73" s="5" t="s">
        <v>47</v>
      </c>
      <c r="P73" s="5" t="s">
        <v>48</v>
      </c>
      <c r="Q73" s="5" t="s">
        <v>49</v>
      </c>
      <c r="R73" s="5" t="s">
        <v>50</v>
      </c>
      <c r="S73" s="5" t="s">
        <v>502</v>
      </c>
      <c r="T73" s="5">
        <v>334749</v>
      </c>
      <c r="U73" s="5" t="s">
        <v>52</v>
      </c>
      <c r="V73" s="5" t="s">
        <v>503</v>
      </c>
      <c r="W73" s="5" t="s">
        <v>504</v>
      </c>
      <c r="X73" s="5" t="s">
        <v>55</v>
      </c>
      <c r="Y73" s="5" t="s">
        <v>56</v>
      </c>
      <c r="Z73" s="6">
        <v>43432</v>
      </c>
      <c r="AA73" s="6">
        <v>39262</v>
      </c>
      <c r="AB73" s="5" t="s">
        <v>57</v>
      </c>
      <c r="AC73" s="5" t="s">
        <v>58</v>
      </c>
      <c r="AD73" s="5" t="s">
        <v>10924</v>
      </c>
      <c r="AE73" s="5">
        <v>1</v>
      </c>
      <c r="AF73" s="5" t="s">
        <v>105</v>
      </c>
      <c r="AG73" s="5" t="s">
        <v>61</v>
      </c>
      <c r="AH73" s="5" t="s">
        <v>62</v>
      </c>
      <c r="AI73" s="5" t="s">
        <v>305</v>
      </c>
      <c r="AJ73" s="5" t="s">
        <v>74</v>
      </c>
      <c r="AK73" s="7" t="s">
        <v>54</v>
      </c>
    </row>
    <row r="74" spans="1:37" x14ac:dyDescent="0.3">
      <c r="A74" s="8" t="s">
        <v>37</v>
      </c>
      <c r="B74" s="9">
        <v>706132</v>
      </c>
      <c r="C74" s="9" t="s">
        <v>505</v>
      </c>
      <c r="D74" s="9" t="s">
        <v>39</v>
      </c>
      <c r="E74" s="9" t="s">
        <v>40</v>
      </c>
      <c r="F74" s="9" t="s">
        <v>41</v>
      </c>
      <c r="G74" s="9" t="s">
        <v>431</v>
      </c>
      <c r="H74" s="9" t="s">
        <v>43</v>
      </c>
      <c r="I74" s="9" t="s">
        <v>506</v>
      </c>
      <c r="J74" s="9" t="s">
        <v>85</v>
      </c>
      <c r="K74" s="9">
        <v>95324</v>
      </c>
      <c r="L74" s="9" t="s">
        <v>69</v>
      </c>
      <c r="M74" s="9">
        <v>37.404629999999997</v>
      </c>
      <c r="N74" s="9">
        <v>-120.90846999999999</v>
      </c>
      <c r="O74" s="9" t="s">
        <v>47</v>
      </c>
      <c r="P74" s="9" t="s">
        <v>48</v>
      </c>
      <c r="Q74" s="9" t="s">
        <v>49</v>
      </c>
      <c r="R74" s="9" t="s">
        <v>50</v>
      </c>
      <c r="S74" s="9" t="s">
        <v>507</v>
      </c>
      <c r="T74" s="9">
        <v>334750</v>
      </c>
      <c r="U74" s="9" t="s">
        <v>52</v>
      </c>
      <c r="V74" s="9" t="s">
        <v>508</v>
      </c>
      <c r="W74" s="9" t="s">
        <v>54</v>
      </c>
      <c r="X74" s="9" t="s">
        <v>55</v>
      </c>
      <c r="Y74" s="9" t="s">
        <v>56</v>
      </c>
      <c r="Z74" s="10">
        <v>43411</v>
      </c>
      <c r="AA74" s="10">
        <v>39262</v>
      </c>
      <c r="AB74" s="9" t="s">
        <v>57</v>
      </c>
      <c r="AC74" s="9" t="s">
        <v>58</v>
      </c>
      <c r="AD74" s="9" t="s">
        <v>10924</v>
      </c>
      <c r="AE74" s="9">
        <v>1</v>
      </c>
      <c r="AF74" s="9" t="s">
        <v>72</v>
      </c>
      <c r="AG74" s="9" t="s">
        <v>61</v>
      </c>
      <c r="AH74" s="9" t="s">
        <v>62</v>
      </c>
      <c r="AI74" s="9" t="s">
        <v>509</v>
      </c>
      <c r="AJ74" s="9" t="s">
        <v>74</v>
      </c>
      <c r="AK74" s="11" t="s">
        <v>54</v>
      </c>
    </row>
    <row r="75" spans="1:37" x14ac:dyDescent="0.3">
      <c r="A75" s="4" t="s">
        <v>37</v>
      </c>
      <c r="B75" s="5">
        <v>706133</v>
      </c>
      <c r="C75" s="5" t="s">
        <v>977</v>
      </c>
      <c r="D75" s="5" t="s">
        <v>39</v>
      </c>
      <c r="E75" s="5" t="s">
        <v>40</v>
      </c>
      <c r="F75" s="5" t="s">
        <v>41</v>
      </c>
      <c r="G75" s="5" t="s">
        <v>510</v>
      </c>
      <c r="H75" s="5" t="s">
        <v>43</v>
      </c>
      <c r="I75" s="5" t="s">
        <v>511</v>
      </c>
      <c r="J75" s="5" t="s">
        <v>85</v>
      </c>
      <c r="K75" s="5">
        <v>95324</v>
      </c>
      <c r="L75" s="5" t="s">
        <v>69</v>
      </c>
      <c r="M75" s="5">
        <v>37.404710000000001</v>
      </c>
      <c r="N75" s="5">
        <v>-120.91691</v>
      </c>
      <c r="O75" s="5" t="s">
        <v>47</v>
      </c>
      <c r="P75" s="5" t="s">
        <v>48</v>
      </c>
      <c r="Q75" s="5" t="s">
        <v>49</v>
      </c>
      <c r="R75" s="5" t="s">
        <v>50</v>
      </c>
      <c r="S75" s="5" t="s">
        <v>512</v>
      </c>
      <c r="T75" s="5">
        <v>334751</v>
      </c>
      <c r="U75" s="5" t="s">
        <v>52</v>
      </c>
      <c r="V75" s="5" t="s">
        <v>513</v>
      </c>
      <c r="W75" s="5" t="s">
        <v>54</v>
      </c>
      <c r="X75" s="5" t="s">
        <v>55</v>
      </c>
      <c r="Y75" s="5" t="s">
        <v>56</v>
      </c>
      <c r="Z75" s="6">
        <v>44252</v>
      </c>
      <c r="AA75" s="6">
        <v>39262</v>
      </c>
      <c r="AB75" s="5" t="s">
        <v>57</v>
      </c>
      <c r="AC75" s="5" t="s">
        <v>58</v>
      </c>
      <c r="AD75" s="5" t="s">
        <v>10924</v>
      </c>
      <c r="AE75" s="5">
        <v>1</v>
      </c>
      <c r="AF75" s="5" t="s">
        <v>72</v>
      </c>
      <c r="AG75" s="5" t="s">
        <v>61</v>
      </c>
      <c r="AH75" s="5" t="s">
        <v>62</v>
      </c>
      <c r="AI75" s="5" t="s">
        <v>514</v>
      </c>
      <c r="AJ75" s="5" t="s">
        <v>64</v>
      </c>
      <c r="AK75" s="7" t="s">
        <v>54</v>
      </c>
    </row>
    <row r="76" spans="1:37" x14ac:dyDescent="0.3">
      <c r="A76" s="8" t="s">
        <v>37</v>
      </c>
      <c r="B76" s="9">
        <v>706135</v>
      </c>
      <c r="C76" s="9" t="s">
        <v>515</v>
      </c>
      <c r="D76" s="9" t="s">
        <v>39</v>
      </c>
      <c r="E76" s="9" t="s">
        <v>40</v>
      </c>
      <c r="F76" s="9" t="s">
        <v>41</v>
      </c>
      <c r="G76" s="9" t="s">
        <v>516</v>
      </c>
      <c r="H76" s="9" t="s">
        <v>43</v>
      </c>
      <c r="I76" s="9" t="s">
        <v>517</v>
      </c>
      <c r="J76" s="9" t="s">
        <v>85</v>
      </c>
      <c r="K76" s="9">
        <v>95324</v>
      </c>
      <c r="L76" s="9" t="s">
        <v>69</v>
      </c>
      <c r="M76" s="9">
        <v>37.377600000000001</v>
      </c>
      <c r="N76" s="9">
        <v>-120.95958</v>
      </c>
      <c r="O76" s="9" t="s">
        <v>47</v>
      </c>
      <c r="P76" s="9" t="s">
        <v>48</v>
      </c>
      <c r="Q76" s="9" t="s">
        <v>49</v>
      </c>
      <c r="R76" s="9" t="s">
        <v>50</v>
      </c>
      <c r="S76" s="9" t="s">
        <v>518</v>
      </c>
      <c r="T76" s="9">
        <v>334755</v>
      </c>
      <c r="U76" s="9" t="s">
        <v>52</v>
      </c>
      <c r="V76" s="9" t="s">
        <v>519</v>
      </c>
      <c r="W76" s="9" t="s">
        <v>520</v>
      </c>
      <c r="X76" s="9" t="s">
        <v>55</v>
      </c>
      <c r="Y76" s="9" t="s">
        <v>56</v>
      </c>
      <c r="Z76" s="10">
        <v>43656</v>
      </c>
      <c r="AA76" s="10">
        <v>39262</v>
      </c>
      <c r="AB76" s="9" t="s">
        <v>57</v>
      </c>
      <c r="AC76" s="9" t="s">
        <v>58</v>
      </c>
      <c r="AD76" s="9" t="s">
        <v>10924</v>
      </c>
      <c r="AE76" s="9">
        <v>1</v>
      </c>
      <c r="AF76" s="9" t="s">
        <v>60</v>
      </c>
      <c r="AG76" s="9" t="s">
        <v>61</v>
      </c>
      <c r="AH76" s="9" t="s">
        <v>62</v>
      </c>
      <c r="AI76" s="9" t="s">
        <v>521</v>
      </c>
      <c r="AJ76" s="9" t="s">
        <v>74</v>
      </c>
      <c r="AK76" s="11" t="s">
        <v>54</v>
      </c>
    </row>
    <row r="77" spans="1:37" x14ac:dyDescent="0.3">
      <c r="A77" s="8" t="s">
        <v>37</v>
      </c>
      <c r="B77" s="9">
        <v>706422</v>
      </c>
      <c r="C77" s="9" t="s">
        <v>522</v>
      </c>
      <c r="D77" s="9" t="s">
        <v>39</v>
      </c>
      <c r="E77" s="9" t="s">
        <v>40</v>
      </c>
      <c r="F77" s="9" t="s">
        <v>41</v>
      </c>
      <c r="G77" s="9" t="s">
        <v>42</v>
      </c>
      <c r="H77" s="9" t="s">
        <v>43</v>
      </c>
      <c r="I77" s="9" t="s">
        <v>523</v>
      </c>
      <c r="J77" s="9" t="s">
        <v>45</v>
      </c>
      <c r="K77" s="9">
        <v>95380</v>
      </c>
      <c r="L77" s="9" t="s">
        <v>46</v>
      </c>
      <c r="M77" s="9">
        <v>37.485968470000003</v>
      </c>
      <c r="N77" s="9">
        <v>-120.9674282</v>
      </c>
      <c r="O77" s="9" t="s">
        <v>47</v>
      </c>
      <c r="P77" s="9" t="s">
        <v>54</v>
      </c>
      <c r="Q77" s="9" t="s">
        <v>49</v>
      </c>
      <c r="R77" s="9" t="s">
        <v>50</v>
      </c>
      <c r="S77" s="9" t="s">
        <v>524</v>
      </c>
      <c r="T77" s="9">
        <v>335240</v>
      </c>
      <c r="U77" s="9" t="s">
        <v>52</v>
      </c>
      <c r="V77" s="9" t="s">
        <v>525</v>
      </c>
      <c r="W77" s="9" t="s">
        <v>526</v>
      </c>
      <c r="X77" s="9" t="s">
        <v>55</v>
      </c>
      <c r="Y77" s="9" t="s">
        <v>56</v>
      </c>
      <c r="Z77" s="10">
        <v>43439</v>
      </c>
      <c r="AA77" s="10">
        <v>39262</v>
      </c>
      <c r="AB77" s="9" t="s">
        <v>57</v>
      </c>
      <c r="AC77" s="9" t="s">
        <v>58</v>
      </c>
      <c r="AD77" s="9" t="s">
        <v>10924</v>
      </c>
      <c r="AE77" s="9">
        <v>1</v>
      </c>
      <c r="AF77" s="9" t="s">
        <v>282</v>
      </c>
      <c r="AG77" s="9" t="s">
        <v>80</v>
      </c>
      <c r="AH77" s="9" t="s">
        <v>62</v>
      </c>
      <c r="AI77" s="9" t="s">
        <v>527</v>
      </c>
      <c r="AJ77" s="9" t="s">
        <v>64</v>
      </c>
      <c r="AK77" s="11" t="s">
        <v>54</v>
      </c>
    </row>
    <row r="78" spans="1:37" x14ac:dyDescent="0.3">
      <c r="A78" s="4" t="s">
        <v>37</v>
      </c>
      <c r="B78" s="5">
        <v>706423</v>
      </c>
      <c r="C78" s="5" t="s">
        <v>528</v>
      </c>
      <c r="D78" s="5" t="s">
        <v>39</v>
      </c>
      <c r="E78" s="5" t="s">
        <v>40</v>
      </c>
      <c r="F78" s="5" t="s">
        <v>41</v>
      </c>
      <c r="G78" s="5" t="s">
        <v>529</v>
      </c>
      <c r="H78" s="5" t="s">
        <v>43</v>
      </c>
      <c r="I78" s="5" t="s">
        <v>530</v>
      </c>
      <c r="J78" s="5" t="s">
        <v>45</v>
      </c>
      <c r="K78" s="5">
        <v>95380</v>
      </c>
      <c r="L78" s="5" t="s">
        <v>46</v>
      </c>
      <c r="M78" s="5">
        <v>37.474159999999998</v>
      </c>
      <c r="N78" s="5">
        <v>-120.96728</v>
      </c>
      <c r="O78" s="5" t="s">
        <v>47</v>
      </c>
      <c r="P78" s="5" t="s">
        <v>48</v>
      </c>
      <c r="Q78" s="5" t="s">
        <v>49</v>
      </c>
      <c r="R78" s="5" t="s">
        <v>50</v>
      </c>
      <c r="S78" s="5" t="s">
        <v>531</v>
      </c>
      <c r="T78" s="5">
        <v>335241</v>
      </c>
      <c r="U78" s="5" t="s">
        <v>52</v>
      </c>
      <c r="V78" s="5" t="s">
        <v>532</v>
      </c>
      <c r="W78" s="5" t="s">
        <v>54</v>
      </c>
      <c r="X78" s="5" t="s">
        <v>55</v>
      </c>
      <c r="Y78" s="5" t="s">
        <v>56</v>
      </c>
      <c r="Z78" s="6">
        <v>42181</v>
      </c>
      <c r="AA78" s="6">
        <v>39262</v>
      </c>
      <c r="AB78" s="5" t="s">
        <v>57</v>
      </c>
      <c r="AC78" s="5" t="s">
        <v>58</v>
      </c>
      <c r="AD78" s="5" t="s">
        <v>10924</v>
      </c>
      <c r="AE78" s="5">
        <v>1</v>
      </c>
      <c r="AF78" s="5" t="s">
        <v>282</v>
      </c>
      <c r="AG78" s="5" t="s">
        <v>61</v>
      </c>
      <c r="AH78" s="5" t="s">
        <v>62</v>
      </c>
      <c r="AI78" s="5" t="s">
        <v>533</v>
      </c>
      <c r="AJ78" s="5" t="s">
        <v>64</v>
      </c>
      <c r="AK78" s="7" t="s">
        <v>54</v>
      </c>
    </row>
    <row r="79" spans="1:37" x14ac:dyDescent="0.3">
      <c r="A79" s="8" t="s">
        <v>37</v>
      </c>
      <c r="B79" s="9">
        <v>706424</v>
      </c>
      <c r="C79" s="9" t="s">
        <v>534</v>
      </c>
      <c r="D79" s="9" t="s">
        <v>39</v>
      </c>
      <c r="E79" s="9" t="s">
        <v>40</v>
      </c>
      <c r="F79" s="9" t="s">
        <v>41</v>
      </c>
      <c r="G79" s="9" t="s">
        <v>535</v>
      </c>
      <c r="H79" s="9" t="s">
        <v>143</v>
      </c>
      <c r="I79" s="9" t="s">
        <v>536</v>
      </c>
      <c r="J79" s="9" t="s">
        <v>45</v>
      </c>
      <c r="K79" s="9">
        <v>95380</v>
      </c>
      <c r="L79" s="9" t="s">
        <v>46</v>
      </c>
      <c r="M79" s="9">
        <v>37.483739999999997</v>
      </c>
      <c r="N79" s="9">
        <v>-120.96961</v>
      </c>
      <c r="O79" s="9" t="s">
        <v>47</v>
      </c>
      <c r="P79" s="9" t="s">
        <v>48</v>
      </c>
      <c r="Q79" s="9" t="s">
        <v>49</v>
      </c>
      <c r="R79" s="9" t="s">
        <v>50</v>
      </c>
      <c r="S79" s="9" t="s">
        <v>537</v>
      </c>
      <c r="T79" s="9">
        <v>335242</v>
      </c>
      <c r="U79" s="9" t="s">
        <v>52</v>
      </c>
      <c r="V79" s="9" t="s">
        <v>538</v>
      </c>
      <c r="W79" s="9" t="s">
        <v>539</v>
      </c>
      <c r="X79" s="9" t="s">
        <v>55</v>
      </c>
      <c r="Y79" s="9" t="s">
        <v>56</v>
      </c>
      <c r="Z79" s="10">
        <v>44364</v>
      </c>
      <c r="AA79" s="10">
        <v>39262</v>
      </c>
      <c r="AB79" s="9" t="s">
        <v>57</v>
      </c>
      <c r="AC79" s="9" t="s">
        <v>58</v>
      </c>
      <c r="AD79" s="9" t="s">
        <v>10924</v>
      </c>
      <c r="AE79" s="9">
        <v>1</v>
      </c>
      <c r="AF79" s="9" t="s">
        <v>72</v>
      </c>
      <c r="AG79" s="9" t="s">
        <v>61</v>
      </c>
      <c r="AH79" s="9" t="s">
        <v>62</v>
      </c>
      <c r="AI79" s="9" t="s">
        <v>540</v>
      </c>
      <c r="AJ79" s="9" t="s">
        <v>64</v>
      </c>
      <c r="AK79" s="11" t="s">
        <v>54</v>
      </c>
    </row>
    <row r="80" spans="1:37" x14ac:dyDescent="0.3">
      <c r="A80" s="4" t="s">
        <v>37</v>
      </c>
      <c r="B80" s="5">
        <v>706431</v>
      </c>
      <c r="C80" s="5" t="s">
        <v>978</v>
      </c>
      <c r="D80" s="5" t="s">
        <v>39</v>
      </c>
      <c r="E80" s="5" t="s">
        <v>40</v>
      </c>
      <c r="F80" s="5" t="s">
        <v>41</v>
      </c>
      <c r="G80" s="5" t="s">
        <v>541</v>
      </c>
      <c r="H80" s="5" t="s">
        <v>43</v>
      </c>
      <c r="I80" s="5" t="s">
        <v>542</v>
      </c>
      <c r="J80" s="5" t="s">
        <v>45</v>
      </c>
      <c r="K80" s="5">
        <v>95380</v>
      </c>
      <c r="L80" s="5" t="s">
        <v>46</v>
      </c>
      <c r="M80" s="5">
        <v>37.449159999999999</v>
      </c>
      <c r="N80" s="5">
        <v>-120.94999</v>
      </c>
      <c r="O80" s="5" t="s">
        <v>47</v>
      </c>
      <c r="P80" s="5" t="s">
        <v>48</v>
      </c>
      <c r="Q80" s="5" t="s">
        <v>49</v>
      </c>
      <c r="R80" s="5" t="s">
        <v>50</v>
      </c>
      <c r="S80" s="5" t="s">
        <v>543</v>
      </c>
      <c r="T80" s="5">
        <v>335248</v>
      </c>
      <c r="U80" s="5" t="s">
        <v>52</v>
      </c>
      <c r="V80" s="5" t="s">
        <v>544</v>
      </c>
      <c r="W80" s="5" t="s">
        <v>54</v>
      </c>
      <c r="X80" s="5" t="s">
        <v>55</v>
      </c>
      <c r="Y80" s="5" t="s">
        <v>56</v>
      </c>
      <c r="Z80" s="6">
        <v>42181</v>
      </c>
      <c r="AA80" s="6">
        <v>39262</v>
      </c>
      <c r="AB80" s="5" t="s">
        <v>57</v>
      </c>
      <c r="AC80" s="5" t="s">
        <v>58</v>
      </c>
      <c r="AD80" s="5" t="s">
        <v>10924</v>
      </c>
      <c r="AE80" s="5">
        <v>1</v>
      </c>
      <c r="AF80" s="5" t="s">
        <v>72</v>
      </c>
      <c r="AG80" s="5" t="s">
        <v>61</v>
      </c>
      <c r="AH80" s="5" t="s">
        <v>62</v>
      </c>
      <c r="AI80" s="5" t="s">
        <v>545</v>
      </c>
      <c r="AJ80" s="5" t="s">
        <v>64</v>
      </c>
      <c r="AK80" s="7" t="s">
        <v>54</v>
      </c>
    </row>
    <row r="81" spans="1:37" x14ac:dyDescent="0.3">
      <c r="A81" s="4" t="s">
        <v>37</v>
      </c>
      <c r="B81" s="5">
        <v>706447</v>
      </c>
      <c r="C81" s="5" t="s">
        <v>546</v>
      </c>
      <c r="D81" s="5" t="s">
        <v>39</v>
      </c>
      <c r="E81" s="5" t="s">
        <v>40</v>
      </c>
      <c r="F81" s="5" t="s">
        <v>41</v>
      </c>
      <c r="G81" s="5" t="s">
        <v>307</v>
      </c>
      <c r="H81" s="5" t="s">
        <v>43</v>
      </c>
      <c r="I81" s="5" t="s">
        <v>547</v>
      </c>
      <c r="J81" s="5" t="s">
        <v>45</v>
      </c>
      <c r="K81" s="5">
        <v>95380</v>
      </c>
      <c r="L81" s="5" t="s">
        <v>46</v>
      </c>
      <c r="M81" s="5">
        <v>37.494910959999999</v>
      </c>
      <c r="N81" s="5">
        <v>-120.9854151</v>
      </c>
      <c r="O81" s="5" t="s">
        <v>47</v>
      </c>
      <c r="P81" s="5" t="s">
        <v>48</v>
      </c>
      <c r="Q81" s="5" t="s">
        <v>49</v>
      </c>
      <c r="R81" s="5" t="s">
        <v>50</v>
      </c>
      <c r="S81" s="5" t="s">
        <v>548</v>
      </c>
      <c r="T81" s="5">
        <v>335251</v>
      </c>
      <c r="U81" s="5" t="s">
        <v>52</v>
      </c>
      <c r="V81" s="5" t="s">
        <v>549</v>
      </c>
      <c r="W81" s="5" t="s">
        <v>550</v>
      </c>
      <c r="X81" s="5" t="s">
        <v>55</v>
      </c>
      <c r="Y81" s="5" t="s">
        <v>56</v>
      </c>
      <c r="Z81" s="6">
        <v>43760</v>
      </c>
      <c r="AA81" s="6">
        <v>39262</v>
      </c>
      <c r="AB81" s="5" t="s">
        <v>57</v>
      </c>
      <c r="AC81" s="5" t="s">
        <v>58</v>
      </c>
      <c r="AD81" s="5" t="s">
        <v>10924</v>
      </c>
      <c r="AE81" s="5">
        <v>1</v>
      </c>
      <c r="AF81" s="5" t="s">
        <v>105</v>
      </c>
      <c r="AG81" s="5" t="s">
        <v>61</v>
      </c>
      <c r="AH81" s="5" t="s">
        <v>62</v>
      </c>
      <c r="AI81" s="5" t="s">
        <v>551</v>
      </c>
      <c r="AJ81" s="5" t="s">
        <v>74</v>
      </c>
      <c r="AK81" s="7" t="s">
        <v>54</v>
      </c>
    </row>
    <row r="82" spans="1:37" x14ac:dyDescent="0.3">
      <c r="A82" s="8" t="s">
        <v>37</v>
      </c>
      <c r="B82" s="9">
        <v>706449</v>
      </c>
      <c r="C82" s="9" t="s">
        <v>552</v>
      </c>
      <c r="D82" s="9" t="s">
        <v>39</v>
      </c>
      <c r="E82" s="9" t="s">
        <v>40</v>
      </c>
      <c r="F82" s="9" t="s">
        <v>41</v>
      </c>
      <c r="G82" s="9" t="s">
        <v>553</v>
      </c>
      <c r="H82" s="9" t="s">
        <v>143</v>
      </c>
      <c r="I82" s="9" t="s">
        <v>554</v>
      </c>
      <c r="J82" s="9" t="s">
        <v>45</v>
      </c>
      <c r="K82" s="9">
        <v>95380</v>
      </c>
      <c r="L82" s="9" t="s">
        <v>46</v>
      </c>
      <c r="M82" s="9">
        <v>37.434336000000002</v>
      </c>
      <c r="N82" s="9">
        <v>-120.967949</v>
      </c>
      <c r="O82" s="9" t="s">
        <v>47</v>
      </c>
      <c r="P82" s="9" t="s">
        <v>48</v>
      </c>
      <c r="Q82" s="9" t="s">
        <v>49</v>
      </c>
      <c r="R82" s="9" t="s">
        <v>50</v>
      </c>
      <c r="S82" s="9" t="s">
        <v>555</v>
      </c>
      <c r="T82" s="9">
        <v>335252</v>
      </c>
      <c r="U82" s="9" t="s">
        <v>52</v>
      </c>
      <c r="V82" s="9" t="s">
        <v>556</v>
      </c>
      <c r="W82" s="9" t="s">
        <v>557</v>
      </c>
      <c r="X82" s="9" t="s">
        <v>55</v>
      </c>
      <c r="Y82" s="9" t="s">
        <v>56</v>
      </c>
      <c r="Z82" s="10">
        <v>44454</v>
      </c>
      <c r="AA82" s="10">
        <v>39262</v>
      </c>
      <c r="AB82" s="9" t="s">
        <v>57</v>
      </c>
      <c r="AC82" s="9" t="s">
        <v>58</v>
      </c>
      <c r="AD82" s="9" t="s">
        <v>10924</v>
      </c>
      <c r="AE82" s="9">
        <v>1</v>
      </c>
      <c r="AF82" s="9" t="s">
        <v>72</v>
      </c>
      <c r="AG82" s="9" t="s">
        <v>80</v>
      </c>
      <c r="AH82" s="9" t="s">
        <v>62</v>
      </c>
      <c r="AI82" s="9" t="s">
        <v>558</v>
      </c>
      <c r="AJ82" s="9" t="s">
        <v>64</v>
      </c>
      <c r="AK82" s="11" t="s">
        <v>54</v>
      </c>
    </row>
    <row r="83" spans="1:37" x14ac:dyDescent="0.3">
      <c r="A83" s="4" t="s">
        <v>37</v>
      </c>
      <c r="B83" s="5">
        <v>706450</v>
      </c>
      <c r="C83" s="5" t="s">
        <v>559</v>
      </c>
      <c r="D83" s="5" t="s">
        <v>39</v>
      </c>
      <c r="E83" s="5" t="s">
        <v>40</v>
      </c>
      <c r="F83" s="5" t="s">
        <v>41</v>
      </c>
      <c r="G83" s="5" t="s">
        <v>559</v>
      </c>
      <c r="H83" s="5" t="s">
        <v>43</v>
      </c>
      <c r="I83" s="5" t="s">
        <v>560</v>
      </c>
      <c r="J83" s="5" t="s">
        <v>45</v>
      </c>
      <c r="K83" s="5">
        <v>95380</v>
      </c>
      <c r="L83" s="5" t="s">
        <v>46</v>
      </c>
      <c r="M83" s="5">
        <v>37.4285</v>
      </c>
      <c r="N83" s="5">
        <v>-120.9586</v>
      </c>
      <c r="O83" s="5" t="s">
        <v>47</v>
      </c>
      <c r="P83" s="5" t="s">
        <v>48</v>
      </c>
      <c r="Q83" s="5" t="s">
        <v>49</v>
      </c>
      <c r="R83" s="5" t="s">
        <v>50</v>
      </c>
      <c r="S83" s="5" t="s">
        <v>561</v>
      </c>
      <c r="T83" s="5">
        <v>335253</v>
      </c>
      <c r="U83" s="5" t="s">
        <v>52</v>
      </c>
      <c r="V83" s="5" t="s">
        <v>562</v>
      </c>
      <c r="W83" s="5" t="s">
        <v>54</v>
      </c>
      <c r="X83" s="5" t="s">
        <v>55</v>
      </c>
      <c r="Y83" s="5" t="s">
        <v>56</v>
      </c>
      <c r="Z83" s="6">
        <v>42181</v>
      </c>
      <c r="AA83" s="6">
        <v>39262</v>
      </c>
      <c r="AB83" s="5" t="s">
        <v>57</v>
      </c>
      <c r="AC83" s="5" t="s">
        <v>58</v>
      </c>
      <c r="AD83" s="5" t="s">
        <v>10924</v>
      </c>
      <c r="AE83" s="5">
        <v>1</v>
      </c>
      <c r="AF83" s="5" t="s">
        <v>105</v>
      </c>
      <c r="AG83" s="5" t="s">
        <v>61</v>
      </c>
      <c r="AH83" s="5" t="s">
        <v>62</v>
      </c>
      <c r="AI83" s="5" t="s">
        <v>563</v>
      </c>
      <c r="AJ83" s="5" t="s">
        <v>74</v>
      </c>
      <c r="AK83" s="7" t="s">
        <v>54</v>
      </c>
    </row>
    <row r="84" spans="1:37" x14ac:dyDescent="0.3">
      <c r="A84" s="4" t="s">
        <v>37</v>
      </c>
      <c r="B84" s="5">
        <v>706453</v>
      </c>
      <c r="C84" s="5" t="s">
        <v>564</v>
      </c>
      <c r="D84" s="5" t="s">
        <v>39</v>
      </c>
      <c r="E84" s="5" t="s">
        <v>40</v>
      </c>
      <c r="F84" s="5" t="s">
        <v>41</v>
      </c>
      <c r="G84" s="5" t="s">
        <v>565</v>
      </c>
      <c r="H84" s="5" t="s">
        <v>143</v>
      </c>
      <c r="I84" s="5" t="s">
        <v>566</v>
      </c>
      <c r="J84" s="5" t="s">
        <v>45</v>
      </c>
      <c r="K84" s="5">
        <v>95380</v>
      </c>
      <c r="L84" s="5" t="s">
        <v>46</v>
      </c>
      <c r="M84" s="5">
        <v>37.438029999999998</v>
      </c>
      <c r="N84" s="5">
        <v>-120.95837</v>
      </c>
      <c r="O84" s="5" t="s">
        <v>47</v>
      </c>
      <c r="P84" s="5" t="s">
        <v>48</v>
      </c>
      <c r="Q84" s="5" t="s">
        <v>49</v>
      </c>
      <c r="R84" s="5" t="s">
        <v>50</v>
      </c>
      <c r="S84" s="5" t="s">
        <v>567</v>
      </c>
      <c r="T84" s="5">
        <v>359150</v>
      </c>
      <c r="U84" s="5" t="s">
        <v>52</v>
      </c>
      <c r="V84" s="5" t="s">
        <v>568</v>
      </c>
      <c r="W84" s="5" t="s">
        <v>569</v>
      </c>
      <c r="X84" s="5" t="s">
        <v>55</v>
      </c>
      <c r="Y84" s="5" t="s">
        <v>56</v>
      </c>
      <c r="Z84" s="6">
        <v>42181</v>
      </c>
      <c r="AA84" s="6">
        <v>39262</v>
      </c>
      <c r="AB84" s="5" t="s">
        <v>57</v>
      </c>
      <c r="AC84" s="5" t="s">
        <v>58</v>
      </c>
      <c r="AD84" s="5" t="s">
        <v>10924</v>
      </c>
      <c r="AE84" s="5">
        <v>1</v>
      </c>
      <c r="AF84" s="5" t="s">
        <v>72</v>
      </c>
      <c r="AG84" s="5" t="s">
        <v>61</v>
      </c>
      <c r="AH84" s="5" t="s">
        <v>62</v>
      </c>
      <c r="AI84" s="5" t="s">
        <v>227</v>
      </c>
      <c r="AJ84" s="5" t="s">
        <v>64</v>
      </c>
      <c r="AK84" s="7" t="s">
        <v>54</v>
      </c>
    </row>
    <row r="85" spans="1:37" x14ac:dyDescent="0.3">
      <c r="A85" s="8" t="s">
        <v>37</v>
      </c>
      <c r="B85" s="9">
        <v>706454</v>
      </c>
      <c r="C85" s="9" t="s">
        <v>570</v>
      </c>
      <c r="D85" s="9" t="s">
        <v>39</v>
      </c>
      <c r="E85" s="9" t="s">
        <v>40</v>
      </c>
      <c r="F85" s="9" t="s">
        <v>41</v>
      </c>
      <c r="G85" s="9" t="s">
        <v>571</v>
      </c>
      <c r="H85" s="9" t="s">
        <v>43</v>
      </c>
      <c r="I85" s="9" t="s">
        <v>572</v>
      </c>
      <c r="J85" s="9" t="s">
        <v>45</v>
      </c>
      <c r="K85" s="9">
        <v>95380</v>
      </c>
      <c r="L85" s="9" t="s">
        <v>46</v>
      </c>
      <c r="M85" s="9">
        <v>37.441996340000003</v>
      </c>
      <c r="N85" s="9">
        <v>-120.9582228</v>
      </c>
      <c r="O85" s="9" t="s">
        <v>47</v>
      </c>
      <c r="P85" s="9" t="s">
        <v>48</v>
      </c>
      <c r="Q85" s="9" t="s">
        <v>49</v>
      </c>
      <c r="R85" s="9" t="s">
        <v>50</v>
      </c>
      <c r="S85" s="9" t="s">
        <v>573</v>
      </c>
      <c r="T85" s="9">
        <v>335256</v>
      </c>
      <c r="U85" s="9" t="s">
        <v>52</v>
      </c>
      <c r="V85" s="9" t="s">
        <v>574</v>
      </c>
      <c r="W85" s="9" t="s">
        <v>54</v>
      </c>
      <c r="X85" s="9" t="s">
        <v>55</v>
      </c>
      <c r="Y85" s="9" t="s">
        <v>56</v>
      </c>
      <c r="Z85" s="10">
        <v>42181</v>
      </c>
      <c r="AA85" s="10">
        <v>39262</v>
      </c>
      <c r="AB85" s="9" t="s">
        <v>57</v>
      </c>
      <c r="AC85" s="9" t="s">
        <v>58</v>
      </c>
      <c r="AD85" s="9" t="s">
        <v>10924</v>
      </c>
      <c r="AE85" s="9">
        <v>1</v>
      </c>
      <c r="AF85" s="9" t="s">
        <v>72</v>
      </c>
      <c r="AG85" s="9" t="s">
        <v>61</v>
      </c>
      <c r="AH85" s="9" t="s">
        <v>62</v>
      </c>
      <c r="AI85" s="9" t="s">
        <v>575</v>
      </c>
      <c r="AJ85" s="9" t="s">
        <v>74</v>
      </c>
      <c r="AK85" s="11" t="s">
        <v>54</v>
      </c>
    </row>
    <row r="86" spans="1:37" x14ac:dyDescent="0.3">
      <c r="A86" s="8" t="s">
        <v>37</v>
      </c>
      <c r="B86" s="9">
        <v>706459</v>
      </c>
      <c r="C86" s="9" t="s">
        <v>576</v>
      </c>
      <c r="D86" s="9" t="s">
        <v>39</v>
      </c>
      <c r="E86" s="9" t="s">
        <v>40</v>
      </c>
      <c r="F86" s="9" t="s">
        <v>41</v>
      </c>
      <c r="G86" s="9" t="s">
        <v>577</v>
      </c>
      <c r="H86" s="9" t="s">
        <v>143</v>
      </c>
      <c r="I86" s="9" t="s">
        <v>578</v>
      </c>
      <c r="J86" s="9" t="s">
        <v>45</v>
      </c>
      <c r="K86" s="9">
        <v>95380</v>
      </c>
      <c r="L86" s="9" t="s">
        <v>46</v>
      </c>
      <c r="M86" s="9">
        <v>37.458289999999998</v>
      </c>
      <c r="N86" s="9">
        <v>-120.95582</v>
      </c>
      <c r="O86" s="9" t="s">
        <v>47</v>
      </c>
      <c r="P86" s="9" t="s">
        <v>48</v>
      </c>
      <c r="Q86" s="9" t="s">
        <v>49</v>
      </c>
      <c r="R86" s="9" t="s">
        <v>50</v>
      </c>
      <c r="S86" s="9" t="s">
        <v>579</v>
      </c>
      <c r="T86" s="9">
        <v>335258</v>
      </c>
      <c r="U86" s="9" t="s">
        <v>52</v>
      </c>
      <c r="V86" s="9" t="s">
        <v>580</v>
      </c>
      <c r="W86" s="9" t="s">
        <v>581</v>
      </c>
      <c r="X86" s="9" t="s">
        <v>55</v>
      </c>
      <c r="Y86" s="9" t="s">
        <v>56</v>
      </c>
      <c r="Z86" s="10">
        <v>42346</v>
      </c>
      <c r="AA86" s="10">
        <v>39262</v>
      </c>
      <c r="AB86" s="9" t="s">
        <v>57</v>
      </c>
      <c r="AC86" s="9" t="s">
        <v>58</v>
      </c>
      <c r="AD86" s="9" t="s">
        <v>10924</v>
      </c>
      <c r="AE86" s="9">
        <v>1</v>
      </c>
      <c r="AF86" s="9" t="s">
        <v>72</v>
      </c>
      <c r="AG86" s="9" t="s">
        <v>61</v>
      </c>
      <c r="AH86" s="9" t="s">
        <v>62</v>
      </c>
      <c r="AI86" s="9" t="s">
        <v>582</v>
      </c>
      <c r="AJ86" s="9" t="s">
        <v>64</v>
      </c>
      <c r="AK86" s="11" t="s">
        <v>54</v>
      </c>
    </row>
    <row r="87" spans="1:37" x14ac:dyDescent="0.3">
      <c r="A87" s="4" t="s">
        <v>37</v>
      </c>
      <c r="B87" s="5">
        <v>706462</v>
      </c>
      <c r="C87" s="5" t="s">
        <v>963</v>
      </c>
      <c r="D87" s="5" t="s">
        <v>39</v>
      </c>
      <c r="E87" s="5" t="s">
        <v>40</v>
      </c>
      <c r="F87" s="5" t="s">
        <v>41</v>
      </c>
      <c r="G87" s="5" t="s">
        <v>583</v>
      </c>
      <c r="H87" s="5" t="s">
        <v>43</v>
      </c>
      <c r="I87" s="5" t="s">
        <v>584</v>
      </c>
      <c r="J87" s="5" t="s">
        <v>45</v>
      </c>
      <c r="K87" s="5">
        <v>95380</v>
      </c>
      <c r="L87" s="5" t="s">
        <v>46</v>
      </c>
      <c r="M87" s="5">
        <v>37.506154780000003</v>
      </c>
      <c r="N87" s="5">
        <v>-120.9585769</v>
      </c>
      <c r="O87" s="5" t="s">
        <v>47</v>
      </c>
      <c r="P87" s="5" t="s">
        <v>48</v>
      </c>
      <c r="Q87" s="5" t="s">
        <v>49</v>
      </c>
      <c r="R87" s="5" t="s">
        <v>50</v>
      </c>
      <c r="S87" s="5" t="s">
        <v>585</v>
      </c>
      <c r="T87" s="5">
        <v>335260</v>
      </c>
      <c r="U87" s="5" t="s">
        <v>52</v>
      </c>
      <c r="V87" s="5" t="s">
        <v>586</v>
      </c>
      <c r="W87" s="5" t="s">
        <v>54</v>
      </c>
      <c r="X87" s="5" t="s">
        <v>55</v>
      </c>
      <c r="Y87" s="5" t="s">
        <v>56</v>
      </c>
      <c r="Z87" s="6">
        <v>42172</v>
      </c>
      <c r="AA87" s="6">
        <v>39262</v>
      </c>
      <c r="AB87" s="5" t="s">
        <v>57</v>
      </c>
      <c r="AC87" s="5" t="s">
        <v>58</v>
      </c>
      <c r="AD87" s="5" t="s">
        <v>10924</v>
      </c>
      <c r="AE87" s="5">
        <v>1</v>
      </c>
      <c r="AF87" s="5" t="s">
        <v>72</v>
      </c>
      <c r="AG87" s="5" t="s">
        <v>61</v>
      </c>
      <c r="AH87" s="5" t="s">
        <v>62</v>
      </c>
      <c r="AI87" s="5" t="s">
        <v>587</v>
      </c>
      <c r="AJ87" s="5" t="s">
        <v>74</v>
      </c>
      <c r="AK87" s="7" t="s">
        <v>54</v>
      </c>
    </row>
    <row r="88" spans="1:37" x14ac:dyDescent="0.3">
      <c r="A88" s="8" t="s">
        <v>37</v>
      </c>
      <c r="B88" s="9">
        <v>706464</v>
      </c>
      <c r="C88" s="9" t="s">
        <v>588</v>
      </c>
      <c r="D88" s="9" t="s">
        <v>39</v>
      </c>
      <c r="E88" s="9" t="s">
        <v>40</v>
      </c>
      <c r="F88" s="9" t="s">
        <v>41</v>
      </c>
      <c r="G88" s="9" t="s">
        <v>589</v>
      </c>
      <c r="H88" s="9" t="s">
        <v>43</v>
      </c>
      <c r="I88" s="9" t="s">
        <v>590</v>
      </c>
      <c r="J88" s="9" t="s">
        <v>45</v>
      </c>
      <c r="K88" s="9">
        <v>95380</v>
      </c>
      <c r="L88" s="9" t="s">
        <v>46</v>
      </c>
      <c r="M88" s="9">
        <v>37.481490000000001</v>
      </c>
      <c r="N88" s="9">
        <v>-120.90937</v>
      </c>
      <c r="O88" s="9" t="s">
        <v>47</v>
      </c>
      <c r="P88" s="9" t="s">
        <v>48</v>
      </c>
      <c r="Q88" s="9" t="s">
        <v>49</v>
      </c>
      <c r="R88" s="9" t="s">
        <v>50</v>
      </c>
      <c r="S88" s="9" t="s">
        <v>591</v>
      </c>
      <c r="T88" s="9">
        <v>335261</v>
      </c>
      <c r="U88" s="9" t="s">
        <v>52</v>
      </c>
      <c r="V88" s="9" t="s">
        <v>592</v>
      </c>
      <c r="W88" s="9" t="s">
        <v>54</v>
      </c>
      <c r="X88" s="9" t="s">
        <v>55</v>
      </c>
      <c r="Y88" s="9" t="s">
        <v>56</v>
      </c>
      <c r="Z88" s="10">
        <v>42181</v>
      </c>
      <c r="AA88" s="10">
        <v>39262</v>
      </c>
      <c r="AB88" s="9" t="s">
        <v>57</v>
      </c>
      <c r="AC88" s="9" t="s">
        <v>58</v>
      </c>
      <c r="AD88" s="9" t="s">
        <v>10924</v>
      </c>
      <c r="AE88" s="9">
        <v>1</v>
      </c>
      <c r="AF88" s="9" t="s">
        <v>105</v>
      </c>
      <c r="AG88" s="9" t="s">
        <v>61</v>
      </c>
      <c r="AH88" s="9" t="s">
        <v>62</v>
      </c>
      <c r="AI88" s="9" t="s">
        <v>593</v>
      </c>
      <c r="AJ88" s="9" t="s">
        <v>64</v>
      </c>
      <c r="AK88" s="11" t="s">
        <v>54</v>
      </c>
    </row>
    <row r="89" spans="1:37" x14ac:dyDescent="0.3">
      <c r="A89" s="4" t="s">
        <v>37</v>
      </c>
      <c r="B89" s="5">
        <v>706477</v>
      </c>
      <c r="C89" s="5" t="s">
        <v>594</v>
      </c>
      <c r="D89" s="5" t="s">
        <v>39</v>
      </c>
      <c r="E89" s="5" t="s">
        <v>40</v>
      </c>
      <c r="F89" s="5" t="s">
        <v>41</v>
      </c>
      <c r="G89" s="5" t="s">
        <v>129</v>
      </c>
      <c r="H89" s="5" t="s">
        <v>43</v>
      </c>
      <c r="I89" s="5" t="s">
        <v>595</v>
      </c>
      <c r="J89" s="5" t="s">
        <v>45</v>
      </c>
      <c r="K89" s="5">
        <v>95380</v>
      </c>
      <c r="L89" s="5" t="s">
        <v>46</v>
      </c>
      <c r="M89" s="5">
        <v>37.449260000000002</v>
      </c>
      <c r="N89" s="5">
        <v>-120.96781</v>
      </c>
      <c r="O89" s="5" t="s">
        <v>47</v>
      </c>
      <c r="P89" s="5" t="s">
        <v>54</v>
      </c>
      <c r="Q89" s="5" t="s">
        <v>49</v>
      </c>
      <c r="R89" s="5" t="s">
        <v>50</v>
      </c>
      <c r="S89" s="5" t="s">
        <v>596</v>
      </c>
      <c r="T89" s="5">
        <v>335324</v>
      </c>
      <c r="U89" s="5" t="s">
        <v>52</v>
      </c>
      <c r="V89" s="5" t="s">
        <v>133</v>
      </c>
      <c r="W89" s="5" t="s">
        <v>597</v>
      </c>
      <c r="X89" s="5" t="s">
        <v>55</v>
      </c>
      <c r="Y89" s="5" t="s">
        <v>56</v>
      </c>
      <c r="Z89" s="6">
        <v>42181</v>
      </c>
      <c r="AA89" s="6">
        <v>39262</v>
      </c>
      <c r="AB89" s="5" t="s">
        <v>57</v>
      </c>
      <c r="AC89" s="5" t="s">
        <v>58</v>
      </c>
      <c r="AD89" s="5" t="s">
        <v>10924</v>
      </c>
      <c r="AE89" s="5">
        <v>1</v>
      </c>
      <c r="AF89" s="5" t="s">
        <v>105</v>
      </c>
      <c r="AG89" s="5" t="s">
        <v>61</v>
      </c>
      <c r="AH89" s="5" t="s">
        <v>62</v>
      </c>
      <c r="AI89" s="5" t="s">
        <v>598</v>
      </c>
      <c r="AJ89" s="5" t="s">
        <v>74</v>
      </c>
      <c r="AK89" s="7" t="s">
        <v>54</v>
      </c>
    </row>
    <row r="90" spans="1:37" x14ac:dyDescent="0.3">
      <c r="A90" s="8" t="s">
        <v>37</v>
      </c>
      <c r="B90" s="9">
        <v>706496</v>
      </c>
      <c r="C90" s="9" t="s">
        <v>599</v>
      </c>
      <c r="D90" s="9" t="s">
        <v>39</v>
      </c>
      <c r="E90" s="9" t="s">
        <v>40</v>
      </c>
      <c r="F90" s="9" t="s">
        <v>41</v>
      </c>
      <c r="G90" s="9" t="s">
        <v>600</v>
      </c>
      <c r="H90" s="9" t="s">
        <v>43</v>
      </c>
      <c r="I90" s="9" t="s">
        <v>601</v>
      </c>
      <c r="J90" s="9" t="s">
        <v>45</v>
      </c>
      <c r="K90" s="9">
        <v>95380</v>
      </c>
      <c r="L90" s="9" t="s">
        <v>46</v>
      </c>
      <c r="M90" s="9">
        <v>37.492910027999997</v>
      </c>
      <c r="N90" s="9">
        <v>-120.9793425445</v>
      </c>
      <c r="O90" s="9" t="s">
        <v>47</v>
      </c>
      <c r="P90" s="9" t="s">
        <v>48</v>
      </c>
      <c r="Q90" s="9" t="s">
        <v>49</v>
      </c>
      <c r="R90" s="9" t="s">
        <v>50</v>
      </c>
      <c r="S90" s="9" t="s">
        <v>602</v>
      </c>
      <c r="T90" s="9">
        <v>335285</v>
      </c>
      <c r="U90" s="9" t="s">
        <v>52</v>
      </c>
      <c r="V90" s="9" t="s">
        <v>603</v>
      </c>
      <c r="W90" s="9" t="s">
        <v>333</v>
      </c>
      <c r="X90" s="9" t="s">
        <v>55</v>
      </c>
      <c r="Y90" s="9" t="s">
        <v>56</v>
      </c>
      <c r="Z90" s="10">
        <v>42181</v>
      </c>
      <c r="AA90" s="10">
        <v>39262</v>
      </c>
      <c r="AB90" s="9" t="s">
        <v>57</v>
      </c>
      <c r="AC90" s="9" t="s">
        <v>58</v>
      </c>
      <c r="AD90" s="9" t="s">
        <v>10924</v>
      </c>
      <c r="AE90" s="9">
        <v>1</v>
      </c>
      <c r="AF90" s="9" t="s">
        <v>105</v>
      </c>
      <c r="AG90" s="9" t="s">
        <v>61</v>
      </c>
      <c r="AH90" s="9" t="s">
        <v>62</v>
      </c>
      <c r="AI90" s="9" t="s">
        <v>161</v>
      </c>
      <c r="AJ90" s="9" t="s">
        <v>64</v>
      </c>
      <c r="AK90" s="11" t="s">
        <v>54</v>
      </c>
    </row>
    <row r="91" spans="1:37" x14ac:dyDescent="0.3">
      <c r="A91" s="4" t="s">
        <v>37</v>
      </c>
      <c r="B91" s="5">
        <v>706497</v>
      </c>
      <c r="C91" s="5" t="s">
        <v>604</v>
      </c>
      <c r="D91" s="5" t="s">
        <v>39</v>
      </c>
      <c r="E91" s="5" t="s">
        <v>40</v>
      </c>
      <c r="F91" s="5" t="s">
        <v>41</v>
      </c>
      <c r="G91" s="5" t="s">
        <v>605</v>
      </c>
      <c r="H91" s="5" t="s">
        <v>43</v>
      </c>
      <c r="I91" s="5" t="s">
        <v>606</v>
      </c>
      <c r="J91" s="5" t="s">
        <v>45</v>
      </c>
      <c r="K91" s="5">
        <v>95380</v>
      </c>
      <c r="L91" s="5" t="s">
        <v>46</v>
      </c>
      <c r="M91" s="5">
        <v>37.493891716</v>
      </c>
      <c r="N91" s="5">
        <v>-120.9212673549</v>
      </c>
      <c r="O91" s="5" t="s">
        <v>47</v>
      </c>
      <c r="P91" s="5" t="s">
        <v>48</v>
      </c>
      <c r="Q91" s="5" t="s">
        <v>49</v>
      </c>
      <c r="R91" s="5" t="s">
        <v>50</v>
      </c>
      <c r="S91" s="5" t="s">
        <v>607</v>
      </c>
      <c r="T91" s="5">
        <v>335286</v>
      </c>
      <c r="U91" s="5" t="s">
        <v>52</v>
      </c>
      <c r="V91" s="5" t="s">
        <v>608</v>
      </c>
      <c r="W91" s="5" t="s">
        <v>54</v>
      </c>
      <c r="X91" s="5" t="s">
        <v>55</v>
      </c>
      <c r="Y91" s="5" t="s">
        <v>56</v>
      </c>
      <c r="Z91" s="6">
        <v>42181</v>
      </c>
      <c r="AA91" s="6">
        <v>39262</v>
      </c>
      <c r="AB91" s="5" t="s">
        <v>57</v>
      </c>
      <c r="AC91" s="5" t="s">
        <v>58</v>
      </c>
      <c r="AD91" s="5" t="s">
        <v>10924</v>
      </c>
      <c r="AE91" s="5">
        <v>1</v>
      </c>
      <c r="AF91" s="5" t="s">
        <v>72</v>
      </c>
      <c r="AG91" s="5" t="s">
        <v>61</v>
      </c>
      <c r="AH91" s="5" t="s">
        <v>62</v>
      </c>
      <c r="AI91" s="5" t="s">
        <v>609</v>
      </c>
      <c r="AJ91" s="5" t="s">
        <v>74</v>
      </c>
      <c r="AK91" s="7" t="s">
        <v>54</v>
      </c>
    </row>
    <row r="92" spans="1:37" x14ac:dyDescent="0.3">
      <c r="A92" s="8" t="s">
        <v>37</v>
      </c>
      <c r="B92" s="9">
        <v>706498</v>
      </c>
      <c r="C92" s="9" t="s">
        <v>610</v>
      </c>
      <c r="D92" s="9" t="s">
        <v>39</v>
      </c>
      <c r="E92" s="9" t="s">
        <v>40</v>
      </c>
      <c r="F92" s="9" t="s">
        <v>41</v>
      </c>
      <c r="G92" s="9" t="s">
        <v>611</v>
      </c>
      <c r="H92" s="9" t="s">
        <v>43</v>
      </c>
      <c r="I92" s="9" t="s">
        <v>612</v>
      </c>
      <c r="J92" s="9" t="s">
        <v>45</v>
      </c>
      <c r="K92" s="9">
        <v>95380</v>
      </c>
      <c r="L92" s="9" t="s">
        <v>46</v>
      </c>
      <c r="M92" s="9">
        <v>37.493028045000003</v>
      </c>
      <c r="N92" s="9">
        <v>-120.9653521422</v>
      </c>
      <c r="O92" s="9" t="s">
        <v>47</v>
      </c>
      <c r="P92" s="9" t="s">
        <v>48</v>
      </c>
      <c r="Q92" s="9" t="s">
        <v>49</v>
      </c>
      <c r="R92" s="9" t="s">
        <v>50</v>
      </c>
      <c r="S92" s="9" t="s">
        <v>613</v>
      </c>
      <c r="T92" s="9">
        <v>335287</v>
      </c>
      <c r="U92" s="9" t="s">
        <v>52</v>
      </c>
      <c r="V92" s="9" t="s">
        <v>614</v>
      </c>
      <c r="W92" s="9" t="s">
        <v>615</v>
      </c>
      <c r="X92" s="9" t="s">
        <v>55</v>
      </c>
      <c r="Y92" s="9" t="s">
        <v>56</v>
      </c>
      <c r="Z92" s="10">
        <v>43510</v>
      </c>
      <c r="AA92" s="10">
        <v>39262</v>
      </c>
      <c r="AB92" s="9" t="s">
        <v>57</v>
      </c>
      <c r="AC92" s="9" t="s">
        <v>58</v>
      </c>
      <c r="AD92" s="9" t="s">
        <v>10924</v>
      </c>
      <c r="AE92" s="9">
        <v>1</v>
      </c>
      <c r="AF92" s="9" t="s">
        <v>60</v>
      </c>
      <c r="AG92" s="9" t="s">
        <v>61</v>
      </c>
      <c r="AH92" s="9" t="s">
        <v>62</v>
      </c>
      <c r="AI92" s="9" t="s">
        <v>616</v>
      </c>
      <c r="AJ92" s="9" t="s">
        <v>74</v>
      </c>
      <c r="AK92" s="11" t="s">
        <v>54</v>
      </c>
    </row>
    <row r="93" spans="1:37" x14ac:dyDescent="0.3">
      <c r="A93" s="4" t="s">
        <v>37</v>
      </c>
      <c r="B93" s="5">
        <v>706499</v>
      </c>
      <c r="C93" s="5" t="s">
        <v>617</v>
      </c>
      <c r="D93" s="5" t="s">
        <v>39</v>
      </c>
      <c r="E93" s="5" t="s">
        <v>40</v>
      </c>
      <c r="F93" s="5" t="s">
        <v>41</v>
      </c>
      <c r="G93" s="5" t="s">
        <v>605</v>
      </c>
      <c r="H93" s="5" t="s">
        <v>43</v>
      </c>
      <c r="I93" s="5" t="s">
        <v>618</v>
      </c>
      <c r="J93" s="5" t="s">
        <v>45</v>
      </c>
      <c r="K93" s="5">
        <v>95380</v>
      </c>
      <c r="L93" s="5" t="s">
        <v>46</v>
      </c>
      <c r="M93" s="5">
        <v>37.502614260000001</v>
      </c>
      <c r="N93" s="5">
        <v>-120.9403485898</v>
      </c>
      <c r="O93" s="5" t="s">
        <v>47</v>
      </c>
      <c r="P93" s="5" t="s">
        <v>48</v>
      </c>
      <c r="Q93" s="5" t="s">
        <v>49</v>
      </c>
      <c r="R93" s="5" t="s">
        <v>50</v>
      </c>
      <c r="S93" s="5" t="s">
        <v>619</v>
      </c>
      <c r="T93" s="5">
        <v>335288</v>
      </c>
      <c r="U93" s="5" t="s">
        <v>52</v>
      </c>
      <c r="V93" s="5" t="s">
        <v>620</v>
      </c>
      <c r="W93" s="5" t="s">
        <v>621</v>
      </c>
      <c r="X93" s="5" t="s">
        <v>55</v>
      </c>
      <c r="Y93" s="5" t="s">
        <v>56</v>
      </c>
      <c r="Z93" s="6">
        <v>44012</v>
      </c>
      <c r="AA93" s="6">
        <v>39262</v>
      </c>
      <c r="AB93" s="5" t="s">
        <v>57</v>
      </c>
      <c r="AC93" s="5" t="s">
        <v>58</v>
      </c>
      <c r="AD93" s="5" t="s">
        <v>10924</v>
      </c>
      <c r="AE93" s="5">
        <v>1</v>
      </c>
      <c r="AF93" s="5" t="s">
        <v>72</v>
      </c>
      <c r="AG93" s="5" t="s">
        <v>61</v>
      </c>
      <c r="AH93" s="5" t="s">
        <v>62</v>
      </c>
      <c r="AI93" s="5" t="s">
        <v>622</v>
      </c>
      <c r="AJ93" s="5" t="s">
        <v>74</v>
      </c>
      <c r="AK93" s="7" t="s">
        <v>54</v>
      </c>
    </row>
    <row r="94" spans="1:37" x14ac:dyDescent="0.3">
      <c r="A94" s="4" t="s">
        <v>37</v>
      </c>
      <c r="B94" s="5">
        <v>706505</v>
      </c>
      <c r="C94" s="5" t="s">
        <v>623</v>
      </c>
      <c r="D94" s="5" t="s">
        <v>39</v>
      </c>
      <c r="E94" s="5" t="s">
        <v>40</v>
      </c>
      <c r="F94" s="5" t="s">
        <v>41</v>
      </c>
      <c r="G94" s="5" t="s">
        <v>624</v>
      </c>
      <c r="H94" s="5" t="s">
        <v>43</v>
      </c>
      <c r="I94" s="5" t="s">
        <v>625</v>
      </c>
      <c r="J94" s="5" t="s">
        <v>45</v>
      </c>
      <c r="K94" s="5">
        <v>95380</v>
      </c>
      <c r="L94" s="5" t="s">
        <v>46</v>
      </c>
      <c r="M94" s="5">
        <v>37.468673586999998</v>
      </c>
      <c r="N94" s="5">
        <v>-120.94009109770001</v>
      </c>
      <c r="O94" s="5" t="s">
        <v>47</v>
      </c>
      <c r="P94" s="5" t="s">
        <v>48</v>
      </c>
      <c r="Q94" s="5" t="s">
        <v>49</v>
      </c>
      <c r="R94" s="5" t="s">
        <v>50</v>
      </c>
      <c r="S94" s="5" t="s">
        <v>626</v>
      </c>
      <c r="T94" s="5">
        <v>335292</v>
      </c>
      <c r="U94" s="5" t="s">
        <v>52</v>
      </c>
      <c r="V94" s="5" t="s">
        <v>627</v>
      </c>
      <c r="W94" s="5" t="s">
        <v>54</v>
      </c>
      <c r="X94" s="5" t="s">
        <v>55</v>
      </c>
      <c r="Y94" s="5" t="s">
        <v>56</v>
      </c>
      <c r="Z94" s="6">
        <v>43528</v>
      </c>
      <c r="AA94" s="6">
        <v>39262</v>
      </c>
      <c r="AB94" s="5" t="s">
        <v>57</v>
      </c>
      <c r="AC94" s="5" t="s">
        <v>58</v>
      </c>
      <c r="AD94" s="5" t="s">
        <v>10924</v>
      </c>
      <c r="AE94" s="5">
        <v>1</v>
      </c>
      <c r="AF94" s="5" t="s">
        <v>105</v>
      </c>
      <c r="AG94" s="5" t="s">
        <v>61</v>
      </c>
      <c r="AH94" s="5" t="s">
        <v>62</v>
      </c>
      <c r="AI94" s="5" t="s">
        <v>294</v>
      </c>
      <c r="AJ94" s="5" t="s">
        <v>64</v>
      </c>
      <c r="AK94" s="7" t="s">
        <v>54</v>
      </c>
    </row>
    <row r="95" spans="1:37" x14ac:dyDescent="0.3">
      <c r="A95" s="8" t="s">
        <v>37</v>
      </c>
      <c r="B95" s="9">
        <v>706506</v>
      </c>
      <c r="C95" s="9" t="s">
        <v>628</v>
      </c>
      <c r="D95" s="9" t="s">
        <v>39</v>
      </c>
      <c r="E95" s="9" t="s">
        <v>40</v>
      </c>
      <c r="F95" s="9" t="s">
        <v>41</v>
      </c>
      <c r="G95" s="9" t="s">
        <v>624</v>
      </c>
      <c r="H95" s="9" t="s">
        <v>43</v>
      </c>
      <c r="I95" s="9" t="s">
        <v>629</v>
      </c>
      <c r="J95" s="9" t="s">
        <v>45</v>
      </c>
      <c r="K95" s="9">
        <v>95380</v>
      </c>
      <c r="L95" s="9" t="s">
        <v>46</v>
      </c>
      <c r="M95" s="9">
        <v>37.476966976999996</v>
      </c>
      <c r="N95" s="9">
        <v>-120.9401608352</v>
      </c>
      <c r="O95" s="9" t="s">
        <v>47</v>
      </c>
      <c r="P95" s="9" t="s">
        <v>54</v>
      </c>
      <c r="Q95" s="9" t="s">
        <v>49</v>
      </c>
      <c r="R95" s="9" t="s">
        <v>50</v>
      </c>
      <c r="S95" s="9" t="s">
        <v>630</v>
      </c>
      <c r="T95" s="9">
        <v>335293</v>
      </c>
      <c r="U95" s="9" t="s">
        <v>52</v>
      </c>
      <c r="V95" s="9" t="s">
        <v>631</v>
      </c>
      <c r="W95" s="9" t="s">
        <v>632</v>
      </c>
      <c r="X95" s="9" t="s">
        <v>55</v>
      </c>
      <c r="Y95" s="9" t="s">
        <v>56</v>
      </c>
      <c r="Z95" s="10">
        <v>43579</v>
      </c>
      <c r="AA95" s="10">
        <v>39262</v>
      </c>
      <c r="AB95" s="9" t="s">
        <v>57</v>
      </c>
      <c r="AC95" s="9" t="s">
        <v>58</v>
      </c>
      <c r="AD95" s="9" t="s">
        <v>10924</v>
      </c>
      <c r="AE95" s="9">
        <v>2</v>
      </c>
      <c r="AF95" s="9" t="s">
        <v>72</v>
      </c>
      <c r="AG95" s="9" t="s">
        <v>61</v>
      </c>
      <c r="AH95" s="9" t="s">
        <v>62</v>
      </c>
      <c r="AI95" s="9" t="s">
        <v>452</v>
      </c>
      <c r="AJ95" s="9" t="s">
        <v>74</v>
      </c>
      <c r="AK95" s="11" t="s">
        <v>54</v>
      </c>
    </row>
    <row r="96" spans="1:37" x14ac:dyDescent="0.3">
      <c r="A96" s="4" t="s">
        <v>37</v>
      </c>
      <c r="B96" s="5">
        <v>706508</v>
      </c>
      <c r="C96" s="5" t="s">
        <v>633</v>
      </c>
      <c r="D96" s="5" t="s">
        <v>39</v>
      </c>
      <c r="E96" s="5" t="s">
        <v>40</v>
      </c>
      <c r="F96" s="5" t="s">
        <v>41</v>
      </c>
      <c r="G96" s="5" t="s">
        <v>600</v>
      </c>
      <c r="H96" s="5" t="s">
        <v>43</v>
      </c>
      <c r="I96" s="5" t="s">
        <v>634</v>
      </c>
      <c r="J96" s="5" t="s">
        <v>45</v>
      </c>
      <c r="K96" s="5">
        <v>95380</v>
      </c>
      <c r="L96" s="5" t="s">
        <v>46</v>
      </c>
      <c r="M96" s="5">
        <v>37.487872838999998</v>
      </c>
      <c r="N96" s="5">
        <v>-120.97635459999999</v>
      </c>
      <c r="O96" s="5" t="s">
        <v>47</v>
      </c>
      <c r="P96" s="5" t="s">
        <v>54</v>
      </c>
      <c r="Q96" s="5" t="s">
        <v>49</v>
      </c>
      <c r="R96" s="5" t="s">
        <v>50</v>
      </c>
      <c r="S96" s="5" t="s">
        <v>635</v>
      </c>
      <c r="T96" s="5">
        <v>335296</v>
      </c>
      <c r="U96" s="5" t="s">
        <v>52</v>
      </c>
      <c r="V96" s="5" t="s">
        <v>636</v>
      </c>
      <c r="W96" s="5" t="s">
        <v>637</v>
      </c>
      <c r="X96" s="5" t="s">
        <v>55</v>
      </c>
      <c r="Y96" s="5" t="s">
        <v>56</v>
      </c>
      <c r="Z96" s="6">
        <v>43375</v>
      </c>
      <c r="AA96" s="6">
        <v>39262</v>
      </c>
      <c r="AB96" s="5" t="s">
        <v>57</v>
      </c>
      <c r="AC96" s="5" t="s">
        <v>58</v>
      </c>
      <c r="AD96" s="5" t="s">
        <v>10924</v>
      </c>
      <c r="AE96" s="5">
        <v>1</v>
      </c>
      <c r="AF96" s="5" t="s">
        <v>72</v>
      </c>
      <c r="AG96" s="5" t="s">
        <v>61</v>
      </c>
      <c r="AH96" s="5" t="s">
        <v>62</v>
      </c>
      <c r="AI96" s="5" t="s">
        <v>638</v>
      </c>
      <c r="AJ96" s="5" t="s">
        <v>64</v>
      </c>
      <c r="AK96" s="7" t="s">
        <v>54</v>
      </c>
    </row>
    <row r="97" spans="1:37" x14ac:dyDescent="0.3">
      <c r="A97" s="8" t="s">
        <v>37</v>
      </c>
      <c r="B97" s="9">
        <v>706509</v>
      </c>
      <c r="C97" s="9" t="s">
        <v>639</v>
      </c>
      <c r="D97" s="9" t="s">
        <v>39</v>
      </c>
      <c r="E97" s="9" t="s">
        <v>40</v>
      </c>
      <c r="F97" s="9" t="s">
        <v>41</v>
      </c>
      <c r="G97" s="9" t="s">
        <v>640</v>
      </c>
      <c r="H97" s="9" t="s">
        <v>43</v>
      </c>
      <c r="I97" s="9" t="s">
        <v>641</v>
      </c>
      <c r="J97" s="9" t="s">
        <v>45</v>
      </c>
      <c r="K97" s="9">
        <v>95380</v>
      </c>
      <c r="L97" s="9" t="s">
        <v>46</v>
      </c>
      <c r="M97" s="9">
        <v>37.44052112</v>
      </c>
      <c r="N97" s="9">
        <v>-120.976494</v>
      </c>
      <c r="O97" s="9" t="s">
        <v>47</v>
      </c>
      <c r="P97" s="9" t="s">
        <v>54</v>
      </c>
      <c r="Q97" s="9" t="s">
        <v>49</v>
      </c>
      <c r="R97" s="9" t="s">
        <v>50</v>
      </c>
      <c r="S97" s="9" t="s">
        <v>642</v>
      </c>
      <c r="T97" s="9">
        <v>335297</v>
      </c>
      <c r="U97" s="9" t="s">
        <v>52</v>
      </c>
      <c r="V97" s="9" t="s">
        <v>643</v>
      </c>
      <c r="W97" s="9" t="s">
        <v>644</v>
      </c>
      <c r="X97" s="9" t="s">
        <v>55</v>
      </c>
      <c r="Y97" s="9" t="s">
        <v>56</v>
      </c>
      <c r="Z97" s="10">
        <v>43392</v>
      </c>
      <c r="AA97" s="10">
        <v>39262</v>
      </c>
      <c r="AB97" s="9" t="s">
        <v>57</v>
      </c>
      <c r="AC97" s="9" t="s">
        <v>58</v>
      </c>
      <c r="AD97" s="9" t="s">
        <v>10924</v>
      </c>
      <c r="AE97" s="9">
        <v>1</v>
      </c>
      <c r="AF97" s="9" t="s">
        <v>72</v>
      </c>
      <c r="AG97" s="9" t="s">
        <v>80</v>
      </c>
      <c r="AH97" s="9" t="s">
        <v>62</v>
      </c>
      <c r="AI97" s="9" t="s">
        <v>645</v>
      </c>
      <c r="AJ97" s="9" t="s">
        <v>64</v>
      </c>
      <c r="AK97" s="11" t="s">
        <v>54</v>
      </c>
    </row>
    <row r="98" spans="1:37" x14ac:dyDescent="0.3">
      <c r="A98" s="4" t="s">
        <v>37</v>
      </c>
      <c r="B98" s="5">
        <v>706510</v>
      </c>
      <c r="C98" s="5" t="s">
        <v>646</v>
      </c>
      <c r="D98" s="5" t="s">
        <v>39</v>
      </c>
      <c r="E98" s="5" t="s">
        <v>40</v>
      </c>
      <c r="F98" s="5" t="s">
        <v>41</v>
      </c>
      <c r="G98" s="5" t="s">
        <v>647</v>
      </c>
      <c r="H98" s="5" t="s">
        <v>43</v>
      </c>
      <c r="I98" s="5" t="s">
        <v>648</v>
      </c>
      <c r="J98" s="5" t="s">
        <v>45</v>
      </c>
      <c r="K98" s="5">
        <v>95380</v>
      </c>
      <c r="L98" s="5" t="s">
        <v>46</v>
      </c>
      <c r="M98" s="5">
        <v>37.445445659999997</v>
      </c>
      <c r="N98" s="5">
        <v>-120.9764565</v>
      </c>
      <c r="O98" s="5" t="s">
        <v>47</v>
      </c>
      <c r="P98" s="5" t="s">
        <v>48</v>
      </c>
      <c r="Q98" s="5" t="s">
        <v>49</v>
      </c>
      <c r="R98" s="5" t="s">
        <v>50</v>
      </c>
      <c r="S98" s="5" t="s">
        <v>649</v>
      </c>
      <c r="T98" s="5">
        <v>335298</v>
      </c>
      <c r="U98" s="5" t="s">
        <v>52</v>
      </c>
      <c r="V98" s="5" t="s">
        <v>650</v>
      </c>
      <c r="W98" s="5" t="s">
        <v>54</v>
      </c>
      <c r="X98" s="5" t="s">
        <v>55</v>
      </c>
      <c r="Y98" s="5" t="s">
        <v>56</v>
      </c>
      <c r="Z98" s="6">
        <v>42181</v>
      </c>
      <c r="AA98" s="6">
        <v>39262</v>
      </c>
      <c r="AB98" s="5" t="s">
        <v>57</v>
      </c>
      <c r="AC98" s="5" t="s">
        <v>58</v>
      </c>
      <c r="AD98" s="5" t="s">
        <v>10924</v>
      </c>
      <c r="AE98" s="5">
        <v>1</v>
      </c>
      <c r="AF98" s="5" t="s">
        <v>105</v>
      </c>
      <c r="AG98" s="5" t="s">
        <v>61</v>
      </c>
      <c r="AH98" s="5" t="s">
        <v>62</v>
      </c>
      <c r="AI98" s="5" t="s">
        <v>651</v>
      </c>
      <c r="AJ98" s="5" t="s">
        <v>64</v>
      </c>
      <c r="AK98" s="7" t="s">
        <v>54</v>
      </c>
    </row>
    <row r="99" spans="1:37" x14ac:dyDescent="0.3">
      <c r="A99" s="8" t="s">
        <v>37</v>
      </c>
      <c r="B99" s="9">
        <v>706512</v>
      </c>
      <c r="C99" s="9" t="s">
        <v>652</v>
      </c>
      <c r="D99" s="9" t="s">
        <v>39</v>
      </c>
      <c r="E99" s="9" t="s">
        <v>40</v>
      </c>
      <c r="F99" s="9" t="s">
        <v>41</v>
      </c>
      <c r="G99" s="9" t="s">
        <v>653</v>
      </c>
      <c r="H99" s="9" t="s">
        <v>43</v>
      </c>
      <c r="I99" s="9" t="s">
        <v>654</v>
      </c>
      <c r="J99" s="9" t="s">
        <v>45</v>
      </c>
      <c r="K99" s="9">
        <v>95380</v>
      </c>
      <c r="L99" s="9" t="s">
        <v>46</v>
      </c>
      <c r="M99" s="9">
        <v>37.470410000000001</v>
      </c>
      <c r="N99" s="9">
        <v>-120.9277</v>
      </c>
      <c r="O99" s="9" t="s">
        <v>47</v>
      </c>
      <c r="P99" s="9" t="s">
        <v>48</v>
      </c>
      <c r="Q99" s="9" t="s">
        <v>49</v>
      </c>
      <c r="R99" s="9" t="s">
        <v>50</v>
      </c>
      <c r="S99" s="9" t="s">
        <v>655</v>
      </c>
      <c r="T99" s="9">
        <v>335300</v>
      </c>
      <c r="U99" s="9" t="s">
        <v>52</v>
      </c>
      <c r="V99" s="9" t="s">
        <v>656</v>
      </c>
      <c r="W99" s="9" t="s">
        <v>54</v>
      </c>
      <c r="X99" s="9" t="s">
        <v>55</v>
      </c>
      <c r="Y99" s="9" t="s">
        <v>56</v>
      </c>
      <c r="Z99" s="10">
        <v>42181</v>
      </c>
      <c r="AA99" s="10">
        <v>39262</v>
      </c>
      <c r="AB99" s="9" t="s">
        <v>57</v>
      </c>
      <c r="AC99" s="9" t="s">
        <v>58</v>
      </c>
      <c r="AD99" s="9" t="s">
        <v>10924</v>
      </c>
      <c r="AE99" s="9">
        <v>1</v>
      </c>
      <c r="AF99" s="9" t="s">
        <v>72</v>
      </c>
      <c r="AG99" s="9" t="s">
        <v>61</v>
      </c>
      <c r="AH99" s="9" t="s">
        <v>62</v>
      </c>
      <c r="AI99" s="9" t="s">
        <v>657</v>
      </c>
      <c r="AJ99" s="9" t="s">
        <v>64</v>
      </c>
      <c r="AK99" s="11" t="s">
        <v>54</v>
      </c>
    </row>
    <row r="100" spans="1:37" x14ac:dyDescent="0.3">
      <c r="A100" s="4" t="s">
        <v>37</v>
      </c>
      <c r="B100" s="5">
        <v>706513</v>
      </c>
      <c r="C100" s="5" t="s">
        <v>658</v>
      </c>
      <c r="D100" s="5" t="s">
        <v>39</v>
      </c>
      <c r="E100" s="5" t="s">
        <v>40</v>
      </c>
      <c r="F100" s="5" t="s">
        <v>41</v>
      </c>
      <c r="G100" s="5" t="s">
        <v>659</v>
      </c>
      <c r="H100" s="5" t="s">
        <v>143</v>
      </c>
      <c r="I100" s="5" t="s">
        <v>660</v>
      </c>
      <c r="J100" s="5" t="s">
        <v>45</v>
      </c>
      <c r="K100" s="5">
        <v>95380</v>
      </c>
      <c r="L100" s="5" t="s">
        <v>46</v>
      </c>
      <c r="M100" s="5">
        <v>37.433847790000002</v>
      </c>
      <c r="N100" s="5">
        <v>-120.91535039999999</v>
      </c>
      <c r="O100" s="5" t="s">
        <v>47</v>
      </c>
      <c r="P100" s="5" t="s">
        <v>48</v>
      </c>
      <c r="Q100" s="5" t="s">
        <v>49</v>
      </c>
      <c r="R100" s="5" t="s">
        <v>50</v>
      </c>
      <c r="S100" s="5" t="s">
        <v>661</v>
      </c>
      <c r="T100" s="5">
        <v>335264</v>
      </c>
      <c r="U100" s="5" t="s">
        <v>52</v>
      </c>
      <c r="V100" s="5" t="s">
        <v>662</v>
      </c>
      <c r="W100" s="5" t="s">
        <v>54</v>
      </c>
      <c r="X100" s="5" t="s">
        <v>55</v>
      </c>
      <c r="Y100" s="5" t="s">
        <v>56</v>
      </c>
      <c r="Z100" s="6">
        <v>42181</v>
      </c>
      <c r="AA100" s="6">
        <v>39262</v>
      </c>
      <c r="AB100" s="5" t="s">
        <v>57</v>
      </c>
      <c r="AC100" s="5" t="s">
        <v>58</v>
      </c>
      <c r="AD100" s="5" t="s">
        <v>10924</v>
      </c>
      <c r="AE100" s="5">
        <v>1</v>
      </c>
      <c r="AF100" s="5" t="s">
        <v>105</v>
      </c>
      <c r="AG100" s="5" t="s">
        <v>61</v>
      </c>
      <c r="AH100" s="5" t="s">
        <v>62</v>
      </c>
      <c r="AI100" s="5" t="s">
        <v>663</v>
      </c>
      <c r="AJ100" s="5" t="s">
        <v>64</v>
      </c>
      <c r="AK100" s="7" t="s">
        <v>54</v>
      </c>
    </row>
    <row r="101" spans="1:37" x14ac:dyDescent="0.3">
      <c r="A101" s="8" t="s">
        <v>37</v>
      </c>
      <c r="B101" s="9">
        <v>706514</v>
      </c>
      <c r="C101" s="9" t="s">
        <v>664</v>
      </c>
      <c r="D101" s="9" t="s">
        <v>39</v>
      </c>
      <c r="E101" s="9" t="s">
        <v>40</v>
      </c>
      <c r="F101" s="9" t="s">
        <v>41</v>
      </c>
      <c r="G101" s="9" t="s">
        <v>665</v>
      </c>
      <c r="H101" s="9" t="s">
        <v>143</v>
      </c>
      <c r="I101" s="9" t="s">
        <v>666</v>
      </c>
      <c r="J101" s="9" t="s">
        <v>45</v>
      </c>
      <c r="K101" s="9">
        <v>95380</v>
      </c>
      <c r="L101" s="9" t="s">
        <v>46</v>
      </c>
      <c r="M101" s="9">
        <v>37.454006999999997</v>
      </c>
      <c r="N101" s="9">
        <v>-120.930746</v>
      </c>
      <c r="O101" s="9" t="s">
        <v>47</v>
      </c>
      <c r="P101" s="9" t="s">
        <v>54</v>
      </c>
      <c r="Q101" s="9" t="s">
        <v>49</v>
      </c>
      <c r="R101" s="9" t="s">
        <v>50</v>
      </c>
      <c r="S101" s="9" t="s">
        <v>667</v>
      </c>
      <c r="T101" s="9">
        <v>335301</v>
      </c>
      <c r="U101" s="9" t="s">
        <v>52</v>
      </c>
      <c r="V101" s="9" t="s">
        <v>668</v>
      </c>
      <c r="W101" s="9" t="s">
        <v>669</v>
      </c>
      <c r="X101" s="9" t="s">
        <v>55</v>
      </c>
      <c r="Y101" s="9" t="s">
        <v>56</v>
      </c>
      <c r="Z101" s="10">
        <v>44217</v>
      </c>
      <c r="AA101" s="10">
        <v>39262</v>
      </c>
      <c r="AB101" s="9" t="s">
        <v>57</v>
      </c>
      <c r="AC101" s="9" t="s">
        <v>58</v>
      </c>
      <c r="AD101" s="9" t="s">
        <v>10924</v>
      </c>
      <c r="AE101" s="9">
        <v>1</v>
      </c>
      <c r="AF101" s="9" t="s">
        <v>72</v>
      </c>
      <c r="AG101" s="9" t="s">
        <v>61</v>
      </c>
      <c r="AH101" s="9" t="s">
        <v>62</v>
      </c>
      <c r="AI101" s="9" t="s">
        <v>227</v>
      </c>
      <c r="AJ101" s="9" t="s">
        <v>64</v>
      </c>
      <c r="AK101" s="11" t="s">
        <v>54</v>
      </c>
    </row>
    <row r="102" spans="1:37" x14ac:dyDescent="0.3">
      <c r="A102" s="4" t="s">
        <v>37</v>
      </c>
      <c r="B102" s="5">
        <v>706515</v>
      </c>
      <c r="C102" s="5" t="s">
        <v>670</v>
      </c>
      <c r="D102" s="5" t="s">
        <v>39</v>
      </c>
      <c r="E102" s="5" t="s">
        <v>40</v>
      </c>
      <c r="F102" s="5" t="s">
        <v>41</v>
      </c>
      <c r="G102" s="5" t="s">
        <v>671</v>
      </c>
      <c r="H102" s="5" t="s">
        <v>43</v>
      </c>
      <c r="I102" s="5" t="s">
        <v>672</v>
      </c>
      <c r="J102" s="5" t="s">
        <v>45</v>
      </c>
      <c r="K102" s="5">
        <v>95380</v>
      </c>
      <c r="L102" s="5" t="s">
        <v>46</v>
      </c>
      <c r="M102" s="5">
        <v>37.430334090000002</v>
      </c>
      <c r="N102" s="5">
        <v>-120.92598270000001</v>
      </c>
      <c r="O102" s="5" t="s">
        <v>47</v>
      </c>
      <c r="P102" s="5" t="s">
        <v>48</v>
      </c>
      <c r="Q102" s="5" t="s">
        <v>49</v>
      </c>
      <c r="R102" s="5" t="s">
        <v>50</v>
      </c>
      <c r="S102" s="5" t="s">
        <v>673</v>
      </c>
      <c r="T102" s="5">
        <v>335265</v>
      </c>
      <c r="U102" s="5" t="s">
        <v>52</v>
      </c>
      <c r="V102" s="5" t="s">
        <v>674</v>
      </c>
      <c r="W102" s="5" t="s">
        <v>468</v>
      </c>
      <c r="X102" s="5" t="s">
        <v>55</v>
      </c>
      <c r="Y102" s="5" t="s">
        <v>56</v>
      </c>
      <c r="Z102" s="6">
        <v>42181</v>
      </c>
      <c r="AA102" s="6">
        <v>39262</v>
      </c>
      <c r="AB102" s="5" t="s">
        <v>57</v>
      </c>
      <c r="AC102" s="5" t="s">
        <v>58</v>
      </c>
      <c r="AD102" s="5" t="s">
        <v>10924</v>
      </c>
      <c r="AE102" s="5">
        <v>1</v>
      </c>
      <c r="AF102" s="5" t="s">
        <v>72</v>
      </c>
      <c r="AG102" s="5" t="s">
        <v>61</v>
      </c>
      <c r="AH102" s="5" t="s">
        <v>62</v>
      </c>
      <c r="AI102" s="5" t="s">
        <v>675</v>
      </c>
      <c r="AJ102" s="5" t="s">
        <v>74</v>
      </c>
      <c r="AK102" s="7" t="s">
        <v>54</v>
      </c>
    </row>
    <row r="103" spans="1:37" x14ac:dyDescent="0.3">
      <c r="A103" s="8" t="s">
        <v>37</v>
      </c>
      <c r="B103" s="9">
        <v>706518</v>
      </c>
      <c r="C103" s="9" t="s">
        <v>676</v>
      </c>
      <c r="D103" s="9" t="s">
        <v>39</v>
      </c>
      <c r="E103" s="9" t="s">
        <v>40</v>
      </c>
      <c r="F103" s="9" t="s">
        <v>41</v>
      </c>
      <c r="G103" s="9" t="s">
        <v>142</v>
      </c>
      <c r="H103" s="9" t="s">
        <v>143</v>
      </c>
      <c r="I103" s="9" t="s">
        <v>677</v>
      </c>
      <c r="J103" s="9" t="s">
        <v>45</v>
      </c>
      <c r="K103" s="9">
        <v>95380</v>
      </c>
      <c r="L103" s="9" t="s">
        <v>46</v>
      </c>
      <c r="M103" s="9">
        <v>37.452532052999999</v>
      </c>
      <c r="N103" s="9">
        <v>-120.9309286717</v>
      </c>
      <c r="O103" s="9" t="s">
        <v>47</v>
      </c>
      <c r="P103" s="9" t="s">
        <v>48</v>
      </c>
      <c r="Q103" s="9" t="s">
        <v>49</v>
      </c>
      <c r="R103" s="9" t="s">
        <v>50</v>
      </c>
      <c r="S103" s="9" t="s">
        <v>678</v>
      </c>
      <c r="T103" s="9">
        <v>335303</v>
      </c>
      <c r="U103" s="9" t="s">
        <v>52</v>
      </c>
      <c r="V103" s="9" t="s">
        <v>679</v>
      </c>
      <c r="W103" s="9" t="s">
        <v>680</v>
      </c>
      <c r="X103" s="9" t="s">
        <v>55</v>
      </c>
      <c r="Y103" s="9" t="s">
        <v>56</v>
      </c>
      <c r="Z103" s="10">
        <v>43458</v>
      </c>
      <c r="AA103" s="10">
        <v>39262</v>
      </c>
      <c r="AB103" s="9" t="s">
        <v>57</v>
      </c>
      <c r="AC103" s="9" t="s">
        <v>58</v>
      </c>
      <c r="AD103" s="9" t="s">
        <v>10924</v>
      </c>
      <c r="AE103" s="9">
        <v>1</v>
      </c>
      <c r="AF103" s="9" t="s">
        <v>72</v>
      </c>
      <c r="AG103" s="9" t="s">
        <v>61</v>
      </c>
      <c r="AH103" s="9" t="s">
        <v>62</v>
      </c>
      <c r="AI103" s="9" t="s">
        <v>681</v>
      </c>
      <c r="AJ103" s="9" t="s">
        <v>64</v>
      </c>
      <c r="AK103" s="11" t="s">
        <v>54</v>
      </c>
    </row>
    <row r="104" spans="1:37" x14ac:dyDescent="0.3">
      <c r="A104" s="4" t="s">
        <v>37</v>
      </c>
      <c r="B104" s="5">
        <v>706519</v>
      </c>
      <c r="C104" s="5" t="s">
        <v>682</v>
      </c>
      <c r="D104" s="5" t="s">
        <v>39</v>
      </c>
      <c r="E104" s="5" t="s">
        <v>40</v>
      </c>
      <c r="F104" s="5" t="s">
        <v>41</v>
      </c>
      <c r="G104" s="5" t="s">
        <v>683</v>
      </c>
      <c r="H104" s="5" t="s">
        <v>43</v>
      </c>
      <c r="I104" s="5" t="s">
        <v>684</v>
      </c>
      <c r="J104" s="5" t="s">
        <v>45</v>
      </c>
      <c r="K104" s="5">
        <v>95380</v>
      </c>
      <c r="L104" s="5" t="s">
        <v>46</v>
      </c>
      <c r="M104" s="5">
        <v>37.46454</v>
      </c>
      <c r="N104" s="5">
        <v>-120.92961</v>
      </c>
      <c r="O104" s="5" t="s">
        <v>47</v>
      </c>
      <c r="P104" s="5" t="s">
        <v>54</v>
      </c>
      <c r="Q104" s="5" t="s">
        <v>49</v>
      </c>
      <c r="R104" s="5" t="s">
        <v>50</v>
      </c>
      <c r="S104" s="5" t="s">
        <v>685</v>
      </c>
      <c r="T104" s="5">
        <v>335304</v>
      </c>
      <c r="U104" s="5" t="s">
        <v>52</v>
      </c>
      <c r="V104" s="5" t="s">
        <v>686</v>
      </c>
      <c r="W104" s="5" t="s">
        <v>687</v>
      </c>
      <c r="X104" s="5" t="s">
        <v>55</v>
      </c>
      <c r="Y104" s="5" t="s">
        <v>56</v>
      </c>
      <c r="Z104" s="6">
        <v>42181</v>
      </c>
      <c r="AA104" s="6">
        <v>39262</v>
      </c>
      <c r="AB104" s="5" t="s">
        <v>57</v>
      </c>
      <c r="AC104" s="5" t="s">
        <v>58</v>
      </c>
      <c r="AD104" s="5" t="s">
        <v>10924</v>
      </c>
      <c r="AE104" s="5">
        <v>1</v>
      </c>
      <c r="AF104" s="5" t="s">
        <v>72</v>
      </c>
      <c r="AG104" s="5" t="s">
        <v>61</v>
      </c>
      <c r="AH104" s="5" t="s">
        <v>62</v>
      </c>
      <c r="AI104" s="5" t="s">
        <v>688</v>
      </c>
      <c r="AJ104" s="5" t="s">
        <v>74</v>
      </c>
      <c r="AK104" s="7" t="s">
        <v>54</v>
      </c>
    </row>
    <row r="105" spans="1:37" x14ac:dyDescent="0.3">
      <c r="A105" s="8" t="s">
        <v>37</v>
      </c>
      <c r="B105" s="9">
        <v>706520</v>
      </c>
      <c r="C105" s="9" t="s">
        <v>689</v>
      </c>
      <c r="D105" s="9" t="s">
        <v>39</v>
      </c>
      <c r="E105" s="9" t="s">
        <v>40</v>
      </c>
      <c r="F105" s="9" t="s">
        <v>41</v>
      </c>
      <c r="G105" s="9" t="s">
        <v>690</v>
      </c>
      <c r="H105" s="9" t="s">
        <v>43</v>
      </c>
      <c r="I105" s="9" t="s">
        <v>691</v>
      </c>
      <c r="J105" s="9" t="s">
        <v>45</v>
      </c>
      <c r="K105" s="9">
        <v>95380</v>
      </c>
      <c r="L105" s="9" t="s">
        <v>46</v>
      </c>
      <c r="M105" s="9">
        <v>37.494658827999999</v>
      </c>
      <c r="N105" s="9">
        <v>-120.9309715</v>
      </c>
      <c r="O105" s="9" t="s">
        <v>47</v>
      </c>
      <c r="P105" s="9" t="s">
        <v>48</v>
      </c>
      <c r="Q105" s="9" t="s">
        <v>49</v>
      </c>
      <c r="R105" s="9" t="s">
        <v>50</v>
      </c>
      <c r="S105" s="9" t="s">
        <v>692</v>
      </c>
      <c r="T105" s="9">
        <v>335305</v>
      </c>
      <c r="U105" s="9" t="s">
        <v>52</v>
      </c>
      <c r="V105" s="9" t="s">
        <v>693</v>
      </c>
      <c r="W105" s="9" t="s">
        <v>54</v>
      </c>
      <c r="X105" s="9" t="s">
        <v>55</v>
      </c>
      <c r="Y105" s="9" t="s">
        <v>56</v>
      </c>
      <c r="Z105" s="10">
        <v>42181</v>
      </c>
      <c r="AA105" s="10">
        <v>39262</v>
      </c>
      <c r="AB105" s="9" t="s">
        <v>57</v>
      </c>
      <c r="AC105" s="9" t="s">
        <v>58</v>
      </c>
      <c r="AD105" s="9" t="s">
        <v>10924</v>
      </c>
      <c r="AE105" s="9">
        <v>1</v>
      </c>
      <c r="AF105" s="9" t="s">
        <v>72</v>
      </c>
      <c r="AG105" s="9" t="s">
        <v>61</v>
      </c>
      <c r="AH105" s="9" t="s">
        <v>62</v>
      </c>
      <c r="AI105" s="9" t="s">
        <v>694</v>
      </c>
      <c r="AJ105" s="9" t="s">
        <v>74</v>
      </c>
      <c r="AK105" s="11" t="s">
        <v>54</v>
      </c>
    </row>
    <row r="106" spans="1:37" x14ac:dyDescent="0.3">
      <c r="A106" s="4" t="s">
        <v>37</v>
      </c>
      <c r="B106" s="5">
        <v>706522</v>
      </c>
      <c r="C106" s="5" t="s">
        <v>695</v>
      </c>
      <c r="D106" s="5" t="s">
        <v>39</v>
      </c>
      <c r="E106" s="5" t="s">
        <v>40</v>
      </c>
      <c r="F106" s="5" t="s">
        <v>41</v>
      </c>
      <c r="G106" s="5" t="s">
        <v>696</v>
      </c>
      <c r="H106" s="5" t="s">
        <v>43</v>
      </c>
      <c r="I106" s="5" t="s">
        <v>697</v>
      </c>
      <c r="J106" s="5" t="s">
        <v>45</v>
      </c>
      <c r="K106" s="5">
        <v>95380</v>
      </c>
      <c r="L106" s="5" t="s">
        <v>46</v>
      </c>
      <c r="M106" s="5">
        <v>37.498280000000001</v>
      </c>
      <c r="N106" s="5">
        <v>-120.93095</v>
      </c>
      <c r="O106" s="5" t="s">
        <v>47</v>
      </c>
      <c r="P106" s="5" t="s">
        <v>48</v>
      </c>
      <c r="Q106" s="5" t="s">
        <v>49</v>
      </c>
      <c r="R106" s="5" t="s">
        <v>50</v>
      </c>
      <c r="S106" s="5" t="s">
        <v>698</v>
      </c>
      <c r="T106" s="5">
        <v>335306</v>
      </c>
      <c r="U106" s="5" t="s">
        <v>52</v>
      </c>
      <c r="V106" s="5" t="s">
        <v>699</v>
      </c>
      <c r="W106" s="5" t="s">
        <v>54</v>
      </c>
      <c r="X106" s="5" t="s">
        <v>55</v>
      </c>
      <c r="Y106" s="5" t="s">
        <v>56</v>
      </c>
      <c r="Z106" s="6">
        <v>42181</v>
      </c>
      <c r="AA106" s="6">
        <v>39262</v>
      </c>
      <c r="AB106" s="5" t="s">
        <v>57</v>
      </c>
      <c r="AC106" s="5" t="s">
        <v>58</v>
      </c>
      <c r="AD106" s="5" t="s">
        <v>10924</v>
      </c>
      <c r="AE106" s="5">
        <v>1</v>
      </c>
      <c r="AF106" s="5" t="s">
        <v>282</v>
      </c>
      <c r="AG106" s="5" t="s">
        <v>61</v>
      </c>
      <c r="AH106" s="5" t="s">
        <v>62</v>
      </c>
      <c r="AI106" s="5" t="s">
        <v>341</v>
      </c>
      <c r="AJ106" s="5" t="s">
        <v>64</v>
      </c>
      <c r="AK106" s="7" t="s">
        <v>54</v>
      </c>
    </row>
    <row r="107" spans="1:37" x14ac:dyDescent="0.3">
      <c r="A107" s="8" t="s">
        <v>37</v>
      </c>
      <c r="B107" s="9">
        <v>706524</v>
      </c>
      <c r="C107" s="9" t="s">
        <v>700</v>
      </c>
      <c r="D107" s="9" t="s">
        <v>39</v>
      </c>
      <c r="E107" s="9" t="s">
        <v>40</v>
      </c>
      <c r="F107" s="9" t="s">
        <v>41</v>
      </c>
      <c r="G107" s="9" t="s">
        <v>701</v>
      </c>
      <c r="H107" s="9" t="s">
        <v>143</v>
      </c>
      <c r="I107" s="9" t="s">
        <v>702</v>
      </c>
      <c r="J107" s="9" t="s">
        <v>45</v>
      </c>
      <c r="K107" s="9">
        <v>95380</v>
      </c>
      <c r="L107" s="9" t="s">
        <v>46</v>
      </c>
      <c r="M107" s="9">
        <v>37.452215549999998</v>
      </c>
      <c r="N107" s="9">
        <v>-120.9216751</v>
      </c>
      <c r="O107" s="9" t="s">
        <v>47</v>
      </c>
      <c r="P107" s="9" t="s">
        <v>48</v>
      </c>
      <c r="Q107" s="9" t="s">
        <v>49</v>
      </c>
      <c r="R107" s="9" t="s">
        <v>50</v>
      </c>
      <c r="S107" s="9" t="s">
        <v>703</v>
      </c>
      <c r="T107" s="9">
        <v>335268</v>
      </c>
      <c r="U107" s="9" t="s">
        <v>52</v>
      </c>
      <c r="V107" s="9" t="s">
        <v>704</v>
      </c>
      <c r="W107" s="9" t="s">
        <v>54</v>
      </c>
      <c r="X107" s="9" t="s">
        <v>55</v>
      </c>
      <c r="Y107" s="9" t="s">
        <v>56</v>
      </c>
      <c r="Z107" s="10">
        <v>42492</v>
      </c>
      <c r="AA107" s="10">
        <v>39262</v>
      </c>
      <c r="AB107" s="9" t="s">
        <v>57</v>
      </c>
      <c r="AC107" s="9" t="s">
        <v>58</v>
      </c>
      <c r="AD107" s="9" t="s">
        <v>10924</v>
      </c>
      <c r="AE107" s="9">
        <v>1</v>
      </c>
      <c r="AF107" s="9" t="s">
        <v>72</v>
      </c>
      <c r="AG107" s="9" t="s">
        <v>61</v>
      </c>
      <c r="AH107" s="9" t="s">
        <v>62</v>
      </c>
      <c r="AI107" s="9" t="s">
        <v>705</v>
      </c>
      <c r="AJ107" s="9" t="s">
        <v>64</v>
      </c>
      <c r="AK107" s="11" t="s">
        <v>54</v>
      </c>
    </row>
    <row r="108" spans="1:37" x14ac:dyDescent="0.3">
      <c r="A108" s="8" t="s">
        <v>37</v>
      </c>
      <c r="B108" s="9">
        <v>706527</v>
      </c>
      <c r="C108" s="9" t="s">
        <v>706</v>
      </c>
      <c r="D108" s="9" t="s">
        <v>39</v>
      </c>
      <c r="E108" s="9" t="s">
        <v>40</v>
      </c>
      <c r="F108" s="9" t="s">
        <v>41</v>
      </c>
      <c r="G108" s="9" t="s">
        <v>706</v>
      </c>
      <c r="H108" s="9" t="s">
        <v>43</v>
      </c>
      <c r="I108" s="9" t="s">
        <v>707</v>
      </c>
      <c r="J108" s="9" t="s">
        <v>45</v>
      </c>
      <c r="K108" s="9">
        <v>95380</v>
      </c>
      <c r="L108" s="9" t="s">
        <v>46</v>
      </c>
      <c r="M108" s="9">
        <v>37.507200836999999</v>
      </c>
      <c r="N108" s="9">
        <v>-120.9320498351</v>
      </c>
      <c r="O108" s="9" t="s">
        <v>47</v>
      </c>
      <c r="P108" s="9" t="s">
        <v>48</v>
      </c>
      <c r="Q108" s="9" t="s">
        <v>49</v>
      </c>
      <c r="R108" s="9" t="s">
        <v>50</v>
      </c>
      <c r="S108" s="9" t="s">
        <v>708</v>
      </c>
      <c r="T108" s="9">
        <v>335307</v>
      </c>
      <c r="U108" s="9" t="s">
        <v>52</v>
      </c>
      <c r="V108" s="9" t="s">
        <v>709</v>
      </c>
      <c r="W108" s="9" t="s">
        <v>710</v>
      </c>
      <c r="X108" s="9" t="s">
        <v>55</v>
      </c>
      <c r="Y108" s="9" t="s">
        <v>56</v>
      </c>
      <c r="Z108" s="10">
        <v>42181</v>
      </c>
      <c r="AA108" s="10">
        <v>39262</v>
      </c>
      <c r="AB108" s="9" t="s">
        <v>57</v>
      </c>
      <c r="AC108" s="9" t="s">
        <v>58</v>
      </c>
      <c r="AD108" s="9" t="s">
        <v>10924</v>
      </c>
      <c r="AE108" s="9">
        <v>1</v>
      </c>
      <c r="AF108" s="9" t="s">
        <v>72</v>
      </c>
      <c r="AG108" s="9" t="s">
        <v>61</v>
      </c>
      <c r="AH108" s="9" t="s">
        <v>62</v>
      </c>
      <c r="AI108" s="9" t="s">
        <v>81</v>
      </c>
      <c r="AJ108" s="9" t="s">
        <v>64</v>
      </c>
      <c r="AK108" s="11" t="s">
        <v>54</v>
      </c>
    </row>
    <row r="109" spans="1:37" x14ac:dyDescent="0.3">
      <c r="A109" s="4" t="s">
        <v>37</v>
      </c>
      <c r="B109" s="5">
        <v>706529</v>
      </c>
      <c r="C109" s="5" t="s">
        <v>711</v>
      </c>
      <c r="D109" s="5" t="s">
        <v>39</v>
      </c>
      <c r="E109" s="5" t="s">
        <v>40</v>
      </c>
      <c r="F109" s="5" t="s">
        <v>41</v>
      </c>
      <c r="G109" s="5" t="s">
        <v>712</v>
      </c>
      <c r="H109" s="5" t="s">
        <v>43</v>
      </c>
      <c r="I109" s="5" t="s">
        <v>713</v>
      </c>
      <c r="J109" s="5" t="s">
        <v>45</v>
      </c>
      <c r="K109" s="5">
        <v>95380</v>
      </c>
      <c r="L109" s="5" t="s">
        <v>46</v>
      </c>
      <c r="M109" s="5">
        <v>37.463448640000003</v>
      </c>
      <c r="N109" s="5">
        <v>-120.9253926</v>
      </c>
      <c r="O109" s="5" t="s">
        <v>47</v>
      </c>
      <c r="P109" s="5" t="s">
        <v>54</v>
      </c>
      <c r="Q109" s="5" t="s">
        <v>49</v>
      </c>
      <c r="R109" s="5" t="s">
        <v>50</v>
      </c>
      <c r="S109" s="5" t="s">
        <v>714</v>
      </c>
      <c r="T109" s="5">
        <v>335272</v>
      </c>
      <c r="U109" s="5" t="s">
        <v>52</v>
      </c>
      <c r="V109" s="5" t="s">
        <v>715</v>
      </c>
      <c r="W109" s="5" t="s">
        <v>716</v>
      </c>
      <c r="X109" s="5" t="s">
        <v>55</v>
      </c>
      <c r="Y109" s="5" t="s">
        <v>56</v>
      </c>
      <c r="Z109" s="6">
        <v>42181</v>
      </c>
      <c r="AA109" s="6">
        <v>39262</v>
      </c>
      <c r="AB109" s="5" t="s">
        <v>57</v>
      </c>
      <c r="AC109" s="5" t="s">
        <v>58</v>
      </c>
      <c r="AD109" s="5" t="s">
        <v>10924</v>
      </c>
      <c r="AE109" s="5">
        <v>1</v>
      </c>
      <c r="AF109" s="5" t="s">
        <v>72</v>
      </c>
      <c r="AG109" s="5" t="s">
        <v>80</v>
      </c>
      <c r="AH109" s="5" t="s">
        <v>62</v>
      </c>
      <c r="AI109" s="5" t="s">
        <v>717</v>
      </c>
      <c r="AJ109" s="5" t="s">
        <v>64</v>
      </c>
      <c r="AK109" s="7" t="s">
        <v>54</v>
      </c>
    </row>
    <row r="110" spans="1:37" x14ac:dyDescent="0.3">
      <c r="A110" s="4" t="s">
        <v>37</v>
      </c>
      <c r="B110" s="5">
        <v>706533</v>
      </c>
      <c r="C110" s="5" t="s">
        <v>718</v>
      </c>
      <c r="D110" s="5" t="s">
        <v>39</v>
      </c>
      <c r="E110" s="5" t="s">
        <v>40</v>
      </c>
      <c r="F110" s="5" t="s">
        <v>41</v>
      </c>
      <c r="G110" s="5" t="s">
        <v>719</v>
      </c>
      <c r="H110" s="5" t="s">
        <v>43</v>
      </c>
      <c r="I110" s="5" t="s">
        <v>720</v>
      </c>
      <c r="J110" s="5" t="s">
        <v>45</v>
      </c>
      <c r="K110" s="5">
        <v>95380</v>
      </c>
      <c r="L110" s="5" t="s">
        <v>46</v>
      </c>
      <c r="M110" s="5">
        <v>37.488822339999999</v>
      </c>
      <c r="N110" s="5">
        <v>-120.7896406</v>
      </c>
      <c r="O110" s="5" t="s">
        <v>47</v>
      </c>
      <c r="P110" s="5" t="s">
        <v>54</v>
      </c>
      <c r="Q110" s="5" t="s">
        <v>49</v>
      </c>
      <c r="R110" s="5" t="s">
        <v>50</v>
      </c>
      <c r="S110" s="5" t="s">
        <v>721</v>
      </c>
      <c r="T110" s="5">
        <v>335309</v>
      </c>
      <c r="U110" s="5" t="s">
        <v>52</v>
      </c>
      <c r="V110" s="5" t="s">
        <v>722</v>
      </c>
      <c r="W110" s="5" t="s">
        <v>54</v>
      </c>
      <c r="X110" s="5" t="s">
        <v>55</v>
      </c>
      <c r="Y110" s="5" t="s">
        <v>56</v>
      </c>
      <c r="Z110" s="6">
        <v>42181</v>
      </c>
      <c r="AA110" s="6">
        <v>39262</v>
      </c>
      <c r="AB110" s="5" t="s">
        <v>57</v>
      </c>
      <c r="AC110" s="5" t="s">
        <v>58</v>
      </c>
      <c r="AD110" s="5" t="s">
        <v>10924</v>
      </c>
      <c r="AE110" s="5">
        <v>1</v>
      </c>
      <c r="AF110" s="5" t="s">
        <v>72</v>
      </c>
      <c r="AG110" s="5" t="s">
        <v>80</v>
      </c>
      <c r="AH110" s="5" t="s">
        <v>62</v>
      </c>
      <c r="AI110" s="5" t="s">
        <v>305</v>
      </c>
      <c r="AJ110" s="5" t="s">
        <v>64</v>
      </c>
      <c r="AK110" s="7" t="s">
        <v>54</v>
      </c>
    </row>
    <row r="111" spans="1:37" x14ac:dyDescent="0.3">
      <c r="A111" s="8" t="s">
        <v>37</v>
      </c>
      <c r="B111" s="9">
        <v>706536</v>
      </c>
      <c r="C111" s="9" t="s">
        <v>964</v>
      </c>
      <c r="D111" s="9" t="s">
        <v>39</v>
      </c>
      <c r="E111" s="9" t="s">
        <v>40</v>
      </c>
      <c r="F111" s="9" t="s">
        <v>41</v>
      </c>
      <c r="G111" s="9" t="s">
        <v>723</v>
      </c>
      <c r="H111" s="9" t="s">
        <v>43</v>
      </c>
      <c r="I111" s="9" t="s">
        <v>724</v>
      </c>
      <c r="J111" s="9" t="s">
        <v>45</v>
      </c>
      <c r="K111" s="9">
        <v>95380</v>
      </c>
      <c r="L111" s="9" t="s">
        <v>46</v>
      </c>
      <c r="M111" s="9">
        <v>37.439239999999998</v>
      </c>
      <c r="N111" s="9">
        <v>-120.88591</v>
      </c>
      <c r="O111" s="9" t="s">
        <v>47</v>
      </c>
      <c r="P111" s="9" t="s">
        <v>48</v>
      </c>
      <c r="Q111" s="9" t="s">
        <v>49</v>
      </c>
      <c r="R111" s="9" t="s">
        <v>50</v>
      </c>
      <c r="S111" s="9" t="s">
        <v>725</v>
      </c>
      <c r="T111" s="9">
        <v>335311</v>
      </c>
      <c r="U111" s="9" t="s">
        <v>52</v>
      </c>
      <c r="V111" s="9" t="s">
        <v>726</v>
      </c>
      <c r="W111" s="9" t="s">
        <v>54</v>
      </c>
      <c r="X111" s="9" t="s">
        <v>55</v>
      </c>
      <c r="Y111" s="9" t="s">
        <v>56</v>
      </c>
      <c r="Z111" s="10">
        <v>42181</v>
      </c>
      <c r="AA111" s="10">
        <v>39262</v>
      </c>
      <c r="AB111" s="9" t="s">
        <v>57</v>
      </c>
      <c r="AC111" s="9" t="s">
        <v>58</v>
      </c>
      <c r="AD111" s="9" t="s">
        <v>10924</v>
      </c>
      <c r="AE111" s="9">
        <v>1</v>
      </c>
      <c r="AF111" s="9" t="s">
        <v>72</v>
      </c>
      <c r="AG111" s="9" t="s">
        <v>61</v>
      </c>
      <c r="AH111" s="9" t="s">
        <v>62</v>
      </c>
      <c r="AI111" s="9" t="s">
        <v>727</v>
      </c>
      <c r="AJ111" s="9" t="s">
        <v>74</v>
      </c>
      <c r="AK111" s="11" t="s">
        <v>54</v>
      </c>
    </row>
    <row r="112" spans="1:37" x14ac:dyDescent="0.3">
      <c r="A112" s="8" t="s">
        <v>37</v>
      </c>
      <c r="B112" s="9">
        <v>706539</v>
      </c>
      <c r="C112" s="9" t="s">
        <v>728</v>
      </c>
      <c r="D112" s="9" t="s">
        <v>39</v>
      </c>
      <c r="E112" s="9" t="s">
        <v>40</v>
      </c>
      <c r="F112" s="9" t="s">
        <v>41</v>
      </c>
      <c r="G112" s="9" t="s">
        <v>729</v>
      </c>
      <c r="H112" s="9" t="s">
        <v>43</v>
      </c>
      <c r="I112" s="9" t="s">
        <v>730</v>
      </c>
      <c r="J112" s="9" t="s">
        <v>45</v>
      </c>
      <c r="K112" s="9">
        <v>95380</v>
      </c>
      <c r="L112" s="9" t="s">
        <v>46</v>
      </c>
      <c r="M112" s="9">
        <v>37.486167000000002</v>
      </c>
      <c r="N112" s="9">
        <v>-120.776117</v>
      </c>
      <c r="O112" s="9" t="s">
        <v>47</v>
      </c>
      <c r="P112" s="9" t="s">
        <v>48</v>
      </c>
      <c r="Q112" s="9" t="s">
        <v>49</v>
      </c>
      <c r="R112" s="9" t="s">
        <v>50</v>
      </c>
      <c r="S112" s="9" t="s">
        <v>731</v>
      </c>
      <c r="T112" s="9">
        <v>335313</v>
      </c>
      <c r="U112" s="9" t="s">
        <v>52</v>
      </c>
      <c r="V112" s="9" t="s">
        <v>732</v>
      </c>
      <c r="W112" s="9" t="s">
        <v>733</v>
      </c>
      <c r="X112" s="9" t="s">
        <v>55</v>
      </c>
      <c r="Y112" s="9" t="s">
        <v>56</v>
      </c>
      <c r="Z112" s="10">
        <v>44204</v>
      </c>
      <c r="AA112" s="10">
        <v>39262</v>
      </c>
      <c r="AB112" s="9" t="s">
        <v>57</v>
      </c>
      <c r="AC112" s="9" t="s">
        <v>58</v>
      </c>
      <c r="AD112" s="9" t="s">
        <v>10924</v>
      </c>
      <c r="AE112" s="9">
        <v>1</v>
      </c>
      <c r="AF112" s="9" t="s">
        <v>72</v>
      </c>
      <c r="AG112" s="9" t="s">
        <v>61</v>
      </c>
      <c r="AH112" s="9" t="s">
        <v>62</v>
      </c>
      <c r="AI112" s="9" t="s">
        <v>734</v>
      </c>
      <c r="AJ112" s="9" t="s">
        <v>74</v>
      </c>
      <c r="AK112" s="11" t="s">
        <v>54</v>
      </c>
    </row>
    <row r="113" spans="1:37" x14ac:dyDescent="0.3">
      <c r="A113" s="8" t="s">
        <v>37</v>
      </c>
      <c r="B113" s="9">
        <v>706549</v>
      </c>
      <c r="C113" s="9" t="s">
        <v>965</v>
      </c>
      <c r="D113" s="9" t="s">
        <v>39</v>
      </c>
      <c r="E113" s="9" t="s">
        <v>40</v>
      </c>
      <c r="F113" s="9" t="s">
        <v>41</v>
      </c>
      <c r="G113" s="9" t="s">
        <v>735</v>
      </c>
      <c r="H113" s="9" t="s">
        <v>43</v>
      </c>
      <c r="I113" s="9" t="s">
        <v>736</v>
      </c>
      <c r="J113" s="9" t="s">
        <v>45</v>
      </c>
      <c r="K113" s="9">
        <v>95380</v>
      </c>
      <c r="L113" s="9" t="s">
        <v>46</v>
      </c>
      <c r="M113" s="9">
        <v>37.472009999999997</v>
      </c>
      <c r="N113" s="9">
        <v>-120.87231</v>
      </c>
      <c r="O113" s="9" t="s">
        <v>47</v>
      </c>
      <c r="P113" s="9" t="s">
        <v>48</v>
      </c>
      <c r="Q113" s="9" t="s">
        <v>49</v>
      </c>
      <c r="R113" s="9" t="s">
        <v>50</v>
      </c>
      <c r="S113" s="9" t="s">
        <v>737</v>
      </c>
      <c r="T113" s="9">
        <v>359162</v>
      </c>
      <c r="U113" s="9" t="s">
        <v>52</v>
      </c>
      <c r="V113" s="9" t="s">
        <v>738</v>
      </c>
      <c r="W113" s="9" t="s">
        <v>54</v>
      </c>
      <c r="X113" s="9" t="s">
        <v>55</v>
      </c>
      <c r="Y113" s="9" t="s">
        <v>56</v>
      </c>
      <c r="Z113" s="10">
        <v>42181</v>
      </c>
      <c r="AA113" s="10">
        <v>39262</v>
      </c>
      <c r="AB113" s="9" t="s">
        <v>57</v>
      </c>
      <c r="AC113" s="9" t="s">
        <v>58</v>
      </c>
      <c r="AD113" s="9" t="s">
        <v>10924</v>
      </c>
      <c r="AE113" s="9">
        <v>1</v>
      </c>
      <c r="AF113" s="9" t="s">
        <v>72</v>
      </c>
      <c r="AG113" s="9" t="s">
        <v>61</v>
      </c>
      <c r="AH113" s="9" t="s">
        <v>62</v>
      </c>
      <c r="AI113" s="9" t="s">
        <v>509</v>
      </c>
      <c r="AJ113" s="9" t="s">
        <v>74</v>
      </c>
      <c r="AK113" s="11" t="s">
        <v>54</v>
      </c>
    </row>
    <row r="114" spans="1:37" x14ac:dyDescent="0.3">
      <c r="A114" s="4" t="s">
        <v>37</v>
      </c>
      <c r="B114" s="5">
        <v>706551</v>
      </c>
      <c r="C114" s="5" t="s">
        <v>966</v>
      </c>
      <c r="D114" s="5" t="s">
        <v>39</v>
      </c>
      <c r="E114" s="5" t="s">
        <v>40</v>
      </c>
      <c r="F114" s="5" t="s">
        <v>41</v>
      </c>
      <c r="G114" s="5" t="s">
        <v>739</v>
      </c>
      <c r="H114" s="5" t="s">
        <v>43</v>
      </c>
      <c r="I114" s="5" t="s">
        <v>740</v>
      </c>
      <c r="J114" s="5" t="s">
        <v>45</v>
      </c>
      <c r="K114" s="5">
        <v>95380</v>
      </c>
      <c r="L114" s="5" t="s">
        <v>46</v>
      </c>
      <c r="M114" s="5">
        <v>37.520273920000001</v>
      </c>
      <c r="N114" s="5">
        <v>-120.90367209999999</v>
      </c>
      <c r="O114" s="5" t="s">
        <v>47</v>
      </c>
      <c r="P114" s="5" t="s">
        <v>48</v>
      </c>
      <c r="Q114" s="5" t="s">
        <v>49</v>
      </c>
      <c r="R114" s="5" t="s">
        <v>50</v>
      </c>
      <c r="S114" s="5" t="s">
        <v>741</v>
      </c>
      <c r="T114" s="5">
        <v>335318</v>
      </c>
      <c r="U114" s="5" t="s">
        <v>52</v>
      </c>
      <c r="V114" s="5" t="s">
        <v>742</v>
      </c>
      <c r="W114" s="5" t="s">
        <v>54</v>
      </c>
      <c r="X114" s="5" t="s">
        <v>55</v>
      </c>
      <c r="Y114" s="5" t="s">
        <v>56</v>
      </c>
      <c r="Z114" s="6">
        <v>42181</v>
      </c>
      <c r="AA114" s="6">
        <v>39262</v>
      </c>
      <c r="AB114" s="5" t="s">
        <v>57</v>
      </c>
      <c r="AC114" s="5" t="s">
        <v>58</v>
      </c>
      <c r="AD114" s="5" t="s">
        <v>10924</v>
      </c>
      <c r="AE114" s="5">
        <v>1</v>
      </c>
      <c r="AF114" s="5" t="s">
        <v>72</v>
      </c>
      <c r="AG114" s="5" t="s">
        <v>61</v>
      </c>
      <c r="AH114" s="5" t="s">
        <v>62</v>
      </c>
      <c r="AI114" s="5" t="s">
        <v>743</v>
      </c>
      <c r="AJ114" s="5" t="s">
        <v>74</v>
      </c>
      <c r="AK114" s="7" t="s">
        <v>54</v>
      </c>
    </row>
    <row r="115" spans="1:37" x14ac:dyDescent="0.3">
      <c r="A115" s="4" t="s">
        <v>37</v>
      </c>
      <c r="B115" s="5">
        <v>706555</v>
      </c>
      <c r="C115" s="5" t="s">
        <v>967</v>
      </c>
      <c r="D115" s="5" t="s">
        <v>39</v>
      </c>
      <c r="E115" s="5" t="s">
        <v>40</v>
      </c>
      <c r="F115" s="5" t="s">
        <v>41</v>
      </c>
      <c r="G115" s="5" t="s">
        <v>744</v>
      </c>
      <c r="H115" s="5" t="s">
        <v>43</v>
      </c>
      <c r="I115" s="5" t="s">
        <v>745</v>
      </c>
      <c r="J115" s="5" t="s">
        <v>45</v>
      </c>
      <c r="K115" s="5">
        <v>95380</v>
      </c>
      <c r="L115" s="5" t="s">
        <v>46</v>
      </c>
      <c r="M115" s="5">
        <v>37.539628739999998</v>
      </c>
      <c r="N115" s="5">
        <v>-120.9019876</v>
      </c>
      <c r="O115" s="5" t="s">
        <v>47</v>
      </c>
      <c r="P115" s="5" t="s">
        <v>54</v>
      </c>
      <c r="Q115" s="5" t="s">
        <v>49</v>
      </c>
      <c r="R115" s="5" t="s">
        <v>50</v>
      </c>
      <c r="S115" s="5" t="s">
        <v>746</v>
      </c>
      <c r="T115" s="5">
        <v>335320</v>
      </c>
      <c r="U115" s="5" t="s">
        <v>52</v>
      </c>
      <c r="V115" s="5" t="s">
        <v>747</v>
      </c>
      <c r="W115" s="5" t="s">
        <v>748</v>
      </c>
      <c r="X115" s="5" t="s">
        <v>55</v>
      </c>
      <c r="Y115" s="5" t="s">
        <v>56</v>
      </c>
      <c r="Z115" s="6">
        <v>42244</v>
      </c>
      <c r="AA115" s="6">
        <v>39262</v>
      </c>
      <c r="AB115" s="5" t="s">
        <v>57</v>
      </c>
      <c r="AC115" s="5" t="s">
        <v>58</v>
      </c>
      <c r="AD115" s="5" t="s">
        <v>10924</v>
      </c>
      <c r="AE115" s="5">
        <v>1</v>
      </c>
      <c r="AF115" s="5" t="s">
        <v>282</v>
      </c>
      <c r="AG115" s="5" t="s">
        <v>61</v>
      </c>
      <c r="AH115" s="5" t="s">
        <v>62</v>
      </c>
      <c r="AI115" s="5" t="s">
        <v>749</v>
      </c>
      <c r="AJ115" s="5" t="s">
        <v>64</v>
      </c>
      <c r="AK115" s="7" t="s">
        <v>54</v>
      </c>
    </row>
    <row r="116" spans="1:37" x14ac:dyDescent="0.3">
      <c r="A116" s="8" t="s">
        <v>37</v>
      </c>
      <c r="B116" s="9">
        <v>706556</v>
      </c>
      <c r="C116" s="9" t="s">
        <v>750</v>
      </c>
      <c r="D116" s="9" t="s">
        <v>39</v>
      </c>
      <c r="E116" s="9" t="s">
        <v>40</v>
      </c>
      <c r="F116" s="9" t="s">
        <v>41</v>
      </c>
      <c r="G116" s="9" t="s">
        <v>751</v>
      </c>
      <c r="H116" s="9" t="s">
        <v>43</v>
      </c>
      <c r="I116" s="9" t="s">
        <v>752</v>
      </c>
      <c r="J116" s="9" t="s">
        <v>45</v>
      </c>
      <c r="K116" s="9">
        <v>95380</v>
      </c>
      <c r="L116" s="9" t="s">
        <v>46</v>
      </c>
      <c r="M116" s="9">
        <v>37.441711939999998</v>
      </c>
      <c r="N116" s="9">
        <v>-120.88573890000001</v>
      </c>
      <c r="O116" s="9" t="s">
        <v>47</v>
      </c>
      <c r="P116" s="9" t="s">
        <v>48</v>
      </c>
      <c r="Q116" s="9" t="s">
        <v>49</v>
      </c>
      <c r="R116" s="9" t="s">
        <v>50</v>
      </c>
      <c r="S116" s="9" t="s">
        <v>753</v>
      </c>
      <c r="T116" s="9">
        <v>335321</v>
      </c>
      <c r="U116" s="9" t="s">
        <v>52</v>
      </c>
      <c r="V116" s="9" t="s">
        <v>754</v>
      </c>
      <c r="W116" s="9" t="s">
        <v>54</v>
      </c>
      <c r="X116" s="9" t="s">
        <v>55</v>
      </c>
      <c r="Y116" s="9" t="s">
        <v>56</v>
      </c>
      <c r="Z116" s="10">
        <v>42181</v>
      </c>
      <c r="AA116" s="10">
        <v>39262</v>
      </c>
      <c r="AB116" s="9" t="s">
        <v>57</v>
      </c>
      <c r="AC116" s="9" t="s">
        <v>58</v>
      </c>
      <c r="AD116" s="9" t="s">
        <v>10924</v>
      </c>
      <c r="AE116" s="9">
        <v>1</v>
      </c>
      <c r="AF116" s="9" t="s">
        <v>105</v>
      </c>
      <c r="AG116" s="9" t="s">
        <v>61</v>
      </c>
      <c r="AH116" s="9" t="s">
        <v>62</v>
      </c>
      <c r="AI116" s="9" t="s">
        <v>755</v>
      </c>
      <c r="AJ116" s="9" t="s">
        <v>64</v>
      </c>
      <c r="AK116" s="11" t="s">
        <v>54</v>
      </c>
    </row>
    <row r="117" spans="1:37" x14ac:dyDescent="0.3">
      <c r="A117" s="4" t="s">
        <v>37</v>
      </c>
      <c r="B117" s="5">
        <v>706558</v>
      </c>
      <c r="C117" s="5" t="s">
        <v>756</v>
      </c>
      <c r="D117" s="5" t="s">
        <v>39</v>
      </c>
      <c r="E117" s="5" t="s">
        <v>40</v>
      </c>
      <c r="F117" s="5" t="s">
        <v>41</v>
      </c>
      <c r="G117" s="5" t="s">
        <v>757</v>
      </c>
      <c r="H117" s="5" t="s">
        <v>43</v>
      </c>
      <c r="I117" s="5" t="s">
        <v>758</v>
      </c>
      <c r="J117" s="5" t="s">
        <v>45</v>
      </c>
      <c r="K117" s="5">
        <v>95380</v>
      </c>
      <c r="L117" s="5" t="s">
        <v>46</v>
      </c>
      <c r="M117" s="5">
        <v>37.449324130000001</v>
      </c>
      <c r="N117" s="5">
        <v>-120.99475990000001</v>
      </c>
      <c r="O117" s="5" t="s">
        <v>47</v>
      </c>
      <c r="P117" s="5" t="s">
        <v>48</v>
      </c>
      <c r="Q117" s="5" t="s">
        <v>49</v>
      </c>
      <c r="R117" s="5" t="s">
        <v>50</v>
      </c>
      <c r="S117" s="5" t="s">
        <v>759</v>
      </c>
      <c r="T117" s="5">
        <v>335323</v>
      </c>
      <c r="U117" s="5" t="s">
        <v>52</v>
      </c>
      <c r="V117" s="5" t="s">
        <v>760</v>
      </c>
      <c r="W117" s="5" t="s">
        <v>54</v>
      </c>
      <c r="X117" s="5" t="s">
        <v>55</v>
      </c>
      <c r="Y117" s="5" t="s">
        <v>56</v>
      </c>
      <c r="Z117" s="6">
        <v>42181</v>
      </c>
      <c r="AA117" s="6">
        <v>39262</v>
      </c>
      <c r="AB117" s="5" t="s">
        <v>57</v>
      </c>
      <c r="AC117" s="5" t="s">
        <v>58</v>
      </c>
      <c r="AD117" s="5" t="s">
        <v>10924</v>
      </c>
      <c r="AE117" s="5">
        <v>1</v>
      </c>
      <c r="AF117" s="5" t="s">
        <v>105</v>
      </c>
      <c r="AG117" s="5" t="s">
        <v>61</v>
      </c>
      <c r="AH117" s="5" t="s">
        <v>62</v>
      </c>
      <c r="AI117" s="5" t="s">
        <v>761</v>
      </c>
      <c r="AJ117" s="5" t="s">
        <v>74</v>
      </c>
      <c r="AK117" s="7" t="s">
        <v>54</v>
      </c>
    </row>
    <row r="118" spans="1:37" x14ac:dyDescent="0.3">
      <c r="A118" s="4" t="s">
        <v>37</v>
      </c>
      <c r="B118" s="5">
        <v>706578</v>
      </c>
      <c r="C118" s="5" t="s">
        <v>762</v>
      </c>
      <c r="D118" s="5" t="s">
        <v>39</v>
      </c>
      <c r="E118" s="5" t="s">
        <v>40</v>
      </c>
      <c r="F118" s="5" t="s">
        <v>41</v>
      </c>
      <c r="G118" s="5" t="s">
        <v>763</v>
      </c>
      <c r="H118" s="5" t="s">
        <v>764</v>
      </c>
      <c r="I118" s="5" t="s">
        <v>765</v>
      </c>
      <c r="J118" s="5" t="s">
        <v>766</v>
      </c>
      <c r="K118" s="5">
        <v>95616</v>
      </c>
      <c r="L118" s="5" t="s">
        <v>767</v>
      </c>
      <c r="M118" s="5">
        <v>38.536999999999999</v>
      </c>
      <c r="N118" s="5">
        <v>-121.75886</v>
      </c>
      <c r="O118" s="5" t="s">
        <v>47</v>
      </c>
      <c r="P118" s="5" t="s">
        <v>48</v>
      </c>
      <c r="Q118" s="5" t="s">
        <v>49</v>
      </c>
      <c r="R118" s="5" t="s">
        <v>50</v>
      </c>
      <c r="S118" s="5" t="s">
        <v>768</v>
      </c>
      <c r="T118" s="5">
        <v>334671</v>
      </c>
      <c r="U118" s="5" t="s">
        <v>52</v>
      </c>
      <c r="V118" s="5" t="s">
        <v>769</v>
      </c>
      <c r="W118" s="5" t="s">
        <v>770</v>
      </c>
      <c r="X118" s="5" t="s">
        <v>55</v>
      </c>
      <c r="Y118" s="5" t="s">
        <v>56</v>
      </c>
      <c r="Z118" s="6">
        <v>43510</v>
      </c>
      <c r="AA118" s="6">
        <v>39262</v>
      </c>
      <c r="AB118" s="5" t="s">
        <v>57</v>
      </c>
      <c r="AC118" s="5" t="s">
        <v>58</v>
      </c>
      <c r="AD118" s="5" t="s">
        <v>10924</v>
      </c>
      <c r="AE118" s="5">
        <v>2</v>
      </c>
      <c r="AF118" s="5" t="s">
        <v>282</v>
      </c>
      <c r="AG118" s="5" t="s">
        <v>61</v>
      </c>
      <c r="AH118" s="5" t="s">
        <v>62</v>
      </c>
      <c r="AI118" s="5" t="s">
        <v>771</v>
      </c>
      <c r="AJ118" s="5" t="s">
        <v>74</v>
      </c>
      <c r="AK118" s="7" t="s">
        <v>54</v>
      </c>
    </row>
    <row r="119" spans="1:37" x14ac:dyDescent="0.3">
      <c r="A119" s="8" t="s">
        <v>37</v>
      </c>
      <c r="B119" s="9">
        <v>706579</v>
      </c>
      <c r="C119" s="9" t="s">
        <v>772</v>
      </c>
      <c r="D119" s="9" t="s">
        <v>39</v>
      </c>
      <c r="E119" s="9" t="s">
        <v>40</v>
      </c>
      <c r="F119" s="9" t="s">
        <v>41</v>
      </c>
      <c r="G119" s="9" t="s">
        <v>773</v>
      </c>
      <c r="H119" s="9" t="s">
        <v>43</v>
      </c>
      <c r="I119" s="9" t="s">
        <v>774</v>
      </c>
      <c r="J119" s="9" t="s">
        <v>45</v>
      </c>
      <c r="K119" s="9">
        <v>95380</v>
      </c>
      <c r="L119" s="9" t="s">
        <v>46</v>
      </c>
      <c r="M119" s="9">
        <v>37.502470000000002</v>
      </c>
      <c r="N119" s="9">
        <v>-120.75478</v>
      </c>
      <c r="O119" s="9" t="s">
        <v>47</v>
      </c>
      <c r="P119" s="9" t="s">
        <v>48</v>
      </c>
      <c r="Q119" s="9" t="s">
        <v>49</v>
      </c>
      <c r="R119" s="9" t="s">
        <v>50</v>
      </c>
      <c r="S119" s="9" t="s">
        <v>775</v>
      </c>
      <c r="T119" s="9">
        <v>335273</v>
      </c>
      <c r="U119" s="9" t="s">
        <v>52</v>
      </c>
      <c r="V119" s="9" t="s">
        <v>776</v>
      </c>
      <c r="W119" s="9" t="s">
        <v>54</v>
      </c>
      <c r="X119" s="9" t="s">
        <v>55</v>
      </c>
      <c r="Y119" s="9" t="s">
        <v>56</v>
      </c>
      <c r="Z119" s="10">
        <v>42181</v>
      </c>
      <c r="AA119" s="10">
        <v>39262</v>
      </c>
      <c r="AB119" s="9" t="s">
        <v>57</v>
      </c>
      <c r="AC119" s="9" t="s">
        <v>58</v>
      </c>
      <c r="AD119" s="9" t="s">
        <v>10924</v>
      </c>
      <c r="AE119" s="9">
        <v>1</v>
      </c>
      <c r="AF119" s="9" t="s">
        <v>105</v>
      </c>
      <c r="AG119" s="9" t="s">
        <v>61</v>
      </c>
      <c r="AH119" s="9" t="s">
        <v>62</v>
      </c>
      <c r="AI119" s="9" t="s">
        <v>777</v>
      </c>
      <c r="AJ119" s="9" t="s">
        <v>74</v>
      </c>
      <c r="AK119" s="11" t="s">
        <v>54</v>
      </c>
    </row>
    <row r="120" spans="1:37" x14ac:dyDescent="0.3">
      <c r="A120" s="8" t="s">
        <v>37</v>
      </c>
      <c r="B120" s="9">
        <v>706582</v>
      </c>
      <c r="C120" s="9" t="s">
        <v>778</v>
      </c>
      <c r="D120" s="9" t="s">
        <v>39</v>
      </c>
      <c r="E120" s="9" t="s">
        <v>40</v>
      </c>
      <c r="F120" s="9" t="s">
        <v>41</v>
      </c>
      <c r="G120" s="9" t="s">
        <v>779</v>
      </c>
      <c r="H120" s="9" t="s">
        <v>43</v>
      </c>
      <c r="I120" s="9" t="s">
        <v>780</v>
      </c>
      <c r="J120" s="9" t="s">
        <v>45</v>
      </c>
      <c r="K120" s="9">
        <v>95380</v>
      </c>
      <c r="L120" s="9" t="s">
        <v>46</v>
      </c>
      <c r="M120" s="9">
        <v>37.491529999999997</v>
      </c>
      <c r="N120" s="9">
        <v>-120.90922999999999</v>
      </c>
      <c r="O120" s="9" t="s">
        <v>47</v>
      </c>
      <c r="P120" s="9" t="s">
        <v>48</v>
      </c>
      <c r="Q120" s="9" t="s">
        <v>49</v>
      </c>
      <c r="R120" s="9" t="s">
        <v>50</v>
      </c>
      <c r="S120" s="9" t="s">
        <v>781</v>
      </c>
      <c r="T120" s="9">
        <v>335275</v>
      </c>
      <c r="U120" s="9" t="s">
        <v>52</v>
      </c>
      <c r="V120" s="9" t="s">
        <v>782</v>
      </c>
      <c r="W120" s="9" t="s">
        <v>783</v>
      </c>
      <c r="X120" s="9" t="s">
        <v>55</v>
      </c>
      <c r="Y120" s="9" t="s">
        <v>56</v>
      </c>
      <c r="Z120" s="10">
        <v>42181</v>
      </c>
      <c r="AA120" s="10">
        <v>39262</v>
      </c>
      <c r="AB120" s="9" t="s">
        <v>57</v>
      </c>
      <c r="AC120" s="9" t="s">
        <v>58</v>
      </c>
      <c r="AD120" s="9" t="s">
        <v>10924</v>
      </c>
      <c r="AE120" s="9">
        <v>1</v>
      </c>
      <c r="AF120" s="9" t="s">
        <v>72</v>
      </c>
      <c r="AG120" s="9" t="s">
        <v>61</v>
      </c>
      <c r="AH120" s="9" t="s">
        <v>62</v>
      </c>
      <c r="AI120" s="9" t="s">
        <v>227</v>
      </c>
      <c r="AJ120" s="9" t="s">
        <v>64</v>
      </c>
      <c r="AK120" s="11" t="s">
        <v>54</v>
      </c>
    </row>
    <row r="121" spans="1:37" x14ac:dyDescent="0.3">
      <c r="A121" s="4" t="s">
        <v>37</v>
      </c>
      <c r="B121" s="5">
        <v>706583</v>
      </c>
      <c r="C121" s="5" t="s">
        <v>784</v>
      </c>
      <c r="D121" s="5" t="s">
        <v>39</v>
      </c>
      <c r="E121" s="5" t="s">
        <v>40</v>
      </c>
      <c r="F121" s="5" t="s">
        <v>41</v>
      </c>
      <c r="G121" s="5" t="s">
        <v>785</v>
      </c>
      <c r="H121" s="5" t="s">
        <v>43</v>
      </c>
      <c r="I121" s="5" t="s">
        <v>786</v>
      </c>
      <c r="J121" s="5" t="s">
        <v>45</v>
      </c>
      <c r="K121" s="5">
        <v>95380</v>
      </c>
      <c r="L121" s="5" t="s">
        <v>46</v>
      </c>
      <c r="M121" s="5">
        <v>37.43929</v>
      </c>
      <c r="N121" s="5">
        <v>-120.89395</v>
      </c>
      <c r="O121" s="5" t="s">
        <v>47</v>
      </c>
      <c r="P121" s="5" t="s">
        <v>54</v>
      </c>
      <c r="Q121" s="5" t="s">
        <v>49</v>
      </c>
      <c r="R121" s="5" t="s">
        <v>50</v>
      </c>
      <c r="S121" s="5" t="s">
        <v>787</v>
      </c>
      <c r="T121" s="5">
        <v>335276</v>
      </c>
      <c r="U121" s="5" t="s">
        <v>52</v>
      </c>
      <c r="V121" s="5" t="s">
        <v>788</v>
      </c>
      <c r="W121" s="5" t="s">
        <v>54</v>
      </c>
      <c r="X121" s="5" t="s">
        <v>55</v>
      </c>
      <c r="Y121" s="5" t="s">
        <v>56</v>
      </c>
      <c r="Z121" s="6">
        <v>42181</v>
      </c>
      <c r="AA121" s="6">
        <v>39262</v>
      </c>
      <c r="AB121" s="5" t="s">
        <v>57</v>
      </c>
      <c r="AC121" s="5" t="s">
        <v>79</v>
      </c>
      <c r="AD121" s="5" t="s">
        <v>10924</v>
      </c>
      <c r="AE121" s="5">
        <v>1</v>
      </c>
      <c r="AF121" s="5" t="s">
        <v>72</v>
      </c>
      <c r="AG121" s="5" t="s">
        <v>61</v>
      </c>
      <c r="AH121" s="5" t="s">
        <v>62</v>
      </c>
      <c r="AI121" s="5" t="s">
        <v>227</v>
      </c>
      <c r="AJ121" s="5" t="s">
        <v>64</v>
      </c>
      <c r="AK121" s="7" t="s">
        <v>54</v>
      </c>
    </row>
    <row r="122" spans="1:37" x14ac:dyDescent="0.3">
      <c r="A122" s="8" t="s">
        <v>37</v>
      </c>
      <c r="B122" s="9">
        <v>706584</v>
      </c>
      <c r="C122" s="9" t="s">
        <v>789</v>
      </c>
      <c r="D122" s="9" t="s">
        <v>39</v>
      </c>
      <c r="E122" s="9" t="s">
        <v>40</v>
      </c>
      <c r="F122" s="9" t="s">
        <v>41</v>
      </c>
      <c r="G122" s="9" t="s">
        <v>790</v>
      </c>
      <c r="H122" s="9" t="s">
        <v>43</v>
      </c>
      <c r="I122" s="9" t="s">
        <v>791</v>
      </c>
      <c r="J122" s="9" t="s">
        <v>45</v>
      </c>
      <c r="K122" s="9">
        <v>95380</v>
      </c>
      <c r="L122" s="9" t="s">
        <v>46</v>
      </c>
      <c r="M122" s="9">
        <v>37.437956929999999</v>
      </c>
      <c r="N122" s="9">
        <v>-120.8951105</v>
      </c>
      <c r="O122" s="9" t="s">
        <v>47</v>
      </c>
      <c r="P122" s="9" t="s">
        <v>48</v>
      </c>
      <c r="Q122" s="9" t="s">
        <v>49</v>
      </c>
      <c r="R122" s="9" t="s">
        <v>50</v>
      </c>
      <c r="S122" s="9" t="s">
        <v>792</v>
      </c>
      <c r="T122" s="9">
        <v>335277</v>
      </c>
      <c r="U122" s="9" t="s">
        <v>52</v>
      </c>
      <c r="V122" s="9" t="s">
        <v>793</v>
      </c>
      <c r="W122" s="9" t="s">
        <v>794</v>
      </c>
      <c r="X122" s="9" t="s">
        <v>55</v>
      </c>
      <c r="Y122" s="9" t="s">
        <v>56</v>
      </c>
      <c r="Z122" s="10">
        <v>43510</v>
      </c>
      <c r="AA122" s="10">
        <v>39262</v>
      </c>
      <c r="AB122" s="9" t="s">
        <v>57</v>
      </c>
      <c r="AC122" s="9" t="s">
        <v>58</v>
      </c>
      <c r="AD122" s="9" t="s">
        <v>10924</v>
      </c>
      <c r="AE122" s="9"/>
      <c r="AF122" s="9" t="s">
        <v>72</v>
      </c>
      <c r="AG122" s="9" t="s">
        <v>61</v>
      </c>
      <c r="AH122" s="9" t="s">
        <v>62</v>
      </c>
      <c r="AI122" s="9" t="s">
        <v>795</v>
      </c>
      <c r="AJ122" s="9" t="s">
        <v>74</v>
      </c>
      <c r="AK122" s="11" t="s">
        <v>54</v>
      </c>
    </row>
    <row r="123" spans="1:37" x14ac:dyDescent="0.3">
      <c r="A123" s="4" t="s">
        <v>37</v>
      </c>
      <c r="B123" s="5">
        <v>706586</v>
      </c>
      <c r="C123" s="5" t="s">
        <v>796</v>
      </c>
      <c r="D123" s="5" t="s">
        <v>39</v>
      </c>
      <c r="E123" s="5" t="s">
        <v>40</v>
      </c>
      <c r="F123" s="5" t="s">
        <v>41</v>
      </c>
      <c r="G123" s="5" t="s">
        <v>796</v>
      </c>
      <c r="H123" s="5" t="s">
        <v>43</v>
      </c>
      <c r="I123" s="5" t="s">
        <v>797</v>
      </c>
      <c r="J123" s="5" t="s">
        <v>45</v>
      </c>
      <c r="K123" s="5">
        <v>95380</v>
      </c>
      <c r="L123" s="5" t="s">
        <v>46</v>
      </c>
      <c r="M123" s="5">
        <v>37.456359999999997</v>
      </c>
      <c r="N123" s="5">
        <v>-120.87403999999999</v>
      </c>
      <c r="O123" s="5" t="s">
        <v>47</v>
      </c>
      <c r="P123" s="5" t="s">
        <v>48</v>
      </c>
      <c r="Q123" s="5" t="s">
        <v>49</v>
      </c>
      <c r="R123" s="5" t="s">
        <v>50</v>
      </c>
      <c r="S123" s="5" t="s">
        <v>798</v>
      </c>
      <c r="T123" s="5">
        <v>335279</v>
      </c>
      <c r="U123" s="5" t="s">
        <v>52</v>
      </c>
      <c r="V123" s="5" t="s">
        <v>799</v>
      </c>
      <c r="W123" s="5" t="s">
        <v>54</v>
      </c>
      <c r="X123" s="5" t="s">
        <v>55</v>
      </c>
      <c r="Y123" s="5" t="s">
        <v>56</v>
      </c>
      <c r="Z123" s="6">
        <v>42181</v>
      </c>
      <c r="AA123" s="6">
        <v>39262</v>
      </c>
      <c r="AB123" s="5" t="s">
        <v>57</v>
      </c>
      <c r="AC123" s="5" t="s">
        <v>58</v>
      </c>
      <c r="AD123" s="5" t="s">
        <v>10924</v>
      </c>
      <c r="AE123" s="5">
        <v>1</v>
      </c>
      <c r="AF123" s="5" t="s">
        <v>72</v>
      </c>
      <c r="AG123" s="5" t="s">
        <v>61</v>
      </c>
      <c r="AH123" s="5" t="s">
        <v>62</v>
      </c>
      <c r="AI123" s="5" t="s">
        <v>94</v>
      </c>
      <c r="AJ123" s="5" t="s">
        <v>64</v>
      </c>
      <c r="AK123" s="7" t="s">
        <v>54</v>
      </c>
    </row>
    <row r="124" spans="1:37" x14ac:dyDescent="0.3">
      <c r="A124" s="8" t="s">
        <v>37</v>
      </c>
      <c r="B124" s="9">
        <v>706587</v>
      </c>
      <c r="C124" s="9" t="s">
        <v>800</v>
      </c>
      <c r="D124" s="9" t="s">
        <v>39</v>
      </c>
      <c r="E124" s="9" t="s">
        <v>40</v>
      </c>
      <c r="F124" s="9" t="s">
        <v>41</v>
      </c>
      <c r="G124" s="9" t="s">
        <v>801</v>
      </c>
      <c r="H124" s="9" t="s">
        <v>43</v>
      </c>
      <c r="I124" s="9" t="s">
        <v>802</v>
      </c>
      <c r="J124" s="9" t="s">
        <v>45</v>
      </c>
      <c r="K124" s="9">
        <v>95380</v>
      </c>
      <c r="L124" s="9" t="s">
        <v>46</v>
      </c>
      <c r="M124" s="9">
        <v>37.478270000000002</v>
      </c>
      <c r="N124" s="9">
        <v>-120.95703</v>
      </c>
      <c r="O124" s="9" t="s">
        <v>47</v>
      </c>
      <c r="P124" s="9" t="s">
        <v>48</v>
      </c>
      <c r="Q124" s="9" t="s">
        <v>49</v>
      </c>
      <c r="R124" s="9" t="s">
        <v>50</v>
      </c>
      <c r="S124" s="9" t="s">
        <v>803</v>
      </c>
      <c r="T124" s="9">
        <v>335280</v>
      </c>
      <c r="U124" s="9" t="s">
        <v>52</v>
      </c>
      <c r="V124" s="9" t="s">
        <v>804</v>
      </c>
      <c r="W124" s="9" t="s">
        <v>805</v>
      </c>
      <c r="X124" s="9" t="s">
        <v>55</v>
      </c>
      <c r="Y124" s="9" t="s">
        <v>56</v>
      </c>
      <c r="Z124" s="10">
        <v>42181</v>
      </c>
      <c r="AA124" s="10">
        <v>39262</v>
      </c>
      <c r="AB124" s="9" t="s">
        <v>57</v>
      </c>
      <c r="AC124" s="9" t="s">
        <v>58</v>
      </c>
      <c r="AD124" s="9" t="s">
        <v>10924</v>
      </c>
      <c r="AE124" s="9">
        <v>1</v>
      </c>
      <c r="AF124" s="9" t="s">
        <v>282</v>
      </c>
      <c r="AG124" s="9" t="s">
        <v>61</v>
      </c>
      <c r="AH124" s="9" t="s">
        <v>62</v>
      </c>
      <c r="AI124" s="9" t="s">
        <v>806</v>
      </c>
      <c r="AJ124" s="9" t="s">
        <v>64</v>
      </c>
      <c r="AK124" s="11" t="s">
        <v>54</v>
      </c>
    </row>
    <row r="125" spans="1:37" x14ac:dyDescent="0.3">
      <c r="A125" s="4" t="s">
        <v>37</v>
      </c>
      <c r="B125" s="5">
        <v>706588</v>
      </c>
      <c r="C125" s="5" t="s">
        <v>807</v>
      </c>
      <c r="D125" s="5" t="s">
        <v>39</v>
      </c>
      <c r="E125" s="5" t="s">
        <v>40</v>
      </c>
      <c r="F125" s="5" t="s">
        <v>41</v>
      </c>
      <c r="G125" s="5" t="s">
        <v>624</v>
      </c>
      <c r="H125" s="5" t="s">
        <v>43</v>
      </c>
      <c r="I125" s="5" t="s">
        <v>808</v>
      </c>
      <c r="J125" s="5" t="s">
        <v>45</v>
      </c>
      <c r="K125" s="5">
        <v>95380</v>
      </c>
      <c r="L125" s="5" t="s">
        <v>46</v>
      </c>
      <c r="M125" s="5">
        <v>37.4783349</v>
      </c>
      <c r="N125" s="5">
        <v>-120.9522951</v>
      </c>
      <c r="O125" s="5" t="s">
        <v>47</v>
      </c>
      <c r="P125" s="5" t="s">
        <v>48</v>
      </c>
      <c r="Q125" s="5" t="s">
        <v>49</v>
      </c>
      <c r="R125" s="5" t="s">
        <v>50</v>
      </c>
      <c r="S125" s="5" t="s">
        <v>809</v>
      </c>
      <c r="T125" s="5">
        <v>335281</v>
      </c>
      <c r="U125" s="5" t="s">
        <v>52</v>
      </c>
      <c r="V125" s="5" t="s">
        <v>810</v>
      </c>
      <c r="W125" s="5" t="s">
        <v>54</v>
      </c>
      <c r="X125" s="5" t="s">
        <v>55</v>
      </c>
      <c r="Y125" s="5" t="s">
        <v>56</v>
      </c>
      <c r="Z125" s="6">
        <v>42181</v>
      </c>
      <c r="AA125" s="6">
        <v>39262</v>
      </c>
      <c r="AB125" s="5" t="s">
        <v>57</v>
      </c>
      <c r="AC125" s="5" t="s">
        <v>58</v>
      </c>
      <c r="AD125" s="5" t="s">
        <v>10924</v>
      </c>
      <c r="AE125" s="5">
        <v>1</v>
      </c>
      <c r="AF125" s="5" t="s">
        <v>105</v>
      </c>
      <c r="AG125" s="5" t="s">
        <v>61</v>
      </c>
      <c r="AH125" s="5" t="s">
        <v>62</v>
      </c>
      <c r="AI125" s="5" t="s">
        <v>811</v>
      </c>
      <c r="AJ125" s="5" t="s">
        <v>74</v>
      </c>
      <c r="AK125" s="7" t="s">
        <v>54</v>
      </c>
    </row>
    <row r="126" spans="1:37" x14ac:dyDescent="0.3">
      <c r="A126" s="4" t="s">
        <v>37</v>
      </c>
      <c r="B126" s="5">
        <v>706945</v>
      </c>
      <c r="C126" s="5" t="s">
        <v>812</v>
      </c>
      <c r="D126" s="5" t="s">
        <v>39</v>
      </c>
      <c r="E126" s="5" t="s">
        <v>40</v>
      </c>
      <c r="F126" s="5" t="s">
        <v>41</v>
      </c>
      <c r="G126" s="5" t="s">
        <v>813</v>
      </c>
      <c r="H126" s="5" t="s">
        <v>43</v>
      </c>
      <c r="I126" s="5" t="s">
        <v>814</v>
      </c>
      <c r="J126" s="5" t="s">
        <v>45</v>
      </c>
      <c r="K126" s="5">
        <v>95380</v>
      </c>
      <c r="L126" s="5" t="s">
        <v>69</v>
      </c>
      <c r="M126" s="5">
        <v>37.491680000000002</v>
      </c>
      <c r="N126" s="5">
        <v>-120.72150999999999</v>
      </c>
      <c r="O126" s="5" t="s">
        <v>47</v>
      </c>
      <c r="P126" s="5" t="s">
        <v>48</v>
      </c>
      <c r="Q126" s="5" t="s">
        <v>49</v>
      </c>
      <c r="R126" s="5" t="s">
        <v>50</v>
      </c>
      <c r="S126" s="5" t="s">
        <v>815</v>
      </c>
      <c r="T126" s="5">
        <v>334913</v>
      </c>
      <c r="U126" s="5" t="s">
        <v>52</v>
      </c>
      <c r="V126" s="5" t="s">
        <v>816</v>
      </c>
      <c r="W126" s="5" t="s">
        <v>817</v>
      </c>
      <c r="X126" s="5" t="s">
        <v>55</v>
      </c>
      <c r="Y126" s="5" t="s">
        <v>56</v>
      </c>
      <c r="Z126" s="6">
        <v>43417</v>
      </c>
      <c r="AA126" s="6">
        <v>39262</v>
      </c>
      <c r="AB126" s="5" t="s">
        <v>57</v>
      </c>
      <c r="AC126" s="5" t="s">
        <v>58</v>
      </c>
      <c r="AD126" s="5" t="s">
        <v>10924</v>
      </c>
      <c r="AE126" s="5">
        <v>1</v>
      </c>
      <c r="AF126" s="5" t="s">
        <v>282</v>
      </c>
      <c r="AG126" s="5" t="s">
        <v>61</v>
      </c>
      <c r="AH126" s="5" t="s">
        <v>62</v>
      </c>
      <c r="AI126" s="5" t="s">
        <v>818</v>
      </c>
      <c r="AJ126" s="5" t="s">
        <v>64</v>
      </c>
      <c r="AK126" s="7" t="s">
        <v>54</v>
      </c>
    </row>
    <row r="127" spans="1:37" x14ac:dyDescent="0.3">
      <c r="A127" s="4" t="s">
        <v>37</v>
      </c>
      <c r="B127" s="5">
        <v>726796</v>
      </c>
      <c r="C127" s="5" t="s">
        <v>819</v>
      </c>
      <c r="D127" s="5" t="s">
        <v>39</v>
      </c>
      <c r="E127" s="5" t="s">
        <v>40</v>
      </c>
      <c r="F127" s="5" t="s">
        <v>41</v>
      </c>
      <c r="G127" s="5" t="s">
        <v>820</v>
      </c>
      <c r="H127" s="5" t="s">
        <v>43</v>
      </c>
      <c r="I127" s="5" t="s">
        <v>821</v>
      </c>
      <c r="J127" s="5" t="s">
        <v>85</v>
      </c>
      <c r="K127" s="5">
        <v>95324</v>
      </c>
      <c r="L127" s="5" t="s">
        <v>69</v>
      </c>
      <c r="M127" s="5">
        <v>37.404490000000003</v>
      </c>
      <c r="N127" s="5">
        <v>-120.8818</v>
      </c>
      <c r="O127" s="5" t="s">
        <v>47</v>
      </c>
      <c r="P127" s="5" t="s">
        <v>48</v>
      </c>
      <c r="Q127" s="5" t="s">
        <v>49</v>
      </c>
      <c r="R127" s="5" t="s">
        <v>50</v>
      </c>
      <c r="S127" s="5" t="s">
        <v>822</v>
      </c>
      <c r="T127" s="5">
        <v>334752</v>
      </c>
      <c r="U127" s="5" t="s">
        <v>52</v>
      </c>
      <c r="V127" s="5" t="s">
        <v>823</v>
      </c>
      <c r="W127" s="5" t="s">
        <v>824</v>
      </c>
      <c r="X127" s="5" t="s">
        <v>55</v>
      </c>
      <c r="Y127" s="5" t="s">
        <v>56</v>
      </c>
      <c r="Z127" s="6">
        <v>43508</v>
      </c>
      <c r="AA127" s="6">
        <v>39262</v>
      </c>
      <c r="AB127" s="5" t="s">
        <v>57</v>
      </c>
      <c r="AC127" s="5" t="s">
        <v>58</v>
      </c>
      <c r="AD127" s="5" t="s">
        <v>10924</v>
      </c>
      <c r="AE127" s="5">
        <v>1</v>
      </c>
      <c r="AF127" s="5" t="s">
        <v>60</v>
      </c>
      <c r="AG127" s="5" t="s">
        <v>61</v>
      </c>
      <c r="AH127" s="5" t="s">
        <v>62</v>
      </c>
      <c r="AI127" s="5" t="s">
        <v>825</v>
      </c>
      <c r="AJ127" s="5" t="s">
        <v>74</v>
      </c>
      <c r="AK127" s="7" t="s">
        <v>54</v>
      </c>
    </row>
    <row r="128" spans="1:37" x14ac:dyDescent="0.3">
      <c r="A128" s="8" t="s">
        <v>37</v>
      </c>
      <c r="B128" s="9">
        <v>727868</v>
      </c>
      <c r="C128" s="9" t="s">
        <v>826</v>
      </c>
      <c r="D128" s="9" t="s">
        <v>39</v>
      </c>
      <c r="E128" s="9" t="s">
        <v>40</v>
      </c>
      <c r="F128" s="9" t="s">
        <v>41</v>
      </c>
      <c r="G128" s="9" t="s">
        <v>827</v>
      </c>
      <c r="H128" s="9" t="s">
        <v>143</v>
      </c>
      <c r="I128" s="9" t="s">
        <v>828</v>
      </c>
      <c r="J128" s="9" t="s">
        <v>45</v>
      </c>
      <c r="K128" s="9">
        <v>95380</v>
      </c>
      <c r="L128" s="9" t="s">
        <v>46</v>
      </c>
      <c r="M128" s="9">
        <v>37.420580000000001</v>
      </c>
      <c r="N128" s="9">
        <v>-120.96562</v>
      </c>
      <c r="O128" s="9" t="s">
        <v>47</v>
      </c>
      <c r="P128" s="9" t="s">
        <v>48</v>
      </c>
      <c r="Q128" s="9" t="s">
        <v>49</v>
      </c>
      <c r="R128" s="9" t="s">
        <v>50</v>
      </c>
      <c r="S128" s="9" t="s">
        <v>829</v>
      </c>
      <c r="T128" s="9">
        <v>353692</v>
      </c>
      <c r="U128" s="9" t="s">
        <v>52</v>
      </c>
      <c r="V128" s="9" t="s">
        <v>830</v>
      </c>
      <c r="W128" s="9" t="s">
        <v>831</v>
      </c>
      <c r="X128" s="9" t="s">
        <v>55</v>
      </c>
      <c r="Y128" s="9" t="s">
        <v>56</v>
      </c>
      <c r="Z128" s="10">
        <v>43367</v>
      </c>
      <c r="AA128" s="10">
        <v>39262</v>
      </c>
      <c r="AB128" s="9" t="s">
        <v>57</v>
      </c>
      <c r="AC128" s="9" t="s">
        <v>58</v>
      </c>
      <c r="AD128" s="9" t="s">
        <v>10924</v>
      </c>
      <c r="AE128" s="9">
        <v>1</v>
      </c>
      <c r="AF128" s="9" t="s">
        <v>54</v>
      </c>
      <c r="AG128" s="9" t="s">
        <v>80</v>
      </c>
      <c r="AH128" s="9" t="s">
        <v>62</v>
      </c>
      <c r="AI128" s="9" t="s">
        <v>832</v>
      </c>
      <c r="AJ128" s="9" t="s">
        <v>64</v>
      </c>
      <c r="AK128" s="11" t="s">
        <v>54</v>
      </c>
    </row>
    <row r="129" spans="1:37" x14ac:dyDescent="0.3">
      <c r="A129" s="4" t="s">
        <v>37</v>
      </c>
      <c r="B129" s="5">
        <v>727901</v>
      </c>
      <c r="C129" s="5" t="s">
        <v>833</v>
      </c>
      <c r="D129" s="5" t="s">
        <v>39</v>
      </c>
      <c r="E129" s="5" t="s">
        <v>40</v>
      </c>
      <c r="F129" s="5" t="s">
        <v>41</v>
      </c>
      <c r="G129" s="5" t="s">
        <v>834</v>
      </c>
      <c r="H129" s="5" t="s">
        <v>43</v>
      </c>
      <c r="I129" s="5" t="s">
        <v>835</v>
      </c>
      <c r="J129" s="5" t="s">
        <v>85</v>
      </c>
      <c r="K129" s="5">
        <v>95324</v>
      </c>
      <c r="L129" s="5" t="s">
        <v>69</v>
      </c>
      <c r="M129" s="5">
        <v>37.399079999999998</v>
      </c>
      <c r="N129" s="5">
        <v>-120.87972000000001</v>
      </c>
      <c r="O129" s="5" t="s">
        <v>47</v>
      </c>
      <c r="P129" s="5" t="s">
        <v>48</v>
      </c>
      <c r="Q129" s="5" t="s">
        <v>49</v>
      </c>
      <c r="R129" s="5" t="s">
        <v>50</v>
      </c>
      <c r="S129" s="5" t="s">
        <v>836</v>
      </c>
      <c r="T129" s="5">
        <v>334766</v>
      </c>
      <c r="U129" s="5" t="s">
        <v>52</v>
      </c>
      <c r="V129" s="5" t="s">
        <v>837</v>
      </c>
      <c r="W129" s="5" t="s">
        <v>54</v>
      </c>
      <c r="X129" s="5" t="s">
        <v>55</v>
      </c>
      <c r="Y129" s="5" t="s">
        <v>56</v>
      </c>
      <c r="Z129" s="6">
        <v>43411</v>
      </c>
      <c r="AA129" s="6">
        <v>39262</v>
      </c>
      <c r="AB129" s="5" t="s">
        <v>57</v>
      </c>
      <c r="AC129" s="5" t="s">
        <v>58</v>
      </c>
      <c r="AD129" s="5" t="s">
        <v>10924</v>
      </c>
      <c r="AE129" s="5">
        <v>1</v>
      </c>
      <c r="AF129" s="5" t="s">
        <v>60</v>
      </c>
      <c r="AG129" s="5" t="s">
        <v>61</v>
      </c>
      <c r="AH129" s="5" t="s">
        <v>62</v>
      </c>
      <c r="AI129" s="5" t="s">
        <v>838</v>
      </c>
      <c r="AJ129" s="5" t="s">
        <v>74</v>
      </c>
      <c r="AK129" s="7" t="s">
        <v>54</v>
      </c>
    </row>
    <row r="130" spans="1:37" x14ac:dyDescent="0.3">
      <c r="A130" s="4" t="s">
        <v>37</v>
      </c>
      <c r="B130" s="5">
        <v>730625</v>
      </c>
      <c r="C130" s="5" t="s">
        <v>839</v>
      </c>
      <c r="D130" s="5" t="s">
        <v>39</v>
      </c>
      <c r="E130" s="5" t="s">
        <v>40</v>
      </c>
      <c r="F130" s="5" t="s">
        <v>41</v>
      </c>
      <c r="G130" s="5" t="s">
        <v>820</v>
      </c>
      <c r="H130" s="5" t="s">
        <v>43</v>
      </c>
      <c r="I130" s="5" t="s">
        <v>840</v>
      </c>
      <c r="J130" s="5" t="s">
        <v>85</v>
      </c>
      <c r="K130" s="5">
        <v>95324</v>
      </c>
      <c r="L130" s="5" t="s">
        <v>69</v>
      </c>
      <c r="M130" s="5">
        <v>37.407269999999997</v>
      </c>
      <c r="N130" s="5">
        <v>-120.89112</v>
      </c>
      <c r="O130" s="5" t="s">
        <v>47</v>
      </c>
      <c r="P130" s="5" t="s">
        <v>48</v>
      </c>
      <c r="Q130" s="5" t="s">
        <v>49</v>
      </c>
      <c r="R130" s="5" t="s">
        <v>50</v>
      </c>
      <c r="S130" s="5" t="s">
        <v>841</v>
      </c>
      <c r="T130" s="5">
        <v>334753</v>
      </c>
      <c r="U130" s="5" t="s">
        <v>52</v>
      </c>
      <c r="V130" s="5" t="s">
        <v>842</v>
      </c>
      <c r="W130" s="5" t="s">
        <v>54</v>
      </c>
      <c r="X130" s="5" t="s">
        <v>55</v>
      </c>
      <c r="Y130" s="5" t="s">
        <v>56</v>
      </c>
      <c r="Z130" s="6">
        <v>43411</v>
      </c>
      <c r="AA130" s="6">
        <v>39262</v>
      </c>
      <c r="AB130" s="5" t="s">
        <v>57</v>
      </c>
      <c r="AC130" s="5" t="s">
        <v>58</v>
      </c>
      <c r="AD130" s="5" t="s">
        <v>10924</v>
      </c>
      <c r="AE130" s="5">
        <v>1</v>
      </c>
      <c r="AF130" s="5" t="s">
        <v>105</v>
      </c>
      <c r="AG130" s="5" t="s">
        <v>61</v>
      </c>
      <c r="AH130" s="5" t="s">
        <v>62</v>
      </c>
      <c r="AI130" s="5" t="s">
        <v>843</v>
      </c>
      <c r="AJ130" s="5" t="s">
        <v>74</v>
      </c>
      <c r="AK130" s="7" t="s">
        <v>54</v>
      </c>
    </row>
    <row r="131" spans="1:37" x14ac:dyDescent="0.3">
      <c r="A131" s="8" t="s">
        <v>37</v>
      </c>
      <c r="B131" s="9">
        <v>730634</v>
      </c>
      <c r="C131" s="9" t="s">
        <v>844</v>
      </c>
      <c r="D131" s="9" t="s">
        <v>39</v>
      </c>
      <c r="E131" s="9" t="s">
        <v>40</v>
      </c>
      <c r="F131" s="9" t="s">
        <v>41</v>
      </c>
      <c r="G131" s="9" t="s">
        <v>845</v>
      </c>
      <c r="H131" s="9" t="s">
        <v>43</v>
      </c>
      <c r="I131" s="9" t="s">
        <v>846</v>
      </c>
      <c r="J131" s="9" t="s">
        <v>45</v>
      </c>
      <c r="K131" s="9">
        <v>95380</v>
      </c>
      <c r="L131" s="9" t="s">
        <v>46</v>
      </c>
      <c r="M131" s="9">
        <v>37.435163000000003</v>
      </c>
      <c r="N131" s="9">
        <v>-120.89521000000001</v>
      </c>
      <c r="O131" s="9" t="s">
        <v>47</v>
      </c>
      <c r="P131" s="9" t="s">
        <v>48</v>
      </c>
      <c r="Q131" s="9" t="s">
        <v>49</v>
      </c>
      <c r="R131" s="9" t="s">
        <v>50</v>
      </c>
      <c r="S131" s="9" t="s">
        <v>847</v>
      </c>
      <c r="T131" s="9">
        <v>335325</v>
      </c>
      <c r="U131" s="9" t="s">
        <v>52</v>
      </c>
      <c r="V131" s="9" t="s">
        <v>848</v>
      </c>
      <c r="W131" s="9" t="s">
        <v>54</v>
      </c>
      <c r="X131" s="9" t="s">
        <v>55</v>
      </c>
      <c r="Y131" s="9" t="s">
        <v>56</v>
      </c>
      <c r="Z131" s="10">
        <v>42181</v>
      </c>
      <c r="AA131" s="10">
        <v>39262</v>
      </c>
      <c r="AB131" s="9" t="s">
        <v>57</v>
      </c>
      <c r="AC131" s="9" t="s">
        <v>58</v>
      </c>
      <c r="AD131" s="9" t="s">
        <v>10924</v>
      </c>
      <c r="AE131" s="9">
        <v>1</v>
      </c>
      <c r="AF131" s="9" t="s">
        <v>105</v>
      </c>
      <c r="AG131" s="9" t="s">
        <v>61</v>
      </c>
      <c r="AH131" s="9" t="s">
        <v>62</v>
      </c>
      <c r="AI131" s="9" t="s">
        <v>849</v>
      </c>
      <c r="AJ131" s="9" t="s">
        <v>74</v>
      </c>
      <c r="AK131" s="11" t="s">
        <v>54</v>
      </c>
    </row>
    <row r="132" spans="1:37" x14ac:dyDescent="0.3">
      <c r="A132" s="8" t="s">
        <v>37</v>
      </c>
      <c r="B132" s="9">
        <v>735382</v>
      </c>
      <c r="C132" s="9" t="s">
        <v>850</v>
      </c>
      <c r="D132" s="9" t="s">
        <v>39</v>
      </c>
      <c r="E132" s="9" t="s">
        <v>40</v>
      </c>
      <c r="F132" s="9" t="s">
        <v>41</v>
      </c>
      <c r="G132" s="9" t="s">
        <v>851</v>
      </c>
      <c r="H132" s="9" t="s">
        <v>43</v>
      </c>
      <c r="I132" s="9" t="s">
        <v>852</v>
      </c>
      <c r="J132" s="9" t="s">
        <v>85</v>
      </c>
      <c r="K132" s="9">
        <v>95324</v>
      </c>
      <c r="L132" s="9" t="s">
        <v>69</v>
      </c>
      <c r="M132" s="9">
        <v>37.418785999999997</v>
      </c>
      <c r="N132" s="9">
        <v>-120.857382</v>
      </c>
      <c r="O132" s="9" t="s">
        <v>47</v>
      </c>
      <c r="P132" s="9" t="s">
        <v>48</v>
      </c>
      <c r="Q132" s="9" t="s">
        <v>49</v>
      </c>
      <c r="R132" s="9" t="s">
        <v>50</v>
      </c>
      <c r="S132" s="9" t="s">
        <v>853</v>
      </c>
      <c r="T132" s="9">
        <v>334743</v>
      </c>
      <c r="U132" s="9" t="s">
        <v>52</v>
      </c>
      <c r="V132" s="9" t="s">
        <v>854</v>
      </c>
      <c r="W132" s="9" t="s">
        <v>54</v>
      </c>
      <c r="X132" s="9" t="s">
        <v>55</v>
      </c>
      <c r="Y132" s="9" t="s">
        <v>56</v>
      </c>
      <c r="Z132" s="10">
        <v>43411</v>
      </c>
      <c r="AA132" s="10">
        <v>39262</v>
      </c>
      <c r="AB132" s="9" t="s">
        <v>57</v>
      </c>
      <c r="AC132" s="9" t="s">
        <v>58</v>
      </c>
      <c r="AD132" s="9" t="s">
        <v>10924</v>
      </c>
      <c r="AE132" s="9">
        <v>1</v>
      </c>
      <c r="AF132" s="9" t="s">
        <v>105</v>
      </c>
      <c r="AG132" s="9" t="s">
        <v>61</v>
      </c>
      <c r="AH132" s="9" t="s">
        <v>62</v>
      </c>
      <c r="AI132" s="9" t="s">
        <v>855</v>
      </c>
      <c r="AJ132" s="9" t="s">
        <v>74</v>
      </c>
      <c r="AK132" s="11" t="s">
        <v>54</v>
      </c>
    </row>
    <row r="133" spans="1:37" x14ac:dyDescent="0.3">
      <c r="A133" s="4" t="s">
        <v>37</v>
      </c>
      <c r="B133" s="5">
        <v>736896</v>
      </c>
      <c r="C133" s="5" t="s">
        <v>856</v>
      </c>
      <c r="D133" s="5" t="s">
        <v>39</v>
      </c>
      <c r="E133" s="5" t="s">
        <v>40</v>
      </c>
      <c r="F133" s="5" t="s">
        <v>41</v>
      </c>
      <c r="G133" s="5" t="s">
        <v>857</v>
      </c>
      <c r="H133" s="5" t="s">
        <v>43</v>
      </c>
      <c r="I133" s="5" t="s">
        <v>858</v>
      </c>
      <c r="J133" s="5" t="s">
        <v>85</v>
      </c>
      <c r="K133" s="5">
        <v>95324</v>
      </c>
      <c r="L133" s="5" t="s">
        <v>69</v>
      </c>
      <c r="M133" s="5">
        <v>37.419020000000003</v>
      </c>
      <c r="N133" s="5">
        <v>-120.88927</v>
      </c>
      <c r="O133" s="5" t="s">
        <v>47</v>
      </c>
      <c r="P133" s="5" t="s">
        <v>54</v>
      </c>
      <c r="Q133" s="5" t="s">
        <v>49</v>
      </c>
      <c r="R133" s="5" t="s">
        <v>50</v>
      </c>
      <c r="S133" s="5" t="s">
        <v>859</v>
      </c>
      <c r="T133" s="5">
        <v>334745</v>
      </c>
      <c r="U133" s="5" t="s">
        <v>52</v>
      </c>
      <c r="V133" s="5" t="s">
        <v>860</v>
      </c>
      <c r="W133" s="5" t="s">
        <v>861</v>
      </c>
      <c r="X133" s="5" t="s">
        <v>55</v>
      </c>
      <c r="Y133" s="5" t="s">
        <v>56</v>
      </c>
      <c r="Z133" s="6">
        <v>43411</v>
      </c>
      <c r="AA133" s="6">
        <v>39262</v>
      </c>
      <c r="AB133" s="5" t="s">
        <v>57</v>
      </c>
      <c r="AC133" s="5" t="s">
        <v>58</v>
      </c>
      <c r="AD133" s="5" t="s">
        <v>10924</v>
      </c>
      <c r="AE133" s="5">
        <v>1</v>
      </c>
      <c r="AF133" s="5" t="s">
        <v>72</v>
      </c>
      <c r="AG133" s="5" t="s">
        <v>61</v>
      </c>
      <c r="AH133" s="5" t="s">
        <v>62</v>
      </c>
      <c r="AI133" s="5" t="s">
        <v>227</v>
      </c>
      <c r="AJ133" s="5" t="s">
        <v>64</v>
      </c>
      <c r="AK133" s="7" t="s">
        <v>54</v>
      </c>
    </row>
    <row r="134" spans="1:37" x14ac:dyDescent="0.3">
      <c r="A134" s="8" t="s">
        <v>37</v>
      </c>
      <c r="B134" s="9">
        <v>736922</v>
      </c>
      <c r="C134" s="9" t="s">
        <v>862</v>
      </c>
      <c r="D134" s="9" t="s">
        <v>39</v>
      </c>
      <c r="E134" s="9" t="s">
        <v>40</v>
      </c>
      <c r="F134" s="9" t="s">
        <v>41</v>
      </c>
      <c r="G134" s="9" t="s">
        <v>863</v>
      </c>
      <c r="H134" s="9" t="s">
        <v>43</v>
      </c>
      <c r="I134" s="9" t="s">
        <v>864</v>
      </c>
      <c r="J134" s="9" t="s">
        <v>85</v>
      </c>
      <c r="K134" s="9">
        <v>95324</v>
      </c>
      <c r="L134" s="9" t="s">
        <v>69</v>
      </c>
      <c r="M134" s="9">
        <v>37.350298000000002</v>
      </c>
      <c r="N134" s="9">
        <v>-120.96855100000001</v>
      </c>
      <c r="O134" s="9" t="s">
        <v>47</v>
      </c>
      <c r="P134" s="9" t="s">
        <v>48</v>
      </c>
      <c r="Q134" s="9" t="s">
        <v>49</v>
      </c>
      <c r="R134" s="9" t="s">
        <v>50</v>
      </c>
      <c r="S134" s="9" t="s">
        <v>865</v>
      </c>
      <c r="T134" s="9">
        <v>334772</v>
      </c>
      <c r="U134" s="9" t="s">
        <v>52</v>
      </c>
      <c r="V134" s="9" t="s">
        <v>866</v>
      </c>
      <c r="W134" s="9" t="s">
        <v>54</v>
      </c>
      <c r="X134" s="9" t="s">
        <v>55</v>
      </c>
      <c r="Y134" s="9" t="s">
        <v>56</v>
      </c>
      <c r="Z134" s="10">
        <v>43411</v>
      </c>
      <c r="AA134" s="10">
        <v>39262</v>
      </c>
      <c r="AB134" s="9" t="s">
        <v>57</v>
      </c>
      <c r="AC134" s="9" t="s">
        <v>58</v>
      </c>
      <c r="AD134" s="9" t="s">
        <v>10924</v>
      </c>
      <c r="AE134" s="9">
        <v>1</v>
      </c>
      <c r="AF134" s="9" t="s">
        <v>60</v>
      </c>
      <c r="AG134" s="9" t="s">
        <v>61</v>
      </c>
      <c r="AH134" s="9" t="s">
        <v>62</v>
      </c>
      <c r="AI134" s="9" t="s">
        <v>867</v>
      </c>
      <c r="AJ134" s="9" t="s">
        <v>74</v>
      </c>
      <c r="AK134" s="11" t="s">
        <v>54</v>
      </c>
    </row>
    <row r="135" spans="1:37" x14ac:dyDescent="0.3">
      <c r="A135" s="8" t="s">
        <v>37</v>
      </c>
      <c r="B135" s="9">
        <v>743935</v>
      </c>
      <c r="C135" s="9" t="s">
        <v>868</v>
      </c>
      <c r="D135" s="9" t="s">
        <v>39</v>
      </c>
      <c r="E135" s="9" t="s">
        <v>40</v>
      </c>
      <c r="F135" s="9" t="s">
        <v>41</v>
      </c>
      <c r="G135" s="9" t="s">
        <v>431</v>
      </c>
      <c r="H135" s="9" t="s">
        <v>43</v>
      </c>
      <c r="I135" s="9" t="s">
        <v>869</v>
      </c>
      <c r="J135" s="9" t="s">
        <v>85</v>
      </c>
      <c r="K135" s="9">
        <v>95324</v>
      </c>
      <c r="L135" s="9" t="s">
        <v>69</v>
      </c>
      <c r="M135" s="9">
        <v>37.413760000000003</v>
      </c>
      <c r="N135" s="9">
        <v>-120.91356</v>
      </c>
      <c r="O135" s="9" t="s">
        <v>47</v>
      </c>
      <c r="P135" s="9" t="s">
        <v>48</v>
      </c>
      <c r="Q135" s="9" t="s">
        <v>49</v>
      </c>
      <c r="R135" s="9" t="s">
        <v>50</v>
      </c>
      <c r="S135" s="9" t="s">
        <v>870</v>
      </c>
      <c r="T135" s="9">
        <v>334736</v>
      </c>
      <c r="U135" s="9" t="s">
        <v>52</v>
      </c>
      <c r="V135" s="9" t="s">
        <v>871</v>
      </c>
      <c r="W135" s="9" t="s">
        <v>872</v>
      </c>
      <c r="X135" s="9" t="s">
        <v>55</v>
      </c>
      <c r="Y135" s="9" t="s">
        <v>56</v>
      </c>
      <c r="Z135" s="10">
        <v>43510</v>
      </c>
      <c r="AA135" s="10">
        <v>39262</v>
      </c>
      <c r="AB135" s="9" t="s">
        <v>57</v>
      </c>
      <c r="AC135" s="9" t="s">
        <v>58</v>
      </c>
      <c r="AD135" s="9" t="s">
        <v>10924</v>
      </c>
      <c r="AE135" s="9">
        <v>1</v>
      </c>
      <c r="AF135" s="9" t="s">
        <v>148</v>
      </c>
      <c r="AG135" s="9" t="s">
        <v>61</v>
      </c>
      <c r="AH135" s="9" t="s">
        <v>62</v>
      </c>
      <c r="AI135" s="9" t="s">
        <v>873</v>
      </c>
      <c r="AJ135" s="9" t="s">
        <v>74</v>
      </c>
      <c r="AK135" s="11" t="s">
        <v>54</v>
      </c>
    </row>
    <row r="136" spans="1:37" x14ac:dyDescent="0.3">
      <c r="A136" s="4" t="s">
        <v>37</v>
      </c>
      <c r="B136" s="5">
        <v>743941</v>
      </c>
      <c r="C136" s="5" t="s">
        <v>874</v>
      </c>
      <c r="D136" s="5" t="s">
        <v>39</v>
      </c>
      <c r="E136" s="5" t="s">
        <v>40</v>
      </c>
      <c r="F136" s="5" t="s">
        <v>41</v>
      </c>
      <c r="G136" s="5" t="s">
        <v>301</v>
      </c>
      <c r="H136" s="5" t="s">
        <v>43</v>
      </c>
      <c r="I136" s="5" t="s">
        <v>875</v>
      </c>
      <c r="J136" s="5" t="s">
        <v>85</v>
      </c>
      <c r="K136" s="5">
        <v>95324</v>
      </c>
      <c r="L136" s="5" t="s">
        <v>69</v>
      </c>
      <c r="M136" s="5">
        <v>37.425890000000003</v>
      </c>
      <c r="N136" s="5">
        <v>-120.86807</v>
      </c>
      <c r="O136" s="5" t="s">
        <v>47</v>
      </c>
      <c r="P136" s="5" t="s">
        <v>48</v>
      </c>
      <c r="Q136" s="5" t="s">
        <v>49</v>
      </c>
      <c r="R136" s="5" t="s">
        <v>50</v>
      </c>
      <c r="S136" s="5" t="s">
        <v>876</v>
      </c>
      <c r="T136" s="5">
        <v>334756</v>
      </c>
      <c r="U136" s="5" t="s">
        <v>52</v>
      </c>
      <c r="V136" s="5" t="s">
        <v>877</v>
      </c>
      <c r="W136" s="5" t="s">
        <v>878</v>
      </c>
      <c r="X136" s="5" t="s">
        <v>55</v>
      </c>
      <c r="Y136" s="5" t="s">
        <v>56</v>
      </c>
      <c r="Z136" s="6">
        <v>42172</v>
      </c>
      <c r="AA136" s="6">
        <v>39262</v>
      </c>
      <c r="AB136" s="5" t="s">
        <v>57</v>
      </c>
      <c r="AC136" s="5" t="s">
        <v>58</v>
      </c>
      <c r="AD136" s="5" t="s">
        <v>10924</v>
      </c>
      <c r="AE136" s="5">
        <v>1</v>
      </c>
      <c r="AF136" s="5" t="s">
        <v>60</v>
      </c>
      <c r="AG136" s="5" t="s">
        <v>61</v>
      </c>
      <c r="AH136" s="5" t="s">
        <v>62</v>
      </c>
      <c r="AI136" s="5" t="s">
        <v>879</v>
      </c>
      <c r="AJ136" s="5" t="s">
        <v>74</v>
      </c>
      <c r="AK136" s="7" t="s">
        <v>54</v>
      </c>
    </row>
    <row r="137" spans="1:37" x14ac:dyDescent="0.3">
      <c r="A137" s="8" t="s">
        <v>37</v>
      </c>
      <c r="B137" s="9">
        <v>743944</v>
      </c>
      <c r="C137" s="9" t="s">
        <v>880</v>
      </c>
      <c r="D137" s="9" t="s">
        <v>39</v>
      </c>
      <c r="E137" s="9" t="s">
        <v>40</v>
      </c>
      <c r="F137" s="9" t="s">
        <v>41</v>
      </c>
      <c r="G137" s="9" t="s">
        <v>881</v>
      </c>
      <c r="H137" s="9" t="s">
        <v>43</v>
      </c>
      <c r="I137" s="9" t="s">
        <v>882</v>
      </c>
      <c r="J137" s="9" t="s">
        <v>85</v>
      </c>
      <c r="K137" s="9">
        <v>95324</v>
      </c>
      <c r="L137" s="9" t="s">
        <v>69</v>
      </c>
      <c r="M137" s="9">
        <v>37.397060000000003</v>
      </c>
      <c r="N137" s="9">
        <v>-120.8582</v>
      </c>
      <c r="O137" s="9" t="s">
        <v>47</v>
      </c>
      <c r="P137" s="9" t="s">
        <v>48</v>
      </c>
      <c r="Q137" s="9" t="s">
        <v>49</v>
      </c>
      <c r="R137" s="9" t="s">
        <v>50</v>
      </c>
      <c r="S137" s="9" t="s">
        <v>883</v>
      </c>
      <c r="T137" s="9">
        <v>334764</v>
      </c>
      <c r="U137" s="9" t="s">
        <v>52</v>
      </c>
      <c r="V137" s="9" t="s">
        <v>884</v>
      </c>
      <c r="W137" s="9" t="s">
        <v>54</v>
      </c>
      <c r="X137" s="9" t="s">
        <v>55</v>
      </c>
      <c r="Y137" s="9" t="s">
        <v>56</v>
      </c>
      <c r="Z137" s="10">
        <v>43411</v>
      </c>
      <c r="AA137" s="10">
        <v>39262</v>
      </c>
      <c r="AB137" s="9" t="s">
        <v>57</v>
      </c>
      <c r="AC137" s="9" t="s">
        <v>58</v>
      </c>
      <c r="AD137" s="9" t="s">
        <v>10924</v>
      </c>
      <c r="AE137" s="9">
        <v>1</v>
      </c>
      <c r="AF137" s="9" t="s">
        <v>60</v>
      </c>
      <c r="AG137" s="9" t="s">
        <v>61</v>
      </c>
      <c r="AH137" s="9" t="s">
        <v>62</v>
      </c>
      <c r="AI137" s="9" t="s">
        <v>885</v>
      </c>
      <c r="AJ137" s="9" t="s">
        <v>74</v>
      </c>
      <c r="AK137" s="11" t="s">
        <v>54</v>
      </c>
    </row>
    <row r="138" spans="1:37" x14ac:dyDescent="0.3">
      <c r="A138" s="4" t="s">
        <v>37</v>
      </c>
      <c r="B138" s="5">
        <v>743948</v>
      </c>
      <c r="C138" s="5" t="s">
        <v>886</v>
      </c>
      <c r="D138" s="5" t="s">
        <v>39</v>
      </c>
      <c r="E138" s="5" t="s">
        <v>40</v>
      </c>
      <c r="F138" s="5" t="s">
        <v>41</v>
      </c>
      <c r="G138" s="5" t="s">
        <v>887</v>
      </c>
      <c r="H138" s="5" t="s">
        <v>43</v>
      </c>
      <c r="I138" s="5" t="s">
        <v>888</v>
      </c>
      <c r="J138" s="5" t="s">
        <v>85</v>
      </c>
      <c r="K138" s="5">
        <v>95324</v>
      </c>
      <c r="L138" s="5" t="s">
        <v>69</v>
      </c>
      <c r="M138" s="5">
        <v>37.391019999999997</v>
      </c>
      <c r="N138" s="5">
        <v>-120.90597</v>
      </c>
      <c r="O138" s="5" t="s">
        <v>47</v>
      </c>
      <c r="P138" s="5" t="s">
        <v>48</v>
      </c>
      <c r="Q138" s="5" t="s">
        <v>49</v>
      </c>
      <c r="R138" s="5" t="s">
        <v>50</v>
      </c>
      <c r="S138" s="5" t="s">
        <v>889</v>
      </c>
      <c r="T138" s="5">
        <v>334795</v>
      </c>
      <c r="U138" s="5" t="s">
        <v>52</v>
      </c>
      <c r="V138" s="5" t="s">
        <v>890</v>
      </c>
      <c r="W138" s="5" t="s">
        <v>54</v>
      </c>
      <c r="X138" s="5" t="s">
        <v>55</v>
      </c>
      <c r="Y138" s="5" t="s">
        <v>56</v>
      </c>
      <c r="Z138" s="6">
        <v>43411</v>
      </c>
      <c r="AA138" s="6">
        <v>39262</v>
      </c>
      <c r="AB138" s="5" t="s">
        <v>57</v>
      </c>
      <c r="AC138" s="5" t="s">
        <v>58</v>
      </c>
      <c r="AD138" s="5" t="s">
        <v>10924</v>
      </c>
      <c r="AE138" s="5">
        <v>1</v>
      </c>
      <c r="AF138" s="5" t="s">
        <v>60</v>
      </c>
      <c r="AG138" s="5" t="s">
        <v>61</v>
      </c>
      <c r="AH138" s="5" t="s">
        <v>62</v>
      </c>
      <c r="AI138" s="5" t="s">
        <v>891</v>
      </c>
      <c r="AJ138" s="5" t="s">
        <v>74</v>
      </c>
      <c r="AK138" s="7" t="s">
        <v>54</v>
      </c>
    </row>
    <row r="139" spans="1:37" x14ac:dyDescent="0.3">
      <c r="A139" s="4" t="s">
        <v>37</v>
      </c>
      <c r="B139" s="5">
        <v>745165</v>
      </c>
      <c r="C139" s="5" t="s">
        <v>892</v>
      </c>
      <c r="D139" s="5" t="s">
        <v>39</v>
      </c>
      <c r="E139" s="5" t="s">
        <v>40</v>
      </c>
      <c r="F139" s="5" t="s">
        <v>41</v>
      </c>
      <c r="G139" s="5" t="s">
        <v>893</v>
      </c>
      <c r="H139" s="5" t="s">
        <v>43</v>
      </c>
      <c r="I139" s="5" t="s">
        <v>894</v>
      </c>
      <c r="J139" s="5" t="s">
        <v>45</v>
      </c>
      <c r="K139" s="5">
        <v>95380</v>
      </c>
      <c r="L139" s="5" t="s">
        <v>69</v>
      </c>
      <c r="M139" s="5">
        <v>37.443129999999996</v>
      </c>
      <c r="N139" s="5">
        <v>-120.81948</v>
      </c>
      <c r="O139" s="5" t="s">
        <v>47</v>
      </c>
      <c r="P139" s="5" t="s">
        <v>48</v>
      </c>
      <c r="Q139" s="5" t="s">
        <v>49</v>
      </c>
      <c r="R139" s="5" t="s">
        <v>50</v>
      </c>
      <c r="S139" s="5" t="s">
        <v>895</v>
      </c>
      <c r="T139" s="5">
        <v>334905</v>
      </c>
      <c r="U139" s="5" t="s">
        <v>52</v>
      </c>
      <c r="V139" s="5" t="s">
        <v>896</v>
      </c>
      <c r="W139" s="5" t="s">
        <v>54</v>
      </c>
      <c r="X139" s="5" t="s">
        <v>55</v>
      </c>
      <c r="Y139" s="5" t="s">
        <v>56</v>
      </c>
      <c r="Z139" s="6">
        <v>43417</v>
      </c>
      <c r="AA139" s="6">
        <v>39262</v>
      </c>
      <c r="AB139" s="5" t="s">
        <v>57</v>
      </c>
      <c r="AC139" s="5" t="s">
        <v>58</v>
      </c>
      <c r="AD139" s="5" t="s">
        <v>10924</v>
      </c>
      <c r="AE139" s="5">
        <v>1</v>
      </c>
      <c r="AF139" s="5" t="s">
        <v>60</v>
      </c>
      <c r="AG139" s="5" t="s">
        <v>61</v>
      </c>
      <c r="AH139" s="5" t="s">
        <v>62</v>
      </c>
      <c r="AI139" s="5" t="s">
        <v>897</v>
      </c>
      <c r="AJ139" s="5" t="s">
        <v>74</v>
      </c>
      <c r="AK139" s="7" t="s">
        <v>54</v>
      </c>
    </row>
    <row r="140" spans="1:37" x14ac:dyDescent="0.3">
      <c r="A140" s="8" t="s">
        <v>37</v>
      </c>
      <c r="B140" s="9">
        <v>745172</v>
      </c>
      <c r="C140" s="9" t="s">
        <v>898</v>
      </c>
      <c r="D140" s="9" t="s">
        <v>39</v>
      </c>
      <c r="E140" s="9" t="s">
        <v>40</v>
      </c>
      <c r="F140" s="9" t="s">
        <v>41</v>
      </c>
      <c r="G140" s="9" t="s">
        <v>899</v>
      </c>
      <c r="H140" s="9" t="s">
        <v>43</v>
      </c>
      <c r="I140" s="9" t="s">
        <v>900</v>
      </c>
      <c r="J140" s="9" t="s">
        <v>45</v>
      </c>
      <c r="K140" s="9">
        <v>95380</v>
      </c>
      <c r="L140" s="9" t="s">
        <v>69</v>
      </c>
      <c r="M140" s="9">
        <v>37.487319999999997</v>
      </c>
      <c r="N140" s="9">
        <v>-120.70312</v>
      </c>
      <c r="O140" s="9" t="s">
        <v>47</v>
      </c>
      <c r="P140" s="9" t="s">
        <v>54</v>
      </c>
      <c r="Q140" s="9" t="s">
        <v>49</v>
      </c>
      <c r="R140" s="9" t="s">
        <v>50</v>
      </c>
      <c r="S140" s="9" t="s">
        <v>901</v>
      </c>
      <c r="T140" s="9">
        <v>334912</v>
      </c>
      <c r="U140" s="9" t="s">
        <v>52</v>
      </c>
      <c r="V140" s="9" t="s">
        <v>902</v>
      </c>
      <c r="W140" s="9" t="s">
        <v>54</v>
      </c>
      <c r="X140" s="9" t="s">
        <v>55</v>
      </c>
      <c r="Y140" s="9" t="s">
        <v>56</v>
      </c>
      <c r="Z140" s="10">
        <v>43417</v>
      </c>
      <c r="AA140" s="10">
        <v>39262</v>
      </c>
      <c r="AB140" s="9" t="s">
        <v>57</v>
      </c>
      <c r="AC140" s="9" t="s">
        <v>58</v>
      </c>
      <c r="AD140" s="9" t="s">
        <v>10924</v>
      </c>
      <c r="AE140" s="9">
        <v>1</v>
      </c>
      <c r="AF140" s="9" t="s">
        <v>105</v>
      </c>
      <c r="AG140" s="9" t="s">
        <v>61</v>
      </c>
      <c r="AH140" s="9" t="s">
        <v>62</v>
      </c>
      <c r="AI140" s="9" t="s">
        <v>903</v>
      </c>
      <c r="AJ140" s="9" t="s">
        <v>64</v>
      </c>
      <c r="AK140" s="11" t="s">
        <v>54</v>
      </c>
    </row>
    <row r="141" spans="1:37" x14ac:dyDescent="0.3">
      <c r="A141" s="4" t="s">
        <v>37</v>
      </c>
      <c r="B141" s="5">
        <v>745179</v>
      </c>
      <c r="C141" s="5" t="s">
        <v>904</v>
      </c>
      <c r="D141" s="5" t="s">
        <v>39</v>
      </c>
      <c r="E141" s="5" t="s">
        <v>40</v>
      </c>
      <c r="F141" s="5" t="s">
        <v>41</v>
      </c>
      <c r="G141" s="5" t="s">
        <v>905</v>
      </c>
      <c r="H141" s="5" t="s">
        <v>143</v>
      </c>
      <c r="I141" s="5" t="s">
        <v>906</v>
      </c>
      <c r="J141" s="5" t="s">
        <v>45</v>
      </c>
      <c r="K141" s="5">
        <v>95380</v>
      </c>
      <c r="L141" s="5" t="s">
        <v>69</v>
      </c>
      <c r="M141" s="5">
        <v>37.475045000000001</v>
      </c>
      <c r="N141" s="5">
        <v>-120.77599499999999</v>
      </c>
      <c r="O141" s="5" t="s">
        <v>47</v>
      </c>
      <c r="P141" s="5" t="s">
        <v>48</v>
      </c>
      <c r="Q141" s="5" t="s">
        <v>49</v>
      </c>
      <c r="R141" s="5" t="s">
        <v>50</v>
      </c>
      <c r="S141" s="5" t="s">
        <v>907</v>
      </c>
      <c r="T141" s="5">
        <v>334918</v>
      </c>
      <c r="U141" s="5" t="s">
        <v>52</v>
      </c>
      <c r="V141" s="5" t="s">
        <v>908</v>
      </c>
      <c r="W141" s="5" t="s">
        <v>909</v>
      </c>
      <c r="X141" s="5" t="s">
        <v>55</v>
      </c>
      <c r="Y141" s="5" t="s">
        <v>56</v>
      </c>
      <c r="Z141" s="6">
        <v>44420</v>
      </c>
      <c r="AA141" s="6">
        <v>39262</v>
      </c>
      <c r="AB141" s="5" t="s">
        <v>57</v>
      </c>
      <c r="AC141" s="5" t="s">
        <v>58</v>
      </c>
      <c r="AD141" s="5" t="s">
        <v>10924</v>
      </c>
      <c r="AE141" s="5">
        <v>1</v>
      </c>
      <c r="AF141" s="5" t="s">
        <v>105</v>
      </c>
      <c r="AG141" s="5" t="s">
        <v>61</v>
      </c>
      <c r="AH141" s="5" t="s">
        <v>62</v>
      </c>
      <c r="AI141" s="5" t="s">
        <v>353</v>
      </c>
      <c r="AJ141" s="5" t="s">
        <v>74</v>
      </c>
      <c r="AK141" s="7" t="s">
        <v>54</v>
      </c>
    </row>
    <row r="142" spans="1:37" x14ac:dyDescent="0.3">
      <c r="A142" s="4" t="s">
        <v>37</v>
      </c>
      <c r="B142" s="5">
        <v>745430</v>
      </c>
      <c r="C142" s="5" t="s">
        <v>968</v>
      </c>
      <c r="D142" s="5" t="s">
        <v>39</v>
      </c>
      <c r="E142" s="5" t="s">
        <v>40</v>
      </c>
      <c r="F142" s="5" t="s">
        <v>41</v>
      </c>
      <c r="G142" s="5" t="s">
        <v>910</v>
      </c>
      <c r="H142" s="5" t="s">
        <v>143</v>
      </c>
      <c r="I142" s="5" t="s">
        <v>911</v>
      </c>
      <c r="J142" s="5" t="s">
        <v>131</v>
      </c>
      <c r="K142" s="5">
        <v>95355</v>
      </c>
      <c r="L142" s="5" t="s">
        <v>46</v>
      </c>
      <c r="M142" s="5">
        <v>37.667479999999998</v>
      </c>
      <c r="N142" s="5">
        <v>-120.87872</v>
      </c>
      <c r="O142" s="5" t="s">
        <v>47</v>
      </c>
      <c r="P142" s="5" t="s">
        <v>48</v>
      </c>
      <c r="Q142" s="5" t="s">
        <v>49</v>
      </c>
      <c r="R142" s="5" t="s">
        <v>50</v>
      </c>
      <c r="S142" s="5" t="s">
        <v>912</v>
      </c>
      <c r="T142" s="5">
        <v>371714</v>
      </c>
      <c r="U142" s="5" t="s">
        <v>52</v>
      </c>
      <c r="V142" s="5" t="s">
        <v>913</v>
      </c>
      <c r="W142" s="5" t="s">
        <v>54</v>
      </c>
      <c r="X142" s="5" t="s">
        <v>55</v>
      </c>
      <c r="Y142" s="5" t="s">
        <v>56</v>
      </c>
      <c r="Z142" s="6">
        <v>42181</v>
      </c>
      <c r="AA142" s="6">
        <v>39262</v>
      </c>
      <c r="AB142" s="5" t="s">
        <v>57</v>
      </c>
      <c r="AC142" s="5" t="s">
        <v>58</v>
      </c>
      <c r="AD142" s="5" t="s">
        <v>10924</v>
      </c>
      <c r="AE142" s="5">
        <v>1</v>
      </c>
      <c r="AF142" s="5" t="s">
        <v>282</v>
      </c>
      <c r="AG142" s="5" t="s">
        <v>61</v>
      </c>
      <c r="AH142" s="5" t="s">
        <v>62</v>
      </c>
      <c r="AI142" s="5" t="s">
        <v>341</v>
      </c>
      <c r="AJ142" s="5" t="s">
        <v>64</v>
      </c>
      <c r="AK142" s="7" t="s">
        <v>54</v>
      </c>
    </row>
    <row r="143" spans="1:37" x14ac:dyDescent="0.3">
      <c r="A143" s="8" t="s">
        <v>37</v>
      </c>
      <c r="B143" s="9">
        <v>782059</v>
      </c>
      <c r="C143" s="9" t="s">
        <v>914</v>
      </c>
      <c r="D143" s="9" t="s">
        <v>39</v>
      </c>
      <c r="E143" s="9" t="s">
        <v>40</v>
      </c>
      <c r="F143" s="9" t="s">
        <v>41</v>
      </c>
      <c r="G143" s="9" t="s">
        <v>915</v>
      </c>
      <c r="H143" s="9" t="s">
        <v>43</v>
      </c>
      <c r="I143" s="9" t="s">
        <v>916</v>
      </c>
      <c r="J143" s="9" t="s">
        <v>45</v>
      </c>
      <c r="K143" s="9">
        <v>95381</v>
      </c>
      <c r="L143" s="9" t="s">
        <v>46</v>
      </c>
      <c r="M143" s="9">
        <v>37.461379999999998</v>
      </c>
      <c r="N143" s="9">
        <v>-120.90788999999999</v>
      </c>
      <c r="O143" s="9" t="s">
        <v>47</v>
      </c>
      <c r="P143" s="9" t="s">
        <v>54</v>
      </c>
      <c r="Q143" s="9" t="s">
        <v>49</v>
      </c>
      <c r="R143" s="9" t="s">
        <v>50</v>
      </c>
      <c r="S143" s="9" t="s">
        <v>917</v>
      </c>
      <c r="T143" s="9">
        <v>385477</v>
      </c>
      <c r="U143" s="9" t="s">
        <v>52</v>
      </c>
      <c r="V143" s="9" t="s">
        <v>918</v>
      </c>
      <c r="W143" s="9" t="s">
        <v>54</v>
      </c>
      <c r="X143" s="9" t="s">
        <v>55</v>
      </c>
      <c r="Y143" s="9" t="s">
        <v>56</v>
      </c>
      <c r="Z143" s="10">
        <v>42513</v>
      </c>
      <c r="AA143" s="10">
        <v>40603</v>
      </c>
      <c r="AB143" s="9" t="s">
        <v>57</v>
      </c>
      <c r="AC143" s="9" t="s">
        <v>58</v>
      </c>
      <c r="AD143" s="9" t="s">
        <v>10924</v>
      </c>
      <c r="AE143" s="9">
        <v>1</v>
      </c>
      <c r="AF143" s="9" t="s">
        <v>54</v>
      </c>
      <c r="AG143" s="9" t="s">
        <v>61</v>
      </c>
      <c r="AH143" s="9" t="s">
        <v>62</v>
      </c>
      <c r="AI143" s="9" t="s">
        <v>919</v>
      </c>
      <c r="AJ143" s="9" t="s">
        <v>74</v>
      </c>
      <c r="AK143" s="11" t="s">
        <v>54</v>
      </c>
    </row>
    <row r="144" spans="1:37" x14ac:dyDescent="0.3">
      <c r="A144" s="4" t="s">
        <v>37</v>
      </c>
      <c r="B144" s="5">
        <v>810786</v>
      </c>
      <c r="C144" s="5" t="s">
        <v>920</v>
      </c>
      <c r="D144" s="5" t="s">
        <v>39</v>
      </c>
      <c r="E144" s="5" t="s">
        <v>40</v>
      </c>
      <c r="F144" s="5" t="s">
        <v>41</v>
      </c>
      <c r="G144" s="5" t="s">
        <v>659</v>
      </c>
      <c r="H144" s="5" t="s">
        <v>143</v>
      </c>
      <c r="I144" s="5" t="s">
        <v>921</v>
      </c>
      <c r="J144" s="5" t="s">
        <v>45</v>
      </c>
      <c r="K144" s="5">
        <v>95315</v>
      </c>
      <c r="L144" s="5" t="s">
        <v>69</v>
      </c>
      <c r="M144" s="5">
        <v>37.456200000000003</v>
      </c>
      <c r="N144" s="5">
        <v>-120.82814</v>
      </c>
      <c r="O144" s="5" t="s">
        <v>47</v>
      </c>
      <c r="P144" s="5" t="s">
        <v>48</v>
      </c>
      <c r="Q144" s="5" t="s">
        <v>49</v>
      </c>
      <c r="R144" s="5" t="s">
        <v>50</v>
      </c>
      <c r="S144" s="5" t="s">
        <v>922</v>
      </c>
      <c r="T144" s="5">
        <v>334906</v>
      </c>
      <c r="U144" s="5" t="s">
        <v>52</v>
      </c>
      <c r="V144" s="5" t="s">
        <v>923</v>
      </c>
      <c r="W144" s="5" t="s">
        <v>54</v>
      </c>
      <c r="X144" s="5" t="s">
        <v>55</v>
      </c>
      <c r="Y144" s="5" t="s">
        <v>56</v>
      </c>
      <c r="Z144" s="6">
        <v>42173</v>
      </c>
      <c r="AA144" s="6">
        <v>39262</v>
      </c>
      <c r="AB144" s="5" t="s">
        <v>57</v>
      </c>
      <c r="AC144" s="5" t="s">
        <v>58</v>
      </c>
      <c r="AD144" s="5" t="s">
        <v>10924</v>
      </c>
      <c r="AE144" s="5">
        <v>1</v>
      </c>
      <c r="AF144" s="5" t="s">
        <v>72</v>
      </c>
      <c r="AG144" s="5" t="s">
        <v>61</v>
      </c>
      <c r="AH144" s="5" t="s">
        <v>62</v>
      </c>
      <c r="AI144" s="5" t="s">
        <v>227</v>
      </c>
      <c r="AJ144" s="5" t="s">
        <v>64</v>
      </c>
      <c r="AK144" s="7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5BF7-D034-4639-918A-5CD212EC3E6C}">
  <sheetPr codeName="Sheet183"/>
  <dimension ref="A1:EN70"/>
  <sheetViews>
    <sheetView topLeftCell="CN44" workbookViewId="0">
      <selection activeCell="CY51" sqref="CY51"/>
    </sheetView>
  </sheetViews>
  <sheetFormatPr defaultRowHeight="14.4" x14ac:dyDescent="0.3"/>
  <cols>
    <col min="1" max="1" width="31.33203125" bestFit="1" customWidth="1"/>
  </cols>
  <sheetData>
    <row r="1" spans="1:144" x14ac:dyDescent="0.3">
      <c r="A1" t="s">
        <v>1</v>
      </c>
      <c r="B1" s="4">
        <f>'A &amp; M De Souza Dairy'!B1</f>
        <v>203907</v>
      </c>
      <c r="C1" s="4">
        <f>'Silva Dairy Farms #3A'!B1</f>
        <v>209495</v>
      </c>
      <c r="D1" s="4">
        <f>'Joe Borba Dairy Inc.'!B1</f>
        <v>210049</v>
      </c>
      <c r="E1" s="8">
        <f>'Ken Van Foeken Dairy #2'!B1</f>
        <v>218891</v>
      </c>
      <c r="F1" s="8">
        <f>'Da Rosa Dairy'!B1</f>
        <v>218992</v>
      </c>
      <c r="G1" s="4" t="e">
        <f>'J_D Brasil Dairy'!#REF!</f>
        <v>#REF!</v>
      </c>
      <c r="H1" s="8">
        <f>'River Rock Ranch LLC'!L1</f>
        <v>220560</v>
      </c>
      <c r="I1" s="8">
        <f>'Double Cross #3'!L1</f>
        <v>221709</v>
      </c>
      <c r="J1" s="8">
        <f>'Edward Nunes Dairy'!L1</f>
        <v>222320</v>
      </c>
      <c r="K1" s="4" t="e">
        <f>'Gomes Dairy'!#REF!</f>
        <v>#REF!</v>
      </c>
      <c r="L1" s="4">
        <f>'Roest Family Dairy'!L1</f>
        <v>226601</v>
      </c>
      <c r="M1" s="8">
        <f>'Gil Tex Dairy'!L1</f>
        <v>227158</v>
      </c>
      <c r="N1" s="4">
        <f>'GJ Silva'!L1</f>
        <v>227211</v>
      </c>
      <c r="O1" s="4">
        <f>'Hilmar Holsteins Inc.'!L1</f>
        <v>230428</v>
      </c>
      <c r="P1" s="4">
        <f>'Jordao Dairy'!L1</f>
        <v>233735</v>
      </c>
      <c r="Q1" s="4">
        <f>'Cross Creek Dairy'!L1</f>
        <v>233749</v>
      </c>
      <c r="R1" s="8">
        <f>'Double Cross #2'!L1</f>
        <v>233757</v>
      </c>
      <c r="S1" s="8">
        <f>'LarryPetersonDairyFarms#2'!L1</f>
        <v>233895</v>
      </c>
      <c r="T1" s="8">
        <f>'Fire_Lake Jerseys #2'!L1</f>
        <v>233934</v>
      </c>
      <c r="U1" s="4">
        <f>'Lumar Dairy Farms'!L1</f>
        <v>237694</v>
      </c>
      <c r="V1" s="8">
        <f>'CMA Livestock'!L1</f>
        <v>239367</v>
      </c>
      <c r="W1" s="4">
        <f>'Fire Lakes Jerseys'!L1</f>
        <v>251780</v>
      </c>
      <c r="X1" s="8">
        <f>'Rick Jones Farms'!L1</f>
        <v>252667</v>
      </c>
      <c r="Y1" s="4">
        <f>'Silveira Holsteins'!L1</f>
        <v>257092</v>
      </c>
      <c r="Z1" s="8">
        <f>'Diamond B Dairy'!L1</f>
        <v>263088</v>
      </c>
      <c r="AA1" s="4">
        <f>'Azevedo Dairy'!L1</f>
        <v>264484</v>
      </c>
      <c r="AB1" s="8">
        <f>'Valsigna Dairy'!L1</f>
        <v>272502</v>
      </c>
      <c r="AC1" s="8">
        <f>WickstromJerseyFarmsInc.!L1</f>
        <v>705196</v>
      </c>
      <c r="AD1" s="4">
        <f>'Diniz Dairy'!L1</f>
        <v>705203</v>
      </c>
      <c r="AE1" s="8">
        <f>'Crane Dairy Inc.'!L1</f>
        <v>705219</v>
      </c>
      <c r="AF1" s="4">
        <f>'GM Silva Dairies #2'!L1</f>
        <v>705229</v>
      </c>
      <c r="AG1" s="8" t="e">
        <f>'Joe Oliveira Dairy'!#REF!</f>
        <v>#REF!</v>
      </c>
      <c r="AH1" s="4">
        <f>'Vierra Dairy Farms #3'!L1</f>
        <v>705238</v>
      </c>
      <c r="AI1" s="8">
        <f>'Nelson Dairy'!L1</f>
        <v>705241</v>
      </c>
      <c r="AJ1" s="4">
        <f>'Mario&amp;ChristinaNunesDairy'!L1</f>
        <v>705247</v>
      </c>
      <c r="AK1" s="8">
        <f>'B &amp; D Dairy'!L1</f>
        <v>705274</v>
      </c>
      <c r="AL1" s="4">
        <f>'Silveira Dairy Inc.'!L1</f>
        <v>705276</v>
      </c>
      <c r="AM1" s="8">
        <f>'Jade Jersey Dairy'!L1</f>
        <v>705277</v>
      </c>
      <c r="AN1" s="4">
        <f>'Live Oak Dairy A'!L1</f>
        <v>705279</v>
      </c>
      <c r="AO1" s="8">
        <f>'T &amp; M Borba Dairy'!L1</f>
        <v>705281</v>
      </c>
      <c r="AP1" s="4">
        <f>'Oslo Dairy'!L1</f>
        <v>705283</v>
      </c>
      <c r="AQ1" s="8">
        <f>'Kronberg Facility'!L1</f>
        <v>705286</v>
      </c>
      <c r="AR1" s="4">
        <f>'Ken Van Foeken Dairy'!L1</f>
        <v>705288</v>
      </c>
      <c r="AS1" s="8">
        <f>'Amaral Dairy Farms'!L1</f>
        <v>705290</v>
      </c>
      <c r="AT1" s="4">
        <f>'B_6 Dairy'!L1</f>
        <v>705294</v>
      </c>
      <c r="AU1" s="8">
        <f>'6D Dores Dairy'!L1</f>
        <v>705296</v>
      </c>
      <c r="AV1" s="4">
        <f>'Fanelli Dairy'!L1</f>
        <v>705297</v>
      </c>
      <c r="AW1" s="8">
        <f>'Joao Sousa Dairy'!L1</f>
        <v>705298</v>
      </c>
      <c r="AX1" s="8">
        <f>'Vierra Dairy Farms #2'!L1</f>
        <v>705300</v>
      </c>
      <c r="AY1" s="8">
        <f>'Michael Brasil Dairy'!L1</f>
        <v>705503</v>
      </c>
      <c r="AZ1" s="4">
        <f>'Anchor J Dairy'!L1</f>
        <v>705505</v>
      </c>
      <c r="BA1" s="8">
        <f>'Oliveira Dairy'!L1</f>
        <v>705508</v>
      </c>
      <c r="BB1" s="4">
        <f>'Souza Bros Dairy'!L1</f>
        <v>705510</v>
      </c>
      <c r="BC1" s="8">
        <f>'Miguel Family Dairy'!L1</f>
        <v>705512</v>
      </c>
      <c r="BD1" s="4">
        <f>'Dias Family Dairy'!L1</f>
        <v>705514</v>
      </c>
      <c r="BE1" s="8">
        <f>'Empty was A_D Dairy'!L1</f>
        <v>705515</v>
      </c>
      <c r="BF1" s="4">
        <f>'Michael Brasil Dairy #2'!L1</f>
        <v>705519</v>
      </c>
      <c r="BG1" s="8">
        <f>'F &amp; A Lemos Dairy'!L1</f>
        <v>705523</v>
      </c>
      <c r="BH1" s="4">
        <f>'Alves &amp; Son Dairy #2'!L1</f>
        <v>705524</v>
      </c>
      <c r="BI1" s="8">
        <f>'Golf Link RanchesLLC'!L1</f>
        <v>705526</v>
      </c>
      <c r="BJ1" s="4">
        <f>'Triple M Jerseys'!L1</f>
        <v>705527</v>
      </c>
      <c r="BK1" s="8">
        <f>'Jose &amp; Teresa Soares Dairy'!L1</f>
        <v>705528</v>
      </c>
      <c r="BL1" s="8">
        <f>'MachadoGabriel&amp;SonsDairy'!L1</f>
        <v>705530</v>
      </c>
      <c r="BM1" s="4">
        <f>'Hawkins Ranch'!L1</f>
        <v>705775</v>
      </c>
      <c r="BN1" s="8">
        <f>'Silva Dairy Farms #3B'!L1</f>
        <v>705776</v>
      </c>
      <c r="BO1" s="8">
        <f>AhlemFarmsPartnership!L1</f>
        <v>706122</v>
      </c>
      <c r="BP1" s="8">
        <f>'Vierra Dairy Farms #4'!L1</f>
        <v>706124</v>
      </c>
      <c r="BQ1" s="4">
        <f>'CaliforniaDairyFarms LLC'!L1</f>
        <v>706125</v>
      </c>
      <c r="BR1" s="8">
        <f>'Larry Peterson Dairy'!L1</f>
        <v>706126</v>
      </c>
      <c r="BS1" s="4">
        <f>'Joe Egli&amp;Sons Dairy'!L1</f>
        <v>706128</v>
      </c>
      <c r="BT1" s="8">
        <f>'CMA Livestock #2'!L1</f>
        <v>706129</v>
      </c>
      <c r="BU1" s="4">
        <f>'Valentine Dairy'!L1</f>
        <v>706131</v>
      </c>
      <c r="BV1" s="8">
        <f>'CMC Jerseys LLC'!L1</f>
        <v>706132</v>
      </c>
      <c r="BW1" s="4">
        <f>'Fanelli_Fanelli Brothers'!L1</f>
        <v>706133</v>
      </c>
      <c r="BX1" s="8">
        <f>'Martins Bros Dairy'!L1</f>
        <v>706135</v>
      </c>
      <c r="BY1" s="8">
        <f>'Gomes Heifer Ranch'!L1</f>
        <v>706422</v>
      </c>
      <c r="BZ1" s="4">
        <f>'Ed Hirdes Dairy'!B1</f>
        <v>706423</v>
      </c>
      <c r="CA1" s="8">
        <f>'Dematos Dairy'!L1</f>
        <v>706424</v>
      </c>
      <c r="CB1" s="4">
        <f>'Carlos Estacio&amp;Sons Dairy'!L1</f>
        <v>706431</v>
      </c>
      <c r="CC1" s="4">
        <f>'Live Oak Dairy G'!L1</f>
        <v>706447</v>
      </c>
      <c r="CD1" s="8">
        <f>'Verissimo Facility'!L1</f>
        <v>706449</v>
      </c>
      <c r="CE1" s="4">
        <f>'Double Cross Dairy'!L1</f>
        <v>706450</v>
      </c>
      <c r="CF1" s="4">
        <f>'Double Cross #4'!L1</f>
        <v>706453</v>
      </c>
      <c r="CG1" s="8">
        <f>'King Dairy'!L1</f>
        <v>706454</v>
      </c>
      <c r="CH1" s="8">
        <f>'Vieira Livestock'!L1</f>
        <v>706459</v>
      </c>
      <c r="CI1" s="4">
        <f>'AldenPeterson&amp;SonsDairy Inc.'!L1</f>
        <v>706462</v>
      </c>
      <c r="CJ1" s="8">
        <f>'John Nunes Dairy #3'!L1</f>
        <v>706464</v>
      </c>
      <c r="CK1" s="4">
        <f>'Roestar Dairy'!L1</f>
        <v>706477</v>
      </c>
      <c r="CL1" s="8">
        <f>'Luis M. Azevedo Dairy'!L1</f>
        <v>706496</v>
      </c>
      <c r="CM1" s="4">
        <f>'Arlinda Holsteins'!L1</f>
        <v>706497</v>
      </c>
      <c r="CN1" s="8">
        <f>'Robert Gioletti &amp; Sons Dairy'!L1</f>
        <v>706498</v>
      </c>
      <c r="CO1" s="4">
        <f>'Carl Vieira Dairy'!L1</f>
        <v>706499</v>
      </c>
      <c r="CP1" s="4">
        <f>'John Brasil &amp; Sons Dairy'!L1</f>
        <v>706505</v>
      </c>
      <c r="CQ1" s="8">
        <f>'John Brasil Dairy #3'!L1</f>
        <v>706506</v>
      </c>
      <c r="CR1" s="4">
        <f>'KMA Dairy'!L1</f>
        <v>706508</v>
      </c>
      <c r="CS1" s="8">
        <f>'Sallaberry Ranch'!L1</f>
        <v>706509</v>
      </c>
      <c r="CT1" s="4">
        <f>'Alfred C Nunes Dairy'!L1</f>
        <v>706510</v>
      </c>
      <c r="CU1" s="8">
        <f>'Jim Vieira &amp; Son Dairy'!L1</f>
        <v>706512</v>
      </c>
      <c r="CV1" s="4">
        <f>'Ehrlich Dairy'!L1</f>
        <v>706513</v>
      </c>
      <c r="CW1" s="8">
        <f>'D&amp;A Brasil Facility'!B1</f>
        <v>706514</v>
      </c>
      <c r="CX1" s="4">
        <f>'Silva''s Holsteins'!B1</f>
        <v>706515</v>
      </c>
      <c r="CY1" s="8">
        <f>'G J Silva #3'!B1</f>
        <v>706518</v>
      </c>
      <c r="CZ1" s="4">
        <f>'Jim Vieira and Son Dairy #2'!L1</f>
        <v>706519</v>
      </c>
      <c r="DA1" s="8">
        <f>'Johal Dairy'!L1</f>
        <v>706520</v>
      </c>
      <c r="DB1" s="4">
        <f>'A &amp; G Azevedo Dairy'!L1</f>
        <v>706522</v>
      </c>
      <c r="DC1" s="8">
        <f>'Gentle Breezes Dairy'!L1</f>
        <v>706524</v>
      </c>
      <c r="DD1" s="8">
        <f>'Joe Sousa Jr Dairy'!L1</f>
        <v>706527</v>
      </c>
      <c r="DE1" s="4">
        <f>'John Brasil Heifers'!L1</f>
        <v>706529</v>
      </c>
      <c r="DF1" s="4">
        <f>'MHF Dairy'!L1</f>
        <v>706533</v>
      </c>
      <c r="DG1" s="8">
        <f>'Brindiero&amp;DanbomDairyFarms'!L1</f>
        <v>706536</v>
      </c>
      <c r="DH1" s="8">
        <f>'A&amp;C Machado Dairy #2'!L1</f>
        <v>706539</v>
      </c>
      <c r="DI1" s="8">
        <f>'J &amp; J Toste DairyInc.'!L1</f>
        <v>706549</v>
      </c>
      <c r="DJ1" s="4">
        <f>'Bar Vee DairyInc.'!L1</f>
        <v>706551</v>
      </c>
      <c r="DK1" s="4">
        <f>'Railside Jersey FarmsLLC'!L1</f>
        <v>706555</v>
      </c>
      <c r="DL1" s="8">
        <f>'Manuel Azevedo Dairy'!L1</f>
        <v>706556</v>
      </c>
      <c r="DM1" s="4">
        <f>'Sousa Family Dairy'!L1</f>
        <v>706558</v>
      </c>
      <c r="DN1" s="4">
        <f>'UC Davis Animal Science Dairy'!L1</f>
        <v>706578</v>
      </c>
      <c r="DO1" s="8">
        <f>'Garcia''s Registered Jerseys'!L1</f>
        <v>706579</v>
      </c>
      <c r="DP1" s="8">
        <f>'Lucio Corral Cattle'!L1</f>
        <v>706582</v>
      </c>
      <c r="DQ1" s="4">
        <f>'Wickstrom Dairy Inc'!B1</f>
        <v>706583</v>
      </c>
      <c r="DR1" s="8">
        <f>'Sam Kooistra Dairy'!L1</f>
        <v>706584</v>
      </c>
      <c r="DS1" s="4">
        <f>'Vitorino &amp; Sons Dairy'!L1</f>
        <v>706586</v>
      </c>
      <c r="DT1" s="8">
        <f>'Valley Cross Dairy'!L1</f>
        <v>706587</v>
      </c>
      <c r="DU1" s="4">
        <f>'John Brasil &amp; Sons Dairy #2'!L1</f>
        <v>706588</v>
      </c>
      <c r="DV1" s="4">
        <f>'Pepper Dairy'!L1</f>
        <v>706945</v>
      </c>
      <c r="DW1" s="4">
        <f>'Clauss Dairy Farms'!L1</f>
        <v>726796</v>
      </c>
      <c r="DX1" s="8">
        <f>'Dairy Central Heifers'!L1</f>
        <v>727868</v>
      </c>
      <c r="DY1" s="4">
        <f>'Yosemite Jersey Dairy'!L1</f>
        <v>727901</v>
      </c>
      <c r="DZ1" s="4">
        <f>'Sunwest Jersey Dairy'!L1</f>
        <v>730625</v>
      </c>
      <c r="EA1" s="8">
        <f>'N &amp; C Silveira Dairy'!L1</f>
        <v>730634</v>
      </c>
      <c r="EB1" s="8">
        <f>'Nyman Brothers Dairy'!L1</f>
        <v>735382</v>
      </c>
      <c r="EC1" s="4">
        <f>'Broder Farms'!L1</f>
        <v>736896</v>
      </c>
      <c r="ED1" s="8">
        <f>'Borba Dairy Farms'!L1</f>
        <v>736922</v>
      </c>
      <c r="EE1" s="8">
        <f>'Charles Ahlem Ranch'!L1</f>
        <v>743935</v>
      </c>
      <c r="EF1" s="4">
        <f>'James Ahlem Dairy'!L1</f>
        <v>743941</v>
      </c>
      <c r="EG1" s="8">
        <f>'Nylund Dairy Farms'!L1</f>
        <v>743944</v>
      </c>
      <c r="EH1" s="4">
        <f>'Vierra Ranch Dairy'!L1</f>
        <v>743948</v>
      </c>
      <c r="EI1" s="4">
        <f>'Joe O Rocha Dairy Inc.'!L1</f>
        <v>745165</v>
      </c>
      <c r="EJ1" s="8">
        <f>'Alves &amp; Son Dairy'!L1</f>
        <v>745172</v>
      </c>
      <c r="EK1" s="4">
        <f>'3A Teixeira Dairy'!L1</f>
        <v>745179</v>
      </c>
      <c r="EL1" s="4">
        <f>'Denizma_Bud Postma Dairy'!L1</f>
        <v>745430</v>
      </c>
      <c r="EM1" s="8">
        <f>'Couco Creek Dairy'!L1</f>
        <v>782059</v>
      </c>
      <c r="EN1" s="4">
        <f>'Clausen Dairy'!L1</f>
        <v>810786</v>
      </c>
    </row>
    <row r="2" spans="1:144" x14ac:dyDescent="0.3">
      <c r="A2" t="s">
        <v>2</v>
      </c>
      <c r="B2" s="4" t="str">
        <f>'A &amp; M De Souza Dairy'!B2</f>
        <v>A &amp; M De Souza Dairy</v>
      </c>
      <c r="C2" s="4" t="str">
        <f>'Silva Dairy Farms #3A'!B2</f>
        <v>Silva Dairy Farms #3A</v>
      </c>
      <c r="D2" s="4" t="str">
        <f>'Joe Borba Dairy Inc.'!B2</f>
        <v>Joe Borba Dairy, Inc.</v>
      </c>
      <c r="E2" s="8" t="str">
        <f>'Ken Van Foeken Dairy #2'!B2</f>
        <v>Ken Van Foeken Dairy #2</v>
      </c>
      <c r="F2" s="8" t="str">
        <f>'Da Rosa Dairy'!B2</f>
        <v>Da Rosa Dairy</v>
      </c>
      <c r="G2" s="4" t="e">
        <f>'J_D Brasil Dairy'!#REF!</f>
        <v>#REF!</v>
      </c>
      <c r="H2" s="8" t="str">
        <f>'River Rock Ranch LLC'!L2</f>
        <v>River Rock Ranch, LLC</v>
      </c>
      <c r="I2" s="8" t="str">
        <f>'Double Cross #3'!L2</f>
        <v>Double Cross #3</v>
      </c>
      <c r="J2" s="8" t="str">
        <f>'Edward Nunes Dairy'!L2</f>
        <v>Edward Nunes Dairy</v>
      </c>
      <c r="K2" s="4" t="e">
        <f>'Gomes Dairy'!#REF!</f>
        <v>#REF!</v>
      </c>
      <c r="L2" s="4" t="str">
        <f>'Roest Family Dairy'!L2</f>
        <v>Roest Family Dairy</v>
      </c>
      <c r="M2" s="8" t="str">
        <f>'Gil Tex Dairy'!L2</f>
        <v>Gil Tex Dairy</v>
      </c>
      <c r="N2" s="4" t="str">
        <f>'GJ Silva'!L2</f>
        <v>GJ Silva</v>
      </c>
      <c r="O2" s="4" t="str">
        <f>'Hilmar Holsteins Inc.'!L2</f>
        <v>Hilmar Holsteins, Inc.</v>
      </c>
      <c r="P2" s="4" t="str">
        <f>'Jordao Dairy'!L2</f>
        <v>Jordao Dairy</v>
      </c>
      <c r="Q2" s="4" t="str">
        <f>'Cross Creek Dairy'!L2</f>
        <v>Vierra Dairy LLC #4</v>
      </c>
      <c r="R2" s="8" t="str">
        <f>'Double Cross #2'!L2</f>
        <v>Double Cross #2</v>
      </c>
      <c r="S2" s="8" t="str">
        <f>'LarryPetersonDairyFarms#2'!L2</f>
        <v>Larry B. Peterson Dairy Farms #2</v>
      </c>
      <c r="T2" s="8" t="str">
        <f>'Fire_Lake Jerseys #2'!L2</f>
        <v>Fire-Lake Jerseys #2</v>
      </c>
      <c r="U2" s="4" t="str">
        <f>'Lumar Dairy Farms'!L2</f>
        <v>Lumar Dairy Farms</v>
      </c>
      <c r="V2" s="8" t="str">
        <f>'CMA Livestock'!L2</f>
        <v>Double Cross #5</v>
      </c>
      <c r="W2" s="4" t="str">
        <f>'Fire Lakes Jerseys'!L2</f>
        <v>Fire Lakes Jerseys</v>
      </c>
      <c r="X2" s="8" t="str">
        <f>'Rick Jones Farms'!L2</f>
        <v>Rick Jones Farms</v>
      </c>
      <c r="Y2" s="4" t="str">
        <f>'Silveira Holsteins'!L2</f>
        <v>Silveira Holsteins</v>
      </c>
      <c r="Z2" s="8" t="str">
        <f>'Diamond B Dairy'!L2</f>
        <v>Diamond B Dairy</v>
      </c>
      <c r="AA2" s="4" t="str">
        <f>'Azevedo Dairy'!L2</f>
        <v>Azevedo Dairy</v>
      </c>
      <c r="AB2" s="8" t="str">
        <f>'Valsigna Dairy'!L2</f>
        <v>Valsigna Dairy</v>
      </c>
      <c r="AC2" s="8" t="str">
        <f>WickstromJerseyFarmsInc.!L2</f>
        <v>Wickstrom Jersey Farms, Inc.</v>
      </c>
      <c r="AD2" s="4" t="str">
        <f>'Diniz Dairy'!L2</f>
        <v>Diniz Dairy</v>
      </c>
      <c r="AE2" s="8" t="str">
        <f>'Crane Dairy Inc.'!L2</f>
        <v>Crane Dairy, Inc.</v>
      </c>
      <c r="AF2" s="4" t="str">
        <f>'GM Silva Dairies #2'!L2</f>
        <v>GM Silva Dairies #2</v>
      </c>
      <c r="AG2" s="8" t="e">
        <f>'Joe Oliveira Dairy'!#REF!</f>
        <v>#REF!</v>
      </c>
      <c r="AH2" s="4" t="str">
        <f>'Vierra Dairy Farms #3'!L2</f>
        <v>Vierra Dairy Farms #3</v>
      </c>
      <c r="AI2" s="8" t="str">
        <f>'Nelson Dairy'!L2</f>
        <v>Nelson Dairy</v>
      </c>
      <c r="AJ2" s="4" t="str">
        <f>'Mario&amp;ChristinaNunesDairy'!L2</f>
        <v>Luis &amp; Maria Jorge Dairy</v>
      </c>
      <c r="AK2" s="8" t="str">
        <f>'B &amp; D Dairy'!L2</f>
        <v>B &amp; D Dairy</v>
      </c>
      <c r="AL2" s="4" t="str">
        <f>'Silveira Dairy Inc.'!L2</f>
        <v>Live Oak Dairy H</v>
      </c>
      <c r="AM2" s="8" t="str">
        <f>'Jade Jersey Dairy'!L2</f>
        <v>Jade Jersey Dairy</v>
      </c>
      <c r="AN2" s="4" t="str">
        <f>'Live Oak Dairy A'!L2</f>
        <v>Live Oak Dairy A</v>
      </c>
      <c r="AO2" s="8" t="str">
        <f>'T &amp; M Borba Dairy'!L2</f>
        <v>T &amp; M Borba Dairy</v>
      </c>
      <c r="AP2" s="4" t="str">
        <f>'Oslo Dairy'!L2</f>
        <v>Oslo Dairy</v>
      </c>
      <c r="AQ2" s="8" t="str">
        <f>'Kronberg Facility'!L2</f>
        <v>Kronberg Facility</v>
      </c>
      <c r="AR2" s="4" t="str">
        <f>'Ken Van Foeken Dairy'!L2</f>
        <v>Ken Van Foeken Dairy</v>
      </c>
      <c r="AS2" s="8" t="str">
        <f>'Amaral Dairy Farms'!L2</f>
        <v>Amaral Dairy Farms</v>
      </c>
      <c r="AT2" s="4" t="str">
        <f>'B_6 Dairy'!L2</f>
        <v>B-6 Dairy</v>
      </c>
      <c r="AU2" s="8" t="str">
        <f>'6D Dores Dairy'!L2</f>
        <v>6D Dores Dairy</v>
      </c>
      <c r="AV2" s="4" t="str">
        <f>'Fanelli Dairy'!L2</f>
        <v>Fanelli Dairy</v>
      </c>
      <c r="AW2" s="8" t="str">
        <f>'Joao Sousa Dairy'!L2</f>
        <v>Joao Sousa Dairy</v>
      </c>
      <c r="AX2" s="8" t="str">
        <f>'Vierra Dairy Farms #2'!L2</f>
        <v>Vierra Dairy Farms #2</v>
      </c>
      <c r="AY2" s="8" t="str">
        <f>'Michael Brasil Dairy'!L2</f>
        <v>Borba Cattle Company, LP</v>
      </c>
      <c r="AZ2" s="4" t="str">
        <f>'Anchor J Dairy'!L2</f>
        <v>Anchor J Dairy</v>
      </c>
      <c r="BA2" s="8" t="str">
        <f>'Oliveira Dairy'!L2</f>
        <v>Oliveira Dairy</v>
      </c>
      <c r="BB2" s="4" t="str">
        <f>'Souza Bros Dairy'!L2</f>
        <v>Souza Bros Dairy</v>
      </c>
      <c r="BC2" s="8" t="str">
        <f>'Miguel Family Dairy'!L2</f>
        <v>Miguel Family Dairy</v>
      </c>
      <c r="BD2" s="4" t="str">
        <f>'Dias Family Dairy'!L2</f>
        <v>Dias Family Dairy</v>
      </c>
      <c r="BE2" s="8" t="str">
        <f>'Empty was A_D Dairy'!L2</f>
        <v>Empty (was A-D Dairy)</v>
      </c>
      <c r="BF2" s="4" t="str">
        <f>'Michael Brasil Dairy #2'!L2</f>
        <v>Michael Brasil Dairy #2</v>
      </c>
      <c r="BG2" s="8" t="str">
        <f>'F &amp; A Lemos Dairy'!L2</f>
        <v>F &amp; A Lemos Dairy</v>
      </c>
      <c r="BH2" s="4" t="str">
        <f>'Alves &amp; Son Dairy #2'!L2</f>
        <v>Alves &amp; Son Dairy #2</v>
      </c>
      <c r="BI2" s="8" t="str">
        <f>'Golf Link RanchesLLC'!L2</f>
        <v>Golf Link Ranches, LLC</v>
      </c>
      <c r="BJ2" s="4" t="str">
        <f>'Triple M Jerseys'!L2</f>
        <v>Triple M Jerseys</v>
      </c>
      <c r="BK2" s="8" t="str">
        <f>'Jose &amp; Teresa Soares Dairy'!L2</f>
        <v>Jose &amp; Teresa Soares Dairy</v>
      </c>
      <c r="BL2" s="8" t="str">
        <f>'MachadoGabriel&amp;SonsDairy'!L2</f>
        <v>Machado Gabriel &amp; Sons Dairy</v>
      </c>
      <c r="BM2" s="4" t="str">
        <f>'Hawkins Ranch'!L2</f>
        <v>Hawkins Ranch</v>
      </c>
      <c r="BN2" s="8" t="str">
        <f>'Silva Dairy Farms #3B'!L2</f>
        <v>Silva Dairy Farms #3B</v>
      </c>
      <c r="BO2" s="8" t="str">
        <f>AhlemFarmsPartnership!L2</f>
        <v>Ahlem Farms Partnership</v>
      </c>
      <c r="BP2" s="8" t="str">
        <f>'Vierra Dairy Farms #4'!L2</f>
        <v>Vierra Heifer Ranch (Dairy)</v>
      </c>
      <c r="BQ2" s="4" t="str">
        <f>'CaliforniaDairyFarms LLC'!L2</f>
        <v>California Dairy Farms, LLC</v>
      </c>
      <c r="BR2" s="8" t="str">
        <f>'Larry Peterson Dairy'!L2</f>
        <v>Double Cross #6</v>
      </c>
      <c r="BS2" s="4" t="str">
        <f>'Joe Egli&amp;Sons Dairy'!L2</f>
        <v>Joe Egli and Sons Dairy</v>
      </c>
      <c r="BT2" s="8" t="str">
        <f>'CMA Livestock #2'!L2</f>
        <v>CMA Livestock #2</v>
      </c>
      <c r="BU2" s="4" t="str">
        <f>'Valentine Dairy'!L2</f>
        <v>Valentine Dairy</v>
      </c>
      <c r="BV2" s="8" t="str">
        <f>'CMC Jerseys LLC'!L2</f>
        <v>CMC Jerseys LLC</v>
      </c>
      <c r="BW2" s="4" t="str">
        <f>'Fanelli_Fanelli Brothers'!L2</f>
        <v>Fanelli Dairy - Fanelli Brothers</v>
      </c>
      <c r="BX2" s="8" t="str">
        <f>'Martins Bros Dairy'!L2</f>
        <v>Martins Bros Dairy</v>
      </c>
      <c r="BY2" s="8" t="str">
        <f>'Gomes Heifer Ranch'!L2</f>
        <v>Blaker Heifer Ranch</v>
      </c>
      <c r="BZ2" s="4" t="str">
        <f>'Ed Hirdes Dairy'!B2</f>
        <v>Ed Hirdes Dairy</v>
      </c>
      <c r="CA2" s="8" t="str">
        <f>'Dematos Dairy'!L2</f>
        <v>Dematos Dairy</v>
      </c>
      <c r="CB2" s="4" t="str">
        <f>'Carlos Estacio&amp;Sons Dairy'!L2</f>
        <v>Carlos Estacio &amp; Sons Dairy</v>
      </c>
      <c r="CC2" s="4" t="str">
        <f>'Live Oak Dairy G'!L2</f>
        <v>Live Oak Dairy G</v>
      </c>
      <c r="CD2" s="8" t="str">
        <f>'Verissimo Facility'!L2</f>
        <v>Verissimo Facility</v>
      </c>
      <c r="CE2" s="4" t="str">
        <f>'Double Cross Dairy'!L2</f>
        <v>Double Cross Dairy</v>
      </c>
      <c r="CF2" s="4" t="str">
        <f>'Double Cross #4'!L2</f>
        <v>Double Cross #4</v>
      </c>
      <c r="CG2" s="8" t="str">
        <f>'King Dairy'!L2</f>
        <v>King Dairy</v>
      </c>
      <c r="CH2" s="8" t="str">
        <f>'Vieira Livestock'!L2</f>
        <v>Vieira Livestock</v>
      </c>
      <c r="CI2" s="4" t="str">
        <f>'AldenPeterson&amp;SonsDairy Inc.'!L2</f>
        <v>Alden Peterson &amp; Sons Dairy, Inc.</v>
      </c>
      <c r="CJ2" s="8" t="str">
        <f>'John Nunes Dairy #3'!L2</f>
        <v>S &amp; S 2 Dairy</v>
      </c>
      <c r="CK2" s="4" t="str">
        <f>'Roestar Dairy'!L2</f>
        <v>Roestar Dairy</v>
      </c>
      <c r="CL2" s="8" t="str">
        <f>'Luis M. Azevedo Dairy'!L2</f>
        <v>Luis M. Azevedo Dairy</v>
      </c>
      <c r="CM2" s="4" t="str">
        <f>'Arlinda Holsteins'!L2</f>
        <v>Arlinda Holsteins</v>
      </c>
      <c r="CN2" s="8" t="str">
        <f>'Robert Gioletti &amp; Sons Dairy'!L2</f>
        <v>Robert Gioletti &amp; Sons Dairy</v>
      </c>
      <c r="CO2" s="4" t="str">
        <f>'Carl Vieira Dairy'!L2</f>
        <v>Carl Vieira Dairy</v>
      </c>
      <c r="CP2" s="4" t="str">
        <f>'John Brasil &amp; Sons Dairy'!L2</f>
        <v>John Brasil &amp; Sons Dairy</v>
      </c>
      <c r="CQ2" s="8" t="str">
        <f>'John Brasil Dairy #3'!L2</f>
        <v>John Brasil Dairy #3</v>
      </c>
      <c r="CR2" s="4" t="str">
        <f>'KMA Dairy'!L2</f>
        <v>KMA Dairy</v>
      </c>
      <c r="CS2" s="8" t="str">
        <f>'Sallaberry Ranch'!L2</f>
        <v>Sallaberry Ranch</v>
      </c>
      <c r="CT2" s="4" t="str">
        <f>'Alfred C Nunes Dairy'!L2</f>
        <v>Alfred C Nunes Dairy</v>
      </c>
      <c r="CU2" s="8" t="str">
        <f>'Jim Vieira &amp; Son Dairy'!L2</f>
        <v>GJC Dairy, Inc.</v>
      </c>
      <c r="CV2" s="4" t="str">
        <f>'Ehrlich Dairy'!L2</f>
        <v>Ehrlich Dairy</v>
      </c>
      <c r="CW2" s="8" t="str">
        <f>'D&amp;A Brasil Facility'!B2</f>
        <v>D&amp;A Brasil Facility</v>
      </c>
      <c r="CX2" s="4" t="str">
        <f>'Silva''s Holsteins'!B2</f>
        <v>Silva's Holsteins</v>
      </c>
      <c r="CY2" s="8" t="e">
        <f>'G J Silva #3'!B2</f>
        <v>#N/A</v>
      </c>
      <c r="CZ2" s="4" t="str">
        <f>'Jim Vieira and Son Dairy #2'!L2</f>
        <v>Jim Vieira and Son Dairy #2</v>
      </c>
      <c r="DA2" s="8" t="str">
        <f>'Johal Dairy'!L2</f>
        <v>Johal Dairy</v>
      </c>
      <c r="DB2" s="4" t="str">
        <f>'A &amp; G Azevedo Dairy'!L2</f>
        <v>A &amp; G Azevedo Dairy</v>
      </c>
      <c r="DC2" s="8" t="str">
        <f>'Gentle Breezes Dairy'!L2</f>
        <v>Gentle Breezes Dairy</v>
      </c>
      <c r="DD2" s="8" t="str">
        <f>'Joe Sousa Jr Dairy'!L2</f>
        <v>Joe Sousa Feedlot</v>
      </c>
      <c r="DE2" s="4" t="str">
        <f>'John Brasil Heifers'!L2</f>
        <v>Reis Dairy</v>
      </c>
      <c r="DF2" s="4" t="str">
        <f>'MHF Dairy'!L2</f>
        <v>MHF Dairy</v>
      </c>
      <c r="DG2" s="8" t="str">
        <f>'Brindiero&amp;DanbomDairyFarms'!L2</f>
        <v>Brindiero &amp; Danbom Dairy Farms</v>
      </c>
      <c r="DH2" s="8" t="str">
        <f>'A&amp;C Machado Dairy #2'!L2</f>
        <v>A&amp;C Machado Dairy #2</v>
      </c>
      <c r="DI2" s="8" t="str">
        <f>'J &amp; J Toste DairyInc.'!L2</f>
        <v>J &amp; J Toste Dairy, Inc.</v>
      </c>
      <c r="DJ2" s="4" t="str">
        <f>'Bar Vee DairyInc.'!L2</f>
        <v>Bar Vee Dairy, Inc.</v>
      </c>
      <c r="DK2" s="4" t="str">
        <f>'Railside Jersey FarmsLLC'!L2</f>
        <v>Cal Farm House</v>
      </c>
      <c r="DL2" s="8" t="str">
        <f>'Manuel Azevedo Dairy'!L2</f>
        <v>Manuel Azevedo Dairy</v>
      </c>
      <c r="DM2" s="4" t="str">
        <f>'Sousa Family Dairy'!L2</f>
        <v>Sousa Family Dairy</v>
      </c>
      <c r="DN2" s="4" t="str">
        <f>'UC Davis Animal Science Dairy'!L2</f>
        <v>UC Davis Animal Science Dairy</v>
      </c>
      <c r="DO2" s="8" t="str">
        <f>'Garcia''s Registered Jerseys'!L2</f>
        <v>Garcia's Registered Jerseys</v>
      </c>
      <c r="DP2" s="8" t="str">
        <f>'Lucio Corral Cattle'!L2</f>
        <v>Lucio Corral Cattle</v>
      </c>
      <c r="DQ2" s="4" t="str">
        <f>'Wickstrom Dairy Inc'!B2</f>
        <v>Wickstrom Dairy Inc</v>
      </c>
      <c r="DR2" s="8" t="str">
        <f>'Sam Kooistra Dairy'!L2</f>
        <v>Sam Kooistra Dairy</v>
      </c>
      <c r="DS2" s="4" t="str">
        <f>'Vitorino &amp; Sons Dairy'!L2</f>
        <v>Vitorino &amp; Sons Dairy</v>
      </c>
      <c r="DT2" s="8" t="str">
        <f>'Valley Cross Dairy'!L2</f>
        <v>Valley Cross Dairy</v>
      </c>
      <c r="DU2" s="4" t="str">
        <f>'John Brasil &amp; Sons Dairy #2'!L2</f>
        <v>John Brasil &amp; Sons Dairy #2</v>
      </c>
      <c r="DV2" s="4" t="str">
        <f>'Pepper Dairy'!L2</f>
        <v>Pepper Dairy</v>
      </c>
      <c r="DW2" s="4" t="str">
        <f>'Clauss Dairy Farms'!L2</f>
        <v>Clauss Dairy Farms</v>
      </c>
      <c r="DX2" s="8" t="str">
        <f>'Dairy Central Heifers'!L2</f>
        <v>Dairy Central Heifers</v>
      </c>
      <c r="DY2" s="4" t="str">
        <f>'Yosemite Jersey Dairy'!L2</f>
        <v>River Rock Ranch, LLC</v>
      </c>
      <c r="DZ2" s="4" t="str">
        <f>'Sunwest Jersey Dairy'!L2</f>
        <v>Sunwest Jersey Dairy</v>
      </c>
      <c r="EA2" s="8" t="str">
        <f>'N &amp; C Silveira Dairy'!L2</f>
        <v>N &amp; C Silveira Dairy</v>
      </c>
      <c r="EB2" s="8" t="str">
        <f>'Nyman Brothers Dairy'!L2</f>
        <v>Nyman Brothers Dairy</v>
      </c>
      <c r="EC2" s="4" t="str">
        <f>'Broder Farms'!L2</f>
        <v>Broder Farms</v>
      </c>
      <c r="ED2" s="8" t="str">
        <f>'Borba Dairy Farms'!L2</f>
        <v>Borba Dairy Farms</v>
      </c>
      <c r="EE2" s="8" t="str">
        <f>'Charles Ahlem Ranch'!L2</f>
        <v>Charles Ahlem Ranch</v>
      </c>
      <c r="EF2" s="4" t="str">
        <f>'James Ahlem Dairy'!L2</f>
        <v>Gold Medal Ag #1 Dairy</v>
      </c>
      <c r="EG2" s="8" t="str">
        <f>'Nylund Dairy Farms'!L2</f>
        <v>Nylund Dairy Farms</v>
      </c>
      <c r="EH2" s="4" t="str">
        <f>'Vierra Ranch Dairy'!L2</f>
        <v>Vierra Ranch Dairy</v>
      </c>
      <c r="EI2" s="4" t="str">
        <f>'Joe O Rocha Dairy Inc.'!L2</f>
        <v>Joe O Rocha Dairy Inc.</v>
      </c>
      <c r="EJ2" s="8" t="str">
        <f>'Alves &amp; Son Dairy'!L2</f>
        <v>Alves &amp; Son Dairy</v>
      </c>
      <c r="EK2" s="4" t="str">
        <f>'3A Teixeira Dairy'!L2</f>
        <v>3A Teixeira Dairy</v>
      </c>
      <c r="EL2" s="4" t="str">
        <f>'Denizma_Bud Postma Dairy'!L2</f>
        <v>Denizma Dairy / Bud Postma Dairy</v>
      </c>
      <c r="EM2" s="8" t="str">
        <f>'Couco Creek Dairy'!L2</f>
        <v>Couco Creek Dairy</v>
      </c>
      <c r="EN2" s="4" t="str">
        <f>'Clausen Dairy'!L2</f>
        <v>Clausen Dairy</v>
      </c>
    </row>
    <row r="3" spans="1:144" x14ac:dyDescent="0.3">
      <c r="A3" t="s">
        <v>8</v>
      </c>
      <c r="B3" s="4" t="str">
        <f>'A &amp; M De Souza Dairy'!B3</f>
        <v>3030 South Central Avenue</v>
      </c>
      <c r="C3" s="4" t="str">
        <f>'Silva Dairy Farms #3A'!B3</f>
        <v>1499 North Edminster Road</v>
      </c>
      <c r="D3" s="4" t="str">
        <f>'Joe Borba Dairy Inc.'!B3</f>
        <v>3431 South Moffett Road</v>
      </c>
      <c r="E3" s="8" t="str">
        <f>'Ken Van Foeken Dairy #2'!B3</f>
        <v>9375 North Washington Road</v>
      </c>
      <c r="F3" s="8" t="str">
        <f>'Da Rosa Dairy'!B3</f>
        <v>1131  Story Road</v>
      </c>
      <c r="G3" s="4" t="e">
        <f>'J_D Brasil Dairy'!#REF!</f>
        <v>#REF!</v>
      </c>
      <c r="H3" s="8" t="str">
        <f>'River Rock Ranch LLC'!L3</f>
        <v>22846 West Second Avenue</v>
      </c>
      <c r="I3" s="8" t="str">
        <f>'Double Cross #3'!L3</f>
        <v>11071  Youngstown Road</v>
      </c>
      <c r="J3" s="8" t="str">
        <f>'Edward Nunes Dairy'!L3</f>
        <v>17399 East Avena Road</v>
      </c>
      <c r="K3" s="4" t="e">
        <f>'Gomes Dairy'!#REF!</f>
        <v>#REF!</v>
      </c>
      <c r="L3" s="4" t="str">
        <f>'Roest Family Dairy'!L3</f>
        <v>2472  Gates Road</v>
      </c>
      <c r="M3" s="8" t="str">
        <f>'Gil Tex Dairy'!L3</f>
        <v>5601  Mountain View Road</v>
      </c>
      <c r="N3" s="4" t="str">
        <f>'GJ Silva'!L3</f>
        <v>3107 South Prairie Flower Road</v>
      </c>
      <c r="O3" s="4" t="str">
        <f>'Hilmar Holsteins Inc.'!L3</f>
        <v>21859  Crane Avenue</v>
      </c>
      <c r="P3" s="4" t="str">
        <f>'Jordao Dairy'!L3</f>
        <v>6025 South Central Avenue</v>
      </c>
      <c r="Q3" s="4" t="str">
        <f>'Cross Creek Dairy'!L3</f>
        <v>7965  Washington Road</v>
      </c>
      <c r="R3" s="8" t="str">
        <f>'Double Cross #2'!L3</f>
        <v>18637 East Bradbury Road</v>
      </c>
      <c r="S3" s="8" t="str">
        <f>'LarryPetersonDairyFarms#2'!L3</f>
        <v>20775 West American Avenue</v>
      </c>
      <c r="T3" s="8" t="str">
        <f>'Fire_Lake Jerseys #2'!L3</f>
        <v>10408 West Bradbury Road</v>
      </c>
      <c r="U3" s="4" t="str">
        <f>'Lumar Dairy Farms'!L3</f>
        <v>7215 South Prairie Flower Road</v>
      </c>
      <c r="V3" s="8" t="str">
        <f>'CMA Livestock'!L3</f>
        <v>19051 West Williams Avenue</v>
      </c>
      <c r="W3" s="4" t="str">
        <f>'Fire Lakes Jerseys'!L3</f>
        <v>11301 West Bradbury Road</v>
      </c>
      <c r="X3" s="8" t="str">
        <f>'Rick Jones Farms'!L3</f>
        <v>1511  Van Clief Road</v>
      </c>
      <c r="Y3" s="4" t="str">
        <f>'Silveira Holsteins'!L3</f>
        <v>23356  Short Avenue</v>
      </c>
      <c r="Z3" s="8" t="str">
        <f>'Diamond B Dairy'!L3</f>
        <v>3137 East Tuolumne Road</v>
      </c>
      <c r="AA3" s="4" t="str">
        <f>'Azevedo Dairy'!L3</f>
        <v>21480  August Avenue</v>
      </c>
      <c r="AB3" s="8" t="str">
        <f>'Valsigna Dairy'!L3</f>
        <v>6071 North Larson Avenue</v>
      </c>
      <c r="AC3" s="8" t="str">
        <f>WickstromJerseyFarmsInc.!L3</f>
        <v>5638  Columbus Avenue</v>
      </c>
      <c r="AD3" s="4" t="str">
        <f>'Diniz Dairy'!L3</f>
        <v>9558  Columbus Avenue</v>
      </c>
      <c r="AE3" s="8" t="str">
        <f>'Crane Dairy Inc.'!L3</f>
        <v>20633 West Crane Avenue</v>
      </c>
      <c r="AF3" s="4" t="str">
        <f>'GM Silva Dairies #2'!L3</f>
        <v>20316 West Crane Avenue</v>
      </c>
      <c r="AG3" s="8" t="e">
        <f>'Joe Oliveira Dairy'!#REF!</f>
        <v>#REF!</v>
      </c>
      <c r="AH3" s="4" t="str">
        <f>'Vierra Dairy Farms #3'!L3</f>
        <v>7884  Faith Home Road</v>
      </c>
      <c r="AI3" s="8" t="str">
        <f>'Nelson Dairy'!L3</f>
        <v>19481  Geer Avenue</v>
      </c>
      <c r="AJ3" s="4" t="str">
        <f>'Mario&amp;ChristinaNunesDairy'!L3</f>
        <v>21625  Geer Avenue</v>
      </c>
      <c r="AK3" s="8" t="str">
        <f>'B &amp; D Dairy'!L3</f>
        <v>9579  Hultberg Road</v>
      </c>
      <c r="AL3" s="4" t="str">
        <f>'Silveira Dairy Inc.'!L3</f>
        <v>20271  Johnson Avenue</v>
      </c>
      <c r="AM3" s="8" t="str">
        <f>'Jade Jersey Dairy'!L3</f>
        <v>20326  Johnson Avenue</v>
      </c>
      <c r="AN3" s="4" t="str">
        <f>'Live Oak Dairy A'!L3</f>
        <v>21052  Johnson Avenue</v>
      </c>
      <c r="AO3" s="8" t="str">
        <f>'T &amp; M Borba Dairy'!L3</f>
        <v>6275  Mitchell Road</v>
      </c>
      <c r="AP3" s="4" t="str">
        <f>'Oslo Dairy'!L3</f>
        <v>20334 West Oslo Road</v>
      </c>
      <c r="AQ3" s="8" t="str">
        <f>'Kronberg Facility'!L3</f>
        <v>20777  Riverside Avenue</v>
      </c>
      <c r="AR3" s="4" t="str">
        <f>'Ken Van Foeken Dairy'!L3</f>
        <v>22338  Short Avenue</v>
      </c>
      <c r="AS3" s="8" t="str">
        <f>'Amaral Dairy Farms'!L3</f>
        <v>7706  Tegner Road</v>
      </c>
      <c r="AT3" s="4" t="str">
        <f>'B_6 Dairy'!L3</f>
        <v>22014  Turner Avenue</v>
      </c>
      <c r="AU3" s="8" t="str">
        <f>'6D Dores Dairy'!L3</f>
        <v>25762  Turner Avenue</v>
      </c>
      <c r="AV3" s="4" t="str">
        <f>'Fanelli Dairy'!L3</f>
        <v>7689  Washington Road</v>
      </c>
      <c r="AW3" s="8" t="str">
        <f>'Joao Sousa Dairy'!L3</f>
        <v>18005  Williams Avenue</v>
      </c>
      <c r="AX3" s="8" t="str">
        <f>'Vierra Dairy Farms #2'!L3</f>
        <v>22682 West Williams Avenue</v>
      </c>
      <c r="AY3" s="8" t="str">
        <f>'Michael Brasil Dairy'!L3</f>
        <v>18254  First Avenue</v>
      </c>
      <c r="AZ3" s="4" t="str">
        <f>'Anchor J Dairy'!L3</f>
        <v>24507  First Avenue</v>
      </c>
      <c r="BA3" s="8" t="str">
        <f>'Oliveira Dairy'!L3</f>
        <v>3991  Lander Avenue</v>
      </c>
      <c r="BB3" s="4" t="str">
        <f>'Souza Bros Dairy'!L3</f>
        <v>3887  McCullagh Road</v>
      </c>
      <c r="BC3" s="8" t="str">
        <f>'Miguel Family Dairy'!L3</f>
        <v>20755 West River Road</v>
      </c>
      <c r="BD3" s="4" t="str">
        <f>'Dias Family Dairy'!L3</f>
        <v>21330 West Second Avenue</v>
      </c>
      <c r="BE3" s="8" t="str">
        <f>'Empty was A_D Dairy'!L3</f>
        <v>23489 West Second Avenue</v>
      </c>
      <c r="BF3" s="4" t="str">
        <f>'Michael Brasil Dairy #2'!L3</f>
        <v>4971  Van Clief Road</v>
      </c>
      <c r="BG3" s="8" t="str">
        <f>'F &amp; A Lemos Dairy'!L3</f>
        <v>14371  East Avenue</v>
      </c>
      <c r="BH3" s="4" t="str">
        <f>'Alves &amp; Son Dairy #2'!L3</f>
        <v>13831  East Avenue</v>
      </c>
      <c r="BI3" s="8" t="str">
        <f>'Golf Link RanchesLLC'!L3</f>
        <v>10220  Golf Link Road</v>
      </c>
      <c r="BJ3" s="4" t="str">
        <f>'Triple M Jerseys'!L3</f>
        <v>1008 North Verduga Road</v>
      </c>
      <c r="BK3" s="8" t="str">
        <f>'Jose &amp; Teresa Soares Dairy'!L3</f>
        <v>11076 North Vincent Road</v>
      </c>
      <c r="BL3" s="8" t="str">
        <f>'MachadoGabriel&amp;SonsDairy'!L3</f>
        <v>12464 South Vincent Road</v>
      </c>
      <c r="BM3" s="4" t="str">
        <f>'Hawkins Ranch'!L3</f>
        <v>5301 North De Angelis Road</v>
      </c>
      <c r="BN3" s="8" t="str">
        <f>'Silva Dairy Farms #3B'!L3</f>
        <v>1904  Edminster Road</v>
      </c>
      <c r="BO3" s="8" t="str">
        <f>AhlemFarmsPartnership!L3</f>
        <v>24093 West American Avenue</v>
      </c>
      <c r="BP3" s="8" t="str">
        <f>'Vierra Dairy Farms #4'!L3</f>
        <v>25511 West American Avenue</v>
      </c>
      <c r="BQ3" s="4" t="str">
        <f>'CaliforniaDairyFarms LLC'!L3</f>
        <v>18128  American Avenue</v>
      </c>
      <c r="BR3" s="8" t="str">
        <f>'Larry Peterson Dairy'!L3</f>
        <v>21189  American Avenue</v>
      </c>
      <c r="BS3" s="4" t="str">
        <f>'Joe Egli&amp;Sons Dairy'!L3</f>
        <v>21810 West August Avenue</v>
      </c>
      <c r="BT3" s="8" t="str">
        <f>'CMA Livestock #2'!L3</f>
        <v>23970 West August Avenue</v>
      </c>
      <c r="BU3" s="4" t="str">
        <f>'Valentine Dairy'!L3</f>
        <v>20717  Bloss Avenue</v>
      </c>
      <c r="BV3" s="8" t="str">
        <f>'CMC Jerseys LLC'!L3</f>
        <v>23204  Bloss Avenue</v>
      </c>
      <c r="BW3" s="4" t="str">
        <f>'Fanelli_Fanelli Brothers'!L3</f>
        <v>23839  Bloss Avenue</v>
      </c>
      <c r="BX3" s="8" t="str">
        <f>'Martins Bros Dairy'!L3</f>
        <v>6041  Central Avenue</v>
      </c>
      <c r="BY3" s="8" t="str">
        <f>'Gomes Heifer Ranch'!L3</f>
        <v>737 South Blaker Road</v>
      </c>
      <c r="BZ3" s="4" t="str">
        <f>'Ed Hirdes Dairy'!B3</f>
        <v>2131 South Blaker Road</v>
      </c>
      <c r="CA3" s="8" t="str">
        <f>'Dematos Dairy'!L3</f>
        <v>931 South Blaker Road</v>
      </c>
      <c r="CB3" s="4" t="str">
        <f>'Carlos Estacio&amp;Sons Dairy'!L3</f>
        <v>8900 West Bradbury Road</v>
      </c>
      <c r="CC3" s="4" t="str">
        <f>'Live Oak Dairy G'!L3</f>
        <v>730  Bystrum</v>
      </c>
      <c r="CD3" s="8" t="str">
        <f>'Verissimo Facility'!L3</f>
        <v>6125 South Central Avenue</v>
      </c>
      <c r="CE3" s="4" t="str">
        <f>'Double Cross Dairy'!L3</f>
        <v>7025 South Central Avenue</v>
      </c>
      <c r="CF3" s="4" t="str">
        <f>'Double Cross #4'!L3</f>
        <v>6006 South Central Avenue</v>
      </c>
      <c r="CG3" s="8" t="str">
        <f>'King Dairy'!L3</f>
        <v>5524 South Central Avenue</v>
      </c>
      <c r="CH3" s="8" t="str">
        <f>'Vieira Livestock'!L3</f>
        <v>3800 South Central Avenue</v>
      </c>
      <c r="CI3" s="4" t="str">
        <f>'AldenPeterson&amp;SonsDairy Inc.'!L3</f>
        <v>1431 North Central Avenue</v>
      </c>
      <c r="CJ3" s="8" t="str">
        <f>'John Nunes Dairy #3'!L3</f>
        <v>5324  Clayton Road</v>
      </c>
      <c r="CK3" s="4" t="str">
        <f>'Roestar Dairy'!L3</f>
        <v>10407 West Bradbury Road</v>
      </c>
      <c r="CL3" s="8" t="str">
        <f>'Luis M. Azevedo Dairy'!L3</f>
        <v>11412 West Main Street</v>
      </c>
      <c r="CM3" s="4" t="str">
        <f>'Arlinda Holsteins'!L3</f>
        <v>6325 West Main Street</v>
      </c>
      <c r="CN3" s="8" t="str">
        <f>'Robert Gioletti &amp; Sons Dairy'!L3</f>
        <v>10213 West Main Street</v>
      </c>
      <c r="CO3" s="4" t="str">
        <f>'Carl Vieira Dairy'!L3</f>
        <v>1000 North Mitchell Road</v>
      </c>
      <c r="CP3" s="4" t="str">
        <f>'John Brasil &amp; Sons Dairy'!L3</f>
        <v>2613 South Mitchell Road</v>
      </c>
      <c r="CQ3" s="8" t="str">
        <f>'John Brasil Dairy #3'!L3</f>
        <v>1707 South Mitchell Road</v>
      </c>
      <c r="CR3" s="4" t="str">
        <f>'KMA Dairy'!L3</f>
        <v>539 South Morgan Road</v>
      </c>
      <c r="CS3" s="8" t="str">
        <f>'Sallaberry Ranch'!L3</f>
        <v>5608 South Morgan Road</v>
      </c>
      <c r="CT3" s="4" t="str">
        <f>'Alfred C Nunes Dairy'!L3</f>
        <v>5119 South Morgan Road</v>
      </c>
      <c r="CU3" s="8" t="str">
        <f>'Jim Vieira &amp; Son Dairy'!L3</f>
        <v>2401  Newman Road</v>
      </c>
      <c r="CV3" s="4" t="str">
        <f>'Ehrlich Dairy'!L3</f>
        <v>5725  Ehrlich Road</v>
      </c>
      <c r="CW3" s="8" t="str">
        <f>'D&amp;A Brasil Facility'!B3</f>
        <v>4218 South Prairie Flower Road</v>
      </c>
      <c r="CX3" s="4" t="str">
        <f>'Silva''s Holsteins'!B3</f>
        <v>6706  Elaine Road</v>
      </c>
      <c r="CY3" s="8" t="e">
        <f>'G J Silva #3'!B3</f>
        <v>#N/A</v>
      </c>
      <c r="CZ3" s="4" t="str">
        <f>'Jim Vieira and Son Dairy #2'!L3</f>
        <v>3100 South Prairie Flower Road</v>
      </c>
      <c r="DA3" s="8" t="str">
        <f>'Johal Dairy'!L3</f>
        <v>315 North Prairie Flower Road</v>
      </c>
      <c r="DB3" s="4" t="str">
        <f>'A &amp; G Azevedo Dairy'!L3</f>
        <v>536 North Prairie Flower Road</v>
      </c>
      <c r="DC3" s="8" t="str">
        <f>'Gentle Breezes Dairy'!L3</f>
        <v>4419 South Faith Home Road</v>
      </c>
      <c r="DD3" s="8" t="str">
        <f>'Joe Sousa Jr Dairy'!L3</f>
        <v>1519 North Prairie Flower Road</v>
      </c>
      <c r="DE3" s="4" t="str">
        <f>'John Brasil Heifers'!L3</f>
        <v>6730 West Harding</v>
      </c>
      <c r="DF3" s="4" t="str">
        <f>'MHF Dairy'!L3</f>
        <v>501 South Story Road</v>
      </c>
      <c r="DG3" s="8" t="str">
        <f>'Brindiero&amp;DanbomDairyFarms'!L3</f>
        <v>5831 South Tegner Road</v>
      </c>
      <c r="DH3" s="8" t="str">
        <f>'A&amp;C Machado Dairy #2'!L3</f>
        <v>619 South Vincent Road</v>
      </c>
      <c r="DI3" s="8" t="str">
        <f>'J &amp; J Toste DairyInc.'!L3</f>
        <v>2207 South Walnut Road</v>
      </c>
      <c r="DJ3" s="4" t="str">
        <f>'Bar Vee DairyInc.'!L3</f>
        <v>3031 North Washington Road</v>
      </c>
      <c r="DK3" s="4" t="str">
        <f>'Railside Jersey FarmsLLC'!L3</f>
        <v>6816 North Washington Road</v>
      </c>
      <c r="DL3" s="8" t="str">
        <f>'Manuel Azevedo Dairy'!L3</f>
        <v>2800  White Road</v>
      </c>
      <c r="DM3" s="4" t="str">
        <f>'Sousa Family Dairy'!L3</f>
        <v>12801 West Bradbury Road</v>
      </c>
      <c r="DN3" s="4" t="str">
        <f>'UC Davis Animal Science Dairy'!L3</f>
        <v>201  Dairy Road</v>
      </c>
      <c r="DO3" s="8" t="str">
        <f>'Garcia''s Registered Jerseys'!L3</f>
        <v>1018  Hickman Road</v>
      </c>
      <c r="DP3" s="8" t="str">
        <f>'Lucio Corral Cattle'!L3</f>
        <v>207  Holland Drive</v>
      </c>
      <c r="DQ3" s="4" t="str">
        <f>'Wickstrom Dairy Inc'!B3</f>
        <v>5612  Hultberg Road</v>
      </c>
      <c r="DR3" s="8" t="str">
        <f>'Sam Kooistra Dairy'!L3</f>
        <v>5837  Hultberg Road</v>
      </c>
      <c r="DS3" s="4" t="str">
        <f>'Vitorino &amp; Sons Dairy'!L3</f>
        <v>3918 South Kilroy Road</v>
      </c>
      <c r="DT3" s="8" t="str">
        <f>'Valley Cross Dairy'!L3</f>
        <v>9500 West Linwood Avenue</v>
      </c>
      <c r="DU3" s="4" t="str">
        <f>'John Brasil &amp; Sons Dairy #2'!L3</f>
        <v>9018 West Linwood Avenue</v>
      </c>
      <c r="DV3" s="4" t="str">
        <f>'Pepper Dairy'!L3</f>
        <v>13942 North Pepper Street</v>
      </c>
      <c r="DW3" s="4" t="str">
        <f>'Clauss Dairy Farms'!L3</f>
        <v>21670  Bloss Avenue</v>
      </c>
      <c r="DX3" s="8" t="str">
        <f>'Dairy Central Heifers'!L3</f>
        <v>10119 West August Road</v>
      </c>
      <c r="DY3" s="4" t="str">
        <f>'Yosemite Jersey Dairy'!L3</f>
        <v>21522  Geer Avenue</v>
      </c>
      <c r="DZ3" s="4" t="str">
        <f>'Sunwest Jersey Dairy'!L3</f>
        <v>22270  Bloss Avenue</v>
      </c>
      <c r="EA3" s="8" t="str">
        <f>'N &amp; C Silveira Dairy'!L3</f>
        <v>6025  Hultberg Road</v>
      </c>
      <c r="EB3" s="8" t="str">
        <f>'Nyman Brothers Dairy'!L3</f>
        <v>20445  August Avenue</v>
      </c>
      <c r="EC3" s="4" t="str">
        <f>'Broder Farms'!L3</f>
        <v>22245  August Avenue</v>
      </c>
      <c r="ED3" s="8" t="str">
        <f>'Borba Dairy Farms'!L3</f>
        <v>5297  Kelley Road</v>
      </c>
      <c r="EE3" s="8" t="str">
        <f>'Charles Ahlem Ranch'!L3</f>
        <v>23546 West American Avenue</v>
      </c>
      <c r="EF3" s="4" t="str">
        <f>'James Ahlem Dairy'!L3</f>
        <v>9483  Columbus Avenue</v>
      </c>
      <c r="EG3" s="8" t="str">
        <f>'Nylund Dairy Farms'!L3</f>
        <v>20723  Geer Avenue</v>
      </c>
      <c r="EH3" s="4" t="str">
        <f>'Vierra Ranch Dairy'!L3</f>
        <v>23160  Williams Avenue</v>
      </c>
      <c r="EI3" s="4" t="str">
        <f>'Joe O Rocha Dairy Inc.'!L3</f>
        <v>18451 East Bradbury Road</v>
      </c>
      <c r="EJ3" s="8" t="str">
        <f>'Alves &amp; Son Dairy'!L3</f>
        <v>13745  Newport Road</v>
      </c>
      <c r="EK3" s="4" t="str">
        <f>'3A Teixeira Dairy'!L3</f>
        <v>12926 North Vincent Road</v>
      </c>
      <c r="EL3" s="4" t="str">
        <f>'Denizma_Bud Postma Dairy'!L3</f>
        <v>6249  Parker Road</v>
      </c>
      <c r="EM3" s="8" t="str">
        <f>'Couco Creek Dairy'!L3</f>
        <v>3303 South Washington Road</v>
      </c>
      <c r="EN3" s="4" t="str">
        <f>'Clausen Dairy'!L3</f>
        <v>18851 East Clausen Road</v>
      </c>
    </row>
    <row r="4" spans="1:144" x14ac:dyDescent="0.3">
      <c r="A4" t="s">
        <v>9</v>
      </c>
      <c r="B4" s="4" t="str">
        <f>'A &amp; M De Souza Dairy'!B4</f>
        <v>Turlock</v>
      </c>
      <c r="C4" s="4" t="str">
        <f>'Silva Dairy Farms #3A'!B4</f>
        <v>Stevinson</v>
      </c>
      <c r="D4" s="4" t="str">
        <f>'Joe Borba Dairy Inc.'!B4</f>
        <v>Turlock</v>
      </c>
      <c r="E4" s="8" t="str">
        <f>'Ken Van Foeken Dairy #2'!B4</f>
        <v>Hilmar</v>
      </c>
      <c r="F4" s="8" t="str">
        <f>'Da Rosa Dairy'!B4</f>
        <v>Turlock</v>
      </c>
      <c r="G4" s="4" t="e">
        <f>'J_D Brasil Dairy'!#REF!</f>
        <v>#REF!</v>
      </c>
      <c r="H4" s="8" t="str">
        <f>'River Rock Ranch LLC'!L4</f>
        <v>Stevinson</v>
      </c>
      <c r="I4" s="8" t="str">
        <f>'Double Cross #3'!L4</f>
        <v>Turlock</v>
      </c>
      <c r="J4" s="8" t="str">
        <f>'Edward Nunes Dairy'!L4</f>
        <v>Escalon</v>
      </c>
      <c r="K4" s="4" t="e">
        <f>'Gomes Dairy'!#REF!</f>
        <v>#REF!</v>
      </c>
      <c r="L4" s="4" t="str">
        <f>'Roest Family Dairy'!L4</f>
        <v>Modesto</v>
      </c>
      <c r="M4" s="8" t="str">
        <f>'Gil Tex Dairy'!L4</f>
        <v>Turlock</v>
      </c>
      <c r="N4" s="4" t="str">
        <f>'GJ Silva'!L4</f>
        <v>Turlock</v>
      </c>
      <c r="O4" s="4" t="str">
        <f>'Hilmar Holsteins Inc.'!L4</f>
        <v>Hilmar</v>
      </c>
      <c r="P4" s="4" t="str">
        <f>'Jordao Dairy'!L4</f>
        <v>Turlock</v>
      </c>
      <c r="Q4" s="4" t="str">
        <f>'Cross Creek Dairy'!L4</f>
        <v>Hilmar</v>
      </c>
      <c r="R4" s="8" t="str">
        <f>'Double Cross #2'!L4</f>
        <v>Turlock</v>
      </c>
      <c r="S4" s="8" t="str">
        <f>'LarryPetersonDairyFarms#2'!L4</f>
        <v>Hilmar</v>
      </c>
      <c r="T4" s="8" t="str">
        <f>'Fire_Lake Jerseys #2'!L4</f>
        <v>Turlock</v>
      </c>
      <c r="U4" s="4" t="str">
        <f>'Lumar Dairy Farms'!L4</f>
        <v>Turlock</v>
      </c>
      <c r="V4" s="8" t="str">
        <f>'CMA Livestock'!L4</f>
        <v>Hilmar</v>
      </c>
      <c r="W4" s="4" t="str">
        <f>'Fire Lakes Jerseys'!L4</f>
        <v>Turlock</v>
      </c>
      <c r="X4" s="8" t="str">
        <f>'Rick Jones Farms'!L4</f>
        <v>Stevinson</v>
      </c>
      <c r="Y4" s="4" t="str">
        <f>'Silveira Holsteins'!L4</f>
        <v>Hilmar</v>
      </c>
      <c r="Z4" s="8" t="str">
        <f>'Diamond B Dairy'!L4</f>
        <v>Ceres</v>
      </c>
      <c r="AA4" s="4" t="str">
        <f>'Azevedo Dairy'!L4</f>
        <v>Hilmar</v>
      </c>
      <c r="AB4" s="8" t="str">
        <f>'Valsigna Dairy'!L4</f>
        <v>Hilmar</v>
      </c>
      <c r="AC4" s="8" t="str">
        <f>WickstromJerseyFarmsInc.!L4</f>
        <v>Hilmar</v>
      </c>
      <c r="AD4" s="4" t="str">
        <f>'Diniz Dairy'!L4</f>
        <v>Hilmar</v>
      </c>
      <c r="AE4" s="8" t="str">
        <f>'Crane Dairy Inc.'!L4</f>
        <v>Hilmar</v>
      </c>
      <c r="AF4" s="4" t="str">
        <f>'GM Silva Dairies #2'!L4</f>
        <v>Hilmar</v>
      </c>
      <c r="AG4" s="8" t="e">
        <f>'Joe Oliveira Dairy'!#REF!</f>
        <v>#REF!</v>
      </c>
      <c r="AH4" s="4" t="str">
        <f>'Vierra Dairy Farms #3'!L4</f>
        <v>Hilmar</v>
      </c>
      <c r="AI4" s="8" t="str">
        <f>'Nelson Dairy'!L4</f>
        <v>Hilmar</v>
      </c>
      <c r="AJ4" s="4" t="str">
        <f>'Mario&amp;ChristinaNunesDairy'!L4</f>
        <v>Hilmar</v>
      </c>
      <c r="AK4" s="8" t="str">
        <f>'B &amp; D Dairy'!L4</f>
        <v>Hilmar</v>
      </c>
      <c r="AL4" s="4" t="str">
        <f>'Silveira Dairy Inc.'!L4</f>
        <v>Hilmar</v>
      </c>
      <c r="AM4" s="8" t="str">
        <f>'Jade Jersey Dairy'!L4</f>
        <v>Hilmar</v>
      </c>
      <c r="AN4" s="4" t="str">
        <f>'Live Oak Dairy A'!L4</f>
        <v>Hilmar</v>
      </c>
      <c r="AO4" s="8" t="str">
        <f>'T &amp; M Borba Dairy'!L4</f>
        <v>Hilmar</v>
      </c>
      <c r="AP4" s="4" t="str">
        <f>'Oslo Dairy'!L4</f>
        <v>Hilmar</v>
      </c>
      <c r="AQ4" s="8" t="str">
        <f>'Kronberg Facility'!L4</f>
        <v>Hilmar</v>
      </c>
      <c r="AR4" s="4" t="str">
        <f>'Ken Van Foeken Dairy'!L4</f>
        <v>Hilmar</v>
      </c>
      <c r="AS4" s="8" t="str">
        <f>'Amaral Dairy Farms'!L4</f>
        <v>Hilmar</v>
      </c>
      <c r="AT4" s="4" t="str">
        <f>'B_6 Dairy'!L4</f>
        <v>Hilmar</v>
      </c>
      <c r="AU4" s="8" t="str">
        <f>'6D Dores Dairy'!L4</f>
        <v>Hilmar</v>
      </c>
      <c r="AV4" s="4" t="str">
        <f>'Fanelli Dairy'!L4</f>
        <v>Hilmar</v>
      </c>
      <c r="AW4" s="8" t="str">
        <f>'Joao Sousa Dairy'!L4</f>
        <v>Hilmar</v>
      </c>
      <c r="AX4" s="8" t="str">
        <f>'Vierra Dairy Farms #2'!L4</f>
        <v>Hilmar</v>
      </c>
      <c r="AY4" s="8" t="str">
        <f>'Michael Brasil Dairy'!L4</f>
        <v>Stevinson</v>
      </c>
      <c r="AZ4" s="4" t="str">
        <f>'Anchor J Dairy'!L4</f>
        <v>Stevinson</v>
      </c>
      <c r="BA4" s="8" t="str">
        <f>'Oliveira Dairy'!L4</f>
        <v>Stevinson</v>
      </c>
      <c r="BB4" s="4" t="str">
        <f>'Souza Bros Dairy'!L4</f>
        <v>Stevinson</v>
      </c>
      <c r="BC4" s="8" t="str">
        <f>'Miguel Family Dairy'!L4</f>
        <v>Stevinson</v>
      </c>
      <c r="BD4" s="4" t="str">
        <f>'Dias Family Dairy'!L4</f>
        <v>Stevinson</v>
      </c>
      <c r="BE4" s="8" t="str">
        <f>'Empty was A_D Dairy'!L4</f>
        <v>Stevinson</v>
      </c>
      <c r="BF4" s="4" t="str">
        <f>'Michael Brasil Dairy #2'!L4</f>
        <v>Stevinson</v>
      </c>
      <c r="BG4" s="8" t="str">
        <f>'F &amp; A Lemos Dairy'!L4</f>
        <v>Turlock</v>
      </c>
      <c r="BH4" s="4" t="str">
        <f>'Alves &amp; Son Dairy #2'!L4</f>
        <v>Turlock</v>
      </c>
      <c r="BI4" s="8" t="str">
        <f>'Golf Link RanchesLLC'!L4</f>
        <v>Turlock</v>
      </c>
      <c r="BJ4" s="4" t="str">
        <f>'Triple M Jerseys'!L4</f>
        <v>Turlock</v>
      </c>
      <c r="BK4" s="8" t="str">
        <f>'Jose &amp; Teresa Soares Dairy'!L4</f>
        <v>Turlock</v>
      </c>
      <c r="BL4" s="8" t="str">
        <f>'MachadoGabriel&amp;SonsDairy'!L4</f>
        <v>Turlock</v>
      </c>
      <c r="BM4" s="4" t="str">
        <f>'Hawkins Ranch'!L4</f>
        <v>Stevinson</v>
      </c>
      <c r="BN4" s="8" t="str">
        <f>'Silva Dairy Farms #3B'!L4</f>
        <v>Stevinson</v>
      </c>
      <c r="BO4" s="8" t="str">
        <f>AhlemFarmsPartnership!L4</f>
        <v>Hilmar</v>
      </c>
      <c r="BP4" s="8" t="str">
        <f>'Vierra Dairy Farms #4'!L4</f>
        <v>Hilmar</v>
      </c>
      <c r="BQ4" s="4" t="str">
        <f>'CaliforniaDairyFarms LLC'!L4</f>
        <v>Hilmar</v>
      </c>
      <c r="BR4" s="8" t="str">
        <f>'Larry Peterson Dairy'!L4</f>
        <v>Hilmar</v>
      </c>
      <c r="BS4" s="4" t="str">
        <f>'Joe Egli&amp;Sons Dairy'!L4</f>
        <v>Hilmar</v>
      </c>
      <c r="BT4" s="8" t="str">
        <f>'CMA Livestock #2'!L4</f>
        <v>Hilmar</v>
      </c>
      <c r="BU4" s="4" t="str">
        <f>'Valentine Dairy'!L4</f>
        <v>Hilmar</v>
      </c>
      <c r="BV4" s="8" t="str">
        <f>'CMC Jerseys LLC'!L4</f>
        <v>Hilmar</v>
      </c>
      <c r="BW4" s="4" t="str">
        <f>'Fanelli_Fanelli Brothers'!L4</f>
        <v>Hilmar</v>
      </c>
      <c r="BX4" s="8" t="str">
        <f>'Martins Bros Dairy'!L4</f>
        <v>Hilmar</v>
      </c>
      <c r="BY4" s="8" t="str">
        <f>'Gomes Heifer Ranch'!L4</f>
        <v>Turlock</v>
      </c>
      <c r="BZ4" s="4" t="str">
        <f>'Ed Hirdes Dairy'!B4</f>
        <v>Turlock</v>
      </c>
      <c r="CA4" s="8" t="str">
        <f>'Dematos Dairy'!L4</f>
        <v>Turlock</v>
      </c>
      <c r="CB4" s="4" t="str">
        <f>'Carlos Estacio&amp;Sons Dairy'!L4</f>
        <v>Turlock</v>
      </c>
      <c r="CC4" s="4" t="str">
        <f>'Live Oak Dairy G'!L4</f>
        <v>Turlock</v>
      </c>
      <c r="CD4" s="8" t="str">
        <f>'Verissimo Facility'!L4</f>
        <v>Turlock</v>
      </c>
      <c r="CE4" s="4" t="str">
        <f>'Double Cross Dairy'!L4</f>
        <v>Turlock</v>
      </c>
      <c r="CF4" s="4" t="str">
        <f>'Double Cross #4'!L4</f>
        <v>Turlock</v>
      </c>
      <c r="CG4" s="8" t="str">
        <f>'King Dairy'!L4</f>
        <v>Turlock</v>
      </c>
      <c r="CH4" s="8" t="str">
        <f>'Vieira Livestock'!L4</f>
        <v>Turlock</v>
      </c>
      <c r="CI4" s="4" t="str">
        <f>'AldenPeterson&amp;SonsDairy Inc.'!L4</f>
        <v>Turlock</v>
      </c>
      <c r="CJ4" s="8" t="str">
        <f>'John Nunes Dairy #3'!L4</f>
        <v>Turlock</v>
      </c>
      <c r="CK4" s="4" t="str">
        <f>'Roestar Dairy'!L4</f>
        <v>Turlock</v>
      </c>
      <c r="CL4" s="8" t="str">
        <f>'Luis M. Azevedo Dairy'!L4</f>
        <v>Turlock</v>
      </c>
      <c r="CM4" s="4" t="str">
        <f>'Arlinda Holsteins'!L4</f>
        <v>Turlock</v>
      </c>
      <c r="CN4" s="8" t="str">
        <f>'Robert Gioletti &amp; Sons Dairy'!L4</f>
        <v>Turlock</v>
      </c>
      <c r="CO4" s="4" t="str">
        <f>'Carl Vieira Dairy'!L4</f>
        <v>Turlock</v>
      </c>
      <c r="CP4" s="4" t="str">
        <f>'John Brasil &amp; Sons Dairy'!L4</f>
        <v>Turlock</v>
      </c>
      <c r="CQ4" s="8" t="str">
        <f>'John Brasil Dairy #3'!L4</f>
        <v>Turlock</v>
      </c>
      <c r="CR4" s="4" t="str">
        <f>'KMA Dairy'!L4</f>
        <v>Turlock</v>
      </c>
      <c r="CS4" s="8" t="str">
        <f>'Sallaberry Ranch'!L4</f>
        <v>Turlock</v>
      </c>
      <c r="CT4" s="4" t="str">
        <f>'Alfred C Nunes Dairy'!L4</f>
        <v>Turlock</v>
      </c>
      <c r="CU4" s="8" t="str">
        <f>'Jim Vieira &amp; Son Dairy'!L4</f>
        <v>Turlock</v>
      </c>
      <c r="CV4" s="4" t="str">
        <f>'Ehrlich Dairy'!L4</f>
        <v>Turlock</v>
      </c>
      <c r="CW4" s="8" t="str">
        <f>'D&amp;A Brasil Facility'!B4</f>
        <v>Turlock</v>
      </c>
      <c r="CX4" s="4" t="str">
        <f>'Silva''s Holsteins'!B4</f>
        <v>Turlock</v>
      </c>
      <c r="CY4" s="8" t="e">
        <f>'G J Silva #3'!B4</f>
        <v>#N/A</v>
      </c>
      <c r="CZ4" s="4" t="str">
        <f>'Jim Vieira and Son Dairy #2'!L4</f>
        <v>Turlock</v>
      </c>
      <c r="DA4" s="8" t="str">
        <f>'Johal Dairy'!L4</f>
        <v>Turlock</v>
      </c>
      <c r="DB4" s="4" t="str">
        <f>'A &amp; G Azevedo Dairy'!L4</f>
        <v>Turlock</v>
      </c>
      <c r="DC4" s="8" t="str">
        <f>'Gentle Breezes Dairy'!L4</f>
        <v>Turlock</v>
      </c>
      <c r="DD4" s="8" t="str">
        <f>'Joe Sousa Jr Dairy'!L4</f>
        <v>Turlock</v>
      </c>
      <c r="DE4" s="4" t="str">
        <f>'John Brasil Heifers'!L4</f>
        <v>Turlock</v>
      </c>
      <c r="DF4" s="4" t="str">
        <f>'MHF Dairy'!L4</f>
        <v>Turlock</v>
      </c>
      <c r="DG4" s="8" t="str">
        <f>'Brindiero&amp;DanbomDairyFarms'!L4</f>
        <v>Turlock</v>
      </c>
      <c r="DH4" s="8" t="str">
        <f>'A&amp;C Machado Dairy #2'!L4</f>
        <v>Turlock</v>
      </c>
      <c r="DI4" s="8" t="str">
        <f>'J &amp; J Toste DairyInc.'!L4</f>
        <v>Turlock</v>
      </c>
      <c r="DJ4" s="4" t="str">
        <f>'Bar Vee DairyInc.'!L4</f>
        <v>Turlock</v>
      </c>
      <c r="DK4" s="4" t="str">
        <f>'Railside Jersey FarmsLLC'!L4</f>
        <v>Turlock</v>
      </c>
      <c r="DL4" s="8" t="str">
        <f>'Manuel Azevedo Dairy'!L4</f>
        <v>Turlock</v>
      </c>
      <c r="DM4" s="4" t="str">
        <f>'Sousa Family Dairy'!L4</f>
        <v>Turlock</v>
      </c>
      <c r="DN4" s="4" t="str">
        <f>'UC Davis Animal Science Dairy'!L4</f>
        <v>Davis</v>
      </c>
      <c r="DO4" s="8" t="str">
        <f>'Garcia''s Registered Jerseys'!L4</f>
        <v>Turlock</v>
      </c>
      <c r="DP4" s="8" t="str">
        <f>'Lucio Corral Cattle'!L4</f>
        <v>Turlock</v>
      </c>
      <c r="DQ4" s="4" t="str">
        <f>'Wickstrom Dairy Inc'!B4</f>
        <v>Turlock</v>
      </c>
      <c r="DR4" s="8" t="str">
        <f>'Sam Kooistra Dairy'!L4</f>
        <v>Turlock</v>
      </c>
      <c r="DS4" s="4" t="str">
        <f>'Vitorino &amp; Sons Dairy'!L4</f>
        <v>Turlock</v>
      </c>
      <c r="DT4" s="8" t="str">
        <f>'Valley Cross Dairy'!L4</f>
        <v>Turlock</v>
      </c>
      <c r="DU4" s="4" t="str">
        <f>'John Brasil &amp; Sons Dairy #2'!L4</f>
        <v>Turlock</v>
      </c>
      <c r="DV4" s="4" t="str">
        <f>'Pepper Dairy'!L4</f>
        <v>Turlock</v>
      </c>
      <c r="DW4" s="4" t="str">
        <f>'Clauss Dairy Farms'!L4</f>
        <v>Hilmar</v>
      </c>
      <c r="DX4" s="8" t="str">
        <f>'Dairy Central Heifers'!L4</f>
        <v>Turlock</v>
      </c>
      <c r="DY4" s="4" t="str">
        <f>'Yosemite Jersey Dairy'!L4</f>
        <v>Hilmar</v>
      </c>
      <c r="DZ4" s="4" t="str">
        <f>'Sunwest Jersey Dairy'!L4</f>
        <v>Hilmar</v>
      </c>
      <c r="EA4" s="8" t="str">
        <f>'N &amp; C Silveira Dairy'!L4</f>
        <v>Turlock</v>
      </c>
      <c r="EB4" s="8" t="str">
        <f>'Nyman Brothers Dairy'!L4</f>
        <v>Hilmar</v>
      </c>
      <c r="EC4" s="4" t="str">
        <f>'Broder Farms'!L4</f>
        <v>Hilmar</v>
      </c>
      <c r="ED4" s="8" t="str">
        <f>'Borba Dairy Farms'!L4</f>
        <v>Hilmar</v>
      </c>
      <c r="EE4" s="8" t="str">
        <f>'Charles Ahlem Ranch'!L4</f>
        <v>Hilmar</v>
      </c>
      <c r="EF4" s="4" t="str">
        <f>'James Ahlem Dairy'!L4</f>
        <v>Hilmar</v>
      </c>
      <c r="EG4" s="8" t="str">
        <f>'Nylund Dairy Farms'!L4</f>
        <v>Hilmar</v>
      </c>
      <c r="EH4" s="4" t="str">
        <f>'Vierra Ranch Dairy'!L4</f>
        <v>Hilmar</v>
      </c>
      <c r="EI4" s="4" t="str">
        <f>'Joe O Rocha Dairy Inc.'!L4</f>
        <v>Turlock</v>
      </c>
      <c r="EJ4" s="8" t="str">
        <f>'Alves &amp; Son Dairy'!L4</f>
        <v>Turlock</v>
      </c>
      <c r="EK4" s="4" t="str">
        <f>'3A Teixeira Dairy'!L4</f>
        <v>Turlock</v>
      </c>
      <c r="EL4" s="4" t="str">
        <f>'Denizma_Bud Postma Dairy'!L4</f>
        <v>Modesto</v>
      </c>
      <c r="EM4" s="8" t="str">
        <f>'Couco Creek Dairy'!L4</f>
        <v>Turlock</v>
      </c>
      <c r="EN4" s="4" t="str">
        <f>'Clausen Dairy'!L4</f>
        <v>Turlock</v>
      </c>
    </row>
    <row r="5" spans="1:144" x14ac:dyDescent="0.3">
      <c r="A5" t="s">
        <v>10868</v>
      </c>
      <c r="B5" s="4">
        <f>'A &amp; M De Souza Dairy'!B5</f>
        <v>95380</v>
      </c>
      <c r="C5" s="4">
        <f>'Silva Dairy Farms #3A'!B5</f>
        <v>95374</v>
      </c>
      <c r="D5" s="4">
        <f>'Joe Borba Dairy Inc.'!B5</f>
        <v>95380</v>
      </c>
      <c r="E5" s="8">
        <f>'Ken Van Foeken Dairy #2'!B5</f>
        <v>95324</v>
      </c>
      <c r="F5" s="8">
        <f>'Da Rosa Dairy'!B5</f>
        <v>95380</v>
      </c>
      <c r="G5" s="4" t="e">
        <f>'J_D Brasil Dairy'!#REF!</f>
        <v>#REF!</v>
      </c>
      <c r="H5" s="8">
        <f>'River Rock Ranch LLC'!L5</f>
        <v>95374</v>
      </c>
      <c r="I5" s="8">
        <f>'Double Cross #3'!L5</f>
        <v>95380</v>
      </c>
      <c r="J5" s="8">
        <f>'Edward Nunes Dairy'!L5</f>
        <v>95320</v>
      </c>
      <c r="K5" s="4" t="e">
        <f>'Gomes Dairy'!#REF!</f>
        <v>#REF!</v>
      </c>
      <c r="L5" s="4">
        <f>'Roest Family Dairy'!L5</f>
        <v>95358</v>
      </c>
      <c r="M5" s="8">
        <f>'Gil Tex Dairy'!L5</f>
        <v>95382</v>
      </c>
      <c r="N5" s="4">
        <f>'GJ Silva'!L5</f>
        <v>95380</v>
      </c>
      <c r="O5" s="4">
        <f>'Hilmar Holsteins Inc.'!L5</f>
        <v>95324</v>
      </c>
      <c r="P5" s="4">
        <f>'Jordao Dairy'!L5</f>
        <v>95380</v>
      </c>
      <c r="Q5" s="4">
        <f>'Cross Creek Dairy'!L5</f>
        <v>95324</v>
      </c>
      <c r="R5" s="8">
        <f>'Double Cross #2'!L5</f>
        <v>95380</v>
      </c>
      <c r="S5" s="8">
        <f>'LarryPetersonDairyFarms#2'!L5</f>
        <v>95324</v>
      </c>
      <c r="T5" s="8">
        <f>'Fire_Lake Jerseys #2'!L5</f>
        <v>95380</v>
      </c>
      <c r="U5" s="4">
        <f>'Lumar Dairy Farms'!L5</f>
        <v>95380</v>
      </c>
      <c r="V5" s="8">
        <f>'CMA Livestock'!L5</f>
        <v>95324</v>
      </c>
      <c r="W5" s="4">
        <f>'Fire Lakes Jerseys'!L5</f>
        <v>95380</v>
      </c>
      <c r="X5" s="8">
        <f>'Rick Jones Farms'!L5</f>
        <v>95374</v>
      </c>
      <c r="Y5" s="4">
        <f>'Silveira Holsteins'!L5</f>
        <v>95324</v>
      </c>
      <c r="Z5" s="8">
        <f>'Diamond B Dairy'!L5</f>
        <v>95307</v>
      </c>
      <c r="AA5" s="4">
        <f>'Azevedo Dairy'!L5</f>
        <v>95324</v>
      </c>
      <c r="AB5" s="8">
        <f>'Valsigna Dairy'!L5</f>
        <v>95324</v>
      </c>
      <c r="AC5" s="8">
        <f>WickstromJerseyFarmsInc.!L5</f>
        <v>95324</v>
      </c>
      <c r="AD5" s="4">
        <f>'Diniz Dairy'!L5</f>
        <v>95324</v>
      </c>
      <c r="AE5" s="8">
        <f>'Crane Dairy Inc.'!L5</f>
        <v>95324</v>
      </c>
      <c r="AF5" s="4">
        <f>'GM Silva Dairies #2'!L5</f>
        <v>95324</v>
      </c>
      <c r="AG5" s="8" t="e">
        <f>'Joe Oliveira Dairy'!#REF!</f>
        <v>#REF!</v>
      </c>
      <c r="AH5" s="4">
        <f>'Vierra Dairy Farms #3'!L5</f>
        <v>95324</v>
      </c>
      <c r="AI5" s="8">
        <f>'Nelson Dairy'!L5</f>
        <v>95324</v>
      </c>
      <c r="AJ5" s="4">
        <f>'Mario&amp;ChristinaNunesDairy'!L5</f>
        <v>95324</v>
      </c>
      <c r="AK5" s="8">
        <f>'B &amp; D Dairy'!L5</f>
        <v>95324</v>
      </c>
      <c r="AL5" s="4">
        <f>'Silveira Dairy Inc.'!L5</f>
        <v>95324</v>
      </c>
      <c r="AM5" s="8">
        <f>'Jade Jersey Dairy'!L5</f>
        <v>95324</v>
      </c>
      <c r="AN5" s="4">
        <f>'Live Oak Dairy A'!L5</f>
        <v>95324</v>
      </c>
      <c r="AO5" s="8">
        <f>'T &amp; M Borba Dairy'!L5</f>
        <v>95324</v>
      </c>
      <c r="AP5" s="4">
        <f>'Oslo Dairy'!L5</f>
        <v>95324</v>
      </c>
      <c r="AQ5" s="8">
        <f>'Kronberg Facility'!L5</f>
        <v>95324</v>
      </c>
      <c r="AR5" s="4">
        <f>'Ken Van Foeken Dairy'!L5</f>
        <v>95324</v>
      </c>
      <c r="AS5" s="8">
        <f>'Amaral Dairy Farms'!L5</f>
        <v>95324</v>
      </c>
      <c r="AT5" s="4">
        <f>'B_6 Dairy'!L5</f>
        <v>95324</v>
      </c>
      <c r="AU5" s="8">
        <f>'6D Dores Dairy'!L5</f>
        <v>95324</v>
      </c>
      <c r="AV5" s="4">
        <f>'Fanelli Dairy'!L5</f>
        <v>95324</v>
      </c>
      <c r="AW5" s="8">
        <f>'Joao Sousa Dairy'!L5</f>
        <v>95324</v>
      </c>
      <c r="AX5" s="8">
        <f>'Vierra Dairy Farms #2'!L5</f>
        <v>95324</v>
      </c>
      <c r="AY5" s="8">
        <f>'Michael Brasil Dairy'!L5</f>
        <v>95374</v>
      </c>
      <c r="AZ5" s="4">
        <f>'Anchor J Dairy'!L5</f>
        <v>95374</v>
      </c>
      <c r="BA5" s="8">
        <f>'Oliveira Dairy'!L5</f>
        <v>95374</v>
      </c>
      <c r="BB5" s="4">
        <f>'Souza Bros Dairy'!L5</f>
        <v>95374</v>
      </c>
      <c r="BC5" s="8">
        <f>'Miguel Family Dairy'!L5</f>
        <v>95374</v>
      </c>
      <c r="BD5" s="4">
        <f>'Dias Family Dairy'!L5</f>
        <v>95374</v>
      </c>
      <c r="BE5" s="8">
        <f>'Empty was A_D Dairy'!L5</f>
        <v>95324</v>
      </c>
      <c r="BF5" s="4">
        <f>'Michael Brasil Dairy #2'!L5</f>
        <v>95374</v>
      </c>
      <c r="BG5" s="8">
        <f>'F &amp; A Lemos Dairy'!L5</f>
        <v>95380</v>
      </c>
      <c r="BH5" s="4">
        <f>'Alves &amp; Son Dairy #2'!L5</f>
        <v>95380</v>
      </c>
      <c r="BI5" s="8">
        <f>'Golf Link RanchesLLC'!L5</f>
        <v>95380</v>
      </c>
      <c r="BJ5" s="4">
        <f>'Triple M Jerseys'!L5</f>
        <v>95380</v>
      </c>
      <c r="BK5" s="8">
        <f>'Jose &amp; Teresa Soares Dairy'!L5</f>
        <v>95380</v>
      </c>
      <c r="BL5" s="8">
        <f>'MachadoGabriel&amp;SonsDairy'!L5</f>
        <v>95380</v>
      </c>
      <c r="BM5" s="4">
        <f>'Hawkins Ranch'!L5</f>
        <v>95374</v>
      </c>
      <c r="BN5" s="8">
        <f>'Silva Dairy Farms #3B'!L5</f>
        <v>95374</v>
      </c>
      <c r="BO5" s="8">
        <f>AhlemFarmsPartnership!L5</f>
        <v>95324</v>
      </c>
      <c r="BP5" s="8">
        <f>'Vierra Dairy Farms #4'!L5</f>
        <v>95322</v>
      </c>
      <c r="BQ5" s="4">
        <f>'CaliforniaDairyFarms LLC'!L5</f>
        <v>95324</v>
      </c>
      <c r="BR5" s="8">
        <f>'Larry Peterson Dairy'!L5</f>
        <v>95324</v>
      </c>
      <c r="BS5" s="4">
        <f>'Joe Egli&amp;Sons Dairy'!L5</f>
        <v>95324</v>
      </c>
      <c r="BT5" s="8">
        <f>'CMA Livestock #2'!L5</f>
        <v>95324</v>
      </c>
      <c r="BU5" s="4">
        <f>'Valentine Dairy'!L5</f>
        <v>95324</v>
      </c>
      <c r="BV5" s="8">
        <f>'CMC Jerseys LLC'!L5</f>
        <v>95324</v>
      </c>
      <c r="BW5" s="4">
        <f>'Fanelli_Fanelli Brothers'!L5</f>
        <v>95324</v>
      </c>
      <c r="BX5" s="8">
        <f>'Martins Bros Dairy'!L5</f>
        <v>95324</v>
      </c>
      <c r="BY5" s="8">
        <f>'Gomes Heifer Ranch'!L5</f>
        <v>95380</v>
      </c>
      <c r="BZ5" s="4">
        <f>'Ed Hirdes Dairy'!B5</f>
        <v>95380</v>
      </c>
      <c r="CA5" s="8">
        <f>'Dematos Dairy'!L5</f>
        <v>95380</v>
      </c>
      <c r="CB5" s="4">
        <f>'Carlos Estacio&amp;Sons Dairy'!L5</f>
        <v>95380</v>
      </c>
      <c r="CC5" s="4">
        <f>'Live Oak Dairy G'!L5</f>
        <v>95380</v>
      </c>
      <c r="CD5" s="8">
        <f>'Verissimo Facility'!L5</f>
        <v>95380</v>
      </c>
      <c r="CE5" s="4">
        <f>'Double Cross Dairy'!L5</f>
        <v>95380</v>
      </c>
      <c r="CF5" s="4">
        <f>'Double Cross #4'!L5</f>
        <v>95380</v>
      </c>
      <c r="CG5" s="8">
        <f>'King Dairy'!L5</f>
        <v>95380</v>
      </c>
      <c r="CH5" s="8">
        <f>'Vieira Livestock'!L5</f>
        <v>95380</v>
      </c>
      <c r="CI5" s="4">
        <f>'AldenPeterson&amp;SonsDairy Inc.'!L5</f>
        <v>95380</v>
      </c>
      <c r="CJ5" s="8">
        <f>'John Nunes Dairy #3'!L5</f>
        <v>95380</v>
      </c>
      <c r="CK5" s="4">
        <f>'Roestar Dairy'!L5</f>
        <v>95380</v>
      </c>
      <c r="CL5" s="8">
        <f>'Luis M. Azevedo Dairy'!L5</f>
        <v>95380</v>
      </c>
      <c r="CM5" s="4">
        <f>'Arlinda Holsteins'!L5</f>
        <v>95380</v>
      </c>
      <c r="CN5" s="8">
        <f>'Robert Gioletti &amp; Sons Dairy'!L5</f>
        <v>95380</v>
      </c>
      <c r="CO5" s="4">
        <f>'Carl Vieira Dairy'!L5</f>
        <v>95380</v>
      </c>
      <c r="CP5" s="4">
        <f>'John Brasil &amp; Sons Dairy'!L5</f>
        <v>95380</v>
      </c>
      <c r="CQ5" s="8">
        <f>'John Brasil Dairy #3'!L5</f>
        <v>95380</v>
      </c>
      <c r="CR5" s="4">
        <f>'KMA Dairy'!L5</f>
        <v>95380</v>
      </c>
      <c r="CS5" s="8">
        <f>'Sallaberry Ranch'!L5</f>
        <v>95380</v>
      </c>
      <c r="CT5" s="4">
        <f>'Alfred C Nunes Dairy'!L5</f>
        <v>95380</v>
      </c>
      <c r="CU5" s="8">
        <f>'Jim Vieira &amp; Son Dairy'!L5</f>
        <v>95380</v>
      </c>
      <c r="CV5" s="4">
        <f>'Ehrlich Dairy'!L5</f>
        <v>95380</v>
      </c>
      <c r="CW5" s="8">
        <f>'D&amp;A Brasil Facility'!B5</f>
        <v>95380</v>
      </c>
      <c r="CX5" s="4">
        <f>'Silva''s Holsteins'!B5</f>
        <v>95380</v>
      </c>
      <c r="CY5" s="8" t="e">
        <f>'G J Silva #3'!B5</f>
        <v>#N/A</v>
      </c>
      <c r="CZ5" s="4">
        <f>'Jim Vieira and Son Dairy #2'!L5</f>
        <v>95380</v>
      </c>
      <c r="DA5" s="8">
        <f>'Johal Dairy'!L5</f>
        <v>95380</v>
      </c>
      <c r="DB5" s="4">
        <f>'A &amp; G Azevedo Dairy'!L5</f>
        <v>95380</v>
      </c>
      <c r="DC5" s="8">
        <f>'Gentle Breezes Dairy'!L5</f>
        <v>95380</v>
      </c>
      <c r="DD5" s="8">
        <f>'Joe Sousa Jr Dairy'!L5</f>
        <v>95380</v>
      </c>
      <c r="DE5" s="4">
        <f>'John Brasil Heifers'!L5</f>
        <v>95380</v>
      </c>
      <c r="DF5" s="4">
        <f>'MHF Dairy'!L5</f>
        <v>95380</v>
      </c>
      <c r="DG5" s="8">
        <f>'Brindiero&amp;DanbomDairyFarms'!L5</f>
        <v>95380</v>
      </c>
      <c r="DH5" s="8">
        <f>'A&amp;C Machado Dairy #2'!L5</f>
        <v>95380</v>
      </c>
      <c r="DI5" s="8">
        <f>'J &amp; J Toste DairyInc.'!L5</f>
        <v>95380</v>
      </c>
      <c r="DJ5" s="4">
        <f>'Bar Vee DairyInc.'!L5</f>
        <v>95380</v>
      </c>
      <c r="DK5" s="4">
        <f>'Railside Jersey FarmsLLC'!L5</f>
        <v>95380</v>
      </c>
      <c r="DL5" s="8">
        <f>'Manuel Azevedo Dairy'!L5</f>
        <v>95380</v>
      </c>
      <c r="DM5" s="4">
        <f>'Sousa Family Dairy'!L5</f>
        <v>95380</v>
      </c>
      <c r="DN5" s="4">
        <f>'UC Davis Animal Science Dairy'!L5</f>
        <v>95616</v>
      </c>
      <c r="DO5" s="8">
        <f>'Garcia''s Registered Jerseys'!L5</f>
        <v>95380</v>
      </c>
      <c r="DP5" s="8">
        <f>'Lucio Corral Cattle'!L5</f>
        <v>95380</v>
      </c>
      <c r="DQ5" s="4">
        <f>'Wickstrom Dairy Inc'!B5</f>
        <v>95380</v>
      </c>
      <c r="DR5" s="8">
        <f>'Sam Kooistra Dairy'!L5</f>
        <v>95380</v>
      </c>
      <c r="DS5" s="4">
        <f>'Vitorino &amp; Sons Dairy'!L5</f>
        <v>95380</v>
      </c>
      <c r="DT5" s="8">
        <f>'Valley Cross Dairy'!L5</f>
        <v>95380</v>
      </c>
      <c r="DU5" s="4">
        <f>'John Brasil &amp; Sons Dairy #2'!L5</f>
        <v>95380</v>
      </c>
      <c r="DV5" s="4">
        <f>'Pepper Dairy'!L5</f>
        <v>95380</v>
      </c>
      <c r="DW5" s="4">
        <f>'Clauss Dairy Farms'!L5</f>
        <v>95324</v>
      </c>
      <c r="DX5" s="8">
        <f>'Dairy Central Heifers'!L5</f>
        <v>95380</v>
      </c>
      <c r="DY5" s="4">
        <f>'Yosemite Jersey Dairy'!L5</f>
        <v>95324</v>
      </c>
      <c r="DZ5" s="4">
        <f>'Sunwest Jersey Dairy'!L5</f>
        <v>95324</v>
      </c>
      <c r="EA5" s="8">
        <f>'N &amp; C Silveira Dairy'!L5</f>
        <v>95380</v>
      </c>
      <c r="EB5" s="8">
        <f>'Nyman Brothers Dairy'!L5</f>
        <v>95324</v>
      </c>
      <c r="EC5" s="4">
        <f>'Broder Farms'!L5</f>
        <v>95324</v>
      </c>
      <c r="ED5" s="8">
        <f>'Borba Dairy Farms'!L5</f>
        <v>95324</v>
      </c>
      <c r="EE5" s="8">
        <f>'Charles Ahlem Ranch'!L5</f>
        <v>95324</v>
      </c>
      <c r="EF5" s="4">
        <f>'James Ahlem Dairy'!L5</f>
        <v>95324</v>
      </c>
      <c r="EG5" s="8">
        <f>'Nylund Dairy Farms'!L5</f>
        <v>95324</v>
      </c>
      <c r="EH5" s="4">
        <f>'Vierra Ranch Dairy'!L5</f>
        <v>95324</v>
      </c>
      <c r="EI5" s="4">
        <f>'Joe O Rocha Dairy Inc.'!L5</f>
        <v>95380</v>
      </c>
      <c r="EJ5" s="8">
        <f>'Alves &amp; Son Dairy'!L5</f>
        <v>95380</v>
      </c>
      <c r="EK5" s="4">
        <f>'3A Teixeira Dairy'!L5</f>
        <v>95380</v>
      </c>
      <c r="EL5" s="4">
        <f>'Denizma_Bud Postma Dairy'!L5</f>
        <v>95355</v>
      </c>
      <c r="EM5" s="8">
        <f>'Couco Creek Dairy'!L5</f>
        <v>95381</v>
      </c>
      <c r="EN5" s="4">
        <f>'Clausen Dairy'!L5</f>
        <v>95315</v>
      </c>
    </row>
    <row r="6" spans="1:144" x14ac:dyDescent="0.3">
      <c r="A6" t="s">
        <v>11</v>
      </c>
      <c r="B6" s="4" t="str">
        <f>'A &amp; M De Souza Dairy'!B6</f>
        <v>Stanislaus</v>
      </c>
      <c r="C6" s="4" t="str">
        <f>'Silva Dairy Farms #3A'!B6</f>
        <v>Merced</v>
      </c>
      <c r="D6" s="4" t="str">
        <f>'Joe Borba Dairy Inc.'!B6</f>
        <v>Stanislaus</v>
      </c>
      <c r="E6" s="8" t="str">
        <f>'Ken Van Foeken Dairy #2'!B6</f>
        <v>Merced</v>
      </c>
      <c r="F6" s="8" t="str">
        <f>'Da Rosa Dairy'!B6</f>
        <v>Stanislaus</v>
      </c>
      <c r="G6" s="4" t="e">
        <f>'J_D Brasil Dairy'!#REF!</f>
        <v>#REF!</v>
      </c>
      <c r="H6" s="8" t="str">
        <f>'River Rock Ranch LLC'!L6</f>
        <v>Merced</v>
      </c>
      <c r="I6" s="8" t="str">
        <f>'Double Cross #3'!L6</f>
        <v>Merced</v>
      </c>
      <c r="J6" s="8" t="str">
        <f>'Edward Nunes Dairy'!L6</f>
        <v>San Joaquin</v>
      </c>
      <c r="K6" s="4" t="e">
        <f>'Gomes Dairy'!#REF!</f>
        <v>#REF!</v>
      </c>
      <c r="L6" s="4" t="str">
        <f>'Roest Family Dairy'!L6</f>
        <v>Stanislaus</v>
      </c>
      <c r="M6" s="8" t="str">
        <f>'Gil Tex Dairy'!L6</f>
        <v>Stanislaus</v>
      </c>
      <c r="N6" s="4" t="str">
        <f>'GJ Silva'!L6</f>
        <v>Stanislaus</v>
      </c>
      <c r="O6" s="4" t="str">
        <f>'Hilmar Holsteins Inc.'!L6</f>
        <v>Merced</v>
      </c>
      <c r="P6" s="4" t="str">
        <f>'Jordao Dairy'!L6</f>
        <v>Stanislaus</v>
      </c>
      <c r="Q6" s="4" t="str">
        <f>'Cross Creek Dairy'!L6</f>
        <v>Merced</v>
      </c>
      <c r="R6" s="8" t="str">
        <f>'Double Cross #2'!L6</f>
        <v>Merced</v>
      </c>
      <c r="S6" s="8" t="str">
        <f>'LarryPetersonDairyFarms#2'!L6</f>
        <v>Merced</v>
      </c>
      <c r="T6" s="8" t="str">
        <f>'Fire_Lake Jerseys #2'!L6</f>
        <v>Stanislaus</v>
      </c>
      <c r="U6" s="4" t="str">
        <f>'Lumar Dairy Farms'!L6</f>
        <v>Stanislaus</v>
      </c>
      <c r="V6" s="8" t="str">
        <f>'CMA Livestock'!L6</f>
        <v>Merced</v>
      </c>
      <c r="W6" s="4" t="str">
        <f>'Fire Lakes Jerseys'!L6</f>
        <v>Stanislaus</v>
      </c>
      <c r="X6" s="8" t="str">
        <f>'Rick Jones Farms'!L6</f>
        <v>Merced</v>
      </c>
      <c r="Y6" s="4" t="str">
        <f>'Silveira Holsteins'!L6</f>
        <v>Merced</v>
      </c>
      <c r="Z6" s="8" t="str">
        <f>'Diamond B Dairy'!L6</f>
        <v>Stanislaus</v>
      </c>
      <c r="AA6" s="4" t="str">
        <f>'Azevedo Dairy'!L6</f>
        <v>Merced</v>
      </c>
      <c r="AB6" s="8" t="str">
        <f>'Valsigna Dairy'!L6</f>
        <v>Merced</v>
      </c>
      <c r="AC6" s="8" t="str">
        <f>WickstromJerseyFarmsInc.!L6</f>
        <v>Merced</v>
      </c>
      <c r="AD6" s="4" t="str">
        <f>'Diniz Dairy'!L6</f>
        <v>Merced</v>
      </c>
      <c r="AE6" s="8" t="str">
        <f>'Crane Dairy Inc.'!L6</f>
        <v>Merced</v>
      </c>
      <c r="AF6" s="4" t="str">
        <f>'GM Silva Dairies #2'!L6</f>
        <v>Merced</v>
      </c>
      <c r="AG6" s="8" t="e">
        <f>'Joe Oliveira Dairy'!#REF!</f>
        <v>#REF!</v>
      </c>
      <c r="AH6" s="4" t="str">
        <f>'Vierra Dairy Farms #3'!L6</f>
        <v>Merced</v>
      </c>
      <c r="AI6" s="8" t="str">
        <f>'Nelson Dairy'!L6</f>
        <v>Merced</v>
      </c>
      <c r="AJ6" s="4" t="str">
        <f>'Mario&amp;ChristinaNunesDairy'!L6</f>
        <v>Merced</v>
      </c>
      <c r="AK6" s="8" t="str">
        <f>'B &amp; D Dairy'!L6</f>
        <v>Merced</v>
      </c>
      <c r="AL6" s="4" t="str">
        <f>'Silveira Dairy Inc.'!L6</f>
        <v>Merced</v>
      </c>
      <c r="AM6" s="8" t="str">
        <f>'Jade Jersey Dairy'!L6</f>
        <v>Merced</v>
      </c>
      <c r="AN6" s="4" t="str">
        <f>'Live Oak Dairy A'!L6</f>
        <v>Merced</v>
      </c>
      <c r="AO6" s="8" t="str">
        <f>'T &amp; M Borba Dairy'!L6</f>
        <v>Merced</v>
      </c>
      <c r="AP6" s="4" t="str">
        <f>'Oslo Dairy'!L6</f>
        <v>Merced</v>
      </c>
      <c r="AQ6" s="8" t="str">
        <f>'Kronberg Facility'!L6</f>
        <v>Merced</v>
      </c>
      <c r="AR6" s="4" t="str">
        <f>'Ken Van Foeken Dairy'!L6</f>
        <v>Merced</v>
      </c>
      <c r="AS6" s="8" t="str">
        <f>'Amaral Dairy Farms'!L6</f>
        <v>Merced</v>
      </c>
      <c r="AT6" s="4" t="str">
        <f>'B_6 Dairy'!L6</f>
        <v>Merced</v>
      </c>
      <c r="AU6" s="8" t="str">
        <f>'6D Dores Dairy'!L6</f>
        <v>Merced</v>
      </c>
      <c r="AV6" s="4" t="str">
        <f>'Fanelli Dairy'!L6</f>
        <v>Merced</v>
      </c>
      <c r="AW6" s="8" t="str">
        <f>'Joao Sousa Dairy'!L6</f>
        <v>Merced</v>
      </c>
      <c r="AX6" s="8" t="str">
        <f>'Vierra Dairy Farms #2'!L6</f>
        <v>Merced</v>
      </c>
      <c r="AY6" s="8" t="str">
        <f>'Michael Brasil Dairy'!L6</f>
        <v>Merced</v>
      </c>
      <c r="AZ6" s="4" t="str">
        <f>'Anchor J Dairy'!L6</f>
        <v>Merced</v>
      </c>
      <c r="BA6" s="8" t="str">
        <f>'Oliveira Dairy'!L6</f>
        <v>Merced</v>
      </c>
      <c r="BB6" s="4" t="str">
        <f>'Souza Bros Dairy'!L6</f>
        <v>Merced</v>
      </c>
      <c r="BC6" s="8" t="str">
        <f>'Miguel Family Dairy'!L6</f>
        <v>Merced</v>
      </c>
      <c r="BD6" s="4" t="str">
        <f>'Dias Family Dairy'!L6</f>
        <v>Merced</v>
      </c>
      <c r="BE6" s="8" t="str">
        <f>'Empty was A_D Dairy'!L6</f>
        <v>Merced</v>
      </c>
      <c r="BF6" s="4" t="str">
        <f>'Michael Brasil Dairy #2'!L6</f>
        <v>Merced</v>
      </c>
      <c r="BG6" s="8" t="str">
        <f>'F &amp; A Lemos Dairy'!L6</f>
        <v>Merced</v>
      </c>
      <c r="BH6" s="4" t="str">
        <f>'Alves &amp; Son Dairy #2'!L6</f>
        <v>Merced</v>
      </c>
      <c r="BI6" s="8" t="str">
        <f>'Golf Link RanchesLLC'!L6</f>
        <v>Merced</v>
      </c>
      <c r="BJ6" s="4" t="str">
        <f>'Triple M Jerseys'!L6</f>
        <v>Stanislaus</v>
      </c>
      <c r="BK6" s="8" t="str">
        <f>'Jose &amp; Teresa Soares Dairy'!L6</f>
        <v>Merced</v>
      </c>
      <c r="BL6" s="8" t="str">
        <f>'MachadoGabriel&amp;SonsDairy'!L6</f>
        <v>Merced</v>
      </c>
      <c r="BM6" s="4" t="str">
        <f>'Hawkins Ranch'!L6</f>
        <v>Merced</v>
      </c>
      <c r="BN6" s="8" t="str">
        <f>'Silva Dairy Farms #3B'!L6</f>
        <v>Merced</v>
      </c>
      <c r="BO6" s="8" t="str">
        <f>AhlemFarmsPartnership!L6</f>
        <v>Merced</v>
      </c>
      <c r="BP6" s="8" t="str">
        <f>'Vierra Dairy Farms #4'!L6</f>
        <v>Merced</v>
      </c>
      <c r="BQ6" s="4" t="str">
        <f>'CaliforniaDairyFarms LLC'!L6</f>
        <v>Merced</v>
      </c>
      <c r="BR6" s="8" t="str">
        <f>'Larry Peterson Dairy'!L6</f>
        <v>Merced</v>
      </c>
      <c r="BS6" s="4" t="str">
        <f>'Joe Egli&amp;Sons Dairy'!L6</f>
        <v>Merced</v>
      </c>
      <c r="BT6" s="8" t="str">
        <f>'CMA Livestock #2'!L6</f>
        <v>Merced</v>
      </c>
      <c r="BU6" s="4" t="str">
        <f>'Valentine Dairy'!L6</f>
        <v>Merced</v>
      </c>
      <c r="BV6" s="8" t="str">
        <f>'CMC Jerseys LLC'!L6</f>
        <v>Merced</v>
      </c>
      <c r="BW6" s="4" t="str">
        <f>'Fanelli_Fanelli Brothers'!L6</f>
        <v>Merced</v>
      </c>
      <c r="BX6" s="8" t="str">
        <f>'Martins Bros Dairy'!L6</f>
        <v>Merced</v>
      </c>
      <c r="BY6" s="8" t="str">
        <f>'Gomes Heifer Ranch'!L6</f>
        <v>Stanislaus</v>
      </c>
      <c r="BZ6" s="4" t="str">
        <f>'Ed Hirdes Dairy'!B6</f>
        <v>Stanislaus</v>
      </c>
      <c r="CA6" s="8" t="str">
        <f>'Dematos Dairy'!L6</f>
        <v>Stanislaus</v>
      </c>
      <c r="CB6" s="4" t="str">
        <f>'Carlos Estacio&amp;Sons Dairy'!L6</f>
        <v>Stanislaus</v>
      </c>
      <c r="CC6" s="4" t="str">
        <f>'Live Oak Dairy G'!L6</f>
        <v>Stanislaus</v>
      </c>
      <c r="CD6" s="8" t="str">
        <f>'Verissimo Facility'!L6</f>
        <v>Stanislaus</v>
      </c>
      <c r="CE6" s="4" t="str">
        <f>'Double Cross Dairy'!L6</f>
        <v>Stanislaus</v>
      </c>
      <c r="CF6" s="4" t="str">
        <f>'Double Cross #4'!L6</f>
        <v>Stanislaus</v>
      </c>
      <c r="CG6" s="8" t="str">
        <f>'King Dairy'!L6</f>
        <v>Stanislaus</v>
      </c>
      <c r="CH6" s="8" t="str">
        <f>'Vieira Livestock'!L6</f>
        <v>Stanislaus</v>
      </c>
      <c r="CI6" s="4" t="str">
        <f>'AldenPeterson&amp;SonsDairy Inc.'!L6</f>
        <v>Stanislaus</v>
      </c>
      <c r="CJ6" s="8" t="str">
        <f>'John Nunes Dairy #3'!L6</f>
        <v>Stanislaus</v>
      </c>
      <c r="CK6" s="4" t="str">
        <f>'Roestar Dairy'!L6</f>
        <v>Stanislaus</v>
      </c>
      <c r="CL6" s="8" t="str">
        <f>'Luis M. Azevedo Dairy'!L6</f>
        <v>Stanislaus</v>
      </c>
      <c r="CM6" s="4" t="str">
        <f>'Arlinda Holsteins'!L6</f>
        <v>Stanislaus</v>
      </c>
      <c r="CN6" s="8" t="str">
        <f>'Robert Gioletti &amp; Sons Dairy'!L6</f>
        <v>Stanislaus</v>
      </c>
      <c r="CO6" s="4" t="str">
        <f>'Carl Vieira Dairy'!L6</f>
        <v>Stanislaus</v>
      </c>
      <c r="CP6" s="4" t="str">
        <f>'John Brasil &amp; Sons Dairy'!L6</f>
        <v>Stanislaus</v>
      </c>
      <c r="CQ6" s="8" t="str">
        <f>'John Brasil Dairy #3'!L6</f>
        <v>Stanislaus</v>
      </c>
      <c r="CR6" s="4" t="str">
        <f>'KMA Dairy'!L6</f>
        <v>Stanislaus</v>
      </c>
      <c r="CS6" s="8" t="str">
        <f>'Sallaberry Ranch'!L6</f>
        <v>Stanislaus</v>
      </c>
      <c r="CT6" s="4" t="str">
        <f>'Alfred C Nunes Dairy'!L6</f>
        <v>Stanislaus</v>
      </c>
      <c r="CU6" s="8" t="str">
        <f>'Jim Vieira &amp; Son Dairy'!L6</f>
        <v>Stanislaus</v>
      </c>
      <c r="CV6" s="4" t="str">
        <f>'Ehrlich Dairy'!L6</f>
        <v>Stanislaus</v>
      </c>
      <c r="CW6" s="8" t="str">
        <f>'D&amp;A Brasil Facility'!B6</f>
        <v>Stanislaus</v>
      </c>
      <c r="CX6" s="4" t="str">
        <f>'Silva''s Holsteins'!B6</f>
        <v>Stanislaus</v>
      </c>
      <c r="CY6" s="8" t="e">
        <f>'G J Silva #3'!B6</f>
        <v>#N/A</v>
      </c>
      <c r="CZ6" s="4" t="str">
        <f>'Jim Vieira and Son Dairy #2'!L6</f>
        <v>Stanislaus</v>
      </c>
      <c r="DA6" s="8" t="str">
        <f>'Johal Dairy'!L6</f>
        <v>Stanislaus</v>
      </c>
      <c r="DB6" s="4" t="str">
        <f>'A &amp; G Azevedo Dairy'!L6</f>
        <v>Stanislaus</v>
      </c>
      <c r="DC6" s="8" t="str">
        <f>'Gentle Breezes Dairy'!L6</f>
        <v>Stanislaus</v>
      </c>
      <c r="DD6" s="8" t="str">
        <f>'Joe Sousa Jr Dairy'!L6</f>
        <v>Stanislaus</v>
      </c>
      <c r="DE6" s="4" t="str">
        <f>'John Brasil Heifers'!L6</f>
        <v>Stanislaus</v>
      </c>
      <c r="DF6" s="4" t="str">
        <f>'MHF Dairy'!L6</f>
        <v>Stanislaus</v>
      </c>
      <c r="DG6" s="8" t="str">
        <f>'Brindiero&amp;DanbomDairyFarms'!L6</f>
        <v>Stanislaus</v>
      </c>
      <c r="DH6" s="8" t="str">
        <f>'A&amp;C Machado Dairy #2'!L6</f>
        <v>Stanislaus</v>
      </c>
      <c r="DI6" s="8" t="str">
        <f>'J &amp; J Toste DairyInc.'!L6</f>
        <v>Stanislaus</v>
      </c>
      <c r="DJ6" s="4" t="str">
        <f>'Bar Vee DairyInc.'!L6</f>
        <v>Stanislaus</v>
      </c>
      <c r="DK6" s="4" t="str">
        <f>'Railside Jersey FarmsLLC'!L6</f>
        <v>Stanislaus</v>
      </c>
      <c r="DL6" s="8" t="str">
        <f>'Manuel Azevedo Dairy'!L6</f>
        <v>Stanislaus</v>
      </c>
      <c r="DM6" s="4" t="str">
        <f>'Sousa Family Dairy'!L6</f>
        <v>Stanislaus</v>
      </c>
      <c r="DN6" s="4" t="str">
        <f>'UC Davis Animal Science Dairy'!L6</f>
        <v>Yolo</v>
      </c>
      <c r="DO6" s="8" t="str">
        <f>'Garcia''s Registered Jerseys'!L6</f>
        <v>Stanislaus</v>
      </c>
      <c r="DP6" s="8" t="str">
        <f>'Lucio Corral Cattle'!L6</f>
        <v>Stanislaus</v>
      </c>
      <c r="DQ6" s="4" t="str">
        <f>'Wickstrom Dairy Inc'!B6</f>
        <v>Stanislaus</v>
      </c>
      <c r="DR6" s="8" t="str">
        <f>'Sam Kooistra Dairy'!L6</f>
        <v>Stanislaus</v>
      </c>
      <c r="DS6" s="4" t="str">
        <f>'Vitorino &amp; Sons Dairy'!L6</f>
        <v>Stanislaus</v>
      </c>
      <c r="DT6" s="8" t="str">
        <f>'Valley Cross Dairy'!L6</f>
        <v>Stanislaus</v>
      </c>
      <c r="DU6" s="4" t="str">
        <f>'John Brasil &amp; Sons Dairy #2'!L6</f>
        <v>Stanislaus</v>
      </c>
      <c r="DV6" s="4" t="str">
        <f>'Pepper Dairy'!L6</f>
        <v>Merced</v>
      </c>
      <c r="DW6" s="4" t="str">
        <f>'Clauss Dairy Farms'!L6</f>
        <v>Merced</v>
      </c>
      <c r="DX6" s="8" t="str">
        <f>'Dairy Central Heifers'!L6</f>
        <v>Stanislaus</v>
      </c>
      <c r="DY6" s="4" t="str">
        <f>'Yosemite Jersey Dairy'!L6</f>
        <v>Merced</v>
      </c>
      <c r="DZ6" s="4" t="str">
        <f>'Sunwest Jersey Dairy'!L6</f>
        <v>Merced</v>
      </c>
      <c r="EA6" s="8" t="str">
        <f>'N &amp; C Silveira Dairy'!L6</f>
        <v>Stanislaus</v>
      </c>
      <c r="EB6" s="8" t="str">
        <f>'Nyman Brothers Dairy'!L6</f>
        <v>Merced</v>
      </c>
      <c r="EC6" s="4" t="str">
        <f>'Broder Farms'!L6</f>
        <v>Merced</v>
      </c>
      <c r="ED6" s="8" t="str">
        <f>'Borba Dairy Farms'!L6</f>
        <v>Merced</v>
      </c>
      <c r="EE6" s="8" t="str">
        <f>'Charles Ahlem Ranch'!L6</f>
        <v>Merced</v>
      </c>
      <c r="EF6" s="4" t="str">
        <f>'James Ahlem Dairy'!L6</f>
        <v>Merced</v>
      </c>
      <c r="EG6" s="8" t="str">
        <f>'Nylund Dairy Farms'!L6</f>
        <v>Merced</v>
      </c>
      <c r="EH6" s="4" t="str">
        <f>'Vierra Ranch Dairy'!L6</f>
        <v>Merced</v>
      </c>
      <c r="EI6" s="4" t="str">
        <f>'Joe O Rocha Dairy Inc.'!L6</f>
        <v>Merced</v>
      </c>
      <c r="EJ6" s="8" t="str">
        <f>'Alves &amp; Son Dairy'!L6</f>
        <v>Merced</v>
      </c>
      <c r="EK6" s="4" t="str">
        <f>'3A Teixeira Dairy'!L6</f>
        <v>Merced</v>
      </c>
      <c r="EL6" s="4" t="str">
        <f>'Denizma_Bud Postma Dairy'!L6</f>
        <v>Stanislaus</v>
      </c>
      <c r="EM6" s="8" t="str">
        <f>'Couco Creek Dairy'!L6</f>
        <v>Stanislaus</v>
      </c>
      <c r="EN6" s="4" t="str">
        <f>'Clausen Dairy'!L6</f>
        <v>Merced</v>
      </c>
    </row>
    <row r="7" spans="1:144" x14ac:dyDescent="0.3">
      <c r="A7" t="s">
        <v>10869</v>
      </c>
      <c r="B7" s="4" t="str">
        <f>'A &amp; M De Souza Dairy'!B7</f>
        <v>De Sousa, Armelin &amp; Maria</v>
      </c>
      <c r="C7" s="4" t="str">
        <f>'Silva Dairy Farms #3A'!B7</f>
        <v>Silva, Manuel</v>
      </c>
      <c r="D7" s="4" t="str">
        <f>'Joe Borba Dairy Inc.'!B7</f>
        <v>Joe Borba Dairy Inc</v>
      </c>
      <c r="E7" s="8" t="str">
        <f>'Ken Van Foeken Dairy #2'!B7</f>
        <v>Van Foeken, Kenneth L</v>
      </c>
      <c r="F7" s="8" t="str">
        <f>'Da Rosa Dairy'!B7</f>
        <v>Da Rosa, Luis &amp; Olivia</v>
      </c>
      <c r="G7" s="4" t="e">
        <f>'J_D Brasil Dairy'!#REF!</f>
        <v>#REF!</v>
      </c>
      <c r="H7" s="8" t="str">
        <f>'River Rock Ranch LLC'!L7</f>
        <v>River Rock Ranch, LLC</v>
      </c>
      <c r="I7" s="8" t="str">
        <f>'Double Cross #3'!L7</f>
        <v>Coelho, Joe &amp; Louise</v>
      </c>
      <c r="J7" s="8" t="str">
        <f>'Edward Nunes Dairy'!L7</f>
        <v>Nunes, Edward</v>
      </c>
      <c r="K7" s="4" t="e">
        <f>'Gomes Dairy'!#REF!</f>
        <v>#REF!</v>
      </c>
      <c r="L7" s="4" t="str">
        <f>'Roest Family Dairy'!L7</f>
        <v>Roest, Aire</v>
      </c>
      <c r="M7" s="8" t="str">
        <f>'Gil Tex Dairy'!L7</f>
        <v>Teixeira, Gilbert &amp; Linda</v>
      </c>
      <c r="N7" s="4" t="str">
        <f>'GJ Silva'!L7</f>
        <v>Latters, Susan</v>
      </c>
      <c r="O7" s="4" t="str">
        <f>'Hilmar Holsteins Inc.'!L7</f>
        <v>Matheron, Aaron dba Hilmar Holsteins Inc</v>
      </c>
      <c r="P7" s="4" t="str">
        <f>'Jordao Dairy'!L7</f>
        <v>Jordao, Joe &amp; Jose</v>
      </c>
      <c r="Q7" s="4" t="str">
        <f>'Cross Creek Dairy'!L7</f>
        <v>Branco, Joe &amp; Cathy</v>
      </c>
      <c r="R7" s="8" t="str">
        <f>'Double Cross #2'!L7</f>
        <v>Joe Coelho Dairy</v>
      </c>
      <c r="S7" s="8" t="str">
        <f>'LarryPetersonDairyFarms#2'!L7</f>
        <v>Leonardo, John Dairy</v>
      </c>
      <c r="T7" s="8" t="str">
        <f>'Fire_Lake Jerseys #2'!L7</f>
        <v>Thomas, Rhonda</v>
      </c>
      <c r="U7" s="4" t="str">
        <f>'Lumar Dairy Farms'!L7</f>
        <v>Borba, Luis &amp; Maria</v>
      </c>
      <c r="V7" s="8" t="str">
        <f>'CMA Livestock'!L7</f>
        <v>Luis, Manuel S. &amp; Bernardet</v>
      </c>
      <c r="W7" s="4" t="str">
        <f>'Fire Lakes Jerseys'!L7</f>
        <v>Sanders, Scott</v>
      </c>
      <c r="X7" s="8" t="str">
        <f>'Rick Jones Farms'!L7</f>
        <v>Jones Farms</v>
      </c>
      <c r="Y7" s="4" t="str">
        <f>'Silveira Holsteins'!L7</f>
        <v>Silveira, Manuel</v>
      </c>
      <c r="Z7" s="8" t="str">
        <f>'Diamond B Dairy'!L7</f>
        <v>Brasil, John</v>
      </c>
      <c r="AA7" s="4" t="str">
        <f>'Azevedo Dairy'!L7</f>
        <v>Azevedo, Tiberio &amp; Rosa</v>
      </c>
      <c r="AB7" s="8" t="str">
        <f>'Valsigna Dairy'!L7</f>
        <v>Wickstrom, Tim &amp; Vern</v>
      </c>
      <c r="AC7" s="8" t="str">
        <f>WickstromJerseyFarmsInc.!L7</f>
        <v>Wickstrom, Mike</v>
      </c>
      <c r="AD7" s="4" t="str">
        <f>'Diniz Dairy'!L7</f>
        <v>Diniz, Antonio V &amp; Maria</v>
      </c>
      <c r="AE7" s="8" t="str">
        <f>'Crane Dairy Inc.'!L7</f>
        <v>Crane Dairy, Inc</v>
      </c>
      <c r="AF7" s="4" t="str">
        <f>'GM Silva Dairies #2'!L7</f>
        <v>Silva, George &amp; Margaret</v>
      </c>
      <c r="AG7" s="8" t="e">
        <f>'Joe Oliveira Dairy'!#REF!</f>
        <v>#REF!</v>
      </c>
      <c r="AH7" s="4" t="str">
        <f>'Vierra Dairy Farms #3'!L7</f>
        <v>Ferreira, Eleanor</v>
      </c>
      <c r="AI7" s="8" t="str">
        <f>'Nelson Dairy'!L7</f>
        <v>Joyce W. Nelson and Trust</v>
      </c>
      <c r="AJ7" s="4" t="str">
        <f>'Mario&amp;ChristinaNunesDairy'!L7</f>
        <v>Jorge, Luis &amp; Maria</v>
      </c>
      <c r="AK7" s="8" t="str">
        <f>'B &amp; D Dairy'!L7</f>
        <v>Huff, Eric</v>
      </c>
      <c r="AL7" s="4" t="str">
        <f>'Silveira Dairy Inc.'!L7</f>
        <v>Nyman, Brad</v>
      </c>
      <c r="AM7" s="8" t="str">
        <f>'Jade Jersey Dairy'!L7</f>
        <v>Ahlem, James &amp; Carol</v>
      </c>
      <c r="AN7" s="4" t="str">
        <f>'Live Oak Dairy A'!L7</f>
        <v>Nyman, Brad</v>
      </c>
      <c r="AO7" s="8" t="str">
        <f>'T &amp; M Borba Dairy'!L7</f>
        <v>DeBorba, Maria &amp; Antonio</v>
      </c>
      <c r="AP7" s="4" t="str">
        <f>'Oslo Dairy'!L7</f>
        <v>Nyman, Brad</v>
      </c>
      <c r="AQ7" s="8" t="str">
        <f>'Kronberg Facility'!L7</f>
        <v>Kronberg, Virgil</v>
      </c>
      <c r="AR7" s="4" t="str">
        <f>'Ken Van Foeken Dairy'!L7</f>
        <v>Van Foeken, Kenneth L</v>
      </c>
      <c r="AS7" s="8" t="str">
        <f>'Amaral Dairy Farms'!L7</f>
        <v>Kindberg, Mike</v>
      </c>
      <c r="AT7" s="4" t="str">
        <f>'B_6 Dairy'!L7</f>
        <v>Borba, Mike</v>
      </c>
      <c r="AU7" s="8" t="str">
        <f>'6D Dores Dairy'!L7</f>
        <v>Dores, John</v>
      </c>
      <c r="AV7" s="4" t="str">
        <f>'Fanelli Dairy'!L7</f>
        <v>Fanelli, Philip</v>
      </c>
      <c r="AW7" s="8" t="str">
        <f>'Joao Sousa Dairy'!L7</f>
        <v>Sousa, Joao</v>
      </c>
      <c r="AX7" s="8" t="str">
        <f>'Vierra Dairy Farms #2'!L7</f>
        <v>R &amp; R Ranches LLC</v>
      </c>
      <c r="AY7" s="8" t="str">
        <f>'Michael Brasil Dairy'!L7</f>
        <v>Brasil, Michael</v>
      </c>
      <c r="AZ7" s="4" t="str">
        <f>'Anchor J Dairy'!L7</f>
        <v>James J. Stevinson, A Corp.</v>
      </c>
      <c r="BA7" s="8" t="str">
        <f>'Oliveira Dairy'!L7</f>
        <v>Oliveira, Arthur &amp; Antelma</v>
      </c>
      <c r="BB7" s="4" t="str">
        <f>'Souza Bros Dairy'!L7</f>
        <v>Souza Joe S &amp; John S</v>
      </c>
      <c r="BC7" s="8" t="str">
        <f>'Miguel Family Dairy'!L7</f>
        <v>Dennis Miguel</v>
      </c>
      <c r="BD7" s="4" t="str">
        <f>'Dias Family Dairy'!L7</f>
        <v>Dias, Robert</v>
      </c>
      <c r="BE7" s="8" t="str">
        <f>'Empty was A_D Dairy'!L7</f>
        <v>Lewis, Joe Jr</v>
      </c>
      <c r="BF7" s="4" t="str">
        <f>'Michael Brasil Dairy #2'!L7</f>
        <v>Brasil, Michael</v>
      </c>
      <c r="BG7" s="8" t="str">
        <f>'F &amp; A Lemos Dairy'!L7</f>
        <v>Lemos, Frank S &amp; Annette</v>
      </c>
      <c r="BH7" s="4" t="str">
        <f>'Alves &amp; Son Dairy #2'!L7</f>
        <v>Alves &amp; Son Dairy #2</v>
      </c>
      <c r="BI7" s="8" t="str">
        <f>'Golf Link RanchesLLC'!L7</f>
        <v>Ahlem, Mark</v>
      </c>
      <c r="BJ7" s="4" t="str">
        <f>'Triple M Jerseys'!L7</f>
        <v>Perry, John J.</v>
      </c>
      <c r="BK7" s="8" t="str">
        <f>'Jose &amp; Teresa Soares Dairy'!L7</f>
        <v>Soares, Jose and Teresa</v>
      </c>
      <c r="BL7" s="8" t="str">
        <f>'MachadoGabriel&amp;SonsDairy'!L7</f>
        <v>Machado, Mary</v>
      </c>
      <c r="BM7" s="4" t="str">
        <f>'Hawkins Ranch'!L7</f>
        <v>James J. Stevinson, A Corp.</v>
      </c>
      <c r="BN7" s="8" t="str">
        <f>'Silva Dairy Farms #3B'!L7</f>
        <v>Silva, Manuel</v>
      </c>
      <c r="BO7" s="8" t="str">
        <f>AhlemFarmsPartnership!L7</f>
        <v>Ahlem Farms Partnership</v>
      </c>
      <c r="BP7" s="8" t="str">
        <f>'Vierra Dairy Farms #4'!L7</f>
        <v>Swanson, Matt</v>
      </c>
      <c r="BQ7" s="4" t="str">
        <f>'CaliforniaDairyFarms LLC'!L7</f>
        <v>Forebay Farms, LLC</v>
      </c>
      <c r="BR7" s="8" t="str">
        <f>'Larry Peterson Dairy'!L7</f>
        <v>Ahlem, Mark</v>
      </c>
      <c r="BS7" s="4" t="str">
        <f>'Joe Egli&amp;Sons Dairy'!L7</f>
        <v>Egli, Joseph</v>
      </c>
      <c r="BT7" s="8" t="str">
        <f>'CMA Livestock #2'!L7</f>
        <v>Ahlem, Mark</v>
      </c>
      <c r="BU7" s="4" t="str">
        <f>'Valentine Dairy'!L7</f>
        <v>Jorritsma, Kimberly Clauss</v>
      </c>
      <c r="BV7" s="8" t="str">
        <f>'CMC Jerseys LLC'!L7</f>
        <v>Ahlem, Mark</v>
      </c>
      <c r="BW7" s="4" t="str">
        <f>'Fanelli_Fanelli Brothers'!L7</f>
        <v>Gomes, Joe</v>
      </c>
      <c r="BX7" s="8" t="str">
        <f>'Martins Bros Dairy'!L7</f>
        <v>Martins, George</v>
      </c>
      <c r="BY7" s="8" t="str">
        <f>'Gomes Heifer Ranch'!L7</f>
        <v>Gioletti, Devin</v>
      </c>
      <c r="BZ7" s="4" t="str">
        <f>'Ed Hirdes Dairy'!B7</f>
        <v>Hirdes, Edward &amp; Marilyn</v>
      </c>
      <c r="CA7" s="8" t="str">
        <f>'Dematos Dairy'!L7</f>
        <v>Dematos, Nuno &amp; Marylou</v>
      </c>
      <c r="CB7" s="4" t="str">
        <f>'Carlos Estacio&amp;Sons Dairy'!L7</f>
        <v>Estacio, Carlos F &amp; Maria</v>
      </c>
      <c r="CC7" s="4" t="str">
        <f>'Live Oak Dairy G'!L7</f>
        <v>Nyman, Brad</v>
      </c>
      <c r="CD7" s="8" t="str">
        <f>'Verissimo Facility'!L7</f>
        <v>Machado, Adelina V.</v>
      </c>
      <c r="CE7" s="4" t="str">
        <f>'Double Cross Dairy'!L7</f>
        <v>Double Cross Dairy</v>
      </c>
      <c r="CF7" s="4" t="str">
        <f>'Double Cross #4'!L7</f>
        <v>Chaves, Callie</v>
      </c>
      <c r="CG7" s="8" t="str">
        <f>'King Dairy'!L7</f>
        <v>King, Elsie</v>
      </c>
      <c r="CH7" s="8" t="str">
        <f>'Vieira Livestock'!L7</f>
        <v>Joe and Christine Vieira</v>
      </c>
      <c r="CI7" s="4" t="str">
        <f>'AldenPeterson&amp;SonsDairy Inc.'!L7</f>
        <v>Alden Peterson &amp; Sons Dairy Inc</v>
      </c>
      <c r="CJ7" s="8" t="str">
        <f>'John Nunes Dairy #3'!L7</f>
        <v>Silva, Paulo</v>
      </c>
      <c r="CK7" s="4" t="str">
        <f>'Roestar Dairy'!L7</f>
        <v>Roest, Aire</v>
      </c>
      <c r="CL7" s="8" t="str">
        <f>'Luis M. Azevedo Dairy'!L7</f>
        <v>Souza, Ray</v>
      </c>
      <c r="CM7" s="4" t="str">
        <f>'Arlinda Holsteins'!L7</f>
        <v>Vieira, Carl &amp; Laurie</v>
      </c>
      <c r="CN7" s="8" t="str">
        <f>'Robert Gioletti &amp; Sons Dairy'!L7</f>
        <v>Gioletti &amp; Sons Dairy</v>
      </c>
      <c r="CO7" s="4" t="str">
        <f>'Carl Vieira Dairy'!L7</f>
        <v>Vieira, Carl &amp; Laurie</v>
      </c>
      <c r="CP7" s="4" t="str">
        <f>'John Brasil &amp; Sons Dairy'!L7</f>
        <v>Brasil, John &amp; Maria</v>
      </c>
      <c r="CQ7" s="8" t="str">
        <f>'John Brasil Dairy #3'!L7</f>
        <v>Brasil, John &amp; Maria</v>
      </c>
      <c r="CR7" s="4" t="str">
        <f>'KMA Dairy'!L7</f>
        <v>Souza, Ray</v>
      </c>
      <c r="CS7" s="8" t="str">
        <f>'Sallaberry Ranch'!L7</f>
        <v>S &amp; D Bylsma Dairy</v>
      </c>
      <c r="CT7" s="4" t="str">
        <f>'Alfred C Nunes Dairy'!L7</f>
        <v>Nunes, Alfred &amp; Celia</v>
      </c>
      <c r="CU7" s="8" t="str">
        <f>'Jim Vieira &amp; Son Dairy'!L7</f>
        <v>GJC Dairy, Inc</v>
      </c>
      <c r="CV7" s="4" t="str">
        <f>'Ehrlich Dairy'!L7</f>
        <v>Schortzmann, Brittney</v>
      </c>
      <c r="CW7" s="8" t="str">
        <f>'D&amp;A Brasil Facility'!B7</f>
        <v>Brasil, Danny &amp; Allison</v>
      </c>
      <c r="CX7" s="4" t="str">
        <f>'Silva''s Holsteins'!B7</f>
        <v>Silva, Manuel M &amp; Filomena</v>
      </c>
      <c r="CY7" s="8" t="e">
        <f>'G J Silva #3'!B7</f>
        <v>#N/A</v>
      </c>
      <c r="CZ7" s="4" t="str">
        <f>'Jim Vieira and Son Dairy #2'!L7</f>
        <v>Machado, Lucio &amp; Maria</v>
      </c>
      <c r="DA7" s="8" t="str">
        <f>'Johal Dairy'!L7</f>
        <v>Johal, Gurdial &amp; Surinder</v>
      </c>
      <c r="DB7" s="4" t="str">
        <f>'A &amp; G Azevedo Dairy'!L7</f>
        <v>Azevedo, Aldevino</v>
      </c>
      <c r="DC7" s="8" t="str">
        <f>'Gentle Breezes Dairy'!L7</f>
        <v>Smith, Eric A.</v>
      </c>
      <c r="DD7" s="8" t="str">
        <f>'Joe Sousa Jr Dairy'!L7</f>
        <v>Sousa, Joe</v>
      </c>
      <c r="DE7" s="4" t="str">
        <f>'John Brasil Heifers'!L7</f>
        <v>G. J. Silva Dairy</v>
      </c>
      <c r="DF7" s="4" t="str">
        <f>'MHF Dairy'!L7</f>
        <v>Machado, Isabel</v>
      </c>
      <c r="DG7" s="8" t="str">
        <f>'Brindiero&amp;DanbomDairyFarms'!L7</f>
        <v>Brindiero, James &amp; Danbom, Paul</v>
      </c>
      <c r="DH7" s="8" t="str">
        <f>'A&amp;C Machado Dairy #2'!L7</f>
        <v>Lopes, Linda &amp; Loren</v>
      </c>
      <c r="DI7" s="8" t="str">
        <f>'J &amp; J Toste DairyInc.'!L7</f>
        <v>Toste, John</v>
      </c>
      <c r="DJ7" s="4" t="str">
        <f>'Bar Vee DairyInc.'!L7</f>
        <v>Crowell, Michael &amp; Adam</v>
      </c>
      <c r="DK7" s="4" t="str">
        <f>'Railside Jersey FarmsLLC'!L7</f>
        <v>Singh, Sukhdev</v>
      </c>
      <c r="DL7" s="8" t="str">
        <f>'Manuel Azevedo Dairy'!L7</f>
        <v>Azevedo, Manuel &amp; Maria</v>
      </c>
      <c r="DM7" s="4" t="str">
        <f>'Sousa Family Dairy'!L7</f>
        <v>De Sousa Armelin &amp; Maria</v>
      </c>
      <c r="DN7" s="4" t="str">
        <f>'UC Davis Animal Science Dairy'!L7</f>
        <v>Regents of the University of California</v>
      </c>
      <c r="DO7" s="8" t="str">
        <f>'Garcia''s Registered Jerseys'!L7</f>
        <v>Garcia, Jose</v>
      </c>
      <c r="DP7" s="8" t="str">
        <f>'Lucio Corral Cattle'!L7</f>
        <v>Lucio Corral Rodriguez</v>
      </c>
      <c r="DQ7" s="4" t="str">
        <f>'Wickstrom Dairy Inc'!B7</f>
        <v>Brindeiro, Eleanor</v>
      </c>
      <c r="DR7" s="8" t="str">
        <f>'Sam Kooistra Dairy'!L7</f>
        <v>Kooistra, Sam</v>
      </c>
      <c r="DS7" s="4" t="str">
        <f>'Vitorino &amp; Sons Dairy'!L7</f>
        <v>Vitorino &amp; Sons Dairy</v>
      </c>
      <c r="DT7" s="8" t="str">
        <f>'Valley Cross Dairy'!L7</f>
        <v>Estate of Doug Bacon</v>
      </c>
      <c r="DU7" s="4" t="str">
        <f>'John Brasil &amp; Sons Dairy #2'!L7</f>
        <v>Brasil, John &amp; Maria</v>
      </c>
      <c r="DV7" s="4" t="str">
        <f>'Pepper Dairy'!L7</f>
        <v>Lemos, Frank S</v>
      </c>
      <c r="DW7" s="4" t="str">
        <f>'Clauss Dairy Farms'!L7</f>
        <v>Richard Clauss</v>
      </c>
      <c r="DX7" s="8" t="str">
        <f>'Dairy Central Heifers'!L7</f>
        <v>Borba, Bob</v>
      </c>
      <c r="DY7" s="4" t="str">
        <f>'Yosemite Jersey Dairy'!L7</f>
        <v>River Rock Ranch, LLC</v>
      </c>
      <c r="DZ7" s="4" t="str">
        <f>'Sunwest Jersey Dairy'!L7</f>
        <v>Richard Clauss</v>
      </c>
      <c r="EA7" s="8" t="str">
        <f>'N &amp; C Silveira Dairy'!L7</f>
        <v>Silveira, Natalino</v>
      </c>
      <c r="EB7" s="8" t="str">
        <f>'Nyman Brothers Dairy'!L7</f>
        <v>Nyman, Delton</v>
      </c>
      <c r="EC7" s="4" t="str">
        <f>'Broder Farms'!L7</f>
        <v>Wickstrom, Aaron Broder Farms Dairy</v>
      </c>
      <c r="ED7" s="8" t="str">
        <f>'Borba Dairy Farms'!L7</f>
        <v>Borba Dairy Farms Family Trust</v>
      </c>
      <c r="EE7" s="8" t="str">
        <f>'Charles Ahlem Ranch'!L7</f>
        <v>Ahlem, Mark</v>
      </c>
      <c r="EF7" s="4" t="str">
        <f>'James Ahlem Dairy'!L7</f>
        <v>Ahlem, James &amp; Carol</v>
      </c>
      <c r="EG7" s="8" t="str">
        <f>'Nylund Dairy Farms'!L7</f>
        <v>Nylund, Rodney V &amp; Julie</v>
      </c>
      <c r="EH7" s="4" t="str">
        <f>'Vierra Ranch Dairy'!L7</f>
        <v>Swanson, Matt</v>
      </c>
      <c r="EI7" s="4" t="str">
        <f>'Joe O Rocha Dairy Inc.'!L7</f>
        <v>Joe O Rocha Dairy Inc</v>
      </c>
      <c r="EJ7" s="8" t="str">
        <f>'Alves &amp; Son Dairy'!L7</f>
        <v>Alves, Joe</v>
      </c>
      <c r="EK7" s="4" t="str">
        <f>'3A Teixeira Dairy'!L7</f>
        <v>Fiorini, Victor</v>
      </c>
      <c r="EL7" s="4" t="str">
        <f>'Denizma_Bud Postma Dairy'!L7</f>
        <v>Monache Meadows AG</v>
      </c>
      <c r="EM7" s="8" t="str">
        <f>'Couco Creek Dairy'!L7</f>
        <v>Machado, Tony</v>
      </c>
      <c r="EN7" s="4" t="str">
        <f>'Clausen Dairy'!L7</f>
        <v>Schortzmann, Brittney</v>
      </c>
    </row>
    <row r="8" spans="1:144" x14ac:dyDescent="0.3">
      <c r="A8" t="s">
        <v>10870</v>
      </c>
      <c r="B8" s="4">
        <f>'A &amp; M De Souza Dairy'!B8</f>
        <v>0</v>
      </c>
      <c r="C8" s="4">
        <f>'Silva Dairy Farms #3A'!B8</f>
        <v>0</v>
      </c>
      <c r="D8" s="4">
        <f>'Joe Borba Dairy Inc.'!B8</f>
        <v>0</v>
      </c>
      <c r="E8" s="8">
        <f>'Ken Van Foeken Dairy #2'!B8</f>
        <v>0</v>
      </c>
      <c r="F8" s="8">
        <f>'Da Rosa Dairy'!B8</f>
        <v>0</v>
      </c>
      <c r="G8" s="4" t="e">
        <f>'J_D Brasil Dairy'!#REF!</f>
        <v>#REF!</v>
      </c>
      <c r="H8" s="8">
        <f>'River Rock Ranch LLC'!L8</f>
        <v>0</v>
      </c>
      <c r="I8" s="8">
        <f>'Double Cross #3'!L8</f>
        <v>0</v>
      </c>
      <c r="J8" s="8">
        <f>'Edward Nunes Dairy'!L8</f>
        <v>0</v>
      </c>
      <c r="K8" s="4" t="e">
        <f>'Gomes Dairy'!#REF!</f>
        <v>#REF!</v>
      </c>
      <c r="L8" s="4">
        <f>'Roest Family Dairy'!L8</f>
        <v>0</v>
      </c>
      <c r="M8" s="8">
        <f>'Gil Tex Dairy'!L8</f>
        <v>0</v>
      </c>
      <c r="N8" s="4">
        <f>'GJ Silva'!L8</f>
        <v>0</v>
      </c>
      <c r="O8" s="4">
        <f>'Hilmar Holsteins Inc.'!L8</f>
        <v>0</v>
      </c>
      <c r="P8" s="4">
        <f>'Jordao Dairy'!L8</f>
        <v>0</v>
      </c>
      <c r="Q8" s="4">
        <f>'Cross Creek Dairy'!L8</f>
        <v>0</v>
      </c>
      <c r="R8" s="8">
        <f>'Double Cross #2'!L8</f>
        <v>0</v>
      </c>
      <c r="S8" s="8">
        <f>'LarryPetersonDairyFarms#2'!L8</f>
        <v>0</v>
      </c>
      <c r="T8" s="8">
        <f>'Fire_Lake Jerseys #2'!L8</f>
        <v>0</v>
      </c>
      <c r="U8" s="4">
        <f>'Lumar Dairy Farms'!L8</f>
        <v>0</v>
      </c>
      <c r="V8" s="8">
        <f>'CMA Livestock'!L8</f>
        <v>0</v>
      </c>
      <c r="W8" s="4">
        <f>'Fire Lakes Jerseys'!L8</f>
        <v>0</v>
      </c>
      <c r="X8" s="8">
        <f>'Rick Jones Farms'!L8</f>
        <v>0</v>
      </c>
      <c r="Y8" s="4">
        <f>'Silveira Holsteins'!L8</f>
        <v>0</v>
      </c>
      <c r="Z8" s="8">
        <f>'Diamond B Dairy'!L8</f>
        <v>0</v>
      </c>
      <c r="AA8" s="4">
        <f>'Azevedo Dairy'!L8</f>
        <v>0</v>
      </c>
      <c r="AB8" s="8">
        <f>'Valsigna Dairy'!L8</f>
        <v>0</v>
      </c>
      <c r="AC8" s="8">
        <f>WickstromJerseyFarmsInc.!L8</f>
        <v>0</v>
      </c>
      <c r="AD8" s="4">
        <f>'Diniz Dairy'!L8</f>
        <v>0</v>
      </c>
      <c r="AE8" s="8">
        <f>'Crane Dairy Inc.'!L8</f>
        <v>0</v>
      </c>
      <c r="AF8" s="4">
        <f>'GM Silva Dairies #2'!L8</f>
        <v>0</v>
      </c>
      <c r="AG8" s="8" t="e">
        <f>'Joe Oliveira Dairy'!#REF!</f>
        <v>#REF!</v>
      </c>
      <c r="AH8" s="4">
        <f>'Vierra Dairy Farms #3'!L8</f>
        <v>0</v>
      </c>
      <c r="AI8" s="8">
        <f>'Nelson Dairy'!L8</f>
        <v>0</v>
      </c>
      <c r="AJ8" s="4">
        <f>'Mario&amp;ChristinaNunesDairy'!L8</f>
        <v>0</v>
      </c>
      <c r="AK8" s="8">
        <f>'B &amp; D Dairy'!L8</f>
        <v>0</v>
      </c>
      <c r="AL8" s="4">
        <f>'Silveira Dairy Inc.'!L8</f>
        <v>0</v>
      </c>
      <c r="AM8" s="8">
        <f>'Jade Jersey Dairy'!L8</f>
        <v>0</v>
      </c>
      <c r="AN8" s="4">
        <f>'Live Oak Dairy A'!L8</f>
        <v>0</v>
      </c>
      <c r="AO8" s="8">
        <f>'T &amp; M Borba Dairy'!L8</f>
        <v>0</v>
      </c>
      <c r="AP8" s="4">
        <f>'Oslo Dairy'!L8</f>
        <v>0</v>
      </c>
      <c r="AQ8" s="8">
        <f>'Kronberg Facility'!L8</f>
        <v>0</v>
      </c>
      <c r="AR8" s="4">
        <f>'Ken Van Foeken Dairy'!L8</f>
        <v>0</v>
      </c>
      <c r="AS8" s="8">
        <f>'Amaral Dairy Farms'!L8</f>
        <v>0</v>
      </c>
      <c r="AT8" s="4">
        <f>'B_6 Dairy'!L8</f>
        <v>0</v>
      </c>
      <c r="AU8" s="8">
        <f>'6D Dores Dairy'!L8</f>
        <v>0</v>
      </c>
      <c r="AV8" s="4">
        <f>'Fanelli Dairy'!L8</f>
        <v>0</v>
      </c>
      <c r="AW8" s="8">
        <f>'Joao Sousa Dairy'!L8</f>
        <v>0</v>
      </c>
      <c r="AX8" s="8">
        <f>'Vierra Dairy Farms #2'!L8</f>
        <v>0</v>
      </c>
      <c r="AY8" s="8">
        <f>'Michael Brasil Dairy'!L8</f>
        <v>0</v>
      </c>
      <c r="AZ8" s="4">
        <f>'Anchor J Dairy'!L8</f>
        <v>0</v>
      </c>
      <c r="BA8" s="8">
        <f>'Oliveira Dairy'!L8</f>
        <v>0</v>
      </c>
      <c r="BB8" s="4">
        <f>'Souza Bros Dairy'!L8</f>
        <v>0</v>
      </c>
      <c r="BC8" s="8">
        <f>'Miguel Family Dairy'!L8</f>
        <v>0</v>
      </c>
      <c r="BD8" s="4">
        <f>'Dias Family Dairy'!L8</f>
        <v>0</v>
      </c>
      <c r="BE8" s="8">
        <f>'Empty was A_D Dairy'!L8</f>
        <v>0</v>
      </c>
      <c r="BF8" s="4">
        <f>'Michael Brasil Dairy #2'!L8</f>
        <v>0</v>
      </c>
      <c r="BG8" s="8">
        <f>'F &amp; A Lemos Dairy'!L8</f>
        <v>0</v>
      </c>
      <c r="BH8" s="4">
        <f>'Alves &amp; Son Dairy #2'!L8</f>
        <v>0</v>
      </c>
      <c r="BI8" s="8">
        <f>'Golf Link RanchesLLC'!L8</f>
        <v>0</v>
      </c>
      <c r="BJ8" s="4">
        <f>'Triple M Jerseys'!L8</f>
        <v>0</v>
      </c>
      <c r="BK8" s="8">
        <f>'Jose &amp; Teresa Soares Dairy'!L8</f>
        <v>0</v>
      </c>
      <c r="BL8" s="8">
        <f>'MachadoGabriel&amp;SonsDairy'!L8</f>
        <v>0</v>
      </c>
      <c r="BM8" s="4">
        <f>'Hawkins Ranch'!L8</f>
        <v>0</v>
      </c>
      <c r="BN8" s="8">
        <f>'Silva Dairy Farms #3B'!L8</f>
        <v>0</v>
      </c>
      <c r="BO8" s="8">
        <f>AhlemFarmsPartnership!L8</f>
        <v>0</v>
      </c>
      <c r="BP8" s="8">
        <f>'Vierra Dairy Farms #4'!L8</f>
        <v>0</v>
      </c>
      <c r="BQ8" s="4">
        <f>'CaliforniaDairyFarms LLC'!L8</f>
        <v>0</v>
      </c>
      <c r="BR8" s="8">
        <f>'Larry Peterson Dairy'!L8</f>
        <v>0</v>
      </c>
      <c r="BS8" s="4">
        <f>'Joe Egli&amp;Sons Dairy'!L8</f>
        <v>0</v>
      </c>
      <c r="BT8" s="8">
        <f>'CMA Livestock #2'!L8</f>
        <v>0</v>
      </c>
      <c r="BU8" s="4">
        <f>'Valentine Dairy'!L8</f>
        <v>0</v>
      </c>
      <c r="BV8" s="8">
        <f>'CMC Jerseys LLC'!L8</f>
        <v>0</v>
      </c>
      <c r="BW8" s="4">
        <f>'Fanelli_Fanelli Brothers'!L8</f>
        <v>0</v>
      </c>
      <c r="BX8" s="8">
        <f>'Martins Bros Dairy'!L8</f>
        <v>0</v>
      </c>
      <c r="BY8" s="8">
        <f>'Gomes Heifer Ranch'!L8</f>
        <v>0</v>
      </c>
      <c r="BZ8" s="4">
        <f>'Ed Hirdes Dairy'!B8</f>
        <v>0</v>
      </c>
      <c r="CA8" s="8">
        <f>'Dematos Dairy'!L8</f>
        <v>0</v>
      </c>
      <c r="CB8" s="4">
        <f>'Carlos Estacio&amp;Sons Dairy'!L8</f>
        <v>0</v>
      </c>
      <c r="CC8" s="4">
        <f>'Live Oak Dairy G'!L8</f>
        <v>0</v>
      </c>
      <c r="CD8" s="8">
        <f>'Verissimo Facility'!L8</f>
        <v>0</v>
      </c>
      <c r="CE8" s="4">
        <f>'Double Cross Dairy'!L8</f>
        <v>0</v>
      </c>
      <c r="CF8" s="4">
        <f>'Double Cross #4'!L8</f>
        <v>0</v>
      </c>
      <c r="CG8" s="8">
        <f>'King Dairy'!L8</f>
        <v>0</v>
      </c>
      <c r="CH8" s="8">
        <f>'Vieira Livestock'!L8</f>
        <v>0</v>
      </c>
      <c r="CI8" s="4">
        <f>'AldenPeterson&amp;SonsDairy Inc.'!L8</f>
        <v>0</v>
      </c>
      <c r="CJ8" s="8">
        <f>'John Nunes Dairy #3'!L8</f>
        <v>0</v>
      </c>
      <c r="CK8" s="4">
        <f>'Roestar Dairy'!L8</f>
        <v>0</v>
      </c>
      <c r="CL8" s="8">
        <f>'Luis M. Azevedo Dairy'!L8</f>
        <v>0</v>
      </c>
      <c r="CM8" s="4">
        <f>'Arlinda Holsteins'!L8</f>
        <v>0</v>
      </c>
      <c r="CN8" s="8">
        <f>'Robert Gioletti &amp; Sons Dairy'!L8</f>
        <v>0</v>
      </c>
      <c r="CO8" s="4">
        <f>'Carl Vieira Dairy'!L8</f>
        <v>0</v>
      </c>
      <c r="CP8" s="4">
        <f>'John Brasil &amp; Sons Dairy'!L8</f>
        <v>0</v>
      </c>
      <c r="CQ8" s="8">
        <f>'John Brasil Dairy #3'!L8</f>
        <v>0</v>
      </c>
      <c r="CR8" s="4">
        <f>'KMA Dairy'!L8</f>
        <v>0</v>
      </c>
      <c r="CS8" s="8">
        <f>'Sallaberry Ranch'!L8</f>
        <v>0</v>
      </c>
      <c r="CT8" s="4">
        <f>'Alfred C Nunes Dairy'!L8</f>
        <v>0</v>
      </c>
      <c r="CU8" s="8">
        <f>'Jim Vieira &amp; Son Dairy'!L8</f>
        <v>0</v>
      </c>
      <c r="CV8" s="4">
        <f>'Ehrlich Dairy'!L8</f>
        <v>0</v>
      </c>
      <c r="CW8" s="8">
        <f>'D&amp;A Brasil Facility'!B8</f>
        <v>0</v>
      </c>
      <c r="CX8" s="4">
        <f>'Silva''s Holsteins'!B8</f>
        <v>0</v>
      </c>
      <c r="CY8" s="8">
        <f>'G J Silva #3'!B8</f>
        <v>0</v>
      </c>
      <c r="CZ8" s="4">
        <f>'Jim Vieira and Son Dairy #2'!L8</f>
        <v>0</v>
      </c>
      <c r="DA8" s="8">
        <f>'Johal Dairy'!L8</f>
        <v>0</v>
      </c>
      <c r="DB8" s="4">
        <f>'A &amp; G Azevedo Dairy'!L8</f>
        <v>0</v>
      </c>
      <c r="DC8" s="8">
        <f>'Gentle Breezes Dairy'!L8</f>
        <v>0</v>
      </c>
      <c r="DD8" s="8">
        <f>'Joe Sousa Jr Dairy'!L8</f>
        <v>0</v>
      </c>
      <c r="DE8" s="4">
        <f>'John Brasil Heifers'!L8</f>
        <v>0</v>
      </c>
      <c r="DF8" s="4">
        <f>'MHF Dairy'!L8</f>
        <v>0</v>
      </c>
      <c r="DG8" s="8">
        <f>'Brindiero&amp;DanbomDairyFarms'!L8</f>
        <v>0</v>
      </c>
      <c r="DH8" s="8">
        <f>'A&amp;C Machado Dairy #2'!L8</f>
        <v>0</v>
      </c>
      <c r="DI8" s="8">
        <f>'J &amp; J Toste DairyInc.'!L8</f>
        <v>0</v>
      </c>
      <c r="DJ8" s="4">
        <f>'Bar Vee DairyInc.'!L8</f>
        <v>0</v>
      </c>
      <c r="DK8" s="4">
        <f>'Railside Jersey FarmsLLC'!L8</f>
        <v>0</v>
      </c>
      <c r="DL8" s="8">
        <f>'Manuel Azevedo Dairy'!L8</f>
        <v>0</v>
      </c>
      <c r="DM8" s="4">
        <f>'Sousa Family Dairy'!L8</f>
        <v>0</v>
      </c>
      <c r="DN8" s="4">
        <f>'UC Davis Animal Science Dairy'!L8</f>
        <v>0</v>
      </c>
      <c r="DO8" s="8">
        <f>'Garcia''s Registered Jerseys'!L8</f>
        <v>0</v>
      </c>
      <c r="DP8" s="8">
        <f>'Lucio Corral Cattle'!L8</f>
        <v>0</v>
      </c>
      <c r="DQ8" s="4">
        <f>'Wickstrom Dairy Inc'!B8</f>
        <v>0</v>
      </c>
      <c r="DR8" s="8">
        <f>'Sam Kooistra Dairy'!L8</f>
        <v>0</v>
      </c>
      <c r="DS8" s="4">
        <f>'Vitorino &amp; Sons Dairy'!L8</f>
        <v>0</v>
      </c>
      <c r="DT8" s="8">
        <f>'Valley Cross Dairy'!L8</f>
        <v>0</v>
      </c>
      <c r="DU8" s="4">
        <f>'John Brasil &amp; Sons Dairy #2'!L8</f>
        <v>0</v>
      </c>
      <c r="DV8" s="4">
        <f>'Pepper Dairy'!L8</f>
        <v>0</v>
      </c>
      <c r="DW8" s="4">
        <f>'Clauss Dairy Farms'!L8</f>
        <v>0</v>
      </c>
      <c r="DX8" s="8">
        <f>'Dairy Central Heifers'!L8</f>
        <v>0</v>
      </c>
      <c r="DY8" s="4">
        <f>'Yosemite Jersey Dairy'!L8</f>
        <v>0</v>
      </c>
      <c r="DZ8" s="4">
        <f>'Sunwest Jersey Dairy'!L8</f>
        <v>0</v>
      </c>
      <c r="EA8" s="8">
        <f>'N &amp; C Silveira Dairy'!L8</f>
        <v>0</v>
      </c>
      <c r="EB8" s="8">
        <f>'Nyman Brothers Dairy'!L8</f>
        <v>0</v>
      </c>
      <c r="EC8" s="4">
        <f>'Broder Farms'!L8</f>
        <v>0</v>
      </c>
      <c r="ED8" s="8">
        <f>'Borba Dairy Farms'!L8</f>
        <v>0</v>
      </c>
      <c r="EE8" s="8">
        <f>'Charles Ahlem Ranch'!L8</f>
        <v>0</v>
      </c>
      <c r="EF8" s="4">
        <f>'James Ahlem Dairy'!L8</f>
        <v>0</v>
      </c>
      <c r="EG8" s="8">
        <f>'Nylund Dairy Farms'!L8</f>
        <v>0</v>
      </c>
      <c r="EH8" s="4">
        <f>'Vierra Ranch Dairy'!L8</f>
        <v>0</v>
      </c>
      <c r="EI8" s="4">
        <f>'Joe O Rocha Dairy Inc.'!L8</f>
        <v>0</v>
      </c>
      <c r="EJ8" s="8">
        <f>'Alves &amp; Son Dairy'!L8</f>
        <v>0</v>
      </c>
      <c r="EK8" s="4">
        <f>'3A Teixeira Dairy'!L8</f>
        <v>0</v>
      </c>
      <c r="EL8" s="4">
        <f>'Denizma_Bud Postma Dairy'!L8</f>
        <v>0</v>
      </c>
      <c r="EM8" s="8">
        <f>'Couco Creek Dairy'!L8</f>
        <v>0</v>
      </c>
      <c r="EN8" s="4">
        <f>'Clausen Dairy'!L8</f>
        <v>0</v>
      </c>
    </row>
    <row r="9" spans="1:144" x14ac:dyDescent="0.3">
      <c r="A9" t="s">
        <v>927</v>
      </c>
      <c r="B9" s="4">
        <f>'A &amp; M De Souza Dairy'!B9</f>
        <v>0</v>
      </c>
      <c r="C9" s="4">
        <f>'Silva Dairy Farms #3A'!B9</f>
        <v>0</v>
      </c>
      <c r="D9" s="4">
        <f>'Joe Borba Dairy Inc.'!B9</f>
        <v>0</v>
      </c>
      <c r="E9" s="8">
        <f>'Ken Van Foeken Dairy #2'!B9</f>
        <v>0</v>
      </c>
      <c r="F9" s="8">
        <f>'Da Rosa Dairy'!B9</f>
        <v>0</v>
      </c>
      <c r="G9" s="4" t="e">
        <f>'J_D Brasil Dairy'!#REF!</f>
        <v>#REF!</v>
      </c>
      <c r="H9" s="8">
        <f>'River Rock Ranch LLC'!L9</f>
        <v>0</v>
      </c>
      <c r="I9" s="8">
        <f>'Double Cross #3'!L9</f>
        <v>0</v>
      </c>
      <c r="J9" s="8">
        <f>'Edward Nunes Dairy'!L9</f>
        <v>0</v>
      </c>
      <c r="K9" s="4" t="e">
        <f>'Gomes Dairy'!#REF!</f>
        <v>#REF!</v>
      </c>
      <c r="L9" s="4">
        <f>'Roest Family Dairy'!L9</f>
        <v>0</v>
      </c>
      <c r="M9" s="8">
        <f>'Gil Tex Dairy'!L9</f>
        <v>0</v>
      </c>
      <c r="N9" s="4">
        <f>'GJ Silva'!L9</f>
        <v>0</v>
      </c>
      <c r="O9" s="4">
        <f>'Hilmar Holsteins Inc.'!L9</f>
        <v>0</v>
      </c>
      <c r="P9" s="4">
        <f>'Jordao Dairy'!L9</f>
        <v>0</v>
      </c>
      <c r="Q9" s="4">
        <f>'Cross Creek Dairy'!L9</f>
        <v>0</v>
      </c>
      <c r="R9" s="8">
        <f>'Double Cross #2'!L9</f>
        <v>0</v>
      </c>
      <c r="S9" s="8">
        <f>'LarryPetersonDairyFarms#2'!L9</f>
        <v>0</v>
      </c>
      <c r="T9" s="8">
        <f>'Fire_Lake Jerseys #2'!L9</f>
        <v>0</v>
      </c>
      <c r="U9" s="4">
        <f>'Lumar Dairy Farms'!L9</f>
        <v>0</v>
      </c>
      <c r="V9" s="8">
        <f>'CMA Livestock'!L9</f>
        <v>0</v>
      </c>
      <c r="W9" s="4">
        <f>'Fire Lakes Jerseys'!L9</f>
        <v>0</v>
      </c>
      <c r="X9" s="8">
        <f>'Rick Jones Farms'!L9</f>
        <v>0</v>
      </c>
      <c r="Y9" s="4">
        <f>'Silveira Holsteins'!L9</f>
        <v>0</v>
      </c>
      <c r="Z9" s="8">
        <f>'Diamond B Dairy'!L9</f>
        <v>0</v>
      </c>
      <c r="AA9" s="4">
        <f>'Azevedo Dairy'!L9</f>
        <v>0</v>
      </c>
      <c r="AB9" s="8">
        <f>'Valsigna Dairy'!L9</f>
        <v>0</v>
      </c>
      <c r="AC9" s="8">
        <f>WickstromJerseyFarmsInc.!L9</f>
        <v>0</v>
      </c>
      <c r="AD9" s="4">
        <f>'Diniz Dairy'!L9</f>
        <v>0</v>
      </c>
      <c r="AE9" s="8">
        <f>'Crane Dairy Inc.'!L9</f>
        <v>0</v>
      </c>
      <c r="AF9" s="4">
        <f>'GM Silva Dairies #2'!L9</f>
        <v>0</v>
      </c>
      <c r="AG9" s="8" t="e">
        <f>'Joe Oliveira Dairy'!#REF!</f>
        <v>#REF!</v>
      </c>
      <c r="AH9" s="4">
        <f>'Vierra Dairy Farms #3'!L9</f>
        <v>0</v>
      </c>
      <c r="AI9" s="8">
        <f>'Nelson Dairy'!L9</f>
        <v>0</v>
      </c>
      <c r="AJ9" s="4">
        <f>'Mario&amp;ChristinaNunesDairy'!L9</f>
        <v>0</v>
      </c>
      <c r="AK9" s="8">
        <f>'B &amp; D Dairy'!L9</f>
        <v>0</v>
      </c>
      <c r="AL9" s="4">
        <f>'Silveira Dairy Inc.'!L9</f>
        <v>0</v>
      </c>
      <c r="AM9" s="8">
        <f>'Jade Jersey Dairy'!L9</f>
        <v>0</v>
      </c>
      <c r="AN9" s="4">
        <f>'Live Oak Dairy A'!L9</f>
        <v>0</v>
      </c>
      <c r="AO9" s="8">
        <f>'T &amp; M Borba Dairy'!L9</f>
        <v>0</v>
      </c>
      <c r="AP9" s="4">
        <f>'Oslo Dairy'!L9</f>
        <v>0</v>
      </c>
      <c r="AQ9" s="8">
        <f>'Kronberg Facility'!L9</f>
        <v>0</v>
      </c>
      <c r="AR9" s="4">
        <f>'Ken Van Foeken Dairy'!L9</f>
        <v>0</v>
      </c>
      <c r="AS9" s="8">
        <f>'Amaral Dairy Farms'!L9</f>
        <v>0</v>
      </c>
      <c r="AT9" s="4">
        <f>'B_6 Dairy'!L9</f>
        <v>0</v>
      </c>
      <c r="AU9" s="8">
        <f>'6D Dores Dairy'!L9</f>
        <v>0</v>
      </c>
      <c r="AV9" s="4">
        <f>'Fanelli Dairy'!L9</f>
        <v>0</v>
      </c>
      <c r="AW9" s="8">
        <f>'Joao Sousa Dairy'!L9</f>
        <v>0</v>
      </c>
      <c r="AX9" s="8">
        <f>'Vierra Dairy Farms #2'!L9</f>
        <v>0</v>
      </c>
      <c r="AY9" s="8">
        <f>'Michael Brasil Dairy'!L9</f>
        <v>0</v>
      </c>
      <c r="AZ9" s="4">
        <f>'Anchor J Dairy'!L9</f>
        <v>0</v>
      </c>
      <c r="BA9" s="8">
        <f>'Oliveira Dairy'!L9</f>
        <v>0</v>
      </c>
      <c r="BB9" s="4">
        <f>'Souza Bros Dairy'!L9</f>
        <v>0</v>
      </c>
      <c r="BC9" s="8">
        <f>'Miguel Family Dairy'!L9</f>
        <v>0</v>
      </c>
      <c r="BD9" s="4">
        <f>'Dias Family Dairy'!L9</f>
        <v>0</v>
      </c>
      <c r="BE9" s="8">
        <f>'Empty was A_D Dairy'!L9</f>
        <v>0</v>
      </c>
      <c r="BF9" s="4">
        <f>'Michael Brasil Dairy #2'!L9</f>
        <v>0</v>
      </c>
      <c r="BG9" s="8">
        <f>'F &amp; A Lemos Dairy'!L9</f>
        <v>0</v>
      </c>
      <c r="BH9" s="4">
        <f>'Alves &amp; Son Dairy #2'!L9</f>
        <v>0</v>
      </c>
      <c r="BI9" s="8">
        <f>'Golf Link RanchesLLC'!L9</f>
        <v>0</v>
      </c>
      <c r="BJ9" s="4">
        <f>'Triple M Jerseys'!L9</f>
        <v>0</v>
      </c>
      <c r="BK9" s="8">
        <f>'Jose &amp; Teresa Soares Dairy'!L9</f>
        <v>0</v>
      </c>
      <c r="BL9" s="8">
        <f>'MachadoGabriel&amp;SonsDairy'!L9</f>
        <v>0</v>
      </c>
      <c r="BM9" s="4">
        <f>'Hawkins Ranch'!L9</f>
        <v>0</v>
      </c>
      <c r="BN9" s="8">
        <f>'Silva Dairy Farms #3B'!L9</f>
        <v>0</v>
      </c>
      <c r="BO9" s="8">
        <f>AhlemFarmsPartnership!L9</f>
        <v>0</v>
      </c>
      <c r="BP9" s="8">
        <f>'Vierra Dairy Farms #4'!L9</f>
        <v>0</v>
      </c>
      <c r="BQ9" s="4">
        <f>'CaliforniaDairyFarms LLC'!L9</f>
        <v>0</v>
      </c>
      <c r="BR9" s="8">
        <f>'Larry Peterson Dairy'!L9</f>
        <v>0</v>
      </c>
      <c r="BS9" s="4">
        <f>'Joe Egli&amp;Sons Dairy'!L9</f>
        <v>0</v>
      </c>
      <c r="BT9" s="8">
        <f>'CMA Livestock #2'!L9</f>
        <v>0</v>
      </c>
      <c r="BU9" s="4">
        <f>'Valentine Dairy'!L9</f>
        <v>0</v>
      </c>
      <c r="BV9" s="8">
        <f>'CMC Jerseys LLC'!L9</f>
        <v>0</v>
      </c>
      <c r="BW9" s="4">
        <f>'Fanelli_Fanelli Brothers'!L9</f>
        <v>0</v>
      </c>
      <c r="BX9" s="8">
        <f>'Martins Bros Dairy'!L9</f>
        <v>0</v>
      </c>
      <c r="BY9" s="8">
        <f>'Gomes Heifer Ranch'!L9</f>
        <v>0</v>
      </c>
      <c r="BZ9" s="4">
        <f>'Ed Hirdes Dairy'!B9</f>
        <v>0</v>
      </c>
      <c r="CA9" s="8">
        <f>'Dematos Dairy'!L9</f>
        <v>0</v>
      </c>
      <c r="CB9" s="4">
        <f>'Carlos Estacio&amp;Sons Dairy'!L9</f>
        <v>0</v>
      </c>
      <c r="CC9" s="4">
        <f>'Live Oak Dairy G'!L9</f>
        <v>0</v>
      </c>
      <c r="CD9" s="8">
        <f>'Verissimo Facility'!L9</f>
        <v>0</v>
      </c>
      <c r="CE9" s="4">
        <f>'Double Cross Dairy'!L9</f>
        <v>0</v>
      </c>
      <c r="CF9" s="4">
        <f>'Double Cross #4'!L9</f>
        <v>0</v>
      </c>
      <c r="CG9" s="8">
        <f>'King Dairy'!L9</f>
        <v>0</v>
      </c>
      <c r="CH9" s="8">
        <f>'Vieira Livestock'!L9</f>
        <v>0</v>
      </c>
      <c r="CI9" s="4">
        <f>'AldenPeterson&amp;SonsDairy Inc.'!L9</f>
        <v>0</v>
      </c>
      <c r="CJ9" s="8">
        <f>'John Nunes Dairy #3'!L9</f>
        <v>0</v>
      </c>
      <c r="CK9" s="4">
        <f>'Roestar Dairy'!L9</f>
        <v>0</v>
      </c>
      <c r="CL9" s="8">
        <f>'Luis M. Azevedo Dairy'!L9</f>
        <v>0</v>
      </c>
      <c r="CM9" s="4">
        <f>'Arlinda Holsteins'!L9</f>
        <v>0</v>
      </c>
      <c r="CN9" s="8">
        <f>'Robert Gioletti &amp; Sons Dairy'!L9</f>
        <v>0</v>
      </c>
      <c r="CO9" s="4">
        <f>'Carl Vieira Dairy'!L9</f>
        <v>0</v>
      </c>
      <c r="CP9" s="4">
        <f>'John Brasil &amp; Sons Dairy'!L9</f>
        <v>0</v>
      </c>
      <c r="CQ9" s="8">
        <f>'John Brasil Dairy #3'!L9</f>
        <v>0</v>
      </c>
      <c r="CR9" s="4">
        <f>'KMA Dairy'!L9</f>
        <v>0</v>
      </c>
      <c r="CS9" s="8">
        <f>'Sallaberry Ranch'!L9</f>
        <v>0</v>
      </c>
      <c r="CT9" s="4">
        <f>'Alfred C Nunes Dairy'!L9</f>
        <v>0</v>
      </c>
      <c r="CU9" s="8">
        <f>'Jim Vieira &amp; Son Dairy'!L9</f>
        <v>0</v>
      </c>
      <c r="CV9" s="4">
        <f>'Ehrlich Dairy'!L9</f>
        <v>0</v>
      </c>
      <c r="CW9" s="8">
        <f>'D&amp;A Brasil Facility'!B9</f>
        <v>0</v>
      </c>
      <c r="CX9" s="4">
        <f>'Silva''s Holsteins'!B9</f>
        <v>0</v>
      </c>
      <c r="CY9" s="8">
        <f>'G J Silva #3'!B9</f>
        <v>0</v>
      </c>
      <c r="CZ9" s="4">
        <f>'Jim Vieira and Son Dairy #2'!L9</f>
        <v>0</v>
      </c>
      <c r="DA9" s="8">
        <f>'Johal Dairy'!L9</f>
        <v>0</v>
      </c>
      <c r="DB9" s="4">
        <f>'A &amp; G Azevedo Dairy'!L9</f>
        <v>0</v>
      </c>
      <c r="DC9" s="8">
        <f>'Gentle Breezes Dairy'!L9</f>
        <v>0</v>
      </c>
      <c r="DD9" s="8">
        <f>'Joe Sousa Jr Dairy'!L9</f>
        <v>0</v>
      </c>
      <c r="DE9" s="4">
        <f>'John Brasil Heifers'!L9</f>
        <v>0</v>
      </c>
      <c r="DF9" s="4">
        <f>'MHF Dairy'!L9</f>
        <v>0</v>
      </c>
      <c r="DG9" s="8">
        <f>'Brindiero&amp;DanbomDairyFarms'!L9</f>
        <v>0</v>
      </c>
      <c r="DH9" s="8">
        <f>'A&amp;C Machado Dairy #2'!L9</f>
        <v>0</v>
      </c>
      <c r="DI9" s="8">
        <f>'J &amp; J Toste DairyInc.'!L9</f>
        <v>0</v>
      </c>
      <c r="DJ9" s="4">
        <f>'Bar Vee DairyInc.'!L9</f>
        <v>0</v>
      </c>
      <c r="DK9" s="4">
        <f>'Railside Jersey FarmsLLC'!L9</f>
        <v>0</v>
      </c>
      <c r="DL9" s="8">
        <f>'Manuel Azevedo Dairy'!L9</f>
        <v>0</v>
      </c>
      <c r="DM9" s="4">
        <f>'Sousa Family Dairy'!L9</f>
        <v>0</v>
      </c>
      <c r="DN9" s="4">
        <f>'UC Davis Animal Science Dairy'!L9</f>
        <v>0</v>
      </c>
      <c r="DO9" s="8">
        <f>'Garcia''s Registered Jerseys'!L9</f>
        <v>0</v>
      </c>
      <c r="DP9" s="8">
        <f>'Lucio Corral Cattle'!L9</f>
        <v>0</v>
      </c>
      <c r="DQ9" s="4">
        <f>'Wickstrom Dairy Inc'!B9</f>
        <v>0</v>
      </c>
      <c r="DR9" s="8">
        <f>'Sam Kooistra Dairy'!L9</f>
        <v>0</v>
      </c>
      <c r="DS9" s="4">
        <f>'Vitorino &amp; Sons Dairy'!L9</f>
        <v>0</v>
      </c>
      <c r="DT9" s="8">
        <f>'Valley Cross Dairy'!L9</f>
        <v>0</v>
      </c>
      <c r="DU9" s="4">
        <f>'John Brasil &amp; Sons Dairy #2'!L9</f>
        <v>0</v>
      </c>
      <c r="DV9" s="4">
        <f>'Pepper Dairy'!L9</f>
        <v>0</v>
      </c>
      <c r="DW9" s="4">
        <f>'Clauss Dairy Farms'!L9</f>
        <v>0</v>
      </c>
      <c r="DX9" s="8">
        <f>'Dairy Central Heifers'!L9</f>
        <v>0</v>
      </c>
      <c r="DY9" s="4">
        <f>'Yosemite Jersey Dairy'!L9</f>
        <v>0</v>
      </c>
      <c r="DZ9" s="4">
        <f>'Sunwest Jersey Dairy'!L9</f>
        <v>0</v>
      </c>
      <c r="EA9" s="8">
        <f>'N &amp; C Silveira Dairy'!L9</f>
        <v>0</v>
      </c>
      <c r="EB9" s="8">
        <f>'Nyman Brothers Dairy'!L9</f>
        <v>0</v>
      </c>
      <c r="EC9" s="4">
        <f>'Broder Farms'!L9</f>
        <v>0</v>
      </c>
      <c r="ED9" s="8">
        <f>'Borba Dairy Farms'!L9</f>
        <v>0</v>
      </c>
      <c r="EE9" s="8">
        <f>'Charles Ahlem Ranch'!L9</f>
        <v>0</v>
      </c>
      <c r="EF9" s="4">
        <f>'James Ahlem Dairy'!L9</f>
        <v>0</v>
      </c>
      <c r="EG9" s="8">
        <f>'Nylund Dairy Farms'!L9</f>
        <v>0</v>
      </c>
      <c r="EH9" s="4">
        <f>'Vierra Ranch Dairy'!L9</f>
        <v>0</v>
      </c>
      <c r="EI9" s="4">
        <f>'Joe O Rocha Dairy Inc.'!L9</f>
        <v>0</v>
      </c>
      <c r="EJ9" s="8">
        <f>'Alves &amp; Son Dairy'!L9</f>
        <v>0</v>
      </c>
      <c r="EK9" s="4">
        <f>'3A Teixeira Dairy'!L9</f>
        <v>0</v>
      </c>
      <c r="EL9" s="4">
        <f>'Denizma_Bud Postma Dairy'!L9</f>
        <v>0</v>
      </c>
      <c r="EM9" s="8">
        <f>'Couco Creek Dairy'!L9</f>
        <v>0</v>
      </c>
      <c r="EN9" s="4">
        <f>'Clausen Dairy'!L9</f>
        <v>0</v>
      </c>
    </row>
    <row r="10" spans="1:144" x14ac:dyDescent="0.3">
      <c r="A10" t="s">
        <v>18</v>
      </c>
      <c r="B10" s="4" t="str">
        <f>'A &amp; M De Souza Dairy'!B10</f>
        <v>5B50NC00226</v>
      </c>
      <c r="C10" s="4" t="str">
        <f>'Silva Dairy Farms #3A'!B10</f>
        <v>5B24NC00263</v>
      </c>
      <c r="D10" s="4" t="str">
        <f>'Joe Borba Dairy Inc.'!B10</f>
        <v>5B50NC00262</v>
      </c>
      <c r="E10" s="8" t="str">
        <f>'Ken Van Foeken Dairy #2'!B10</f>
        <v>5B24NC00160</v>
      </c>
      <c r="F10" s="8" t="str">
        <f>'Da Rosa Dairy'!B10</f>
        <v>5B50NC00277</v>
      </c>
      <c r="G10" s="4" t="e">
        <f>'J_D Brasil Dairy'!#REF!</f>
        <v>#REF!</v>
      </c>
      <c r="H10" s="8" t="str">
        <f>'River Rock Ranch LLC'!L10</f>
        <v>5B24NC00272</v>
      </c>
      <c r="I10" s="8" t="str">
        <f>'Double Cross #3'!L10</f>
        <v>5C245033001</v>
      </c>
      <c r="J10" s="8" t="str">
        <f>'Edward Nunes Dairy'!L10</f>
        <v>5B39NC00062</v>
      </c>
      <c r="K10" s="4" t="e">
        <f>'Gomes Dairy'!#REF!</f>
        <v>#REF!</v>
      </c>
      <c r="L10" s="4" t="str">
        <f>'Roest Family Dairy'!L10</f>
        <v>5B50NC00111</v>
      </c>
      <c r="M10" s="8" t="str">
        <f>'Gil Tex Dairy'!L10</f>
        <v>5C505022001</v>
      </c>
      <c r="N10" s="4" t="str">
        <f>'GJ Silva'!L10</f>
        <v>5B50NC00275</v>
      </c>
      <c r="O10" s="4" t="str">
        <f>'Hilmar Holsteins Inc.'!L10</f>
        <v>5B24NC00131</v>
      </c>
      <c r="P10" s="4" t="str">
        <f>'Jordao Dairy'!L10</f>
        <v>5B50NC00221</v>
      </c>
      <c r="Q10" s="4" t="str">
        <f>'Cross Creek Dairy'!L10</f>
        <v>5B24NC00159</v>
      </c>
      <c r="R10" s="8" t="str">
        <f>'Double Cross #2'!L10</f>
        <v>5B24NC00277</v>
      </c>
      <c r="S10" s="8" t="str">
        <f>'LarryPetersonDairyFarms#2'!L10</f>
        <v>5B24NC00107</v>
      </c>
      <c r="T10" s="8" t="str">
        <f>'Fire_Lake Jerseys #2'!L10</f>
        <v>5B50NC00289</v>
      </c>
      <c r="U10" s="4" t="str">
        <f>'Lumar Dairy Farms'!L10</f>
        <v>5B50NC00269</v>
      </c>
      <c r="V10" s="8" t="str">
        <f>'CMA Livestock'!L10</f>
        <v>5B24NC00163</v>
      </c>
      <c r="W10" s="4" t="str">
        <f>'Fire Lakes Jerseys'!L10</f>
        <v>5B50NC00308</v>
      </c>
      <c r="X10" s="8" t="str">
        <f>'Rick Jones Farms'!L10</f>
        <v>5C245037001</v>
      </c>
      <c r="Y10" s="4" t="str">
        <f>'Silveira Holsteins'!L10</f>
        <v>5B24NC00149</v>
      </c>
      <c r="Z10" s="8" t="str">
        <f>'Diamond B Dairy'!L10</f>
        <v>5B50NC00300</v>
      </c>
      <c r="AA10" s="4" t="str">
        <f>'Azevedo Dairy'!L10</f>
        <v>5B24NC00111</v>
      </c>
      <c r="AB10" s="8" t="str">
        <f>'Valsigna Dairy'!L10</f>
        <v>5B24NC00144</v>
      </c>
      <c r="AC10" s="8" t="str">
        <f>WickstromJerseyFarmsInc.!L10</f>
        <v>5B24NC00123</v>
      </c>
      <c r="AD10" s="4" t="str">
        <f>'Diniz Dairy'!L10</f>
        <v>5B24NC00126</v>
      </c>
      <c r="AE10" s="8" t="str">
        <f>'Crane Dairy Inc.'!L10</f>
        <v>5B24NC00128</v>
      </c>
      <c r="AF10" s="4" t="str">
        <f>'GM Silva Dairies #2'!L10</f>
        <v>5B24NC00129</v>
      </c>
      <c r="AG10" s="8" t="e">
        <f>'Joe Oliveira Dairy'!#REF!</f>
        <v>#REF!</v>
      </c>
      <c r="AH10" s="4" t="str">
        <f>'Vierra Dairy Farms #3'!L10</f>
        <v>5B24NC00133</v>
      </c>
      <c r="AI10" s="8" t="str">
        <f>'Nelson Dairy'!L10</f>
        <v>5B24NC00134</v>
      </c>
      <c r="AJ10" s="4" t="str">
        <f>'Mario&amp;ChristinaNunesDairy'!L10</f>
        <v>5B24NC00136</v>
      </c>
      <c r="AK10" s="8" t="str">
        <f>'B &amp; D Dairy'!L10</f>
        <v>5B24NC00139</v>
      </c>
      <c r="AL10" s="4" t="str">
        <f>'Silveira Dairy Inc.'!L10</f>
        <v>5B24NC00140</v>
      </c>
      <c r="AM10" s="8" t="str">
        <f>'Jade Jersey Dairy'!L10</f>
        <v>5B24NC00141</v>
      </c>
      <c r="AN10" s="4" t="str">
        <f>'Live Oak Dairy A'!L10</f>
        <v>5B24NC00142</v>
      </c>
      <c r="AO10" s="8" t="str">
        <f>'T &amp; M Borba Dairy'!L10</f>
        <v>5B24NC00145</v>
      </c>
      <c r="AP10" s="4" t="str">
        <f>'Oslo Dairy'!L10</f>
        <v>5B24NC00146</v>
      </c>
      <c r="AQ10" s="8" t="str">
        <f>'Kronberg Facility'!L10</f>
        <v>5B24NC00148</v>
      </c>
      <c r="AR10" s="4" t="str">
        <f>'Ken Van Foeken Dairy'!L10</f>
        <v>5B24NC00150</v>
      </c>
      <c r="AS10" s="8" t="str">
        <f>'Amaral Dairy Farms'!L10</f>
        <v>5B24NC00152</v>
      </c>
      <c r="AT10" s="4" t="str">
        <f>'B_6 Dairy'!L10</f>
        <v>5B24NC00156</v>
      </c>
      <c r="AU10" s="8" t="str">
        <f>'6D Dores Dairy'!L10</f>
        <v>5B24NC00157</v>
      </c>
      <c r="AV10" s="4" t="str">
        <f>'Fanelli Dairy'!L10</f>
        <v>5B24NC00158</v>
      </c>
      <c r="AW10" s="8" t="str">
        <f>'Joao Sousa Dairy'!L10</f>
        <v>5B24NC00162</v>
      </c>
      <c r="AX10" s="8" t="str">
        <f>'Vierra Dairy Farms #2'!L10</f>
        <v>5B24NC00165</v>
      </c>
      <c r="AY10" s="8" t="str">
        <f>'Michael Brasil Dairy'!L10</f>
        <v>5B24NC00264</v>
      </c>
      <c r="AZ10" s="4" t="str">
        <f>'Anchor J Dairy'!L10</f>
        <v>5B24NC00265</v>
      </c>
      <c r="BA10" s="8" t="str">
        <f>'Oliveira Dairy'!L10</f>
        <v>5B24NC00267</v>
      </c>
      <c r="BB10" s="4" t="str">
        <f>'Souza Bros Dairy'!L10</f>
        <v>5B24NC00268</v>
      </c>
      <c r="BC10" s="8" t="str">
        <f>'Miguel Family Dairy'!L10</f>
        <v>5B24NC00270</v>
      </c>
      <c r="BD10" s="4" t="str">
        <f>'Dias Family Dairy'!L10</f>
        <v>5B24NC00271</v>
      </c>
      <c r="BE10" s="8" t="str">
        <f>'Empty was A_D Dairy'!L10</f>
        <v>5B24NC00273</v>
      </c>
      <c r="BF10" s="4" t="str">
        <f>'Michael Brasil Dairy #2'!L10</f>
        <v>5B24NC00275</v>
      </c>
      <c r="BG10" s="8" t="str">
        <f>'F &amp; A Lemos Dairy'!L10</f>
        <v>5B24NC00280</v>
      </c>
      <c r="BH10" s="4" t="str">
        <f>'Alves &amp; Son Dairy #2'!L10</f>
        <v>5B24NC00281</v>
      </c>
      <c r="BI10" s="8" t="str">
        <f>'Golf Link RanchesLLC'!L10</f>
        <v>5B24NC00283</v>
      </c>
      <c r="BJ10" s="4" t="str">
        <f>'Triple M Jerseys'!L10</f>
        <v>5B24NC00287</v>
      </c>
      <c r="BK10" s="8" t="str">
        <f>'Jose &amp; Teresa Soares Dairy'!L10</f>
        <v>5B24NC00288</v>
      </c>
      <c r="BL10" s="8" t="str">
        <f>'MachadoGabriel&amp;SonsDairy'!L10</f>
        <v>5B24NC00290</v>
      </c>
      <c r="BM10" s="4" t="str">
        <f>'Hawkins Ranch'!L10</f>
        <v>5B24NC00333</v>
      </c>
      <c r="BN10" s="8" t="str">
        <f>'Silva Dairy Farms #3B'!L10</f>
        <v>5B24NC00262</v>
      </c>
      <c r="BO10" s="8" t="str">
        <f>AhlemFarmsPartnership!L10</f>
        <v>5B24NC00104</v>
      </c>
      <c r="BP10" s="8" t="str">
        <f>'Vierra Dairy Farms #4'!L10</f>
        <v>5B24NC00105</v>
      </c>
      <c r="BQ10" s="4" t="str">
        <f>'CaliforniaDairyFarms LLC'!L10</f>
        <v>5B24NC00106</v>
      </c>
      <c r="BR10" s="8" t="str">
        <f>'Larry Peterson Dairy'!L10</f>
        <v>5B24NC00108</v>
      </c>
      <c r="BS10" s="4" t="str">
        <f>'Joe Egli&amp;Sons Dairy'!L10</f>
        <v>5B24NC00113</v>
      </c>
      <c r="BT10" s="8" t="str">
        <f>'CMA Livestock #2'!L10</f>
        <v>5B24NC00114</v>
      </c>
      <c r="BU10" s="4" t="str">
        <f>'Valentine Dairy'!L10</f>
        <v>5B24NC00116</v>
      </c>
      <c r="BV10" s="8" t="str">
        <f>'CMC Jerseys LLC'!L10</f>
        <v>5B24NC00117</v>
      </c>
      <c r="BW10" s="4" t="str">
        <f>'Fanelli_Fanelli Brothers'!L10</f>
        <v>5B24NC00118</v>
      </c>
      <c r="BX10" s="8" t="str">
        <f>'Martins Bros Dairy'!L10</f>
        <v>5B24NC00122</v>
      </c>
      <c r="BY10" s="8" t="str">
        <f>'Gomes Heifer Ranch'!L10</f>
        <v>5B50NC00207</v>
      </c>
      <c r="BZ10" s="4" t="str">
        <f>'Ed Hirdes Dairy'!B10</f>
        <v>5B50NC00208</v>
      </c>
      <c r="CA10" s="8" t="str">
        <f>'Dematos Dairy'!L10</f>
        <v>5B50NC00209</v>
      </c>
      <c r="CB10" s="4" t="str">
        <f>'Carlos Estacio&amp;Sons Dairy'!L10</f>
        <v>5B50NC00215</v>
      </c>
      <c r="CC10" s="4" t="str">
        <f>'Live Oak Dairy G'!L10</f>
        <v>5B50NC00323</v>
      </c>
      <c r="CD10" s="8" t="str">
        <f>'Verissimo Facility'!L10</f>
        <v>5B50NC00219</v>
      </c>
      <c r="CE10" s="4" t="str">
        <f>'Double Cross Dairy'!L10</f>
        <v>5B50NC00220</v>
      </c>
      <c r="CF10" s="4" t="str">
        <f>'Double Cross #4'!L10</f>
        <v>5B50NC00222</v>
      </c>
      <c r="CG10" s="8" t="str">
        <f>'King Dairy'!L10</f>
        <v>5B50NC00223</v>
      </c>
      <c r="CH10" s="8" t="str">
        <f>'Vieira Livestock'!L10</f>
        <v>5B50NC00225</v>
      </c>
      <c r="CI10" s="4" t="str">
        <f>'AldenPeterson&amp;SonsDairy Inc.'!L10</f>
        <v>5B50NC00227</v>
      </c>
      <c r="CJ10" s="8" t="str">
        <f>'John Nunes Dairy #3'!L10</f>
        <v>5B50NC00228</v>
      </c>
      <c r="CK10" s="4" t="str">
        <f>'Roestar Dairy'!L10</f>
        <v>5B50NC00291</v>
      </c>
      <c r="CL10" s="8" t="str">
        <f>'Luis M. Azevedo Dairy'!L10</f>
        <v>5B50NC00252</v>
      </c>
      <c r="CM10" s="4" t="str">
        <f>'Arlinda Holsteins'!L10</f>
        <v>5B50NC00253</v>
      </c>
      <c r="CN10" s="8" t="str">
        <f>'Robert Gioletti &amp; Sons Dairy'!L10</f>
        <v>5B50NC00254</v>
      </c>
      <c r="CO10" s="4" t="str">
        <f>'Carl Vieira Dairy'!L10</f>
        <v>5B50NC00255</v>
      </c>
      <c r="CP10" s="4" t="str">
        <f>'John Brasil &amp; Sons Dairy'!L10</f>
        <v>5B50NC00259</v>
      </c>
      <c r="CQ10" s="8" t="str">
        <f>'John Brasil Dairy #3'!L10</f>
        <v>5B50NC00260</v>
      </c>
      <c r="CR10" s="4" t="str">
        <f>'KMA Dairy'!L10</f>
        <v>5B50NC00263</v>
      </c>
      <c r="CS10" s="8" t="str">
        <f>'Sallaberry Ranch'!L10</f>
        <v>5B50NC00264</v>
      </c>
      <c r="CT10" s="4" t="str">
        <f>'Alfred C Nunes Dairy'!L10</f>
        <v>5B50NC00265</v>
      </c>
      <c r="CU10" s="8" t="str">
        <f>'Jim Vieira &amp; Son Dairy'!L10</f>
        <v>5B50NC00267</v>
      </c>
      <c r="CV10" s="4" t="str">
        <f>'Ehrlich Dairy'!L10</f>
        <v>5B50NC00231</v>
      </c>
      <c r="CW10" s="8" t="str">
        <f>'D&amp;A Brasil Facility'!B10</f>
        <v>5B50NC00268</v>
      </c>
      <c r="CX10" s="4" t="str">
        <f>'Silva''s Holsteins'!B10</f>
        <v>5B50NC00232</v>
      </c>
      <c r="CY10" s="8" t="str">
        <f>'G J Silva #3'!B10</f>
        <v>5B50NC00270</v>
      </c>
      <c r="CZ10" s="4" t="str">
        <f>'Jim Vieira and Son Dairy #2'!L10</f>
        <v>5B50NC00271</v>
      </c>
      <c r="DA10" s="8" t="str">
        <f>'Johal Dairy'!L10</f>
        <v>5B50NC00272</v>
      </c>
      <c r="DB10" s="4" t="str">
        <f>'A &amp; G Azevedo Dairy'!L10</f>
        <v>5B50NC00273</v>
      </c>
      <c r="DC10" s="8" t="str">
        <f>'Gentle Breezes Dairy'!L10</f>
        <v>5B50NC00325</v>
      </c>
      <c r="DD10" s="8" t="str">
        <f>'Joe Sousa Jr Dairy'!L10</f>
        <v>5B50NC00274</v>
      </c>
      <c r="DE10" s="4" t="str">
        <f>'John Brasil Heifers'!L10</f>
        <v>5B50NC00239</v>
      </c>
      <c r="DF10" s="4" t="str">
        <f>'MHF Dairy'!L10</f>
        <v>5B50NC00276</v>
      </c>
      <c r="DG10" s="8" t="str">
        <f>'Brindiero&amp;DanbomDairyFarms'!L10</f>
        <v>5B50NC00278</v>
      </c>
      <c r="DH10" s="8" t="str">
        <f>'A&amp;C Machado Dairy #2'!L10</f>
        <v>5B50NC00280</v>
      </c>
      <c r="DI10" s="8" t="str">
        <f>'J &amp; J Toste DairyInc.'!L10</f>
        <v>5B50NC00284</v>
      </c>
      <c r="DJ10" s="4" t="str">
        <f>'Bar Vee DairyInc.'!L10</f>
        <v>5B50NC00285</v>
      </c>
      <c r="DK10" s="4" t="str">
        <f>'Railside Jersey FarmsLLC'!L10</f>
        <v>5B50NC00287</v>
      </c>
      <c r="DL10" s="8" t="str">
        <f>'Manuel Azevedo Dairy'!L10</f>
        <v>5B50NC00288</v>
      </c>
      <c r="DM10" s="4" t="str">
        <f>'Sousa Family Dairy'!L10</f>
        <v>5B50NC00290</v>
      </c>
      <c r="DN10" s="4" t="str">
        <f>'UC Davis Animal Science Dairy'!L10</f>
        <v>5A57NC00022</v>
      </c>
      <c r="DO10" s="8" t="str">
        <f>'Garcia''s Registered Jerseys'!L10</f>
        <v>5B50NC00240</v>
      </c>
      <c r="DP10" s="8" t="str">
        <f>'Lucio Corral Cattle'!L10</f>
        <v>5B50NC00242</v>
      </c>
      <c r="DQ10" s="4" t="str">
        <f>'Wickstrom Dairy Inc'!B10</f>
        <v>5B50NC00243</v>
      </c>
      <c r="DR10" s="8" t="str">
        <f>'Sam Kooistra Dairy'!L10</f>
        <v>5B50NC00244</v>
      </c>
      <c r="DS10" s="4" t="str">
        <f>'Vitorino &amp; Sons Dairy'!L10</f>
        <v>5B50NC00246</v>
      </c>
      <c r="DT10" s="8" t="str">
        <f>'Valley Cross Dairy'!L10</f>
        <v>5B50NC00247</v>
      </c>
      <c r="DU10" s="4" t="str">
        <f>'John Brasil &amp; Sons Dairy #2'!L10</f>
        <v>5B50NC00248</v>
      </c>
      <c r="DV10" s="4" t="str">
        <f>'Pepper Dairy'!L10</f>
        <v>5B24NC00286</v>
      </c>
      <c r="DW10" s="4" t="str">
        <f>'Clauss Dairy Farms'!L10</f>
        <v>5B24NC00119</v>
      </c>
      <c r="DX10" s="8" t="str">
        <f>'Dairy Central Heifers'!L10</f>
        <v>5B50NC00301</v>
      </c>
      <c r="DY10" s="4" t="str">
        <f>'Yosemite Jersey Dairy'!L10</f>
        <v>5B24NC00137</v>
      </c>
      <c r="DZ10" s="4" t="str">
        <f>'Sunwest Jersey Dairy'!L10</f>
        <v>5B24NC00120</v>
      </c>
      <c r="EA10" s="8" t="str">
        <f>'N &amp; C Silveira Dairy'!L10</f>
        <v>5B50NC00292</v>
      </c>
      <c r="EB10" s="8" t="str">
        <f>'Nyman Brothers Dairy'!L10</f>
        <v>5B24NC00110</v>
      </c>
      <c r="EC10" s="4" t="str">
        <f>'Broder Farms'!L10</f>
        <v>5B24NC00112</v>
      </c>
      <c r="ED10" s="8" t="str">
        <f>'Borba Dairy Farms'!L10</f>
        <v>5B24NC00143</v>
      </c>
      <c r="EE10" s="8" t="str">
        <f>'Charles Ahlem Ranch'!L10</f>
        <v>5B24NC00103</v>
      </c>
      <c r="EF10" s="4" t="str">
        <f>'James Ahlem Dairy'!L10</f>
        <v>5B24NC00125</v>
      </c>
      <c r="EG10" s="8" t="str">
        <f>'Nylund Dairy Farms'!L10</f>
        <v>5B24NC00135</v>
      </c>
      <c r="EH10" s="4" t="str">
        <f>'Vierra Ranch Dairy'!L10</f>
        <v>5B24NC00166</v>
      </c>
      <c r="EI10" s="4" t="str">
        <f>'Joe O Rocha Dairy Inc.'!L10</f>
        <v>5B24NC00278</v>
      </c>
      <c r="EJ10" s="8" t="str">
        <f>'Alves &amp; Son Dairy'!L10</f>
        <v>5B24NC00285</v>
      </c>
      <c r="EK10" s="4" t="str">
        <f>'3A Teixeira Dairy'!L10</f>
        <v>5B24NC00291</v>
      </c>
      <c r="EL10" s="4" t="str">
        <f>'Denizma_Bud Postma Dairy'!L10</f>
        <v>5B50NC00306</v>
      </c>
      <c r="EM10" s="8" t="str">
        <f>'Couco Creek Dairy'!L10</f>
        <v>5B50NC00312</v>
      </c>
      <c r="EN10" s="4" t="str">
        <f>'Clausen Dairy'!L10</f>
        <v>5B24NC00279</v>
      </c>
    </row>
    <row r="11" spans="1:144" x14ac:dyDescent="0.3">
      <c r="A11" t="s">
        <v>24</v>
      </c>
      <c r="B11" s="4" t="str">
        <f>'A &amp; M De Souza Dairy'!B11</f>
        <v>Active</v>
      </c>
      <c r="C11" s="4" t="str">
        <f>'Silva Dairy Farms #3A'!B11</f>
        <v>Active</v>
      </c>
      <c r="D11" s="4" t="str">
        <f>'Joe Borba Dairy Inc.'!B11</f>
        <v>Active</v>
      </c>
      <c r="E11" s="8" t="str">
        <f>'Ken Van Foeken Dairy #2'!B11</f>
        <v>Active</v>
      </c>
      <c r="F11" s="8" t="str">
        <f>'Da Rosa Dairy'!B11</f>
        <v>Active</v>
      </c>
      <c r="G11" s="4" t="e">
        <f>'J_D Brasil Dairy'!#REF!</f>
        <v>#REF!</v>
      </c>
      <c r="H11" s="8" t="str">
        <f>'River Rock Ranch LLC'!L11</f>
        <v>Active</v>
      </c>
      <c r="I11" s="8" t="str">
        <f>'Double Cross #3'!L11</f>
        <v>Active</v>
      </c>
      <c r="J11" s="8" t="str">
        <f>'Edward Nunes Dairy'!L11</f>
        <v>Active</v>
      </c>
      <c r="K11" s="4" t="e">
        <f>'Gomes Dairy'!#REF!</f>
        <v>#REF!</v>
      </c>
      <c r="L11" s="4" t="str">
        <f>'Roest Family Dairy'!L11</f>
        <v>Active</v>
      </c>
      <c r="M11" s="8" t="str">
        <f>'Gil Tex Dairy'!L11</f>
        <v>Active</v>
      </c>
      <c r="N11" s="4" t="str">
        <f>'GJ Silva'!L11</f>
        <v>Active</v>
      </c>
      <c r="O11" s="4" t="str">
        <f>'Hilmar Holsteins Inc.'!L11</f>
        <v>Active</v>
      </c>
      <c r="P11" s="4" t="str">
        <f>'Jordao Dairy'!L11</f>
        <v>Active</v>
      </c>
      <c r="Q11" s="4" t="str">
        <f>'Cross Creek Dairy'!L11</f>
        <v>Active</v>
      </c>
      <c r="R11" s="8" t="str">
        <f>'Double Cross #2'!L11</f>
        <v>Active</v>
      </c>
      <c r="S11" s="8" t="str">
        <f>'LarryPetersonDairyFarms#2'!L11</f>
        <v>Active</v>
      </c>
      <c r="T11" s="8" t="str">
        <f>'Fire_Lake Jerseys #2'!L11</f>
        <v>Active</v>
      </c>
      <c r="U11" s="4" t="str">
        <f>'Lumar Dairy Farms'!L11</f>
        <v>Active</v>
      </c>
      <c r="V11" s="8" t="str">
        <f>'CMA Livestock'!L11</f>
        <v>Active</v>
      </c>
      <c r="W11" s="4" t="str">
        <f>'Fire Lakes Jerseys'!L11</f>
        <v>Active</v>
      </c>
      <c r="X11" s="8" t="str">
        <f>'Rick Jones Farms'!L11</f>
        <v>Active</v>
      </c>
      <c r="Y11" s="4" t="str">
        <f>'Silveira Holsteins'!L11</f>
        <v>Active</v>
      </c>
      <c r="Z11" s="8" t="str">
        <f>'Diamond B Dairy'!L11</f>
        <v>Active</v>
      </c>
      <c r="AA11" s="4" t="str">
        <f>'Azevedo Dairy'!L11</f>
        <v>Active</v>
      </c>
      <c r="AB11" s="8" t="str">
        <f>'Valsigna Dairy'!L11</f>
        <v>Active</v>
      </c>
      <c r="AC11" s="8" t="str">
        <f>WickstromJerseyFarmsInc.!L11</f>
        <v>Active</v>
      </c>
      <c r="AD11" s="4" t="str">
        <f>'Diniz Dairy'!L11</f>
        <v>Active</v>
      </c>
      <c r="AE11" s="8" t="str">
        <f>'Crane Dairy Inc.'!L11</f>
        <v>Active</v>
      </c>
      <c r="AF11" s="4" t="str">
        <f>'GM Silva Dairies #2'!L11</f>
        <v>Active</v>
      </c>
      <c r="AG11" s="8" t="e">
        <f>'Joe Oliveira Dairy'!#REF!</f>
        <v>#REF!</v>
      </c>
      <c r="AH11" s="4" t="str">
        <f>'Vierra Dairy Farms #3'!L11</f>
        <v>Active</v>
      </c>
      <c r="AI11" s="8" t="str">
        <f>'Nelson Dairy'!L11</f>
        <v>Active</v>
      </c>
      <c r="AJ11" s="4" t="str">
        <f>'Mario&amp;ChristinaNunesDairy'!L11</f>
        <v>Active</v>
      </c>
      <c r="AK11" s="8" t="str">
        <f>'B &amp; D Dairy'!L11</f>
        <v>Active</v>
      </c>
      <c r="AL11" s="4" t="str">
        <f>'Silveira Dairy Inc.'!L11</f>
        <v>Active</v>
      </c>
      <c r="AM11" s="8" t="str">
        <f>'Jade Jersey Dairy'!L11</f>
        <v>Active</v>
      </c>
      <c r="AN11" s="4" t="str">
        <f>'Live Oak Dairy A'!L11</f>
        <v>Active</v>
      </c>
      <c r="AO11" s="8" t="str">
        <f>'T &amp; M Borba Dairy'!L11</f>
        <v>Active</v>
      </c>
      <c r="AP11" s="4" t="str">
        <f>'Oslo Dairy'!L11</f>
        <v>Active</v>
      </c>
      <c r="AQ11" s="8" t="str">
        <f>'Kronberg Facility'!L11</f>
        <v>Active</v>
      </c>
      <c r="AR11" s="4" t="str">
        <f>'Ken Van Foeken Dairy'!L11</f>
        <v>Active</v>
      </c>
      <c r="AS11" s="8" t="str">
        <f>'Amaral Dairy Farms'!L11</f>
        <v>Active</v>
      </c>
      <c r="AT11" s="4" t="str">
        <f>'B_6 Dairy'!L11</f>
        <v>Active</v>
      </c>
      <c r="AU11" s="8" t="str">
        <f>'6D Dores Dairy'!L11</f>
        <v>Active</v>
      </c>
      <c r="AV11" s="4" t="str">
        <f>'Fanelli Dairy'!L11</f>
        <v>Active</v>
      </c>
      <c r="AW11" s="8" t="str">
        <f>'Joao Sousa Dairy'!L11</f>
        <v>Active</v>
      </c>
      <c r="AX11" s="8" t="str">
        <f>'Vierra Dairy Farms #2'!L11</f>
        <v>Active</v>
      </c>
      <c r="AY11" s="8" t="str">
        <f>'Michael Brasil Dairy'!L11</f>
        <v>Active</v>
      </c>
      <c r="AZ11" s="4" t="str">
        <f>'Anchor J Dairy'!L11</f>
        <v>Active</v>
      </c>
      <c r="BA11" s="8" t="str">
        <f>'Oliveira Dairy'!L11</f>
        <v>Active</v>
      </c>
      <c r="BB11" s="4" t="str">
        <f>'Souza Bros Dairy'!L11</f>
        <v>Active</v>
      </c>
      <c r="BC11" s="8" t="str">
        <f>'Miguel Family Dairy'!L11</f>
        <v>Active</v>
      </c>
      <c r="BD11" s="4" t="str">
        <f>'Dias Family Dairy'!L11</f>
        <v>Active</v>
      </c>
      <c r="BE11" s="8" t="str">
        <f>'Empty was A_D Dairy'!L11</f>
        <v>Historical</v>
      </c>
      <c r="BF11" s="4" t="str">
        <f>'Michael Brasil Dairy #2'!L11</f>
        <v>Active</v>
      </c>
      <c r="BG11" s="8" t="str">
        <f>'F &amp; A Lemos Dairy'!L11</f>
        <v>Active</v>
      </c>
      <c r="BH11" s="4" t="str">
        <f>'Alves &amp; Son Dairy #2'!L11</f>
        <v>Active</v>
      </c>
      <c r="BI11" s="8" t="str">
        <f>'Golf Link RanchesLLC'!L11</f>
        <v>Active</v>
      </c>
      <c r="BJ11" s="4" t="str">
        <f>'Triple M Jerseys'!L11</f>
        <v>Active</v>
      </c>
      <c r="BK11" s="8" t="str">
        <f>'Jose &amp; Teresa Soares Dairy'!L11</f>
        <v>Active</v>
      </c>
      <c r="BL11" s="8" t="str">
        <f>'MachadoGabriel&amp;SonsDairy'!L11</f>
        <v>Active</v>
      </c>
      <c r="BM11" s="4" t="str">
        <f>'Hawkins Ranch'!L11</f>
        <v>Active</v>
      </c>
      <c r="BN11" s="8" t="str">
        <f>'Silva Dairy Farms #3B'!L11</f>
        <v>Active</v>
      </c>
      <c r="BO11" s="8" t="str">
        <f>AhlemFarmsPartnership!L11</f>
        <v>Active</v>
      </c>
      <c r="BP11" s="8" t="str">
        <f>'Vierra Dairy Farms #4'!L11</f>
        <v>Active</v>
      </c>
      <c r="BQ11" s="4" t="str">
        <f>'CaliforniaDairyFarms LLC'!L11</f>
        <v>Active</v>
      </c>
      <c r="BR11" s="8" t="str">
        <f>'Larry Peterson Dairy'!L11</f>
        <v>Active</v>
      </c>
      <c r="BS11" s="4" t="str">
        <f>'Joe Egli&amp;Sons Dairy'!L11</f>
        <v>Active</v>
      </c>
      <c r="BT11" s="8" t="str">
        <f>'CMA Livestock #2'!L11</f>
        <v>Active</v>
      </c>
      <c r="BU11" s="4" t="str">
        <f>'Valentine Dairy'!L11</f>
        <v>Active</v>
      </c>
      <c r="BV11" s="8" t="str">
        <f>'CMC Jerseys LLC'!L11</f>
        <v>Active</v>
      </c>
      <c r="BW11" s="4" t="str">
        <f>'Fanelli_Fanelli Brothers'!L11</f>
        <v>Active</v>
      </c>
      <c r="BX11" s="8" t="str">
        <f>'Martins Bros Dairy'!L11</f>
        <v>Active</v>
      </c>
      <c r="BY11" s="8" t="str">
        <f>'Gomes Heifer Ranch'!L11</f>
        <v>Active</v>
      </c>
      <c r="BZ11" s="4" t="str">
        <f>'Ed Hirdes Dairy'!B11</f>
        <v>Historical</v>
      </c>
      <c r="CA11" s="8" t="str">
        <f>'Dematos Dairy'!L11</f>
        <v>Active</v>
      </c>
      <c r="CB11" s="4" t="str">
        <f>'Carlos Estacio&amp;Sons Dairy'!L11</f>
        <v>Active</v>
      </c>
      <c r="CC11" s="4" t="str">
        <f>'Live Oak Dairy G'!L11</f>
        <v>Active</v>
      </c>
      <c r="CD11" s="8" t="str">
        <f>'Verissimo Facility'!L11</f>
        <v>Active</v>
      </c>
      <c r="CE11" s="4" t="str">
        <f>'Double Cross Dairy'!L11</f>
        <v>Active</v>
      </c>
      <c r="CF11" s="4" t="str">
        <f>'Double Cross #4'!L11</f>
        <v>Active</v>
      </c>
      <c r="CG11" s="8" t="str">
        <f>'King Dairy'!L11</f>
        <v>Active</v>
      </c>
      <c r="CH11" s="8" t="str">
        <f>'Vieira Livestock'!L11</f>
        <v>Active</v>
      </c>
      <c r="CI11" s="4" t="str">
        <f>'AldenPeterson&amp;SonsDairy Inc.'!L11</f>
        <v>Active</v>
      </c>
      <c r="CJ11" s="8" t="str">
        <f>'John Nunes Dairy #3'!L11</f>
        <v>Active</v>
      </c>
      <c r="CK11" s="4" t="str">
        <f>'Roestar Dairy'!L11</f>
        <v>Active</v>
      </c>
      <c r="CL11" s="8" t="str">
        <f>'Luis M. Azevedo Dairy'!L11</f>
        <v>Active</v>
      </c>
      <c r="CM11" s="4" t="str">
        <f>'Arlinda Holsteins'!L11</f>
        <v>Active</v>
      </c>
      <c r="CN11" s="8" t="str">
        <f>'Robert Gioletti &amp; Sons Dairy'!L11</f>
        <v>Active</v>
      </c>
      <c r="CO11" s="4" t="str">
        <f>'Carl Vieira Dairy'!L11</f>
        <v>Active</v>
      </c>
      <c r="CP11" s="4" t="str">
        <f>'John Brasil &amp; Sons Dairy'!L11</f>
        <v>Active</v>
      </c>
      <c r="CQ11" s="8" t="str">
        <f>'John Brasil Dairy #3'!L11</f>
        <v>Active</v>
      </c>
      <c r="CR11" s="4" t="str">
        <f>'KMA Dairy'!L11</f>
        <v>Active</v>
      </c>
      <c r="CS11" s="8" t="str">
        <f>'Sallaberry Ranch'!L11</f>
        <v>Active</v>
      </c>
      <c r="CT11" s="4" t="str">
        <f>'Alfred C Nunes Dairy'!L11</f>
        <v>Active</v>
      </c>
      <c r="CU11" s="8" t="str">
        <f>'Jim Vieira &amp; Son Dairy'!L11</f>
        <v>Active</v>
      </c>
      <c r="CV11" s="4" t="str">
        <f>'Ehrlich Dairy'!L11</f>
        <v>Active</v>
      </c>
      <c r="CW11" s="8" t="str">
        <f>'D&amp;A Brasil Facility'!B11</f>
        <v>Historical</v>
      </c>
      <c r="CX11" s="4" t="str">
        <f>'Silva''s Holsteins'!B11</f>
        <v>Active</v>
      </c>
      <c r="CY11" s="8" t="e">
        <f>'G J Silva #3'!B11</f>
        <v>#N/A</v>
      </c>
      <c r="CZ11" s="4" t="str">
        <f>'Jim Vieira and Son Dairy #2'!L11</f>
        <v>Active</v>
      </c>
      <c r="DA11" s="8" t="str">
        <f>'Johal Dairy'!L11</f>
        <v>Active</v>
      </c>
      <c r="DB11" s="4" t="str">
        <f>'A &amp; G Azevedo Dairy'!L11</f>
        <v>Active</v>
      </c>
      <c r="DC11" s="8" t="str">
        <f>'Gentle Breezes Dairy'!L11</f>
        <v>Active</v>
      </c>
      <c r="DD11" s="8" t="str">
        <f>'Joe Sousa Jr Dairy'!L11</f>
        <v>Active</v>
      </c>
      <c r="DE11" s="4" t="str">
        <f>'John Brasil Heifers'!L11</f>
        <v>Active</v>
      </c>
      <c r="DF11" s="4" t="str">
        <f>'MHF Dairy'!L11</f>
        <v>Active</v>
      </c>
      <c r="DG11" s="8" t="str">
        <f>'Brindiero&amp;DanbomDairyFarms'!L11</f>
        <v>Active</v>
      </c>
      <c r="DH11" s="8" t="str">
        <f>'A&amp;C Machado Dairy #2'!L11</f>
        <v>Active</v>
      </c>
      <c r="DI11" s="8" t="str">
        <f>'J &amp; J Toste DairyInc.'!L11</f>
        <v>Active</v>
      </c>
      <c r="DJ11" s="4" t="str">
        <f>'Bar Vee DairyInc.'!L11</f>
        <v>Active</v>
      </c>
      <c r="DK11" s="4" t="str">
        <f>'Railside Jersey FarmsLLC'!L11</f>
        <v>Active</v>
      </c>
      <c r="DL11" s="8" t="str">
        <f>'Manuel Azevedo Dairy'!L11</f>
        <v>Active</v>
      </c>
      <c r="DM11" s="4" t="str">
        <f>'Sousa Family Dairy'!L11</f>
        <v>Active</v>
      </c>
      <c r="DN11" s="4" t="str">
        <f>'UC Davis Animal Science Dairy'!L11</f>
        <v>Active</v>
      </c>
      <c r="DO11" s="8" t="str">
        <f>'Garcia''s Registered Jerseys'!L11</f>
        <v>Active</v>
      </c>
      <c r="DP11" s="8" t="str">
        <f>'Lucio Corral Cattle'!L11</f>
        <v>Historical</v>
      </c>
      <c r="DQ11" s="4" t="str">
        <f>'Wickstrom Dairy Inc'!B11</f>
        <v>Active</v>
      </c>
      <c r="DR11" s="8" t="str">
        <f>'Sam Kooistra Dairy'!L11</f>
        <v>Active</v>
      </c>
      <c r="DS11" s="4" t="str">
        <f>'Vitorino &amp; Sons Dairy'!L11</f>
        <v>Active</v>
      </c>
      <c r="DT11" s="8" t="str">
        <f>'Valley Cross Dairy'!L11</f>
        <v>Active</v>
      </c>
      <c r="DU11" s="4" t="str">
        <f>'John Brasil &amp; Sons Dairy #2'!L11</f>
        <v>Active</v>
      </c>
      <c r="DV11" s="4" t="str">
        <f>'Pepper Dairy'!L11</f>
        <v>Active</v>
      </c>
      <c r="DW11" s="4" t="str">
        <f>'Clauss Dairy Farms'!L11</f>
        <v>Active</v>
      </c>
      <c r="DX11" s="8" t="str">
        <f>'Dairy Central Heifers'!L11</f>
        <v>Active</v>
      </c>
      <c r="DY11" s="4" t="str">
        <f>'Yosemite Jersey Dairy'!L11</f>
        <v>Active</v>
      </c>
      <c r="DZ11" s="4" t="str">
        <f>'Sunwest Jersey Dairy'!L11</f>
        <v>Active</v>
      </c>
      <c r="EA11" s="8" t="str">
        <f>'N &amp; C Silveira Dairy'!L11</f>
        <v>Active</v>
      </c>
      <c r="EB11" s="8" t="str">
        <f>'Nyman Brothers Dairy'!L11</f>
        <v>Active</v>
      </c>
      <c r="EC11" s="4" t="str">
        <f>'Broder Farms'!L11</f>
        <v>Active</v>
      </c>
      <c r="ED11" s="8" t="str">
        <f>'Borba Dairy Farms'!L11</f>
        <v>Active</v>
      </c>
      <c r="EE11" s="8" t="str">
        <f>'Charles Ahlem Ranch'!L11</f>
        <v>Active</v>
      </c>
      <c r="EF11" s="4" t="str">
        <f>'James Ahlem Dairy'!L11</f>
        <v>Active</v>
      </c>
      <c r="EG11" s="8" t="str">
        <f>'Nylund Dairy Farms'!L11</f>
        <v>Active</v>
      </c>
      <c r="EH11" s="4" t="str">
        <f>'Vierra Ranch Dairy'!L11</f>
        <v>Active</v>
      </c>
      <c r="EI11" s="4" t="str">
        <f>'Joe O Rocha Dairy Inc.'!L11</f>
        <v>Active</v>
      </c>
      <c r="EJ11" s="8" t="str">
        <f>'Alves &amp; Son Dairy'!L11</f>
        <v>Active</v>
      </c>
      <c r="EK11" s="4" t="str">
        <f>'3A Teixeira Dairy'!L11</f>
        <v>Active</v>
      </c>
      <c r="EL11" s="4" t="str">
        <f>'Denizma_Bud Postma Dairy'!L11</f>
        <v>Active</v>
      </c>
      <c r="EM11" s="8" t="str">
        <f>'Couco Creek Dairy'!L11</f>
        <v>Active</v>
      </c>
      <c r="EN11" s="4" t="str">
        <f>'Clausen Dairy'!L11</f>
        <v>Active</v>
      </c>
    </row>
    <row r="12" spans="1:144" x14ac:dyDescent="0.3">
      <c r="A12" t="s">
        <v>21</v>
      </c>
      <c r="B12" s="4" t="str">
        <f>'A &amp; M De Souza Dairy'!B12</f>
        <v>Enrollee Under Dairy GO for De Sousa, Armelin &amp; Maria - A &amp; M De Souza Dairy</v>
      </c>
      <c r="C12" s="4" t="str">
        <f>'Silva Dairy Farms #3A'!B12</f>
        <v>Enrollee Under Dairy GO for Silva, Manuel - Silva Dairy Farms #3A</v>
      </c>
      <c r="D12" s="4" t="str">
        <f>'Joe Borba Dairy Inc.'!B12</f>
        <v>Enrollee Under Dairy Gen Order for Joe Borba Dairy Inc</v>
      </c>
      <c r="E12" s="8" t="str">
        <f>'Ken Van Foeken Dairy #2'!B12</f>
        <v>Enrollee Under Dairy GO for Van Foeken, Kenneth L. - Ken Van Foeken Dairy #2</v>
      </c>
      <c r="F12" s="8" t="str">
        <f>'Da Rosa Dairy'!B12</f>
        <v>Enrollee Under Dairy GO for Da Rosa, Luis &amp; Olivia</v>
      </c>
      <c r="G12" s="4" t="e">
        <f>'J_D Brasil Dairy'!#REF!</f>
        <v>#REF!</v>
      </c>
      <c r="H12" s="8" t="str">
        <f>'River Rock Ranch LLC'!L12</f>
        <v>Enrollee Under Dairy GO for River Rock Ranch, LLC</v>
      </c>
      <c r="I12" s="8" t="str">
        <f>'Double Cross #3'!L12</f>
        <v>Enrollee Under Dairy GO for Ahlem, Mark - Double Cross #3</v>
      </c>
      <c r="J12" s="8" t="str">
        <f>'Edward Nunes Dairy'!L12</f>
        <v>Enrollee Under Dairy GO for Nunes, Edward - Edward Nunes Dairy</v>
      </c>
      <c r="K12" s="4" t="e">
        <f>'Gomes Dairy'!#REF!</f>
        <v>#REF!</v>
      </c>
      <c r="L12" s="4" t="str">
        <f>'Roest Family Dairy'!L12</f>
        <v>Enrollee Under Dairy GO for Roest, Arie</v>
      </c>
      <c r="M12" s="8" t="str">
        <f>'Gil Tex Dairy'!L12</f>
        <v>Enrollee Under Dairy GO for Teixeira, Gilbert &amp; Linda - Gil Tex Dairy</v>
      </c>
      <c r="N12" s="4" t="str">
        <f>'GJ Silva'!L12</f>
        <v>Enrollee Under Dairy GO for Latters, Susan - G J Silva (# 2)</v>
      </c>
      <c r="O12" s="4" t="str">
        <f>'Hilmar Holsteins Inc.'!L12</f>
        <v>Enrollee Under Dairy GO for Matheron, Aaron dba Hilmar Holsteins Inc.</v>
      </c>
      <c r="P12" s="4" t="str">
        <f>'Jordao Dairy'!L12</f>
        <v>Enrollee Under Dairy GO for Jordao, Joe and Jose</v>
      </c>
      <c r="Q12" s="4" t="str">
        <f>'Cross Creek Dairy'!L12</f>
        <v>Enrollee Under Dairy Gen Order for Branco, Joe &amp; Cathy - Vierra Dairy LLC #4</v>
      </c>
      <c r="R12" s="8" t="str">
        <f>'Double Cross #2'!L12</f>
        <v>Enrollee Under Dairy GO for Coehlo, Joe - Double Cross #2</v>
      </c>
      <c r="S12" s="8" t="str">
        <f>'LarryPetersonDairyFarms#2'!L12</f>
        <v>Enrollee Under Dairy GO for John Leonardo - Larry B. Peterson Dairy Farms #2</v>
      </c>
      <c r="T12" s="8" t="str">
        <f>'Fire_Lake Jerseys #2'!L12</f>
        <v>Enrollee Under Dairy GO for Thomas, Rhonda, Fire-Lake Jerseys #2</v>
      </c>
      <c r="U12" s="4" t="str">
        <f>'Lumar Dairy Farms'!L12</f>
        <v>Enrollee Under Dairy Gen Order for Borba, Luis &amp; Maria, Lumar Dairy Farms</v>
      </c>
      <c r="V12" s="8" t="str">
        <f>'CMA Livestock'!L12</f>
        <v>Enrollee Under Dairy GO for Manuel Luis - Double Cross #5</v>
      </c>
      <c r="W12" s="4" t="str">
        <f>'Fire Lakes Jerseys'!L12</f>
        <v>Enrollee Under Dairy GO for Sanders, Scott &amp; Sharalee</v>
      </c>
      <c r="X12" s="8" t="str">
        <f>'Rick Jones Farms'!L12</f>
        <v>Enrollee Under Dairy GO for Rick Jones Farms</v>
      </c>
      <c r="Y12" s="4" t="str">
        <f>'Silveira Holsteins'!L12</f>
        <v>Enrollee Under Dairy GO for Silveira, Manuel - Silveira Holsteins</v>
      </c>
      <c r="Z12" s="8" t="str">
        <f>'Diamond B Dairy'!L12</f>
        <v>Enrollee Under Dairy GO for Meneses, Adeline - Diamond B Dairy</v>
      </c>
      <c r="AA12" s="4" t="str">
        <f>'Azevedo Dairy'!L12</f>
        <v>Enrollee Under Dairy Gen Order for Azevedo, Tiberio &amp; Rosa - Azevedo Dairy</v>
      </c>
      <c r="AB12" s="8" t="str">
        <f>'Valsigna Dairy'!L12</f>
        <v>Enrollee Under Dairy GO for Wickstrom, Tim &amp; Vern - Valsigna Dairy</v>
      </c>
      <c r="AC12" s="8" t="str">
        <f>WickstromJerseyFarmsInc.!L12</f>
        <v>Enrollee Under Dairy GO for Wickstrom, Mike - Wickstrom Jersey Farms, Inc.</v>
      </c>
      <c r="AD12" s="4" t="str">
        <f>'Diniz Dairy'!L12</f>
        <v>Enrollee Under Dairy GO for Diniz, Antonio V &amp; Maria - Diniz Dairy</v>
      </c>
      <c r="AE12" s="8" t="str">
        <f>'Crane Dairy Inc.'!L12</f>
        <v>Enrollee Under Dairy GO for Leroy Souza - Crane Dairy, Inc</v>
      </c>
      <c r="AF12" s="4" t="str">
        <f>'GM Silva Dairies #2'!L12</f>
        <v>Enrollee Under Dairy GO for Silva, George &amp; Margaret - GM Silva Dairies #2</v>
      </c>
      <c r="AG12" s="8" t="e">
        <f>'Joe Oliveira Dairy'!#REF!</f>
        <v>#REF!</v>
      </c>
      <c r="AH12" s="4" t="str">
        <f>'Vierra Dairy Farms #3'!L12</f>
        <v>Enrollee Under Dairy Gen Order for Ferreira, Eleanor - Vierra Dairy Farms #3</v>
      </c>
      <c r="AI12" s="8" t="str">
        <f>'Nelson Dairy'!L12</f>
        <v>Enrollee Under Dairy GO for Joyce W. Nelson and Trust - Nelson Dairy</v>
      </c>
      <c r="AJ12" s="4" t="str">
        <f>'Mario&amp;ChristinaNunesDairy'!L12</f>
        <v>Enrollee Under Dairy GO for Jorge, Luis &amp; Maria - Luis &amp; Maria Jorge Dairy</v>
      </c>
      <c r="AK12" s="8" t="str">
        <f>'B &amp; D Dairy'!L12</f>
        <v>Enrollee Under Dairy GO for Huff, Eric - B &amp; D Dairy</v>
      </c>
      <c r="AL12" s="4" t="str">
        <f>'Silveira Dairy Inc.'!L12</f>
        <v>Enrollee Under Dairy GO for Nyman, Brad - Live Oak Dairy H</v>
      </c>
      <c r="AM12" s="8" t="str">
        <f>'Jade Jersey Dairy'!L12</f>
        <v>Enrollee Under Dairy Gen Order for Ahlem, James &amp; Carol - Jade Jersey Dairy</v>
      </c>
      <c r="AN12" s="4" t="str">
        <f>'Live Oak Dairy A'!L12</f>
        <v>Enrollee Under Dairy GO for Nyman, Brad - Live Oak Dairy A</v>
      </c>
      <c r="AO12" s="8" t="str">
        <f>'T &amp; M Borba Dairy'!L12</f>
        <v>Enrollee Under Dairy GO for DeBorba, Maria &amp; Antonio - T &amp; M Borba Dairy</v>
      </c>
      <c r="AP12" s="4" t="str">
        <f>'Oslo Dairy'!L12</f>
        <v>Enrollee Under Dairy GO for Nymand, Brad - Oslo Dairy</v>
      </c>
      <c r="AQ12" s="8" t="str">
        <f>'Kronberg Facility'!L12</f>
        <v>Enrollee Under Dairy GO for Kronberg, Virgil - Kronberg Facility</v>
      </c>
      <c r="AR12" s="4" t="str">
        <f>'Ken Van Foeken Dairy'!L12</f>
        <v>Enrollee Under Dairy GO for Van Foeken, Kenneth L - Ken Van Foeken Dairy</v>
      </c>
      <c r="AS12" s="8" t="str">
        <f>'Amaral Dairy Farms'!L12</f>
        <v>Enrollee Under Dairy GO for Kindberg, Mik - Amaral Dairy Farms</v>
      </c>
      <c r="AT12" s="4" t="str">
        <f>'B_6 Dairy'!L12</f>
        <v>Enrollee Under Dairy Gen Order for Borba, Mike -  B-6 Dairy</v>
      </c>
      <c r="AU12" s="8" t="str">
        <f>'6D Dores Dairy'!L12</f>
        <v>Enrollee Under Dairy GO for Dores, John - 6D Dores Dairy</v>
      </c>
      <c r="AV12" s="4" t="str">
        <f>'Fanelli Dairy'!L12</f>
        <v>Enrollee Under Dairy GO for Fanelli, Phil V - Fanelli Dairy</v>
      </c>
      <c r="AW12" s="8" t="str">
        <f>'Joao Sousa Dairy'!L12</f>
        <v>Enrollee Under Dairy GO for Sousa, Joao - Joao Sousa Dairy</v>
      </c>
      <c r="AX12" s="8" t="str">
        <f>'Vierra Dairy Farms #2'!L12</f>
        <v>Enrollee Under Dairy GO for R &amp; R Ranches LLC - Vierra Dairy Farms #2</v>
      </c>
      <c r="AY12" s="8" t="str">
        <f>'Michael Brasil Dairy'!L12</f>
        <v>Enrollee Under Dairy Gen Order for Brasil, Michael - Borba Cattle Company, LP</v>
      </c>
      <c r="AZ12" s="4" t="str">
        <f>'Anchor J Dairy'!L12</f>
        <v>Enrollee Under Dairy GO for Stevinson, James J, A Corporation - Anchor J Dairy</v>
      </c>
      <c r="BA12" s="8" t="str">
        <f>'Oliveira Dairy'!L12</f>
        <v>Enrollee Under Dairy GO for Oliveira, Arthur &amp; Antelma - Oliveira Dairy</v>
      </c>
      <c r="BB12" s="4" t="str">
        <f>'Souza Bros Dairy'!L12</f>
        <v>Enrollee Under Dairy GO for Souza, Joe S &amp; John S - Souza Bros Dairy</v>
      </c>
      <c r="BC12" s="8" t="str">
        <f>'Miguel Family Dairy'!L12</f>
        <v>Enrollee Under Dairy GO for Dennis Miguel - Miguel Family Dairy</v>
      </c>
      <c r="BD12" s="4" t="str">
        <f>'Dias Family Dairy'!L12</f>
        <v>Enrollee Under Dairy GO for Dias, Robert - Dias Family Dairy</v>
      </c>
      <c r="BE12" s="8" t="str">
        <f>'Empty was A_D Dairy'!L12</f>
        <v>Enrollee Under Dairy GO for Lewis, Joe Jr.</v>
      </c>
      <c r="BF12" s="4" t="str">
        <f>'Michael Brasil Dairy #2'!L12</f>
        <v>Enrollee Under Dairy Gen Order for Brasil, Michael - Michael Brasil Dairy #2</v>
      </c>
      <c r="BG12" s="8" t="str">
        <f>'F &amp; A Lemos Dairy'!L12</f>
        <v>Enrollee Under Dairy GO for Lemos, Frank S &amp; Annette - F &amp; A Lemos Dairy</v>
      </c>
      <c r="BH12" s="4" t="str">
        <f>'Alves &amp; Son Dairy #2'!L12</f>
        <v>Enrollee Under Dairy Gen Order for Alves &amp; Son Dairy #2</v>
      </c>
      <c r="BI12" s="8" t="str">
        <f>'Golf Link RanchesLLC'!L12</f>
        <v>Enrollee Under Dairy GO for Ahlem, Mark - Golf Link Ranches, LLC</v>
      </c>
      <c r="BJ12" s="4" t="str">
        <f>'Triple M Jerseys'!L12</f>
        <v>Enrollee Under Dairy GO for - Dan Perry Dairy</v>
      </c>
      <c r="BK12" s="8" t="str">
        <f>'Jose &amp; Teresa Soares Dairy'!L12</f>
        <v>Enrollee Under Dairy GO for Soares, Jose &amp; Teresa - Jose &amp; Teresa Soares Dairy</v>
      </c>
      <c r="BL12" s="8" t="str">
        <f>'MachadoGabriel&amp;SonsDairy'!L12</f>
        <v>Enrollee Under Dairy GO for Machado, Mary - Machado Gabriel &amp; Sons Dairy</v>
      </c>
      <c r="BM12" s="4" t="str">
        <f>'Hawkins Ranch'!L12</f>
        <v>Enrollee Under Dairy GO for James J. Stevinson, a Corporation - Hawkins Ranch</v>
      </c>
      <c r="BN12" s="8" t="str">
        <f>'Silva Dairy Farms #3B'!L12</f>
        <v>Enrollee Under Dairy GO for Silva, Manuel and George - Silva Dairy Farms #3B</v>
      </c>
      <c r="BO12" s="8" t="str">
        <f>AhlemFarmsPartnership!L12</f>
        <v>Enrollee Under Dairy Gen Order for Ahlem Farms Partnership</v>
      </c>
      <c r="BP12" s="8" t="str">
        <f>'Vierra Dairy Farms #4'!L12</f>
        <v>Enrollee Under Dairy Gen Order for Swanson, Matt - Vierra Heifer Ranch (Dairy)</v>
      </c>
      <c r="BQ12" s="4" t="str">
        <f>'CaliforniaDairyFarms LLC'!L12</f>
        <v>Enrollee Under Dairy Gen Order for Forebay Farms, LLC - California Dairy Farms, LLC</v>
      </c>
      <c r="BR12" s="8" t="str">
        <f>'Larry Peterson Dairy'!L12</f>
        <v>Enrollee Under Dairy GO for Ahlem, Mark - Double Cross #6</v>
      </c>
      <c r="BS12" s="4" t="str">
        <f>'Joe Egli&amp;Sons Dairy'!L12</f>
        <v>Enrollee Under Dairy GO for Egli, Joseph - Joe Egli and Sons Dairy</v>
      </c>
      <c r="BT12" s="8" t="str">
        <f>'CMA Livestock #2'!L12</f>
        <v>Enrollee Under Dairy GO for Ahlem, Mark - CMA Livestock #2</v>
      </c>
      <c r="BU12" s="4" t="str">
        <f>'Valentine Dairy'!L12</f>
        <v>Enrollee Under Dairy GO for Jorritsma, Kimberly Clauss - Valentine Dairy</v>
      </c>
      <c r="BV12" s="8" t="str">
        <f>'CMC Jerseys LLC'!L12</f>
        <v>Enrollee Under Dairy Gen Order for Ahlem, Mark - CMC Jerseys LLC</v>
      </c>
      <c r="BW12" s="4" t="str">
        <f>'Fanelli_Fanelli Brothers'!L12</f>
        <v>Enrollee Under Dairy GO for Fanelli Bros Partnership - Fanelli Dairy</v>
      </c>
      <c r="BX12" s="8" t="str">
        <f>'Martins Bros Dairy'!L12</f>
        <v>Enrollee Under Dairy GO for Martins, George - Martins Bros Dairy</v>
      </c>
      <c r="BY12" s="8" t="str">
        <f>'Gomes Heifer Ranch'!L12</f>
        <v>Enrollee Under Dairy GO for Gioletti, Devin - Blaker Heifer Ranch</v>
      </c>
      <c r="BZ12" s="4" t="str">
        <f>'Ed Hirdes Dairy'!B12</f>
        <v>Enrollee Under Dairy GO for Hirdes, Edward &amp; Marilyn</v>
      </c>
      <c r="CA12" s="8" t="str">
        <f>'Dematos Dairy'!L12</f>
        <v>Enrollee Under Dairy GO for Dematos, Nuno &amp; Marylou - Dematos Dairy</v>
      </c>
      <c r="CB12" s="4" t="str">
        <f>'Carlos Estacio&amp;Sons Dairy'!L12</f>
        <v>Enrollee Under Dairy GO for Estacio, Carlos F &amp; Maria</v>
      </c>
      <c r="CC12" s="4" t="str">
        <f>'Live Oak Dairy G'!L12</f>
        <v>Enrollee Under Dairy Gen Order for Nyman, Brad, Live Oak Dairy G</v>
      </c>
      <c r="CD12" s="8" t="str">
        <f>'Verissimo Facility'!L12</f>
        <v>Enrollee Under Dairy GO for Machado, Adelina V. - Verissimo Facility</v>
      </c>
      <c r="CE12" s="4" t="str">
        <f>'Double Cross Dairy'!L12</f>
        <v>Enrollee Under Dairy GO for Double Cross Dairy</v>
      </c>
      <c r="CF12" s="4" t="str">
        <f>'Double Cross #4'!L12</f>
        <v>Enrollee Under Dairy GO for Chaves, Callie</v>
      </c>
      <c r="CG12" s="8" t="str">
        <f>'King Dairy'!L12</f>
        <v>Enrollee Under Dairy GO for King, Elsie</v>
      </c>
      <c r="CH12" s="8" t="str">
        <f>'Vieira Livestock'!L12</f>
        <v>Enrollee Under Dairy GO for Joe and Christine Vieira</v>
      </c>
      <c r="CI12" s="4" t="str">
        <f>'AldenPeterson&amp;SonsDairy Inc.'!L12</f>
        <v>Enrollee Under Dairy Gen Order for Alden Peterson &amp; Sons Dairy Inc.</v>
      </c>
      <c r="CJ12" s="8" t="str">
        <f>'John Nunes Dairy #3'!L12</f>
        <v>Enrollee Under Dairy Gen Order for Silva, Paulo - S &amp; S 2 Dairy</v>
      </c>
      <c r="CK12" s="4" t="str">
        <f>'Roestar Dairy'!L12</f>
        <v>Enrollee Under Dairy GO for Roest, Arie</v>
      </c>
      <c r="CL12" s="8" t="str">
        <f>'Luis M. Azevedo Dairy'!L12</f>
        <v>Enrollee Under Dairy GO for Souza, Ray</v>
      </c>
      <c r="CM12" s="4" t="str">
        <f>'Arlinda Holsteins'!L12</f>
        <v>Enrollee Under Dairy GO for Vieira, Carl and Laurie - Arlinda Holsteins</v>
      </c>
      <c r="CN12" s="8" t="str">
        <f>'Robert Gioletti &amp; Sons Dairy'!L12</f>
        <v>Enrollee Under Dairy GO for Robert Gioletti &amp; Sons Dairy</v>
      </c>
      <c r="CO12" s="4" t="str">
        <f>'Carl Vieira Dairy'!L12</f>
        <v>Enrollee Under Dairy GO for Vieira, Carl and Laurie - Carl Vieira Dairy</v>
      </c>
      <c r="CP12" s="4" t="str">
        <f>'John Brasil &amp; Sons Dairy'!L12</f>
        <v>Enrollee Under Dairy Gen Order for Brasil, John &amp; Maria - John Brasil &amp; Sons Dairy</v>
      </c>
      <c r="CQ12" s="8" t="str">
        <f>'John Brasil Dairy #3'!L12</f>
        <v>Enrollee Under Dairy GO for John Brasil, John Brasil Dairy #3</v>
      </c>
      <c r="CR12" s="4" t="str">
        <f>'KMA Dairy'!L12</f>
        <v>Enrollee Under Dairy GO for Souza, Ray - KMA Dairy</v>
      </c>
      <c r="CS12" s="8" t="str">
        <f>'Sallaberry Ranch'!L12</f>
        <v>Enrollee Under Dairy GO for S &amp; D Bylsma Dairy - Sallaberry Ranch</v>
      </c>
      <c r="CT12" s="4" t="str">
        <f>'Alfred C Nunes Dairy'!L12</f>
        <v>Enrollee Under Dairy GO for Nunes, Alfredo C &amp; Celia</v>
      </c>
      <c r="CU12" s="8" t="str">
        <f>'Jim Vieira &amp; Son Dairy'!L12</f>
        <v>Enrollee Under Dairy GO for GJC Dairy, Inc</v>
      </c>
      <c r="CV12" s="4" t="str">
        <f>'Ehrlich Dairy'!L12</f>
        <v>Enrollee Under Dairy GO for Schortzmann, Brittney - Ehrlich Dairy</v>
      </c>
      <c r="CW12" s="8" t="str">
        <f>'D&amp;A Brasil Facility'!B12</f>
        <v>Enrollee Under Dairy GO for Brasil, Danny &amp; Allison - D&amp;A Brasil Dairy</v>
      </c>
      <c r="CX12" s="4" t="str">
        <f>'Silva''s Holsteins'!B12</f>
        <v>Enrollee Under Dairy GO for Silva, Manuel M &amp; Filomena</v>
      </c>
      <c r="CY12" s="8" t="e">
        <f>'G J Silva #3'!B12</f>
        <v>#N/A</v>
      </c>
      <c r="CZ12" s="4" t="str">
        <f>'Jim Vieira and Son Dairy #2'!L12</f>
        <v>Enrollee Under Dairy GO for Lucio &amp; Maria Machado</v>
      </c>
      <c r="DA12" s="8" t="str">
        <f>'Johal Dairy'!L12</f>
        <v>Enrollee Under Dairy GO for Johal, Gurdial &amp; Surinder</v>
      </c>
      <c r="DB12" s="4" t="str">
        <f>'A &amp; G Azevedo Dairy'!L12</f>
        <v>Enrollee Under Dairy Gen Order for Azevedo, Aldevino, A &amp; G Azevedo Dairy</v>
      </c>
      <c r="DC12" s="8" t="str">
        <f>'Gentle Breezes Dairy'!L12</f>
        <v>Enrollee Under Dairy GO for Smith, Eric</v>
      </c>
      <c r="DD12" s="8" t="str">
        <f>'Joe Sousa Jr Dairy'!L12</f>
        <v>13267 Letter 12/05/2011 for Joe Sousa Jr. Dairy</v>
      </c>
      <c r="DE12" s="4" t="str">
        <f>'John Brasil Heifers'!L12</f>
        <v>Enrollee Under Dairy GO for G.J. Silva Dairy - Reis Dairy</v>
      </c>
      <c r="DF12" s="4" t="str">
        <f>'MHF Dairy'!L12</f>
        <v>Enrollee Under Dairy GO for Machado, Isabel and Johnny</v>
      </c>
      <c r="DG12" s="8" t="str">
        <f>'Brindiero&amp;DanbomDairyFarms'!L12</f>
        <v>Enrollee Under Dairy Gen Order for Brindiero, James &amp; Danbom, Paul, Brindiero &amp; Danbom Dairy Farms</v>
      </c>
      <c r="DH12" s="8" t="str">
        <f>'A&amp;C Machado Dairy #2'!L12</f>
        <v>Enrollee Under Dairy GO for Lopes, Linda &amp; Loren - A&amp;C Machado Dairy #2</v>
      </c>
      <c r="DI12" s="8" t="str">
        <f>'J &amp; J Toste DairyInc.'!L12</f>
        <v>Enrollee Under Dairy GO for Toste, John</v>
      </c>
      <c r="DJ12" s="4" t="str">
        <f>'Bar Vee DairyInc.'!L12</f>
        <v>Enrollee Under Dairy GO for Crowell, Michael and Adam</v>
      </c>
      <c r="DK12" s="4" t="str">
        <f>'Railside Jersey FarmsLLC'!L12</f>
        <v>Enrollee Under Dairy GO for Singh, Sukhdev - Cal Farm House</v>
      </c>
      <c r="DL12" s="8" t="str">
        <f>'Manuel Azevedo Dairy'!L12</f>
        <v>Enrollee Under Dairy Gen Order for Azevedo, Manuel &amp; Maria, Manuel Azevedo Dairy</v>
      </c>
      <c r="DM12" s="4" t="str">
        <f>'Sousa Family Dairy'!L12</f>
        <v>Enrollee Under Dairy GO for De Sousa, Armelin &amp; Maria - Sousa Family Dairy</v>
      </c>
      <c r="DN12" s="4" t="str">
        <f>'UC Davis Animal Science Dairy'!L12</f>
        <v>Enrollee Under Dairy GO for UC Davis Animal Science Dairy</v>
      </c>
      <c r="DO12" s="8" t="str">
        <f>'Garcia''s Registered Jerseys'!L12</f>
        <v>Enrollee Under Dairy GO for Garcia, Jose</v>
      </c>
      <c r="DP12" s="8" t="str">
        <f>'Lucio Corral Cattle'!L12</f>
        <v>Enrollee Under Dairy GO for Lucio Corral Rodriguez</v>
      </c>
      <c r="DQ12" s="4" t="str">
        <f>'Wickstrom Dairy Inc'!B12</f>
        <v>Enrollee Under Dairy Gen Order for Brindeiro, Eleanor, Wickstrom Dairy Inc</v>
      </c>
      <c r="DR12" s="8" t="str">
        <f>'Sam Kooistra Dairy'!L12</f>
        <v>Enrollee Under Dairy GO for Kooistra, Sam - Sam Kooistra Dairy</v>
      </c>
      <c r="DS12" s="4" t="str">
        <f>'Vitorino &amp; Sons Dairy'!L12</f>
        <v>Enrollee Under Dairy GO for Vitorino and Sons Dairy</v>
      </c>
      <c r="DT12" s="8" t="str">
        <f>'Valley Cross Dairy'!L12</f>
        <v>Enrollee Under Dairy Gen Order for Bacon, Doug, Valley Cross Dairy</v>
      </c>
      <c r="DU12" s="4" t="str">
        <f>'John Brasil &amp; Sons Dairy #2'!L12</f>
        <v>Enrollee Under Dairy Gen Order for Brasil, John &amp; Maria, John Brasil &amp; Sons Dairy #2</v>
      </c>
      <c r="DV12" s="4" t="str">
        <f>'Pepper Dairy'!L12</f>
        <v>Enrollee Under Dairy GO for Lemos, Frank S - Pepper Dairy</v>
      </c>
      <c r="DW12" s="4" t="str">
        <f>'Clauss Dairy Farms'!L12</f>
        <v>Enrollee Under Dairy GO for Clauss, Richard - Clauss Dairy Farms</v>
      </c>
      <c r="DX12" s="8" t="str">
        <f>'Dairy Central Heifers'!L12</f>
        <v>Enrollee Under Dairy GO for Borba, Bob - Dairy Central Heifers</v>
      </c>
      <c r="DY12" s="4" t="str">
        <f>'Yosemite Jersey Dairy'!L12</f>
        <v>Enrollee Under Dairy GO for River Rock Ranch, LLC</v>
      </c>
      <c r="DZ12" s="4" t="str">
        <f>'Sunwest Jersey Dairy'!L12</f>
        <v>Enrollee Under Dairy GO for Clauss, Richard - Sunwest Jersey Dairy</v>
      </c>
      <c r="EA12" s="8" t="str">
        <f>'N &amp; C Silveira Dairy'!L12</f>
        <v>Enrollee Under Dairy GO for Silveira, Natalino</v>
      </c>
      <c r="EB12" s="8" t="str">
        <f>'Nyman Brothers Dairy'!L12</f>
        <v>Enrollee Under Dairy GO for Nyman, Delton - Nyman Brothers Dairy</v>
      </c>
      <c r="EC12" s="4" t="str">
        <f>'Broder Farms'!L12</f>
        <v>Enrollee Under Dairy GO for Wickstrom, Aaron Broder Farms Dairy - Broder Farms</v>
      </c>
      <c r="ED12" s="8" t="str">
        <f>'Borba Dairy Farms'!L12</f>
        <v>Enrollee Under Dairy Gen Order for Borba, Mike - Borba Dairy Farms</v>
      </c>
      <c r="EE12" s="8" t="str">
        <f>'Charles Ahlem Ranch'!L12</f>
        <v>Enrollee Under Dairy Gen Order for Ahlem, Mark - Charles Ahlem Ranch</v>
      </c>
      <c r="EF12" s="4" t="str">
        <f>'James Ahlem Dairy'!L12</f>
        <v>Enrollee Under Dairy Gen Order for Ahlem, Jim &amp; Carol, James Ahlem Dairy</v>
      </c>
      <c r="EG12" s="8" t="str">
        <f>'Nylund Dairy Farms'!L12</f>
        <v>Enrollee Under Dairy GO for Nylund, Rodney V &amp; Julie - Nylund Dairy Farms</v>
      </c>
      <c r="EH12" s="4" t="str">
        <f>'Vierra Ranch Dairy'!L12</f>
        <v>Enrollee Under Dairy GO for Swanson, Matt - Vierra Ranch Dairy</v>
      </c>
      <c r="EI12" s="4" t="str">
        <f>'Joe O Rocha Dairy Inc.'!L12</f>
        <v>Enrollee Under Dairy GO for Rocha, Joe - Joe O Rocha Dairy Inc</v>
      </c>
      <c r="EJ12" s="8" t="str">
        <f>'Alves &amp; Son Dairy'!L12</f>
        <v>Enrollee Under Dairy Gen Order for Alves, Joe - Alves &amp; Son Dairy</v>
      </c>
      <c r="EK12" s="4" t="str">
        <f>'3A Teixeira Dairy'!L12</f>
        <v>Enrollee Under Dairy GO for Fiorini, Victor - 3A Teixeira Dairy</v>
      </c>
      <c r="EL12" s="4" t="str">
        <f>'Denizma_Bud Postma Dairy'!L12</f>
        <v>Enrollee Under Dairy GO for Monache Meadows AG - Denizma Dairy / Bud Postma Dairy</v>
      </c>
      <c r="EM12" s="8" t="str">
        <f>'Couco Creek Dairy'!L12</f>
        <v>Enrollee Under Dairy GO for Machado, Tony - Couco Creek Dairy</v>
      </c>
      <c r="EN12" s="4" t="str">
        <f>'Clausen Dairy'!L12</f>
        <v>Enrollee Under Dairy GO for Schortzmann, Brittney - Clausen Dairy</v>
      </c>
    </row>
    <row r="13" spans="1:144" x14ac:dyDescent="0.3">
      <c r="A13" t="s">
        <v>10871</v>
      </c>
      <c r="B13" s="4">
        <f>'A &amp; M De Souza Dairy'!B13</f>
        <v>0</v>
      </c>
      <c r="C13" s="4">
        <f>'Silva Dairy Farms #3A'!B13</f>
        <v>0</v>
      </c>
      <c r="D13" s="4">
        <f>'Joe Borba Dairy Inc.'!B13</f>
        <v>0</v>
      </c>
      <c r="E13" s="8">
        <f>'Ken Van Foeken Dairy #2'!B13</f>
        <v>0</v>
      </c>
      <c r="F13" s="8">
        <f>'Da Rosa Dairy'!B13</f>
        <v>0</v>
      </c>
      <c r="G13" s="4" t="e">
        <f>'J_D Brasil Dairy'!#REF!</f>
        <v>#REF!</v>
      </c>
      <c r="H13" s="8">
        <f>'River Rock Ranch LLC'!L13</f>
        <v>44748</v>
      </c>
      <c r="I13" s="8">
        <f>'Double Cross #3'!L13</f>
        <v>44739</v>
      </c>
      <c r="J13" s="8">
        <f>'Edward Nunes Dairy'!L13</f>
        <v>44748</v>
      </c>
      <c r="K13" s="4" t="e">
        <f>'Gomes Dairy'!#REF!</f>
        <v>#REF!</v>
      </c>
      <c r="L13" s="4">
        <f>'Roest Family Dairy'!L13</f>
        <v>44748</v>
      </c>
      <c r="M13" s="8">
        <f>'Gil Tex Dairy'!L13</f>
        <v>0</v>
      </c>
      <c r="N13" s="4">
        <f>'GJ Silva'!L13</f>
        <v>0</v>
      </c>
      <c r="O13" s="4">
        <f>'Hilmar Holsteins Inc.'!L13</f>
        <v>0</v>
      </c>
      <c r="P13" s="4">
        <f>'Jordao Dairy'!L13</f>
        <v>0</v>
      </c>
      <c r="Q13" s="4">
        <f>'Cross Creek Dairy'!L13</f>
        <v>0</v>
      </c>
      <c r="R13" s="8">
        <f>'Double Cross #2'!L13</f>
        <v>0</v>
      </c>
      <c r="S13" s="8">
        <f>'LarryPetersonDairyFarms#2'!L13</f>
        <v>0</v>
      </c>
      <c r="T13" s="8">
        <f>'Fire_Lake Jerseys #2'!L13</f>
        <v>0</v>
      </c>
      <c r="U13" s="4">
        <f>'Lumar Dairy Farms'!L13</f>
        <v>0</v>
      </c>
      <c r="V13" s="8">
        <f>'CMA Livestock'!L13</f>
        <v>0</v>
      </c>
      <c r="W13" s="4">
        <f>'Fire Lakes Jerseys'!L13</f>
        <v>0</v>
      </c>
      <c r="X13" s="8">
        <f>'Rick Jones Farms'!L13</f>
        <v>0</v>
      </c>
      <c r="Y13" s="4">
        <f>'Silveira Holsteins'!L13</f>
        <v>0</v>
      </c>
      <c r="Z13" s="8">
        <f>'Diamond B Dairy'!L13</f>
        <v>0</v>
      </c>
      <c r="AA13" s="4">
        <f>'Azevedo Dairy'!L13</f>
        <v>0</v>
      </c>
      <c r="AB13" s="8">
        <f>'Valsigna Dairy'!L13</f>
        <v>0</v>
      </c>
      <c r="AC13" s="8">
        <f>WickstromJerseyFarmsInc.!L13</f>
        <v>0</v>
      </c>
      <c r="AD13" s="4">
        <f>'Diniz Dairy'!L13</f>
        <v>0</v>
      </c>
      <c r="AE13" s="8">
        <f>'Crane Dairy Inc.'!L13</f>
        <v>0</v>
      </c>
      <c r="AF13" s="4">
        <f>'GM Silva Dairies #2'!L13</f>
        <v>0</v>
      </c>
      <c r="AG13" s="8" t="e">
        <f>'Joe Oliveira Dairy'!#REF!</f>
        <v>#REF!</v>
      </c>
      <c r="AH13" s="4">
        <f>'Vierra Dairy Farms #3'!L13</f>
        <v>0</v>
      </c>
      <c r="AI13" s="8">
        <f>'Nelson Dairy'!L13</f>
        <v>0</v>
      </c>
      <c r="AJ13" s="4">
        <f>'Mario&amp;ChristinaNunesDairy'!L13</f>
        <v>0</v>
      </c>
      <c r="AK13" s="8">
        <f>'B &amp; D Dairy'!L13</f>
        <v>0</v>
      </c>
      <c r="AL13" s="4">
        <f>'Silveira Dairy Inc.'!L13</f>
        <v>0</v>
      </c>
      <c r="AM13" s="8">
        <f>'Jade Jersey Dairy'!L13</f>
        <v>0</v>
      </c>
      <c r="AN13" s="4">
        <f>'Live Oak Dairy A'!L13</f>
        <v>0</v>
      </c>
      <c r="AO13" s="8">
        <f>'T &amp; M Borba Dairy'!L13</f>
        <v>0</v>
      </c>
      <c r="AP13" s="4">
        <f>'Oslo Dairy'!L13</f>
        <v>0</v>
      </c>
      <c r="AQ13" s="8">
        <f>'Kronberg Facility'!L13</f>
        <v>0</v>
      </c>
      <c r="AR13" s="4">
        <f>'Ken Van Foeken Dairy'!L13</f>
        <v>0</v>
      </c>
      <c r="AS13" s="8">
        <f>'Amaral Dairy Farms'!L13</f>
        <v>0</v>
      </c>
      <c r="AT13" s="4">
        <f>'B_6 Dairy'!L13</f>
        <v>0</v>
      </c>
      <c r="AU13" s="8">
        <f>'6D Dores Dairy'!L13</f>
        <v>0</v>
      </c>
      <c r="AV13" s="4">
        <f>'Fanelli Dairy'!L13</f>
        <v>0</v>
      </c>
      <c r="AW13" s="8">
        <f>'Joao Sousa Dairy'!L13</f>
        <v>0</v>
      </c>
      <c r="AX13" s="8">
        <f>'Vierra Dairy Farms #2'!L13</f>
        <v>0</v>
      </c>
      <c r="AY13" s="8">
        <f>'Michael Brasil Dairy'!L13</f>
        <v>0</v>
      </c>
      <c r="AZ13" s="4">
        <f>'Anchor J Dairy'!L13</f>
        <v>0</v>
      </c>
      <c r="BA13" s="8">
        <f>'Oliveira Dairy'!L13</f>
        <v>0</v>
      </c>
      <c r="BB13" s="4">
        <f>'Souza Bros Dairy'!L13</f>
        <v>0</v>
      </c>
      <c r="BC13" s="8">
        <f>'Miguel Family Dairy'!L13</f>
        <v>0</v>
      </c>
      <c r="BD13" s="4">
        <f>'Dias Family Dairy'!L13</f>
        <v>0</v>
      </c>
      <c r="BE13" s="8">
        <f>'Empty was A_D Dairy'!L13</f>
        <v>0</v>
      </c>
      <c r="BF13" s="4">
        <f>'Michael Brasil Dairy #2'!L13</f>
        <v>0</v>
      </c>
      <c r="BG13" s="8">
        <f>'F &amp; A Lemos Dairy'!L13</f>
        <v>0</v>
      </c>
      <c r="BH13" s="4">
        <f>'Alves &amp; Son Dairy #2'!L13</f>
        <v>0</v>
      </c>
      <c r="BI13" s="8">
        <f>'Golf Link RanchesLLC'!L13</f>
        <v>0</v>
      </c>
      <c r="BJ13" s="4">
        <f>'Triple M Jerseys'!L13</f>
        <v>0</v>
      </c>
      <c r="BK13" s="8">
        <f>'Jose &amp; Teresa Soares Dairy'!L13</f>
        <v>0</v>
      </c>
      <c r="BL13" s="8">
        <f>'MachadoGabriel&amp;SonsDairy'!L13</f>
        <v>0</v>
      </c>
      <c r="BM13" s="4">
        <f>'Hawkins Ranch'!L13</f>
        <v>0</v>
      </c>
      <c r="BN13" s="8">
        <f>'Silva Dairy Farms #3B'!L13</f>
        <v>0</v>
      </c>
      <c r="BO13" s="8">
        <f>AhlemFarmsPartnership!L13</f>
        <v>0</v>
      </c>
      <c r="BP13" s="8">
        <f>'Vierra Dairy Farms #4'!L13</f>
        <v>0</v>
      </c>
      <c r="BQ13" s="4">
        <f>'CaliforniaDairyFarms LLC'!L13</f>
        <v>0</v>
      </c>
      <c r="BR13" s="8">
        <f>'Larry Peterson Dairy'!L13</f>
        <v>0</v>
      </c>
      <c r="BS13" s="4">
        <f>'Joe Egli&amp;Sons Dairy'!L13</f>
        <v>0</v>
      </c>
      <c r="BT13" s="8">
        <f>'CMA Livestock #2'!L13</f>
        <v>0</v>
      </c>
      <c r="BU13" s="4">
        <f>'Valentine Dairy'!L13</f>
        <v>0</v>
      </c>
      <c r="BV13" s="8">
        <f>'CMC Jerseys LLC'!L13</f>
        <v>0</v>
      </c>
      <c r="BW13" s="4">
        <f>'Fanelli_Fanelli Brothers'!L13</f>
        <v>0</v>
      </c>
      <c r="BX13" s="8">
        <f>'Martins Bros Dairy'!L13</f>
        <v>0</v>
      </c>
      <c r="BY13" s="8">
        <f>'Gomes Heifer Ranch'!L13</f>
        <v>0</v>
      </c>
      <c r="BZ13" s="4">
        <f>'Ed Hirdes Dairy'!B13</f>
        <v>0</v>
      </c>
      <c r="CA13" s="8">
        <f>'Dematos Dairy'!L13</f>
        <v>0</v>
      </c>
      <c r="CB13" s="4">
        <f>'Carlos Estacio&amp;Sons Dairy'!L13</f>
        <v>0</v>
      </c>
      <c r="CC13" s="4">
        <f>'Live Oak Dairy G'!L13</f>
        <v>0</v>
      </c>
      <c r="CD13" s="8">
        <f>'Verissimo Facility'!L13</f>
        <v>0</v>
      </c>
      <c r="CE13" s="4">
        <f>'Double Cross Dairy'!L13</f>
        <v>0</v>
      </c>
      <c r="CF13" s="4">
        <f>'Double Cross #4'!L13</f>
        <v>0</v>
      </c>
      <c r="CG13" s="8">
        <f>'King Dairy'!L13</f>
        <v>0</v>
      </c>
      <c r="CH13" s="8">
        <f>'Vieira Livestock'!L13</f>
        <v>0</v>
      </c>
      <c r="CI13" s="4">
        <f>'AldenPeterson&amp;SonsDairy Inc.'!L13</f>
        <v>0</v>
      </c>
      <c r="CJ13" s="8">
        <f>'John Nunes Dairy #3'!L13</f>
        <v>0</v>
      </c>
      <c r="CK13" s="4">
        <f>'Roestar Dairy'!L13</f>
        <v>0</v>
      </c>
      <c r="CL13" s="8">
        <f>'Luis M. Azevedo Dairy'!L13</f>
        <v>0</v>
      </c>
      <c r="CM13" s="4">
        <f>'Arlinda Holsteins'!L13</f>
        <v>0</v>
      </c>
      <c r="CN13" s="8">
        <f>'Robert Gioletti &amp; Sons Dairy'!L13</f>
        <v>0</v>
      </c>
      <c r="CO13" s="4">
        <f>'Carl Vieira Dairy'!L13</f>
        <v>0</v>
      </c>
      <c r="CP13" s="4">
        <f>'John Brasil &amp; Sons Dairy'!L13</f>
        <v>0</v>
      </c>
      <c r="CQ13" s="8">
        <f>'John Brasil Dairy #3'!L13</f>
        <v>0</v>
      </c>
      <c r="CR13" s="4">
        <f>'KMA Dairy'!L13</f>
        <v>0</v>
      </c>
      <c r="CS13" s="8">
        <f>'Sallaberry Ranch'!L13</f>
        <v>0</v>
      </c>
      <c r="CT13" s="4">
        <f>'Alfred C Nunes Dairy'!L13</f>
        <v>0</v>
      </c>
      <c r="CU13" s="8">
        <f>'Jim Vieira &amp; Son Dairy'!L13</f>
        <v>0</v>
      </c>
      <c r="CV13" s="4">
        <f>'Ehrlich Dairy'!L13</f>
        <v>0</v>
      </c>
      <c r="CW13" s="8">
        <f>'D&amp;A Brasil Facility'!B13</f>
        <v>0</v>
      </c>
      <c r="CX13" s="4">
        <f>'Silva''s Holsteins'!B13</f>
        <v>0</v>
      </c>
      <c r="CY13" s="8">
        <f>'G J Silva #3'!B13</f>
        <v>0</v>
      </c>
      <c r="CZ13" s="4">
        <f>'Jim Vieira and Son Dairy #2'!L13</f>
        <v>0</v>
      </c>
      <c r="DA13" s="8">
        <f>'Johal Dairy'!L13</f>
        <v>0</v>
      </c>
      <c r="DB13" s="4">
        <f>'A &amp; G Azevedo Dairy'!L13</f>
        <v>0</v>
      </c>
      <c r="DC13" s="8">
        <f>'Gentle Breezes Dairy'!L13</f>
        <v>0</v>
      </c>
      <c r="DD13" s="8">
        <f>'Joe Sousa Jr Dairy'!L13</f>
        <v>0</v>
      </c>
      <c r="DE13" s="4">
        <f>'John Brasil Heifers'!L13</f>
        <v>0</v>
      </c>
      <c r="DF13" s="4">
        <f>'MHF Dairy'!L13</f>
        <v>0</v>
      </c>
      <c r="DG13" s="8">
        <f>'Brindiero&amp;DanbomDairyFarms'!L13</f>
        <v>0</v>
      </c>
      <c r="DH13" s="8">
        <f>'A&amp;C Machado Dairy #2'!L13</f>
        <v>0</v>
      </c>
      <c r="DI13" s="8">
        <f>'J &amp; J Toste DairyInc.'!L13</f>
        <v>0</v>
      </c>
      <c r="DJ13" s="4">
        <f>'Bar Vee DairyInc.'!L13</f>
        <v>0</v>
      </c>
      <c r="DK13" s="4">
        <f>'Railside Jersey FarmsLLC'!L13</f>
        <v>0</v>
      </c>
      <c r="DL13" s="8">
        <f>'Manuel Azevedo Dairy'!L13</f>
        <v>0</v>
      </c>
      <c r="DM13" s="4">
        <f>'Sousa Family Dairy'!L13</f>
        <v>0</v>
      </c>
      <c r="DN13" s="4">
        <f>'UC Davis Animal Science Dairy'!L13</f>
        <v>0</v>
      </c>
      <c r="DO13" s="8">
        <f>'Garcia''s Registered Jerseys'!L13</f>
        <v>0</v>
      </c>
      <c r="DP13" s="8">
        <f>'Lucio Corral Cattle'!L13</f>
        <v>0</v>
      </c>
      <c r="DQ13" s="4">
        <f>'Wickstrom Dairy Inc'!B13</f>
        <v>0</v>
      </c>
      <c r="DR13" s="8">
        <f>'Sam Kooistra Dairy'!L13</f>
        <v>0</v>
      </c>
      <c r="DS13" s="4">
        <f>'Vitorino &amp; Sons Dairy'!L13</f>
        <v>0</v>
      </c>
      <c r="DT13" s="8">
        <f>'Valley Cross Dairy'!L13</f>
        <v>0</v>
      </c>
      <c r="DU13" s="4">
        <f>'John Brasil &amp; Sons Dairy #2'!L13</f>
        <v>0</v>
      </c>
      <c r="DV13" s="4">
        <f>'Pepper Dairy'!L13</f>
        <v>0</v>
      </c>
      <c r="DW13" s="4">
        <f>'Clauss Dairy Farms'!L13</f>
        <v>0</v>
      </c>
      <c r="DX13" s="8">
        <f>'Dairy Central Heifers'!L13</f>
        <v>0</v>
      </c>
      <c r="DY13" s="4">
        <f>'Yosemite Jersey Dairy'!L13</f>
        <v>0</v>
      </c>
      <c r="DZ13" s="4">
        <f>'Sunwest Jersey Dairy'!L13</f>
        <v>0</v>
      </c>
      <c r="EA13" s="8">
        <f>'N &amp; C Silveira Dairy'!L13</f>
        <v>0</v>
      </c>
      <c r="EB13" s="8">
        <f>'Nyman Brothers Dairy'!L13</f>
        <v>0</v>
      </c>
      <c r="EC13" s="4">
        <f>'Broder Farms'!L13</f>
        <v>0</v>
      </c>
      <c r="ED13" s="8">
        <f>'Borba Dairy Farms'!L13</f>
        <v>0</v>
      </c>
      <c r="EE13" s="8">
        <f>'Charles Ahlem Ranch'!L13</f>
        <v>0</v>
      </c>
      <c r="EF13" s="4">
        <f>'James Ahlem Dairy'!L13</f>
        <v>0</v>
      </c>
      <c r="EG13" s="8">
        <f>'Nylund Dairy Farms'!L13</f>
        <v>0</v>
      </c>
      <c r="EH13" s="4">
        <f>'Vierra Ranch Dairy'!L13</f>
        <v>0</v>
      </c>
      <c r="EI13" s="4">
        <f>'Joe O Rocha Dairy Inc.'!L13</f>
        <v>0</v>
      </c>
      <c r="EJ13" s="8">
        <f>'Alves &amp; Son Dairy'!L13</f>
        <v>0</v>
      </c>
      <c r="EK13" s="4">
        <f>'3A Teixeira Dairy'!L13</f>
        <v>0</v>
      </c>
      <c r="EL13" s="4">
        <f>'Denizma_Bud Postma Dairy'!L13</f>
        <v>0</v>
      </c>
      <c r="EM13" s="8">
        <f>'Couco Creek Dairy'!L13</f>
        <v>0</v>
      </c>
      <c r="EN13" s="4">
        <f>'Clausen Dairy'!L13</f>
        <v>0</v>
      </c>
    </row>
    <row r="14" spans="1:144" x14ac:dyDescent="0.3">
      <c r="A14" t="s">
        <v>10872</v>
      </c>
      <c r="B14" s="4" t="str">
        <f>'A &amp; M De Souza Dairy'!B14</f>
        <v>MARIANN CARDOSO</v>
      </c>
      <c r="C14" s="4" t="str">
        <f>'Silva Dairy Farms #3A'!B14</f>
        <v>MARIANN CARDOSO</v>
      </c>
      <c r="D14" s="4" t="str">
        <f>'Joe Borba Dairy Inc.'!B14</f>
        <v>MARIANN CARDOSO</v>
      </c>
      <c r="E14" s="8" t="str">
        <f>'Ken Van Foeken Dairy #2'!B14</f>
        <v>MARIANN CARDOSO</v>
      </c>
      <c r="F14" s="8" t="str">
        <f>'Da Rosa Dairy'!B14</f>
        <v>MARIANN CARDOSO</v>
      </c>
      <c r="G14" s="4" t="e">
        <f>'J_D Brasil Dairy'!#REF!</f>
        <v>#REF!</v>
      </c>
      <c r="H14" s="8" t="str">
        <f>'River Rock Ranch LLC'!L14</f>
        <v>John Avila</v>
      </c>
      <c r="I14" s="8" t="str">
        <f>'Double Cross #3'!L14</f>
        <v>F &amp; R</v>
      </c>
      <c r="J14" s="8" t="str">
        <f>'Edward Nunes Dairy'!L14</f>
        <v xml:space="preserve">Jared Hutchings </v>
      </c>
      <c r="K14" s="4" t="e">
        <f>'Gomes Dairy'!#REF!</f>
        <v>#REF!</v>
      </c>
      <c r="L14" s="4" t="str">
        <f>'Roest Family Dairy'!L14</f>
        <v>R &amp; J Avila</v>
      </c>
      <c r="M14" s="8" t="str">
        <f>'Gil Tex Dairy'!L14</f>
        <v>Jenny Mesenhimer</v>
      </c>
      <c r="N14" s="4" t="str">
        <f>'GJ Silva'!L14</f>
        <v xml:space="preserve">F &amp; R Ag. </v>
      </c>
      <c r="O14" s="4" t="str">
        <f>'Hilmar Holsteins Inc.'!L14</f>
        <v>F &amp; R Ag. Services</v>
      </c>
      <c r="P14" s="4" t="str">
        <f>'Jordao Dairy'!L14</f>
        <v>R &amp; J Avila Inc.</v>
      </c>
      <c r="Q14" s="4" t="str">
        <f>'Cross Creek Dairy'!L14</f>
        <v>Mariann Cardoso</v>
      </c>
      <c r="R14" s="8" t="str">
        <f>'Double Cross #2'!L14</f>
        <v>F &amp; R</v>
      </c>
      <c r="S14" s="8" t="str">
        <f>'LarryPetersonDairyFarms#2'!L14</f>
        <v>R &amp; J Avila</v>
      </c>
      <c r="T14" s="8" t="str">
        <f>'Fire_Lake Jerseys #2'!L14</f>
        <v>Jenny Mesenhimer</v>
      </c>
      <c r="U14" s="4" t="str">
        <f>'Lumar Dairy Farms'!L14</f>
        <v>R &amp; J Avila</v>
      </c>
      <c r="V14" s="8" t="str">
        <f>'CMA Livestock'!L14</f>
        <v>F &amp; R</v>
      </c>
      <c r="W14" s="4" t="str">
        <f>'Fire Lakes Jerseys'!L14</f>
        <v>Jenny Mesenhimer</v>
      </c>
      <c r="X14" s="8" t="str">
        <f>'Rick Jones Farms'!L14</f>
        <v>F &amp; R</v>
      </c>
      <c r="Y14" s="4" t="str">
        <f>'Silveira Holsteins'!L14</f>
        <v>F &amp; R</v>
      </c>
      <c r="Z14" s="8" t="str">
        <f>'Diamond B Dairy'!L14</f>
        <v>R &amp; J</v>
      </c>
      <c r="AA14" s="4" t="str">
        <f>'Azevedo Dairy'!L14</f>
        <v>R &amp; J Avila</v>
      </c>
      <c r="AB14" s="8" t="str">
        <f>'Valsigna Dairy'!L14</f>
        <v>R &amp; J Avila</v>
      </c>
      <c r="AC14" s="8" t="str">
        <f>WickstromJerseyFarmsInc.!L14</f>
        <v>F &amp; R ag. services</v>
      </c>
      <c r="AD14" s="4" t="str">
        <f>'Diniz Dairy'!L14</f>
        <v>Mariann Perdroso</v>
      </c>
      <c r="AE14" s="8" t="str">
        <f>'Crane Dairy Inc.'!L14</f>
        <v>F &amp; R Ag Services</v>
      </c>
      <c r="AF14" s="4" t="str">
        <f>'GM Silva Dairies #2'!L14</f>
        <v>F &amp; R Ag Services</v>
      </c>
      <c r="AG14" s="8" t="e">
        <f>'Joe Oliveira Dairy'!#REF!</f>
        <v>#REF!</v>
      </c>
      <c r="AH14" s="4" t="str">
        <f>'Vierra Dairy Farms #3'!L14</f>
        <v>F &amp; R Ag Services</v>
      </c>
      <c r="AI14" s="8" t="str">
        <f>'Nelson Dairy'!L14</f>
        <v>R &amp; J Avila</v>
      </c>
      <c r="AJ14" s="4" t="str">
        <f>'Mario&amp;ChristinaNunesDairy'!L14</f>
        <v>Mariann Pedroso</v>
      </c>
      <c r="AK14" s="8" t="str">
        <f>'B &amp; D Dairy'!L14</f>
        <v>F &amp; R Ag services</v>
      </c>
      <c r="AL14" s="4" t="str">
        <f>'Silveira Dairy Inc.'!L14</f>
        <v>Mariann Pedroso</v>
      </c>
      <c r="AM14" s="8" t="str">
        <f>'Jade Jersey Dairy'!L14</f>
        <v>F &amp; R Ag Services</v>
      </c>
      <c r="AN14" s="4" t="str">
        <f>'Live Oak Dairy A'!L14</f>
        <v>F &amp; R Ag Services</v>
      </c>
      <c r="AO14" s="8" t="str">
        <f>'T &amp; M Borba Dairy'!L14</f>
        <v>R &amp; J Avila</v>
      </c>
      <c r="AP14" s="4" t="str">
        <f>'Oslo Dairy'!L14</f>
        <v>F &amp; R Ag Services</v>
      </c>
      <c r="AQ14" s="8" t="str">
        <f>'Kronberg Facility'!L14</f>
        <v>R &amp; J Avila</v>
      </c>
      <c r="AR14" s="4" t="str">
        <f>'Ken Van Foeken Dairy'!L14</f>
        <v>R &amp; J Avila</v>
      </c>
      <c r="AS14" s="8" t="str">
        <f>'Amaral Dairy Farms'!L14</f>
        <v>R &amp; J Avila</v>
      </c>
      <c r="AT14" s="4" t="str">
        <f>'B_6 Dairy'!L14</f>
        <v>R &amp; J Avila</v>
      </c>
      <c r="AU14" s="8" t="str">
        <f>'6D Dores Dairy'!L14</f>
        <v>R &amp; AVila</v>
      </c>
      <c r="AV14" s="4" t="str">
        <f>'Fanelli Dairy'!L14</f>
        <v>Mariann Pedroso</v>
      </c>
      <c r="AW14" s="8" t="str">
        <f>'Joao Sousa Dairy'!L14</f>
        <v>Mariann Pedroso</v>
      </c>
      <c r="AX14" s="8" t="str">
        <f>'Vierra Dairy Farms #2'!L14</f>
        <v>F &amp; R Ag Services</v>
      </c>
      <c r="AY14" s="8">
        <f>'Michael Brasil Dairy'!L14</f>
        <v>0</v>
      </c>
      <c r="AZ14" s="4">
        <f>'Anchor J Dairy'!L14</f>
        <v>0</v>
      </c>
      <c r="BA14" s="8">
        <f>'Oliveira Dairy'!L14</f>
        <v>0</v>
      </c>
      <c r="BB14" s="4">
        <f>'Souza Bros Dairy'!L14</f>
        <v>0</v>
      </c>
      <c r="BC14" s="8">
        <f>'Miguel Family Dairy'!L14</f>
        <v>0</v>
      </c>
      <c r="BD14" s="4">
        <f>'Dias Family Dairy'!L14</f>
        <v>0</v>
      </c>
      <c r="BE14" s="8">
        <f>'Empty was A_D Dairy'!L14</f>
        <v>0</v>
      </c>
      <c r="BF14" s="4">
        <f>'Michael Brasil Dairy #2'!L14</f>
        <v>0</v>
      </c>
      <c r="BG14" s="8">
        <f>'F &amp; A Lemos Dairy'!L14</f>
        <v>0</v>
      </c>
      <c r="BH14" s="4">
        <f>'Alves &amp; Son Dairy #2'!L14</f>
        <v>0</v>
      </c>
      <c r="BI14" s="8">
        <f>'Golf Link RanchesLLC'!L14</f>
        <v>0</v>
      </c>
      <c r="BJ14" s="4">
        <f>'Triple M Jerseys'!L14</f>
        <v>0</v>
      </c>
      <c r="BK14" s="8">
        <f>'Jose &amp; Teresa Soares Dairy'!L14</f>
        <v>0</v>
      </c>
      <c r="BL14" s="8">
        <f>'MachadoGabriel&amp;SonsDairy'!L14</f>
        <v>0</v>
      </c>
      <c r="BM14" s="4">
        <f>'Hawkins Ranch'!L14</f>
        <v>0</v>
      </c>
      <c r="BN14" s="8">
        <f>'Silva Dairy Farms #3B'!L14</f>
        <v>0</v>
      </c>
      <c r="BO14" s="8">
        <f>AhlemFarmsPartnership!L14</f>
        <v>0</v>
      </c>
      <c r="BP14" s="8">
        <f>'Vierra Dairy Farms #4'!L14</f>
        <v>0</v>
      </c>
      <c r="BQ14" s="4">
        <f>'CaliforniaDairyFarms LLC'!L14</f>
        <v>0</v>
      </c>
      <c r="BR14" s="8">
        <f>'Larry Peterson Dairy'!L14</f>
        <v>0</v>
      </c>
      <c r="BS14" s="4">
        <f>'Joe Egli&amp;Sons Dairy'!L14</f>
        <v>0</v>
      </c>
      <c r="BT14" s="8">
        <f>'CMA Livestock #2'!L14</f>
        <v>0</v>
      </c>
      <c r="BU14" s="4">
        <f>'Valentine Dairy'!L14</f>
        <v>0</v>
      </c>
      <c r="BV14" s="8">
        <f>'CMC Jerseys LLC'!L14</f>
        <v>0</v>
      </c>
      <c r="BW14" s="4">
        <f>'Fanelli_Fanelli Brothers'!L14</f>
        <v>0</v>
      </c>
      <c r="BX14" s="8">
        <f>'Martins Bros Dairy'!L14</f>
        <v>0</v>
      </c>
      <c r="BY14" s="8">
        <f>'Gomes Heifer Ranch'!L14</f>
        <v>0</v>
      </c>
      <c r="BZ14" s="4" t="str">
        <f>'Ed Hirdes Dairy'!B14</f>
        <v>MARIANN CARDOSO</v>
      </c>
      <c r="CA14" s="8">
        <f>'Dematos Dairy'!L14</f>
        <v>0</v>
      </c>
      <c r="CB14" s="4">
        <f>'Carlos Estacio&amp;Sons Dairy'!L14</f>
        <v>0</v>
      </c>
      <c r="CC14" s="4">
        <f>'Live Oak Dairy G'!L14</f>
        <v>0</v>
      </c>
      <c r="CD14" s="8">
        <f>'Verissimo Facility'!L14</f>
        <v>0</v>
      </c>
      <c r="CE14" s="4">
        <f>'Double Cross Dairy'!L14</f>
        <v>0</v>
      </c>
      <c r="CF14" s="4">
        <f>'Double Cross #4'!L14</f>
        <v>0</v>
      </c>
      <c r="CG14" s="8">
        <f>'King Dairy'!L14</f>
        <v>0</v>
      </c>
      <c r="CH14" s="8">
        <f>'Vieira Livestock'!L14</f>
        <v>0</v>
      </c>
      <c r="CI14" s="4">
        <f>'AldenPeterson&amp;SonsDairy Inc.'!L14</f>
        <v>0</v>
      </c>
      <c r="CJ14" s="8">
        <f>'John Nunes Dairy #3'!L14</f>
        <v>0</v>
      </c>
      <c r="CK14" s="4">
        <f>'Roestar Dairy'!L14</f>
        <v>0</v>
      </c>
      <c r="CL14" s="8">
        <f>'Luis M. Azevedo Dairy'!L14</f>
        <v>0</v>
      </c>
      <c r="CM14" s="4">
        <f>'Arlinda Holsteins'!L14</f>
        <v>0</v>
      </c>
      <c r="CN14" s="8">
        <f>'Robert Gioletti &amp; Sons Dairy'!L14</f>
        <v>0</v>
      </c>
      <c r="CO14" s="4">
        <f>'Carl Vieira Dairy'!L14</f>
        <v>0</v>
      </c>
      <c r="CP14" s="4">
        <f>'John Brasil &amp; Sons Dairy'!L14</f>
        <v>0</v>
      </c>
      <c r="CQ14" s="8">
        <f>'John Brasil Dairy #3'!L14</f>
        <v>0</v>
      </c>
      <c r="CR14" s="4">
        <f>'KMA Dairy'!L14</f>
        <v>0</v>
      </c>
      <c r="CS14" s="8">
        <f>'Sallaberry Ranch'!L14</f>
        <v>0</v>
      </c>
      <c r="CT14" s="4">
        <f>'Alfred C Nunes Dairy'!L14</f>
        <v>0</v>
      </c>
      <c r="CU14" s="8">
        <f>'Jim Vieira &amp; Son Dairy'!L14</f>
        <v>0</v>
      </c>
      <c r="CV14" s="4">
        <f>'Ehrlich Dairy'!L14</f>
        <v>0</v>
      </c>
      <c r="CW14" s="8" t="str">
        <f>'D&amp;A Brasil Facility'!B14</f>
        <v>MARIANN CARDOSO</v>
      </c>
      <c r="CX14" s="4" t="str">
        <f>'Silva''s Holsteins'!B14</f>
        <v>MARIANN CARDOSO</v>
      </c>
      <c r="CY14" s="8" t="str">
        <f>'G J Silva #3'!B14</f>
        <v>MARIANN CARDOSO</v>
      </c>
      <c r="CZ14" s="4">
        <f>'Jim Vieira and Son Dairy #2'!L14</f>
        <v>0</v>
      </c>
      <c r="DA14" s="8">
        <f>'Johal Dairy'!L14</f>
        <v>0</v>
      </c>
      <c r="DB14" s="4">
        <f>'A &amp; G Azevedo Dairy'!L14</f>
        <v>0</v>
      </c>
      <c r="DC14" s="8">
        <f>'Gentle Breezes Dairy'!L14</f>
        <v>0</v>
      </c>
      <c r="DD14" s="8">
        <f>'Joe Sousa Jr Dairy'!L14</f>
        <v>0</v>
      </c>
      <c r="DE14" s="4">
        <f>'John Brasil Heifers'!L14</f>
        <v>0</v>
      </c>
      <c r="DF14" s="4">
        <f>'MHF Dairy'!L14</f>
        <v>0</v>
      </c>
      <c r="DG14" s="8">
        <f>'Brindiero&amp;DanbomDairyFarms'!L14</f>
        <v>0</v>
      </c>
      <c r="DH14" s="8">
        <f>'A&amp;C Machado Dairy #2'!L14</f>
        <v>0</v>
      </c>
      <c r="DI14" s="8">
        <f>'J &amp; J Toste DairyInc.'!L14</f>
        <v>0</v>
      </c>
      <c r="DJ14" s="4">
        <f>'Bar Vee DairyInc.'!L14</f>
        <v>0</v>
      </c>
      <c r="DK14" s="4">
        <f>'Railside Jersey FarmsLLC'!L14</f>
        <v>0</v>
      </c>
      <c r="DL14" s="8">
        <f>'Manuel Azevedo Dairy'!L14</f>
        <v>0</v>
      </c>
      <c r="DM14" s="4">
        <f>'Sousa Family Dairy'!L14</f>
        <v>0</v>
      </c>
      <c r="DN14" s="4">
        <f>'UC Davis Animal Science Dairy'!L14</f>
        <v>0</v>
      </c>
      <c r="DO14" s="8">
        <f>'Garcia''s Registered Jerseys'!L14</f>
        <v>0</v>
      </c>
      <c r="DP14" s="8">
        <f>'Lucio Corral Cattle'!L14</f>
        <v>0</v>
      </c>
      <c r="DQ14" s="4">
        <f>'Wickstrom Dairy Inc'!B14</f>
        <v>0</v>
      </c>
      <c r="DR14" s="8">
        <f>'Sam Kooistra Dairy'!L14</f>
        <v>0</v>
      </c>
      <c r="DS14" s="4">
        <f>'Vitorino &amp; Sons Dairy'!L14</f>
        <v>0</v>
      </c>
      <c r="DT14" s="8">
        <f>'Valley Cross Dairy'!L14</f>
        <v>0</v>
      </c>
      <c r="DU14" s="4">
        <f>'John Brasil &amp; Sons Dairy #2'!L14</f>
        <v>0</v>
      </c>
      <c r="DV14" s="4">
        <f>'Pepper Dairy'!L14</f>
        <v>0</v>
      </c>
      <c r="DW14" s="4">
        <f>'Clauss Dairy Farms'!L14</f>
        <v>0</v>
      </c>
      <c r="DX14" s="8">
        <f>'Dairy Central Heifers'!L14</f>
        <v>0</v>
      </c>
      <c r="DY14" s="4">
        <f>'Yosemite Jersey Dairy'!L14</f>
        <v>0</v>
      </c>
      <c r="DZ14" s="4">
        <f>'Sunwest Jersey Dairy'!L14</f>
        <v>0</v>
      </c>
      <c r="EA14" s="8">
        <f>'N &amp; C Silveira Dairy'!L14</f>
        <v>0</v>
      </c>
      <c r="EB14" s="8">
        <f>'Nyman Brothers Dairy'!L14</f>
        <v>0</v>
      </c>
      <c r="EC14" s="4">
        <f>'Broder Farms'!L14</f>
        <v>0</v>
      </c>
      <c r="ED14" s="8">
        <f>'Borba Dairy Farms'!L14</f>
        <v>0</v>
      </c>
      <c r="EE14" s="8">
        <f>'Charles Ahlem Ranch'!L14</f>
        <v>0</v>
      </c>
      <c r="EF14" s="4">
        <f>'James Ahlem Dairy'!L14</f>
        <v>0</v>
      </c>
      <c r="EG14" s="8">
        <f>'Nylund Dairy Farms'!L14</f>
        <v>0</v>
      </c>
      <c r="EH14" s="4">
        <f>'Vierra Ranch Dairy'!L14</f>
        <v>0</v>
      </c>
      <c r="EI14" s="4">
        <f>'Joe O Rocha Dairy Inc.'!L14</f>
        <v>0</v>
      </c>
      <c r="EJ14" s="8">
        <f>'Alves &amp; Son Dairy'!L14</f>
        <v>0</v>
      </c>
      <c r="EK14" s="4">
        <f>'3A Teixeira Dairy'!L14</f>
        <v>0</v>
      </c>
      <c r="EL14" s="4">
        <f>'Denizma_Bud Postma Dairy'!L14</f>
        <v>0</v>
      </c>
      <c r="EM14" s="8">
        <f>'Couco Creek Dairy'!L14</f>
        <v>0</v>
      </c>
      <c r="EN14" s="4">
        <f>'Clausen Dairy'!L14</f>
        <v>0</v>
      </c>
    </row>
    <row r="15" spans="1:144" x14ac:dyDescent="0.3">
      <c r="A15" t="s">
        <v>10873</v>
      </c>
      <c r="B15" s="4">
        <f>'A &amp; M De Souza Dairy'!B15</f>
        <v>0</v>
      </c>
      <c r="C15" s="4">
        <f>'Silva Dairy Farms #3A'!B15</f>
        <v>0</v>
      </c>
      <c r="D15" s="4">
        <f>'Joe Borba Dairy Inc.'!B15</f>
        <v>0</v>
      </c>
      <c r="E15" s="8">
        <f>'Ken Van Foeken Dairy #2'!B15</f>
        <v>0</v>
      </c>
      <c r="F15" s="8">
        <f>'Da Rosa Dairy'!B15</f>
        <v>0</v>
      </c>
      <c r="G15" s="4" t="e">
        <f>'J_D Brasil Dairy'!#REF!</f>
        <v>#REF!</v>
      </c>
      <c r="H15" s="8" t="str">
        <f>'River Rock Ranch LLC'!L15</f>
        <v>yes</v>
      </c>
      <c r="I15" s="8" t="str">
        <f>'Double Cross #3'!L15</f>
        <v>yes</v>
      </c>
      <c r="J15" s="8" t="str">
        <f>'Edward Nunes Dairy'!L15</f>
        <v>yes</v>
      </c>
      <c r="K15" s="4" t="e">
        <f>'Gomes Dairy'!#REF!</f>
        <v>#REF!</v>
      </c>
      <c r="L15" s="4" t="str">
        <f>'Roest Family Dairy'!L15</f>
        <v>yes</v>
      </c>
      <c r="M15" s="8">
        <f>'Gil Tex Dairy'!L15</f>
        <v>0</v>
      </c>
      <c r="N15" s="4">
        <f>'GJ Silva'!L15</f>
        <v>0</v>
      </c>
      <c r="O15" s="4">
        <f>'Hilmar Holsteins Inc.'!L15</f>
        <v>0</v>
      </c>
      <c r="P15" s="4">
        <f>'Jordao Dairy'!L15</f>
        <v>0</v>
      </c>
      <c r="Q15" s="4">
        <f>'Cross Creek Dairy'!L15</f>
        <v>0</v>
      </c>
      <c r="R15" s="8">
        <f>'Double Cross #2'!L15</f>
        <v>0</v>
      </c>
      <c r="S15" s="8">
        <f>'LarryPetersonDairyFarms#2'!L15</f>
        <v>0</v>
      </c>
      <c r="T15" s="8">
        <f>'Fire_Lake Jerseys #2'!L15</f>
        <v>0</v>
      </c>
      <c r="U15" s="4">
        <f>'Lumar Dairy Farms'!L15</f>
        <v>0</v>
      </c>
      <c r="V15" s="8">
        <f>'CMA Livestock'!L15</f>
        <v>0</v>
      </c>
      <c r="W15" s="4">
        <f>'Fire Lakes Jerseys'!L15</f>
        <v>0</v>
      </c>
      <c r="X15" s="8">
        <f>'Rick Jones Farms'!L15</f>
        <v>0</v>
      </c>
      <c r="Y15" s="4">
        <f>'Silveira Holsteins'!L15</f>
        <v>0</v>
      </c>
      <c r="Z15" s="8">
        <f>'Diamond B Dairy'!L15</f>
        <v>0</v>
      </c>
      <c r="AA15" s="4">
        <f>'Azevedo Dairy'!L15</f>
        <v>0</v>
      </c>
      <c r="AB15" s="8">
        <f>'Valsigna Dairy'!L15</f>
        <v>0</v>
      </c>
      <c r="AC15" s="8">
        <f>WickstromJerseyFarmsInc.!L15</f>
        <v>0</v>
      </c>
      <c r="AD15" s="4">
        <f>'Diniz Dairy'!L15</f>
        <v>0</v>
      </c>
      <c r="AE15" s="8">
        <f>'Crane Dairy Inc.'!L15</f>
        <v>0</v>
      </c>
      <c r="AF15" s="4">
        <f>'GM Silva Dairies #2'!L15</f>
        <v>0</v>
      </c>
      <c r="AG15" s="8" t="e">
        <f>'Joe Oliveira Dairy'!#REF!</f>
        <v>#REF!</v>
      </c>
      <c r="AH15" s="4">
        <f>'Vierra Dairy Farms #3'!L15</f>
        <v>0</v>
      </c>
      <c r="AI15" s="8">
        <f>'Nelson Dairy'!L15</f>
        <v>0</v>
      </c>
      <c r="AJ15" s="4">
        <f>'Mario&amp;ChristinaNunesDairy'!L15</f>
        <v>0</v>
      </c>
      <c r="AK15" s="8">
        <f>'B &amp; D Dairy'!L15</f>
        <v>0</v>
      </c>
      <c r="AL15" s="4">
        <f>'Silveira Dairy Inc.'!L15</f>
        <v>0</v>
      </c>
      <c r="AM15" s="8">
        <f>'Jade Jersey Dairy'!L15</f>
        <v>0</v>
      </c>
      <c r="AN15" s="4">
        <f>'Live Oak Dairy A'!L15</f>
        <v>0</v>
      </c>
      <c r="AO15" s="8">
        <f>'T &amp; M Borba Dairy'!L15</f>
        <v>0</v>
      </c>
      <c r="AP15" s="4">
        <f>'Oslo Dairy'!L15</f>
        <v>0</v>
      </c>
      <c r="AQ15" s="8">
        <f>'Kronberg Facility'!L15</f>
        <v>0</v>
      </c>
      <c r="AR15" s="4">
        <f>'Ken Van Foeken Dairy'!L15</f>
        <v>0</v>
      </c>
      <c r="AS15" s="8">
        <f>'Amaral Dairy Farms'!L15</f>
        <v>0</v>
      </c>
      <c r="AT15" s="4">
        <f>'B_6 Dairy'!L15</f>
        <v>0</v>
      </c>
      <c r="AU15" s="8">
        <f>'6D Dores Dairy'!L15</f>
        <v>0</v>
      </c>
      <c r="AV15" s="4">
        <f>'Fanelli Dairy'!L15</f>
        <v>0</v>
      </c>
      <c r="AW15" s="8">
        <f>'Joao Sousa Dairy'!L15</f>
        <v>0</v>
      </c>
      <c r="AX15" s="8">
        <f>'Vierra Dairy Farms #2'!L15</f>
        <v>0</v>
      </c>
      <c r="AY15" s="8">
        <f>'Michael Brasil Dairy'!L15</f>
        <v>0</v>
      </c>
      <c r="AZ15" s="4">
        <f>'Anchor J Dairy'!L15</f>
        <v>0</v>
      </c>
      <c r="BA15" s="8">
        <f>'Oliveira Dairy'!L15</f>
        <v>0</v>
      </c>
      <c r="BB15" s="4">
        <f>'Souza Bros Dairy'!L15</f>
        <v>0</v>
      </c>
      <c r="BC15" s="8">
        <f>'Miguel Family Dairy'!L15</f>
        <v>0</v>
      </c>
      <c r="BD15" s="4">
        <f>'Dias Family Dairy'!L15</f>
        <v>0</v>
      </c>
      <c r="BE15" s="8">
        <f>'Empty was A_D Dairy'!L15</f>
        <v>0</v>
      </c>
      <c r="BF15" s="4">
        <f>'Michael Brasil Dairy #2'!L15</f>
        <v>0</v>
      </c>
      <c r="BG15" s="8">
        <f>'F &amp; A Lemos Dairy'!L15</f>
        <v>0</v>
      </c>
      <c r="BH15" s="4">
        <f>'Alves &amp; Son Dairy #2'!L15</f>
        <v>0</v>
      </c>
      <c r="BI15" s="8">
        <f>'Golf Link RanchesLLC'!L15</f>
        <v>0</v>
      </c>
      <c r="BJ15" s="4">
        <f>'Triple M Jerseys'!L15</f>
        <v>0</v>
      </c>
      <c r="BK15" s="8">
        <f>'Jose &amp; Teresa Soares Dairy'!L15</f>
        <v>0</v>
      </c>
      <c r="BL15" s="8">
        <f>'MachadoGabriel&amp;SonsDairy'!L15</f>
        <v>0</v>
      </c>
      <c r="BM15" s="4">
        <f>'Hawkins Ranch'!L15</f>
        <v>0</v>
      </c>
      <c r="BN15" s="8">
        <f>'Silva Dairy Farms #3B'!L15</f>
        <v>0</v>
      </c>
      <c r="BO15" s="8">
        <f>AhlemFarmsPartnership!L15</f>
        <v>0</v>
      </c>
      <c r="BP15" s="8">
        <f>'Vierra Dairy Farms #4'!L15</f>
        <v>0</v>
      </c>
      <c r="BQ15" s="4">
        <f>'CaliforniaDairyFarms LLC'!L15</f>
        <v>0</v>
      </c>
      <c r="BR15" s="8">
        <f>'Larry Peterson Dairy'!L15</f>
        <v>0</v>
      </c>
      <c r="BS15" s="4">
        <f>'Joe Egli&amp;Sons Dairy'!L15</f>
        <v>0</v>
      </c>
      <c r="BT15" s="8">
        <f>'CMA Livestock #2'!L15</f>
        <v>0</v>
      </c>
      <c r="BU15" s="4">
        <f>'Valentine Dairy'!L15</f>
        <v>0</v>
      </c>
      <c r="BV15" s="8">
        <f>'CMC Jerseys LLC'!L15</f>
        <v>0</v>
      </c>
      <c r="BW15" s="4">
        <f>'Fanelli_Fanelli Brothers'!L15</f>
        <v>0</v>
      </c>
      <c r="BX15" s="8">
        <f>'Martins Bros Dairy'!L15</f>
        <v>0</v>
      </c>
      <c r="BY15" s="8">
        <f>'Gomes Heifer Ranch'!L15</f>
        <v>0</v>
      </c>
      <c r="BZ15" s="4">
        <f>'Ed Hirdes Dairy'!B15</f>
        <v>0</v>
      </c>
      <c r="CA15" s="8">
        <f>'Dematos Dairy'!L15</f>
        <v>0</v>
      </c>
      <c r="CB15" s="4">
        <f>'Carlos Estacio&amp;Sons Dairy'!L15</f>
        <v>0</v>
      </c>
      <c r="CC15" s="4">
        <f>'Live Oak Dairy G'!L15</f>
        <v>0</v>
      </c>
      <c r="CD15" s="8">
        <f>'Verissimo Facility'!L15</f>
        <v>0</v>
      </c>
      <c r="CE15" s="4">
        <f>'Double Cross Dairy'!L15</f>
        <v>0</v>
      </c>
      <c r="CF15" s="4">
        <f>'Double Cross #4'!L15</f>
        <v>0</v>
      </c>
      <c r="CG15" s="8">
        <f>'King Dairy'!L15</f>
        <v>0</v>
      </c>
      <c r="CH15" s="8">
        <f>'Vieira Livestock'!L15</f>
        <v>0</v>
      </c>
      <c r="CI15" s="4">
        <f>'AldenPeterson&amp;SonsDairy Inc.'!L15</f>
        <v>0</v>
      </c>
      <c r="CJ15" s="8">
        <f>'John Nunes Dairy #3'!L15</f>
        <v>0</v>
      </c>
      <c r="CK15" s="4">
        <f>'Roestar Dairy'!L15</f>
        <v>0</v>
      </c>
      <c r="CL15" s="8">
        <f>'Luis M. Azevedo Dairy'!L15</f>
        <v>0</v>
      </c>
      <c r="CM15" s="4">
        <f>'Arlinda Holsteins'!L15</f>
        <v>0</v>
      </c>
      <c r="CN15" s="8">
        <f>'Robert Gioletti &amp; Sons Dairy'!L15</f>
        <v>0</v>
      </c>
      <c r="CO15" s="4">
        <f>'Carl Vieira Dairy'!L15</f>
        <v>0</v>
      </c>
      <c r="CP15" s="4">
        <f>'John Brasil &amp; Sons Dairy'!L15</f>
        <v>0</v>
      </c>
      <c r="CQ15" s="8">
        <f>'John Brasil Dairy #3'!L15</f>
        <v>0</v>
      </c>
      <c r="CR15" s="4">
        <f>'KMA Dairy'!L15</f>
        <v>0</v>
      </c>
      <c r="CS15" s="8">
        <f>'Sallaberry Ranch'!L15</f>
        <v>0</v>
      </c>
      <c r="CT15" s="4">
        <f>'Alfred C Nunes Dairy'!L15</f>
        <v>0</v>
      </c>
      <c r="CU15" s="8">
        <f>'Jim Vieira &amp; Son Dairy'!L15</f>
        <v>0</v>
      </c>
      <c r="CV15" s="4">
        <f>'Ehrlich Dairy'!L15</f>
        <v>0</v>
      </c>
      <c r="CW15" s="8">
        <f>'D&amp;A Brasil Facility'!B15</f>
        <v>0</v>
      </c>
      <c r="CX15" s="4">
        <f>'Silva''s Holsteins'!B15</f>
        <v>0</v>
      </c>
      <c r="CY15" s="8">
        <f>'G J Silva #3'!B15</f>
        <v>0</v>
      </c>
      <c r="CZ15" s="4">
        <f>'Jim Vieira and Son Dairy #2'!L15</f>
        <v>0</v>
      </c>
      <c r="DA15" s="8">
        <f>'Johal Dairy'!L15</f>
        <v>0</v>
      </c>
      <c r="DB15" s="4">
        <f>'A &amp; G Azevedo Dairy'!L15</f>
        <v>0</v>
      </c>
      <c r="DC15" s="8">
        <f>'Gentle Breezes Dairy'!L15</f>
        <v>0</v>
      </c>
      <c r="DD15" s="8">
        <f>'Joe Sousa Jr Dairy'!L15</f>
        <v>0</v>
      </c>
      <c r="DE15" s="4">
        <f>'John Brasil Heifers'!L15</f>
        <v>0</v>
      </c>
      <c r="DF15" s="4">
        <f>'MHF Dairy'!L15</f>
        <v>0</v>
      </c>
      <c r="DG15" s="8">
        <f>'Brindiero&amp;DanbomDairyFarms'!L15</f>
        <v>0</v>
      </c>
      <c r="DH15" s="8">
        <f>'A&amp;C Machado Dairy #2'!L15</f>
        <v>0</v>
      </c>
      <c r="DI15" s="8">
        <f>'J &amp; J Toste DairyInc.'!L15</f>
        <v>0</v>
      </c>
      <c r="DJ15" s="4">
        <f>'Bar Vee DairyInc.'!L15</f>
        <v>0</v>
      </c>
      <c r="DK15" s="4">
        <f>'Railside Jersey FarmsLLC'!L15</f>
        <v>0</v>
      </c>
      <c r="DL15" s="8">
        <f>'Manuel Azevedo Dairy'!L15</f>
        <v>0</v>
      </c>
      <c r="DM15" s="4">
        <f>'Sousa Family Dairy'!L15</f>
        <v>0</v>
      </c>
      <c r="DN15" s="4">
        <f>'UC Davis Animal Science Dairy'!L15</f>
        <v>0</v>
      </c>
      <c r="DO15" s="8">
        <f>'Garcia''s Registered Jerseys'!L15</f>
        <v>0</v>
      </c>
      <c r="DP15" s="8">
        <f>'Lucio Corral Cattle'!L15</f>
        <v>0</v>
      </c>
      <c r="DQ15" s="4">
        <f>'Wickstrom Dairy Inc'!B15</f>
        <v>0</v>
      </c>
      <c r="DR15" s="8">
        <f>'Sam Kooistra Dairy'!L15</f>
        <v>0</v>
      </c>
      <c r="DS15" s="4">
        <f>'Vitorino &amp; Sons Dairy'!L15</f>
        <v>0</v>
      </c>
      <c r="DT15" s="8">
        <f>'Valley Cross Dairy'!L15</f>
        <v>0</v>
      </c>
      <c r="DU15" s="4">
        <f>'John Brasil &amp; Sons Dairy #2'!L15</f>
        <v>0</v>
      </c>
      <c r="DV15" s="4">
        <f>'Pepper Dairy'!L15</f>
        <v>0</v>
      </c>
      <c r="DW15" s="4">
        <f>'Clauss Dairy Farms'!L15</f>
        <v>0</v>
      </c>
      <c r="DX15" s="8">
        <f>'Dairy Central Heifers'!L15</f>
        <v>0</v>
      </c>
      <c r="DY15" s="4">
        <f>'Yosemite Jersey Dairy'!L15</f>
        <v>0</v>
      </c>
      <c r="DZ15" s="4">
        <f>'Sunwest Jersey Dairy'!L15</f>
        <v>0</v>
      </c>
      <c r="EA15" s="8">
        <f>'N &amp; C Silveira Dairy'!L15</f>
        <v>0</v>
      </c>
      <c r="EB15" s="8">
        <f>'Nyman Brothers Dairy'!L15</f>
        <v>0</v>
      </c>
      <c r="EC15" s="4">
        <f>'Broder Farms'!L15</f>
        <v>0</v>
      </c>
      <c r="ED15" s="8">
        <f>'Borba Dairy Farms'!L15</f>
        <v>0</v>
      </c>
      <c r="EE15" s="8">
        <f>'Charles Ahlem Ranch'!L15</f>
        <v>0</v>
      </c>
      <c r="EF15" s="4">
        <f>'James Ahlem Dairy'!L15</f>
        <v>0</v>
      </c>
      <c r="EG15" s="8">
        <f>'Nylund Dairy Farms'!L15</f>
        <v>0</v>
      </c>
      <c r="EH15" s="4">
        <f>'Vierra Ranch Dairy'!L15</f>
        <v>0</v>
      </c>
      <c r="EI15" s="4">
        <f>'Joe O Rocha Dairy Inc.'!L15</f>
        <v>0</v>
      </c>
      <c r="EJ15" s="8">
        <f>'Alves &amp; Son Dairy'!L15</f>
        <v>0</v>
      </c>
      <c r="EK15" s="4">
        <f>'3A Teixeira Dairy'!L15</f>
        <v>0</v>
      </c>
      <c r="EL15" s="4">
        <f>'Denizma_Bud Postma Dairy'!L15</f>
        <v>0</v>
      </c>
      <c r="EM15" s="8">
        <f>'Couco Creek Dairy'!L15</f>
        <v>0</v>
      </c>
      <c r="EN15" s="4">
        <f>'Clausen Dairy'!L15</f>
        <v>0</v>
      </c>
    </row>
    <row r="16" spans="1:144" x14ac:dyDescent="0.3">
      <c r="A16" t="s">
        <v>10874</v>
      </c>
      <c r="B16" s="4">
        <f>'A &amp; M De Souza Dairy'!B16</f>
        <v>0</v>
      </c>
      <c r="C16" s="4">
        <f>'Silva Dairy Farms #3A'!B16</f>
        <v>0</v>
      </c>
      <c r="D16" s="4">
        <f>'Joe Borba Dairy Inc.'!B16</f>
        <v>0</v>
      </c>
      <c r="E16" s="8">
        <f>'Ken Van Foeken Dairy #2'!B16</f>
        <v>0</v>
      </c>
      <c r="F16" s="8">
        <f>'Da Rosa Dairy'!B16</f>
        <v>0</v>
      </c>
      <c r="G16" s="4" t="e">
        <f>'J_D Brasil Dairy'!#REF!</f>
        <v>#REF!</v>
      </c>
      <c r="H16" s="8">
        <f>'River Rock Ranch LLC'!L16</f>
        <v>0</v>
      </c>
      <c r="I16" s="8">
        <f>'Double Cross #3'!L16</f>
        <v>0</v>
      </c>
      <c r="J16" s="8">
        <f>'Edward Nunes Dairy'!L16</f>
        <v>0</v>
      </c>
      <c r="K16" s="4" t="e">
        <f>'Gomes Dairy'!#REF!</f>
        <v>#REF!</v>
      </c>
      <c r="L16" s="4">
        <f>'Roest Family Dairy'!L16</f>
        <v>0</v>
      </c>
      <c r="M16" s="8">
        <f>'Gil Tex Dairy'!L16</f>
        <v>0</v>
      </c>
      <c r="N16" s="4">
        <f>'GJ Silva'!L16</f>
        <v>0</v>
      </c>
      <c r="O16" s="4">
        <f>'Hilmar Holsteins Inc.'!L16</f>
        <v>0</v>
      </c>
      <c r="P16" s="4">
        <f>'Jordao Dairy'!L16</f>
        <v>0</v>
      </c>
      <c r="Q16" s="4">
        <f>'Cross Creek Dairy'!L16</f>
        <v>0</v>
      </c>
      <c r="R16" s="8">
        <f>'Double Cross #2'!L16</f>
        <v>0</v>
      </c>
      <c r="S16" s="8">
        <f>'LarryPetersonDairyFarms#2'!L16</f>
        <v>0</v>
      </c>
      <c r="T16" s="8">
        <f>'Fire_Lake Jerseys #2'!L16</f>
        <v>0</v>
      </c>
      <c r="U16" s="4">
        <f>'Lumar Dairy Farms'!L16</f>
        <v>0</v>
      </c>
      <c r="V16" s="8">
        <f>'CMA Livestock'!L16</f>
        <v>0</v>
      </c>
      <c r="W16" s="4">
        <f>'Fire Lakes Jerseys'!L16</f>
        <v>0</v>
      </c>
      <c r="X16" s="8">
        <f>'Rick Jones Farms'!L16</f>
        <v>0</v>
      </c>
      <c r="Y16" s="4">
        <f>'Silveira Holsteins'!L16</f>
        <v>0</v>
      </c>
      <c r="Z16" s="8">
        <f>'Diamond B Dairy'!L16</f>
        <v>0</v>
      </c>
      <c r="AA16" s="4">
        <f>'Azevedo Dairy'!L16</f>
        <v>0</v>
      </c>
      <c r="AB16" s="8">
        <f>'Valsigna Dairy'!L16</f>
        <v>0</v>
      </c>
      <c r="AC16" s="8">
        <f>WickstromJerseyFarmsInc.!L16</f>
        <v>0</v>
      </c>
      <c r="AD16" s="4">
        <f>'Diniz Dairy'!L16</f>
        <v>0</v>
      </c>
      <c r="AE16" s="8">
        <f>'Crane Dairy Inc.'!L16</f>
        <v>0</v>
      </c>
      <c r="AF16" s="4">
        <f>'GM Silva Dairies #2'!L16</f>
        <v>0</v>
      </c>
      <c r="AG16" s="8" t="e">
        <f>'Joe Oliveira Dairy'!#REF!</f>
        <v>#REF!</v>
      </c>
      <c r="AH16" s="4">
        <f>'Vierra Dairy Farms #3'!L16</f>
        <v>0</v>
      </c>
      <c r="AI16" s="8">
        <f>'Nelson Dairy'!L16</f>
        <v>0</v>
      </c>
      <c r="AJ16" s="4">
        <f>'Mario&amp;ChristinaNunesDairy'!L16</f>
        <v>0</v>
      </c>
      <c r="AK16" s="8">
        <f>'B &amp; D Dairy'!L16</f>
        <v>0</v>
      </c>
      <c r="AL16" s="4">
        <f>'Silveira Dairy Inc.'!L16</f>
        <v>0</v>
      </c>
      <c r="AM16" s="8">
        <f>'Jade Jersey Dairy'!L16</f>
        <v>0</v>
      </c>
      <c r="AN16" s="4">
        <f>'Live Oak Dairy A'!L16</f>
        <v>0</v>
      </c>
      <c r="AO16" s="8">
        <f>'T &amp; M Borba Dairy'!L16</f>
        <v>0</v>
      </c>
      <c r="AP16" s="4">
        <f>'Oslo Dairy'!L16</f>
        <v>0</v>
      </c>
      <c r="AQ16" s="8">
        <f>'Kronberg Facility'!L16</f>
        <v>0</v>
      </c>
      <c r="AR16" s="4">
        <f>'Ken Van Foeken Dairy'!L16</f>
        <v>0</v>
      </c>
      <c r="AS16" s="8">
        <f>'Amaral Dairy Farms'!L16</f>
        <v>0</v>
      </c>
      <c r="AT16" s="4">
        <f>'B_6 Dairy'!L16</f>
        <v>0</v>
      </c>
      <c r="AU16" s="8">
        <f>'6D Dores Dairy'!L16</f>
        <v>0</v>
      </c>
      <c r="AV16" s="4">
        <f>'Fanelli Dairy'!L16</f>
        <v>0</v>
      </c>
      <c r="AW16" s="8">
        <f>'Joao Sousa Dairy'!L16</f>
        <v>0</v>
      </c>
      <c r="AX16" s="8">
        <f>'Vierra Dairy Farms #2'!L16</f>
        <v>0</v>
      </c>
      <c r="AY16" s="8">
        <f>'Michael Brasil Dairy'!L16</f>
        <v>0</v>
      </c>
      <c r="AZ16" s="4">
        <f>'Anchor J Dairy'!L16</f>
        <v>0</v>
      </c>
      <c r="BA16" s="8">
        <f>'Oliveira Dairy'!L16</f>
        <v>0</v>
      </c>
      <c r="BB16" s="4">
        <f>'Souza Bros Dairy'!L16</f>
        <v>0</v>
      </c>
      <c r="BC16" s="8">
        <f>'Miguel Family Dairy'!L16</f>
        <v>0</v>
      </c>
      <c r="BD16" s="4">
        <f>'Dias Family Dairy'!L16</f>
        <v>0</v>
      </c>
      <c r="BE16" s="8">
        <f>'Empty was A_D Dairy'!L16</f>
        <v>0</v>
      </c>
      <c r="BF16" s="4">
        <f>'Michael Brasil Dairy #2'!L16</f>
        <v>0</v>
      </c>
      <c r="BG16" s="8">
        <f>'F &amp; A Lemos Dairy'!L16</f>
        <v>0</v>
      </c>
      <c r="BH16" s="4">
        <f>'Alves &amp; Son Dairy #2'!L16</f>
        <v>0</v>
      </c>
      <c r="BI16" s="8">
        <f>'Golf Link RanchesLLC'!L16</f>
        <v>0</v>
      </c>
      <c r="BJ16" s="4">
        <f>'Triple M Jerseys'!L16</f>
        <v>0</v>
      </c>
      <c r="BK16" s="8">
        <f>'Jose &amp; Teresa Soares Dairy'!L16</f>
        <v>0</v>
      </c>
      <c r="BL16" s="8">
        <f>'MachadoGabriel&amp;SonsDairy'!L16</f>
        <v>0</v>
      </c>
      <c r="BM16" s="4">
        <f>'Hawkins Ranch'!L16</f>
        <v>0</v>
      </c>
      <c r="BN16" s="8">
        <f>'Silva Dairy Farms #3B'!L16</f>
        <v>0</v>
      </c>
      <c r="BO16" s="8">
        <f>AhlemFarmsPartnership!L16</f>
        <v>0</v>
      </c>
      <c r="BP16" s="8">
        <f>'Vierra Dairy Farms #4'!L16</f>
        <v>0</v>
      </c>
      <c r="BQ16" s="4">
        <f>'CaliforniaDairyFarms LLC'!L16</f>
        <v>0</v>
      </c>
      <c r="BR16" s="8">
        <f>'Larry Peterson Dairy'!L16</f>
        <v>0</v>
      </c>
      <c r="BS16" s="4">
        <f>'Joe Egli&amp;Sons Dairy'!L16</f>
        <v>0</v>
      </c>
      <c r="BT16" s="8">
        <f>'CMA Livestock #2'!L16</f>
        <v>0</v>
      </c>
      <c r="BU16" s="4">
        <f>'Valentine Dairy'!L16</f>
        <v>0</v>
      </c>
      <c r="BV16" s="8">
        <f>'CMC Jerseys LLC'!L16</f>
        <v>0</v>
      </c>
      <c r="BW16" s="4">
        <f>'Fanelli_Fanelli Brothers'!L16</f>
        <v>0</v>
      </c>
      <c r="BX16" s="8">
        <f>'Martins Bros Dairy'!L16</f>
        <v>0</v>
      </c>
      <c r="BY16" s="8">
        <f>'Gomes Heifer Ranch'!L16</f>
        <v>0</v>
      </c>
      <c r="BZ16" s="4">
        <f>'Ed Hirdes Dairy'!B16</f>
        <v>0</v>
      </c>
      <c r="CA16" s="8">
        <f>'Dematos Dairy'!L16</f>
        <v>0</v>
      </c>
      <c r="CB16" s="4">
        <f>'Carlos Estacio&amp;Sons Dairy'!L16</f>
        <v>0</v>
      </c>
      <c r="CC16" s="4">
        <f>'Live Oak Dairy G'!L16</f>
        <v>0</v>
      </c>
      <c r="CD16" s="8">
        <f>'Verissimo Facility'!L16</f>
        <v>0</v>
      </c>
      <c r="CE16" s="4">
        <f>'Double Cross Dairy'!L16</f>
        <v>0</v>
      </c>
      <c r="CF16" s="4">
        <f>'Double Cross #4'!L16</f>
        <v>0</v>
      </c>
      <c r="CG16" s="8">
        <f>'King Dairy'!L16</f>
        <v>0</v>
      </c>
      <c r="CH16" s="8">
        <f>'Vieira Livestock'!L16</f>
        <v>0</v>
      </c>
      <c r="CI16" s="4">
        <f>'AldenPeterson&amp;SonsDairy Inc.'!L16</f>
        <v>0</v>
      </c>
      <c r="CJ16" s="8">
        <f>'John Nunes Dairy #3'!L16</f>
        <v>0</v>
      </c>
      <c r="CK16" s="4">
        <f>'Roestar Dairy'!L16</f>
        <v>0</v>
      </c>
      <c r="CL16" s="8">
        <f>'Luis M. Azevedo Dairy'!L16</f>
        <v>0</v>
      </c>
      <c r="CM16" s="4">
        <f>'Arlinda Holsteins'!L16</f>
        <v>0</v>
      </c>
      <c r="CN16" s="8">
        <f>'Robert Gioletti &amp; Sons Dairy'!L16</f>
        <v>0</v>
      </c>
      <c r="CO16" s="4">
        <f>'Carl Vieira Dairy'!L16</f>
        <v>0</v>
      </c>
      <c r="CP16" s="4">
        <f>'John Brasil &amp; Sons Dairy'!L16</f>
        <v>0</v>
      </c>
      <c r="CQ16" s="8">
        <f>'John Brasil Dairy #3'!L16</f>
        <v>0</v>
      </c>
      <c r="CR16" s="4">
        <f>'KMA Dairy'!L16</f>
        <v>0</v>
      </c>
      <c r="CS16" s="8">
        <f>'Sallaberry Ranch'!L16</f>
        <v>0</v>
      </c>
      <c r="CT16" s="4">
        <f>'Alfred C Nunes Dairy'!L16</f>
        <v>0</v>
      </c>
      <c r="CU16" s="8">
        <f>'Jim Vieira &amp; Son Dairy'!L16</f>
        <v>0</v>
      </c>
      <c r="CV16" s="4">
        <f>'Ehrlich Dairy'!L16</f>
        <v>0</v>
      </c>
      <c r="CW16" s="8">
        <f>'D&amp;A Brasil Facility'!B16</f>
        <v>0</v>
      </c>
      <c r="CX16" s="4">
        <f>'Silva''s Holsteins'!B16</f>
        <v>0</v>
      </c>
      <c r="CY16" s="8">
        <f>'G J Silva #3'!B16</f>
        <v>0</v>
      </c>
      <c r="CZ16" s="4">
        <f>'Jim Vieira and Son Dairy #2'!L16</f>
        <v>0</v>
      </c>
      <c r="DA16" s="8">
        <f>'Johal Dairy'!L16</f>
        <v>0</v>
      </c>
      <c r="DB16" s="4">
        <f>'A &amp; G Azevedo Dairy'!L16</f>
        <v>0</v>
      </c>
      <c r="DC16" s="8">
        <f>'Gentle Breezes Dairy'!L16</f>
        <v>0</v>
      </c>
      <c r="DD16" s="8">
        <f>'Joe Sousa Jr Dairy'!L16</f>
        <v>0</v>
      </c>
      <c r="DE16" s="4">
        <f>'John Brasil Heifers'!L16</f>
        <v>0</v>
      </c>
      <c r="DF16" s="4">
        <f>'MHF Dairy'!L16</f>
        <v>0</v>
      </c>
      <c r="DG16" s="8">
        <f>'Brindiero&amp;DanbomDairyFarms'!L16</f>
        <v>0</v>
      </c>
      <c r="DH16" s="8">
        <f>'A&amp;C Machado Dairy #2'!L16</f>
        <v>0</v>
      </c>
      <c r="DI16" s="8">
        <f>'J &amp; J Toste DairyInc.'!L16</f>
        <v>0</v>
      </c>
      <c r="DJ16" s="4">
        <f>'Bar Vee DairyInc.'!L16</f>
        <v>0</v>
      </c>
      <c r="DK16" s="4">
        <f>'Railside Jersey FarmsLLC'!L16</f>
        <v>0</v>
      </c>
      <c r="DL16" s="8">
        <f>'Manuel Azevedo Dairy'!L16</f>
        <v>0</v>
      </c>
      <c r="DM16" s="4">
        <f>'Sousa Family Dairy'!L16</f>
        <v>0</v>
      </c>
      <c r="DN16" s="4">
        <f>'UC Davis Animal Science Dairy'!L16</f>
        <v>0</v>
      </c>
      <c r="DO16" s="8">
        <f>'Garcia''s Registered Jerseys'!L16</f>
        <v>0</v>
      </c>
      <c r="DP16" s="8">
        <f>'Lucio Corral Cattle'!L16</f>
        <v>0</v>
      </c>
      <c r="DQ16" s="4">
        <f>'Wickstrom Dairy Inc'!B16</f>
        <v>0</v>
      </c>
      <c r="DR16" s="8">
        <f>'Sam Kooistra Dairy'!L16</f>
        <v>0</v>
      </c>
      <c r="DS16" s="4">
        <f>'Vitorino &amp; Sons Dairy'!L16</f>
        <v>0</v>
      </c>
      <c r="DT16" s="8">
        <f>'Valley Cross Dairy'!L16</f>
        <v>0</v>
      </c>
      <c r="DU16" s="4">
        <f>'John Brasil &amp; Sons Dairy #2'!L16</f>
        <v>0</v>
      </c>
      <c r="DV16" s="4">
        <f>'Pepper Dairy'!L16</f>
        <v>0</v>
      </c>
      <c r="DW16" s="4">
        <f>'Clauss Dairy Farms'!L16</f>
        <v>0</v>
      </c>
      <c r="DX16" s="8">
        <f>'Dairy Central Heifers'!L16</f>
        <v>0</v>
      </c>
      <c r="DY16" s="4">
        <f>'Yosemite Jersey Dairy'!L16</f>
        <v>0</v>
      </c>
      <c r="DZ16" s="4">
        <f>'Sunwest Jersey Dairy'!L16</f>
        <v>0</v>
      </c>
      <c r="EA16" s="8">
        <f>'N &amp; C Silveira Dairy'!L16</f>
        <v>0</v>
      </c>
      <c r="EB16" s="8">
        <f>'Nyman Brothers Dairy'!L16</f>
        <v>0</v>
      </c>
      <c r="EC16" s="4">
        <f>'Broder Farms'!L16</f>
        <v>0</v>
      </c>
      <c r="ED16" s="8">
        <f>'Borba Dairy Farms'!L16</f>
        <v>0</v>
      </c>
      <c r="EE16" s="8">
        <f>'Charles Ahlem Ranch'!L16</f>
        <v>0</v>
      </c>
      <c r="EF16" s="4">
        <f>'James Ahlem Dairy'!L16</f>
        <v>0</v>
      </c>
      <c r="EG16" s="8">
        <f>'Nylund Dairy Farms'!L16</f>
        <v>0</v>
      </c>
      <c r="EH16" s="4">
        <f>'Vierra Ranch Dairy'!L16</f>
        <v>0</v>
      </c>
      <c r="EI16" s="4">
        <f>'Joe O Rocha Dairy Inc.'!L16</f>
        <v>0</v>
      </c>
      <c r="EJ16" s="8">
        <f>'Alves &amp; Son Dairy'!L16</f>
        <v>0</v>
      </c>
      <c r="EK16" s="4">
        <f>'3A Teixeira Dairy'!L16</f>
        <v>0</v>
      </c>
      <c r="EL16" s="4">
        <f>'Denizma_Bud Postma Dairy'!L16</f>
        <v>0</v>
      </c>
      <c r="EM16" s="8">
        <f>'Couco Creek Dairy'!L16</f>
        <v>0</v>
      </c>
      <c r="EN16" s="4">
        <f>'Clausen Dairy'!L16</f>
        <v>0</v>
      </c>
    </row>
    <row r="17" spans="1:144" x14ac:dyDescent="0.3">
      <c r="A17" t="s">
        <v>10875</v>
      </c>
      <c r="B17" s="4">
        <f>'A &amp; M De Souza Dairy'!B17</f>
        <v>1200</v>
      </c>
      <c r="C17" s="4">
        <f>'Silva Dairy Farms #3A'!B17</f>
        <v>1401</v>
      </c>
      <c r="D17" s="4">
        <f>'Joe Borba Dairy Inc.'!B17</f>
        <v>0</v>
      </c>
      <c r="E17" s="8">
        <f>'Ken Van Foeken Dairy #2'!B17</f>
        <v>560</v>
      </c>
      <c r="F17" s="8">
        <f>'Da Rosa Dairy'!B17</f>
        <v>425</v>
      </c>
      <c r="G17" s="4" t="e">
        <f>'J_D Brasil Dairy'!#REF!</f>
        <v>#REF!</v>
      </c>
      <c r="H17" s="8">
        <f>'River Rock Ranch LLC'!L17</f>
        <v>1302</v>
      </c>
      <c r="I17" s="8">
        <f>'Double Cross #3'!L17</f>
        <v>402</v>
      </c>
      <c r="J17" s="8">
        <f>'Edward Nunes Dairy'!L17</f>
        <v>1886</v>
      </c>
      <c r="K17" s="4" t="e">
        <f>'Gomes Dairy'!#REF!</f>
        <v>#REF!</v>
      </c>
      <c r="L17" s="4">
        <f>'Roest Family Dairy'!L17</f>
        <v>1032</v>
      </c>
      <c r="M17" s="8">
        <f>'Gil Tex Dairy'!L17</f>
        <v>0</v>
      </c>
      <c r="N17" s="4">
        <f>'GJ Silva'!L17</f>
        <v>0</v>
      </c>
      <c r="O17" s="4">
        <f>'Hilmar Holsteins Inc.'!L17</f>
        <v>0</v>
      </c>
      <c r="P17" s="4">
        <f>'Jordao Dairy'!L17</f>
        <v>0</v>
      </c>
      <c r="Q17" s="4">
        <f>'Cross Creek Dairy'!L17</f>
        <v>0</v>
      </c>
      <c r="R17" s="8">
        <f>'Double Cross #2'!L17</f>
        <v>0</v>
      </c>
      <c r="S17" s="8">
        <f>'LarryPetersonDairyFarms#2'!L17</f>
        <v>0</v>
      </c>
      <c r="T17" s="8">
        <f>'Fire_Lake Jerseys #2'!L17</f>
        <v>0</v>
      </c>
      <c r="U17" s="4">
        <f>'Lumar Dairy Farms'!L17</f>
        <v>0</v>
      </c>
      <c r="V17" s="8">
        <f>'CMA Livestock'!L17</f>
        <v>0</v>
      </c>
      <c r="W17" s="4">
        <f>'Fire Lakes Jerseys'!L17</f>
        <v>0</v>
      </c>
      <c r="X17" s="8">
        <f>'Rick Jones Farms'!L17</f>
        <v>0</v>
      </c>
      <c r="Y17" s="4">
        <f>'Silveira Holsteins'!L17</f>
        <v>0</v>
      </c>
      <c r="Z17" s="8">
        <f>'Diamond B Dairy'!L17</f>
        <v>0</v>
      </c>
      <c r="AA17" s="4">
        <f>'Azevedo Dairy'!L17</f>
        <v>0</v>
      </c>
      <c r="AB17" s="8">
        <f>'Valsigna Dairy'!L17</f>
        <v>0</v>
      </c>
      <c r="AC17" s="8">
        <f>WickstromJerseyFarmsInc.!L17</f>
        <v>0</v>
      </c>
      <c r="AD17" s="4">
        <f>'Diniz Dairy'!L17</f>
        <v>0</v>
      </c>
      <c r="AE17" s="8">
        <f>'Crane Dairy Inc.'!L17</f>
        <v>0</v>
      </c>
      <c r="AF17" s="4">
        <f>'GM Silva Dairies #2'!L17</f>
        <v>0</v>
      </c>
      <c r="AG17" s="8" t="e">
        <f>'Joe Oliveira Dairy'!#REF!</f>
        <v>#REF!</v>
      </c>
      <c r="AH17" s="4">
        <f>'Vierra Dairy Farms #3'!L17</f>
        <v>0</v>
      </c>
      <c r="AI17" s="8">
        <f>'Nelson Dairy'!L17</f>
        <v>0</v>
      </c>
      <c r="AJ17" s="4">
        <f>'Mario&amp;ChristinaNunesDairy'!L17</f>
        <v>0</v>
      </c>
      <c r="AK17" s="8">
        <f>'B &amp; D Dairy'!L17</f>
        <v>0</v>
      </c>
      <c r="AL17" s="4">
        <f>'Silveira Dairy Inc.'!L17</f>
        <v>0</v>
      </c>
      <c r="AM17" s="8">
        <f>'Jade Jersey Dairy'!L17</f>
        <v>0</v>
      </c>
      <c r="AN17" s="4">
        <f>'Live Oak Dairy A'!L17</f>
        <v>0</v>
      </c>
      <c r="AO17" s="8">
        <f>'T &amp; M Borba Dairy'!L17</f>
        <v>0</v>
      </c>
      <c r="AP17" s="4">
        <f>'Oslo Dairy'!L17</f>
        <v>0</v>
      </c>
      <c r="AQ17" s="8">
        <f>'Kronberg Facility'!L17</f>
        <v>0</v>
      </c>
      <c r="AR17" s="4">
        <f>'Ken Van Foeken Dairy'!L17</f>
        <v>0</v>
      </c>
      <c r="AS17" s="8">
        <f>'Amaral Dairy Farms'!L17</f>
        <v>0</v>
      </c>
      <c r="AT17" s="4">
        <f>'B_6 Dairy'!L17</f>
        <v>0</v>
      </c>
      <c r="AU17" s="8">
        <f>'6D Dores Dairy'!L17</f>
        <v>0</v>
      </c>
      <c r="AV17" s="4">
        <f>'Fanelli Dairy'!L17</f>
        <v>0</v>
      </c>
      <c r="AW17" s="8">
        <f>'Joao Sousa Dairy'!L17</f>
        <v>0</v>
      </c>
      <c r="AX17" s="8">
        <f>'Vierra Dairy Farms #2'!L17</f>
        <v>0</v>
      </c>
      <c r="AY17" s="8">
        <f>'Michael Brasil Dairy'!L17</f>
        <v>0</v>
      </c>
      <c r="AZ17" s="4">
        <f>'Anchor J Dairy'!L17</f>
        <v>0</v>
      </c>
      <c r="BA17" s="8">
        <f>'Oliveira Dairy'!L17</f>
        <v>0</v>
      </c>
      <c r="BB17" s="4">
        <f>'Souza Bros Dairy'!L17</f>
        <v>0</v>
      </c>
      <c r="BC17" s="8">
        <f>'Miguel Family Dairy'!L17</f>
        <v>0</v>
      </c>
      <c r="BD17" s="4">
        <f>'Dias Family Dairy'!L17</f>
        <v>0</v>
      </c>
      <c r="BE17" s="8">
        <f>'Empty was A_D Dairy'!L17</f>
        <v>0</v>
      </c>
      <c r="BF17" s="4">
        <f>'Michael Brasil Dairy #2'!L17</f>
        <v>0</v>
      </c>
      <c r="BG17" s="8">
        <f>'F &amp; A Lemos Dairy'!L17</f>
        <v>0</v>
      </c>
      <c r="BH17" s="4">
        <f>'Alves &amp; Son Dairy #2'!L17</f>
        <v>0</v>
      </c>
      <c r="BI17" s="8">
        <f>'Golf Link RanchesLLC'!L17</f>
        <v>0</v>
      </c>
      <c r="BJ17" s="4">
        <f>'Triple M Jerseys'!L17</f>
        <v>0</v>
      </c>
      <c r="BK17" s="8">
        <f>'Jose &amp; Teresa Soares Dairy'!L17</f>
        <v>0</v>
      </c>
      <c r="BL17" s="8">
        <f>'MachadoGabriel&amp;SonsDairy'!L17</f>
        <v>0</v>
      </c>
      <c r="BM17" s="4">
        <f>'Hawkins Ranch'!L17</f>
        <v>0</v>
      </c>
      <c r="BN17" s="8">
        <f>'Silva Dairy Farms #3B'!L17</f>
        <v>0</v>
      </c>
      <c r="BO17" s="8">
        <f>AhlemFarmsPartnership!L17</f>
        <v>0</v>
      </c>
      <c r="BP17" s="8">
        <f>'Vierra Dairy Farms #4'!L17</f>
        <v>0</v>
      </c>
      <c r="BQ17" s="4">
        <f>'CaliforniaDairyFarms LLC'!L17</f>
        <v>0</v>
      </c>
      <c r="BR17" s="8">
        <f>'Larry Peterson Dairy'!L17</f>
        <v>0</v>
      </c>
      <c r="BS17" s="4">
        <f>'Joe Egli&amp;Sons Dairy'!L17</f>
        <v>0</v>
      </c>
      <c r="BT17" s="8">
        <f>'CMA Livestock #2'!L17</f>
        <v>0</v>
      </c>
      <c r="BU17" s="4">
        <f>'Valentine Dairy'!L17</f>
        <v>0</v>
      </c>
      <c r="BV17" s="8">
        <f>'CMC Jerseys LLC'!L17</f>
        <v>0</v>
      </c>
      <c r="BW17" s="4">
        <f>'Fanelli_Fanelli Brothers'!L17</f>
        <v>0</v>
      </c>
      <c r="BX17" s="8">
        <f>'Martins Bros Dairy'!L17</f>
        <v>0</v>
      </c>
      <c r="BY17" s="8">
        <f>'Gomes Heifer Ranch'!L17</f>
        <v>0</v>
      </c>
      <c r="BZ17" s="4">
        <f>'Ed Hirdes Dairy'!B17</f>
        <v>0</v>
      </c>
      <c r="CA17" s="8">
        <f>'Dematos Dairy'!L17</f>
        <v>0</v>
      </c>
      <c r="CB17" s="4">
        <f>'Carlos Estacio&amp;Sons Dairy'!L17</f>
        <v>0</v>
      </c>
      <c r="CC17" s="4">
        <f>'Live Oak Dairy G'!L17</f>
        <v>0</v>
      </c>
      <c r="CD17" s="8">
        <f>'Verissimo Facility'!L17</f>
        <v>0</v>
      </c>
      <c r="CE17" s="4">
        <f>'Double Cross Dairy'!L17</f>
        <v>0</v>
      </c>
      <c r="CF17" s="4">
        <f>'Double Cross #4'!L17</f>
        <v>0</v>
      </c>
      <c r="CG17" s="8">
        <f>'King Dairy'!L17</f>
        <v>0</v>
      </c>
      <c r="CH17" s="8">
        <f>'Vieira Livestock'!L17</f>
        <v>0</v>
      </c>
      <c r="CI17" s="4">
        <f>'AldenPeterson&amp;SonsDairy Inc.'!L17</f>
        <v>0</v>
      </c>
      <c r="CJ17" s="8">
        <f>'John Nunes Dairy #3'!L17</f>
        <v>0</v>
      </c>
      <c r="CK17" s="4">
        <f>'Roestar Dairy'!L17</f>
        <v>0</v>
      </c>
      <c r="CL17" s="8">
        <f>'Luis M. Azevedo Dairy'!L17</f>
        <v>0</v>
      </c>
      <c r="CM17" s="4">
        <f>'Arlinda Holsteins'!L17</f>
        <v>0</v>
      </c>
      <c r="CN17" s="8">
        <f>'Robert Gioletti &amp; Sons Dairy'!L17</f>
        <v>0</v>
      </c>
      <c r="CO17" s="4">
        <f>'Carl Vieira Dairy'!L17</f>
        <v>0</v>
      </c>
      <c r="CP17" s="4">
        <f>'John Brasil &amp; Sons Dairy'!L17</f>
        <v>0</v>
      </c>
      <c r="CQ17" s="8">
        <f>'John Brasil Dairy #3'!L17</f>
        <v>0</v>
      </c>
      <c r="CR17" s="4">
        <f>'KMA Dairy'!L17</f>
        <v>0</v>
      </c>
      <c r="CS17" s="8">
        <f>'Sallaberry Ranch'!L17</f>
        <v>0</v>
      </c>
      <c r="CT17" s="4">
        <f>'Alfred C Nunes Dairy'!L17</f>
        <v>0</v>
      </c>
      <c r="CU17" s="8">
        <f>'Jim Vieira &amp; Son Dairy'!L17</f>
        <v>0</v>
      </c>
      <c r="CV17" s="4">
        <f>'Ehrlich Dairy'!L17</f>
        <v>0</v>
      </c>
      <c r="CW17" s="8">
        <f>'D&amp;A Brasil Facility'!B17</f>
        <v>0</v>
      </c>
      <c r="CX17" s="4">
        <f>'Silva''s Holsteins'!B17</f>
        <v>955</v>
      </c>
      <c r="CY17" s="8">
        <f>'G J Silva #3'!B17</f>
        <v>0</v>
      </c>
      <c r="CZ17" s="4">
        <f>'Jim Vieira and Son Dairy #2'!L17</f>
        <v>0</v>
      </c>
      <c r="DA17" s="8">
        <f>'Johal Dairy'!L17</f>
        <v>0</v>
      </c>
      <c r="DB17" s="4">
        <f>'A &amp; G Azevedo Dairy'!L17</f>
        <v>0</v>
      </c>
      <c r="DC17" s="8">
        <f>'Gentle Breezes Dairy'!L17</f>
        <v>0</v>
      </c>
      <c r="DD17" s="8">
        <f>'Joe Sousa Jr Dairy'!L17</f>
        <v>0</v>
      </c>
      <c r="DE17" s="4">
        <f>'John Brasil Heifers'!L17</f>
        <v>0</v>
      </c>
      <c r="DF17" s="4">
        <f>'MHF Dairy'!L17</f>
        <v>0</v>
      </c>
      <c r="DG17" s="8">
        <f>'Brindiero&amp;DanbomDairyFarms'!L17</f>
        <v>0</v>
      </c>
      <c r="DH17" s="8">
        <f>'A&amp;C Machado Dairy #2'!L17</f>
        <v>0</v>
      </c>
      <c r="DI17" s="8">
        <f>'J &amp; J Toste DairyInc.'!L17</f>
        <v>0</v>
      </c>
      <c r="DJ17" s="4">
        <f>'Bar Vee DairyInc.'!L17</f>
        <v>0</v>
      </c>
      <c r="DK17" s="4">
        <f>'Railside Jersey FarmsLLC'!L17</f>
        <v>0</v>
      </c>
      <c r="DL17" s="8">
        <f>'Manuel Azevedo Dairy'!L17</f>
        <v>0</v>
      </c>
      <c r="DM17" s="4">
        <f>'Sousa Family Dairy'!L17</f>
        <v>0</v>
      </c>
      <c r="DN17" s="4">
        <f>'UC Davis Animal Science Dairy'!L17</f>
        <v>0</v>
      </c>
      <c r="DO17" s="8">
        <f>'Garcia''s Registered Jerseys'!L17</f>
        <v>0</v>
      </c>
      <c r="DP17" s="8">
        <f>'Lucio Corral Cattle'!L17</f>
        <v>0</v>
      </c>
      <c r="DQ17" s="4">
        <f>'Wickstrom Dairy Inc'!B17</f>
        <v>0</v>
      </c>
      <c r="DR17" s="8">
        <f>'Sam Kooistra Dairy'!L17</f>
        <v>0</v>
      </c>
      <c r="DS17" s="4">
        <f>'Vitorino &amp; Sons Dairy'!L17</f>
        <v>0</v>
      </c>
      <c r="DT17" s="8">
        <f>'Valley Cross Dairy'!L17</f>
        <v>0</v>
      </c>
      <c r="DU17" s="4">
        <f>'John Brasil &amp; Sons Dairy #2'!L17</f>
        <v>0</v>
      </c>
      <c r="DV17" s="4">
        <f>'Pepper Dairy'!L17</f>
        <v>0</v>
      </c>
      <c r="DW17" s="4">
        <f>'Clauss Dairy Farms'!L17</f>
        <v>0</v>
      </c>
      <c r="DX17" s="8">
        <f>'Dairy Central Heifers'!L17</f>
        <v>0</v>
      </c>
      <c r="DY17" s="4">
        <f>'Yosemite Jersey Dairy'!L17</f>
        <v>0</v>
      </c>
      <c r="DZ17" s="4">
        <f>'Sunwest Jersey Dairy'!L17</f>
        <v>0</v>
      </c>
      <c r="EA17" s="8">
        <f>'N &amp; C Silveira Dairy'!L17</f>
        <v>0</v>
      </c>
      <c r="EB17" s="8">
        <f>'Nyman Brothers Dairy'!L17</f>
        <v>0</v>
      </c>
      <c r="EC17" s="4">
        <f>'Broder Farms'!L17</f>
        <v>0</v>
      </c>
      <c r="ED17" s="8">
        <f>'Borba Dairy Farms'!L17</f>
        <v>0</v>
      </c>
      <c r="EE17" s="8">
        <f>'Charles Ahlem Ranch'!L17</f>
        <v>0</v>
      </c>
      <c r="EF17" s="4">
        <f>'James Ahlem Dairy'!L17</f>
        <v>0</v>
      </c>
      <c r="EG17" s="8">
        <f>'Nylund Dairy Farms'!L17</f>
        <v>0</v>
      </c>
      <c r="EH17" s="4">
        <f>'Vierra Ranch Dairy'!L17</f>
        <v>0</v>
      </c>
      <c r="EI17" s="4">
        <f>'Joe O Rocha Dairy Inc.'!L17</f>
        <v>0</v>
      </c>
      <c r="EJ17" s="8">
        <f>'Alves &amp; Son Dairy'!L17</f>
        <v>0</v>
      </c>
      <c r="EK17" s="4">
        <f>'3A Teixeira Dairy'!L17</f>
        <v>0</v>
      </c>
      <c r="EL17" s="4">
        <f>'Denizma_Bud Postma Dairy'!L17</f>
        <v>0</v>
      </c>
      <c r="EM17" s="8">
        <f>'Couco Creek Dairy'!L17</f>
        <v>0</v>
      </c>
      <c r="EN17" s="4">
        <f>'Clausen Dairy'!L17</f>
        <v>0</v>
      </c>
    </row>
    <row r="18" spans="1:144" x14ac:dyDescent="0.3">
      <c r="A18" t="s">
        <v>10876</v>
      </c>
      <c r="B18" s="4">
        <f>'A &amp; M De Souza Dairy'!B18</f>
        <v>290</v>
      </c>
      <c r="C18" s="4">
        <f>'Silva Dairy Farms #3A'!B18</f>
        <v>350</v>
      </c>
      <c r="D18" s="4">
        <f>'Joe Borba Dairy Inc.'!B18</f>
        <v>0</v>
      </c>
      <c r="E18" s="8">
        <f>'Ken Van Foeken Dairy #2'!B18</f>
        <v>68</v>
      </c>
      <c r="F18" s="8">
        <f>'Da Rosa Dairy'!B18</f>
        <v>25</v>
      </c>
      <c r="G18" s="4" t="e">
        <f>'J_D Brasil Dairy'!#REF!</f>
        <v>#REF!</v>
      </c>
      <c r="H18" s="8">
        <f>'River Rock Ranch LLC'!L18</f>
        <v>92</v>
      </c>
      <c r="I18" s="8">
        <f>'Double Cross #3'!L18</f>
        <v>0</v>
      </c>
      <c r="J18" s="8">
        <f>'Edward Nunes Dairy'!L18</f>
        <v>309</v>
      </c>
      <c r="K18" s="4" t="e">
        <f>'Gomes Dairy'!#REF!</f>
        <v>#REF!</v>
      </c>
      <c r="L18" s="4">
        <f>'Roest Family Dairy'!L18</f>
        <v>0</v>
      </c>
      <c r="M18" s="8">
        <f>'Gil Tex Dairy'!L18</f>
        <v>0</v>
      </c>
      <c r="N18" s="4">
        <f>'GJ Silva'!L18</f>
        <v>0</v>
      </c>
      <c r="O18" s="4">
        <f>'Hilmar Holsteins Inc.'!L18</f>
        <v>0</v>
      </c>
      <c r="P18" s="4">
        <f>'Jordao Dairy'!L18</f>
        <v>0</v>
      </c>
      <c r="Q18" s="4">
        <f>'Cross Creek Dairy'!L18</f>
        <v>0</v>
      </c>
      <c r="R18" s="8">
        <f>'Double Cross #2'!L18</f>
        <v>0</v>
      </c>
      <c r="S18" s="8">
        <f>'LarryPetersonDairyFarms#2'!L18</f>
        <v>0</v>
      </c>
      <c r="T18" s="8">
        <f>'Fire_Lake Jerseys #2'!L18</f>
        <v>0</v>
      </c>
      <c r="U18" s="4">
        <f>'Lumar Dairy Farms'!L18</f>
        <v>0</v>
      </c>
      <c r="V18" s="8">
        <f>'CMA Livestock'!L18</f>
        <v>0</v>
      </c>
      <c r="W18" s="4">
        <f>'Fire Lakes Jerseys'!L18</f>
        <v>0</v>
      </c>
      <c r="X18" s="8">
        <f>'Rick Jones Farms'!L18</f>
        <v>0</v>
      </c>
      <c r="Y18" s="4">
        <f>'Silveira Holsteins'!L18</f>
        <v>0</v>
      </c>
      <c r="Z18" s="8">
        <f>'Diamond B Dairy'!L18</f>
        <v>0</v>
      </c>
      <c r="AA18" s="4">
        <f>'Azevedo Dairy'!L18</f>
        <v>0</v>
      </c>
      <c r="AB18" s="8">
        <f>'Valsigna Dairy'!L18</f>
        <v>0</v>
      </c>
      <c r="AC18" s="8">
        <f>WickstromJerseyFarmsInc.!L18</f>
        <v>0</v>
      </c>
      <c r="AD18" s="4">
        <f>'Diniz Dairy'!L18</f>
        <v>0</v>
      </c>
      <c r="AE18" s="8">
        <f>'Crane Dairy Inc.'!L18</f>
        <v>0</v>
      </c>
      <c r="AF18" s="4">
        <f>'GM Silva Dairies #2'!L18</f>
        <v>0</v>
      </c>
      <c r="AG18" s="8" t="e">
        <f>'Joe Oliveira Dairy'!#REF!</f>
        <v>#REF!</v>
      </c>
      <c r="AH18" s="4">
        <f>'Vierra Dairy Farms #3'!L18</f>
        <v>0</v>
      </c>
      <c r="AI18" s="8">
        <f>'Nelson Dairy'!L18</f>
        <v>0</v>
      </c>
      <c r="AJ18" s="4">
        <f>'Mario&amp;ChristinaNunesDairy'!L18</f>
        <v>0</v>
      </c>
      <c r="AK18" s="8">
        <f>'B &amp; D Dairy'!L18</f>
        <v>0</v>
      </c>
      <c r="AL18" s="4">
        <f>'Silveira Dairy Inc.'!L18</f>
        <v>0</v>
      </c>
      <c r="AM18" s="8">
        <f>'Jade Jersey Dairy'!L18</f>
        <v>0</v>
      </c>
      <c r="AN18" s="4">
        <f>'Live Oak Dairy A'!L18</f>
        <v>0</v>
      </c>
      <c r="AO18" s="8">
        <f>'T &amp; M Borba Dairy'!L18</f>
        <v>0</v>
      </c>
      <c r="AP18" s="4">
        <f>'Oslo Dairy'!L18</f>
        <v>0</v>
      </c>
      <c r="AQ18" s="8">
        <f>'Kronberg Facility'!L18</f>
        <v>0</v>
      </c>
      <c r="AR18" s="4">
        <f>'Ken Van Foeken Dairy'!L18</f>
        <v>0</v>
      </c>
      <c r="AS18" s="8">
        <f>'Amaral Dairy Farms'!L18</f>
        <v>0</v>
      </c>
      <c r="AT18" s="4">
        <f>'B_6 Dairy'!L18</f>
        <v>0</v>
      </c>
      <c r="AU18" s="8">
        <f>'6D Dores Dairy'!L18</f>
        <v>0</v>
      </c>
      <c r="AV18" s="4">
        <f>'Fanelli Dairy'!L18</f>
        <v>0</v>
      </c>
      <c r="AW18" s="8">
        <f>'Joao Sousa Dairy'!L18</f>
        <v>0</v>
      </c>
      <c r="AX18" s="8">
        <f>'Vierra Dairy Farms #2'!L18</f>
        <v>0</v>
      </c>
      <c r="AY18" s="8">
        <f>'Michael Brasil Dairy'!L18</f>
        <v>0</v>
      </c>
      <c r="AZ18" s="4">
        <f>'Anchor J Dairy'!L18</f>
        <v>0</v>
      </c>
      <c r="BA18" s="8">
        <f>'Oliveira Dairy'!L18</f>
        <v>0</v>
      </c>
      <c r="BB18" s="4">
        <f>'Souza Bros Dairy'!L18</f>
        <v>0</v>
      </c>
      <c r="BC18" s="8">
        <f>'Miguel Family Dairy'!L18</f>
        <v>0</v>
      </c>
      <c r="BD18" s="4">
        <f>'Dias Family Dairy'!L18</f>
        <v>0</v>
      </c>
      <c r="BE18" s="8">
        <f>'Empty was A_D Dairy'!L18</f>
        <v>0</v>
      </c>
      <c r="BF18" s="4">
        <f>'Michael Brasil Dairy #2'!L18</f>
        <v>0</v>
      </c>
      <c r="BG18" s="8">
        <f>'F &amp; A Lemos Dairy'!L18</f>
        <v>0</v>
      </c>
      <c r="BH18" s="4">
        <f>'Alves &amp; Son Dairy #2'!L18</f>
        <v>0</v>
      </c>
      <c r="BI18" s="8">
        <f>'Golf Link RanchesLLC'!L18</f>
        <v>0</v>
      </c>
      <c r="BJ18" s="4">
        <f>'Triple M Jerseys'!L18</f>
        <v>0</v>
      </c>
      <c r="BK18" s="8">
        <f>'Jose &amp; Teresa Soares Dairy'!L18</f>
        <v>0</v>
      </c>
      <c r="BL18" s="8">
        <f>'MachadoGabriel&amp;SonsDairy'!L18</f>
        <v>0</v>
      </c>
      <c r="BM18" s="4">
        <f>'Hawkins Ranch'!L18</f>
        <v>0</v>
      </c>
      <c r="BN18" s="8">
        <f>'Silva Dairy Farms #3B'!L18</f>
        <v>0</v>
      </c>
      <c r="BO18" s="8">
        <f>AhlemFarmsPartnership!L18</f>
        <v>0</v>
      </c>
      <c r="BP18" s="8">
        <f>'Vierra Dairy Farms #4'!L18</f>
        <v>0</v>
      </c>
      <c r="BQ18" s="4">
        <f>'CaliforniaDairyFarms LLC'!L18</f>
        <v>0</v>
      </c>
      <c r="BR18" s="8">
        <f>'Larry Peterson Dairy'!L18</f>
        <v>0</v>
      </c>
      <c r="BS18" s="4">
        <f>'Joe Egli&amp;Sons Dairy'!L18</f>
        <v>0</v>
      </c>
      <c r="BT18" s="8">
        <f>'CMA Livestock #2'!L18</f>
        <v>0</v>
      </c>
      <c r="BU18" s="4">
        <f>'Valentine Dairy'!L18</f>
        <v>0</v>
      </c>
      <c r="BV18" s="8">
        <f>'CMC Jerseys LLC'!L18</f>
        <v>0</v>
      </c>
      <c r="BW18" s="4">
        <f>'Fanelli_Fanelli Brothers'!L18</f>
        <v>0</v>
      </c>
      <c r="BX18" s="8">
        <f>'Martins Bros Dairy'!L18</f>
        <v>0</v>
      </c>
      <c r="BY18" s="8">
        <f>'Gomes Heifer Ranch'!L18</f>
        <v>0</v>
      </c>
      <c r="BZ18" s="4">
        <f>'Ed Hirdes Dairy'!B18</f>
        <v>0</v>
      </c>
      <c r="CA18" s="8">
        <f>'Dematos Dairy'!L18</f>
        <v>0</v>
      </c>
      <c r="CB18" s="4">
        <f>'Carlos Estacio&amp;Sons Dairy'!L18</f>
        <v>0</v>
      </c>
      <c r="CC18" s="4">
        <f>'Live Oak Dairy G'!L18</f>
        <v>0</v>
      </c>
      <c r="CD18" s="8">
        <f>'Verissimo Facility'!L18</f>
        <v>0</v>
      </c>
      <c r="CE18" s="4">
        <f>'Double Cross Dairy'!L18</f>
        <v>0</v>
      </c>
      <c r="CF18" s="4">
        <f>'Double Cross #4'!L18</f>
        <v>0</v>
      </c>
      <c r="CG18" s="8">
        <f>'King Dairy'!L18</f>
        <v>0</v>
      </c>
      <c r="CH18" s="8">
        <f>'Vieira Livestock'!L18</f>
        <v>0</v>
      </c>
      <c r="CI18" s="4">
        <f>'AldenPeterson&amp;SonsDairy Inc.'!L18</f>
        <v>0</v>
      </c>
      <c r="CJ18" s="8">
        <f>'John Nunes Dairy #3'!L18</f>
        <v>0</v>
      </c>
      <c r="CK18" s="4">
        <f>'Roestar Dairy'!L18</f>
        <v>0</v>
      </c>
      <c r="CL18" s="8">
        <f>'Luis M. Azevedo Dairy'!L18</f>
        <v>0</v>
      </c>
      <c r="CM18" s="4">
        <f>'Arlinda Holsteins'!L18</f>
        <v>0</v>
      </c>
      <c r="CN18" s="8">
        <f>'Robert Gioletti &amp; Sons Dairy'!L18</f>
        <v>0</v>
      </c>
      <c r="CO18" s="4">
        <f>'Carl Vieira Dairy'!L18</f>
        <v>0</v>
      </c>
      <c r="CP18" s="4">
        <f>'John Brasil &amp; Sons Dairy'!L18</f>
        <v>0</v>
      </c>
      <c r="CQ18" s="8">
        <f>'John Brasil Dairy #3'!L18</f>
        <v>0</v>
      </c>
      <c r="CR18" s="4">
        <f>'KMA Dairy'!L18</f>
        <v>0</v>
      </c>
      <c r="CS18" s="8">
        <f>'Sallaberry Ranch'!L18</f>
        <v>0</v>
      </c>
      <c r="CT18" s="4">
        <f>'Alfred C Nunes Dairy'!L18</f>
        <v>0</v>
      </c>
      <c r="CU18" s="8">
        <f>'Jim Vieira &amp; Son Dairy'!L18</f>
        <v>0</v>
      </c>
      <c r="CV18" s="4">
        <f>'Ehrlich Dairy'!L18</f>
        <v>0</v>
      </c>
      <c r="CW18" s="8">
        <f>'D&amp;A Brasil Facility'!B18</f>
        <v>0</v>
      </c>
      <c r="CX18" s="4">
        <f>'Silva''s Holsteins'!B18</f>
        <v>119</v>
      </c>
      <c r="CY18" s="8">
        <f>'G J Silva #3'!B18</f>
        <v>0</v>
      </c>
      <c r="CZ18" s="4">
        <f>'Jim Vieira and Son Dairy #2'!L18</f>
        <v>0</v>
      </c>
      <c r="DA18" s="8">
        <f>'Johal Dairy'!L18</f>
        <v>0</v>
      </c>
      <c r="DB18" s="4">
        <f>'A &amp; G Azevedo Dairy'!L18</f>
        <v>0</v>
      </c>
      <c r="DC18" s="8">
        <f>'Gentle Breezes Dairy'!L18</f>
        <v>0</v>
      </c>
      <c r="DD18" s="8">
        <f>'Joe Sousa Jr Dairy'!L18</f>
        <v>0</v>
      </c>
      <c r="DE18" s="4">
        <f>'John Brasil Heifers'!L18</f>
        <v>0</v>
      </c>
      <c r="DF18" s="4">
        <f>'MHF Dairy'!L18</f>
        <v>0</v>
      </c>
      <c r="DG18" s="8">
        <f>'Brindiero&amp;DanbomDairyFarms'!L18</f>
        <v>0</v>
      </c>
      <c r="DH18" s="8">
        <f>'A&amp;C Machado Dairy #2'!L18</f>
        <v>0</v>
      </c>
      <c r="DI18" s="8">
        <f>'J &amp; J Toste DairyInc.'!L18</f>
        <v>0</v>
      </c>
      <c r="DJ18" s="4">
        <f>'Bar Vee DairyInc.'!L18</f>
        <v>0</v>
      </c>
      <c r="DK18" s="4">
        <f>'Railside Jersey FarmsLLC'!L18</f>
        <v>0</v>
      </c>
      <c r="DL18" s="8">
        <f>'Manuel Azevedo Dairy'!L18</f>
        <v>0</v>
      </c>
      <c r="DM18" s="4">
        <f>'Sousa Family Dairy'!L18</f>
        <v>0</v>
      </c>
      <c r="DN18" s="4">
        <f>'UC Davis Animal Science Dairy'!L18</f>
        <v>0</v>
      </c>
      <c r="DO18" s="8">
        <f>'Garcia''s Registered Jerseys'!L18</f>
        <v>0</v>
      </c>
      <c r="DP18" s="8">
        <f>'Lucio Corral Cattle'!L18</f>
        <v>0</v>
      </c>
      <c r="DQ18" s="4">
        <f>'Wickstrom Dairy Inc'!B18</f>
        <v>0</v>
      </c>
      <c r="DR18" s="8">
        <f>'Sam Kooistra Dairy'!L18</f>
        <v>0</v>
      </c>
      <c r="DS18" s="4">
        <f>'Vitorino &amp; Sons Dairy'!L18</f>
        <v>0</v>
      </c>
      <c r="DT18" s="8">
        <f>'Valley Cross Dairy'!L18</f>
        <v>0</v>
      </c>
      <c r="DU18" s="4">
        <f>'John Brasil &amp; Sons Dairy #2'!L18</f>
        <v>0</v>
      </c>
      <c r="DV18" s="4">
        <f>'Pepper Dairy'!L18</f>
        <v>0</v>
      </c>
      <c r="DW18" s="4">
        <f>'Clauss Dairy Farms'!L18</f>
        <v>0</v>
      </c>
      <c r="DX18" s="8">
        <f>'Dairy Central Heifers'!L18</f>
        <v>0</v>
      </c>
      <c r="DY18" s="4">
        <f>'Yosemite Jersey Dairy'!L18</f>
        <v>0</v>
      </c>
      <c r="DZ18" s="4">
        <f>'Sunwest Jersey Dairy'!L18</f>
        <v>0</v>
      </c>
      <c r="EA18" s="8">
        <f>'N &amp; C Silveira Dairy'!L18</f>
        <v>0</v>
      </c>
      <c r="EB18" s="8">
        <f>'Nyman Brothers Dairy'!L18</f>
        <v>0</v>
      </c>
      <c r="EC18" s="4">
        <f>'Broder Farms'!L18</f>
        <v>0</v>
      </c>
      <c r="ED18" s="8">
        <f>'Borba Dairy Farms'!L18</f>
        <v>0</v>
      </c>
      <c r="EE18" s="8">
        <f>'Charles Ahlem Ranch'!L18</f>
        <v>0</v>
      </c>
      <c r="EF18" s="4">
        <f>'James Ahlem Dairy'!L18</f>
        <v>0</v>
      </c>
      <c r="EG18" s="8">
        <f>'Nylund Dairy Farms'!L18</f>
        <v>0</v>
      </c>
      <c r="EH18" s="4">
        <f>'Vierra Ranch Dairy'!L18</f>
        <v>0</v>
      </c>
      <c r="EI18" s="4">
        <f>'Joe O Rocha Dairy Inc.'!L18</f>
        <v>0</v>
      </c>
      <c r="EJ18" s="8">
        <f>'Alves &amp; Son Dairy'!L18</f>
        <v>0</v>
      </c>
      <c r="EK18" s="4">
        <f>'3A Teixeira Dairy'!L18</f>
        <v>0</v>
      </c>
      <c r="EL18" s="4">
        <f>'Denizma_Bud Postma Dairy'!L18</f>
        <v>0</v>
      </c>
      <c r="EM18" s="8">
        <f>'Couco Creek Dairy'!L18</f>
        <v>0</v>
      </c>
      <c r="EN18" s="4">
        <f>'Clausen Dairy'!L18</f>
        <v>0</v>
      </c>
    </row>
    <row r="19" spans="1:144" x14ac:dyDescent="0.3">
      <c r="A19" t="s">
        <v>10877</v>
      </c>
      <c r="B19" s="4">
        <f>'A &amp; M De Souza Dairy'!B19</f>
        <v>210</v>
      </c>
      <c r="C19" s="4">
        <f>'Silva Dairy Farms #3A'!B19</f>
        <v>433</v>
      </c>
      <c r="D19" s="4">
        <f>'Joe Borba Dairy Inc.'!B19</f>
        <v>0</v>
      </c>
      <c r="E19" s="8">
        <f>'Ken Van Foeken Dairy #2'!B19</f>
        <v>305</v>
      </c>
      <c r="F19" s="8">
        <f>'Da Rosa Dairy'!B19</f>
        <v>0</v>
      </c>
      <c r="G19" s="4" t="e">
        <f>'J_D Brasil Dairy'!#REF!</f>
        <v>#REF!</v>
      </c>
      <c r="H19" s="8">
        <f>'River Rock Ranch LLC'!L19</f>
        <v>382</v>
      </c>
      <c r="I19" s="8">
        <f>'Double Cross #3'!L19</f>
        <v>97</v>
      </c>
      <c r="J19" s="8">
        <f>'Edward Nunes Dairy'!L19</f>
        <v>568</v>
      </c>
      <c r="K19" s="4" t="e">
        <f>'Gomes Dairy'!#REF!</f>
        <v>#REF!</v>
      </c>
      <c r="L19" s="4">
        <f>'Roest Family Dairy'!L19</f>
        <v>320</v>
      </c>
      <c r="M19" s="8">
        <f>'Gil Tex Dairy'!L19</f>
        <v>0</v>
      </c>
      <c r="N19" s="4">
        <f>'GJ Silva'!L19</f>
        <v>0</v>
      </c>
      <c r="O19" s="4">
        <f>'Hilmar Holsteins Inc.'!L19</f>
        <v>0</v>
      </c>
      <c r="P19" s="4">
        <f>'Jordao Dairy'!L19</f>
        <v>0</v>
      </c>
      <c r="Q19" s="4">
        <f>'Cross Creek Dairy'!L19</f>
        <v>0</v>
      </c>
      <c r="R19" s="8">
        <f>'Double Cross #2'!L19</f>
        <v>0</v>
      </c>
      <c r="S19" s="8">
        <f>'LarryPetersonDairyFarms#2'!L19</f>
        <v>0</v>
      </c>
      <c r="T19" s="8">
        <f>'Fire_Lake Jerseys #2'!L19</f>
        <v>0</v>
      </c>
      <c r="U19" s="4">
        <f>'Lumar Dairy Farms'!L19</f>
        <v>0</v>
      </c>
      <c r="V19" s="8">
        <f>'CMA Livestock'!L19</f>
        <v>0</v>
      </c>
      <c r="W19" s="4">
        <f>'Fire Lakes Jerseys'!L19</f>
        <v>0</v>
      </c>
      <c r="X19" s="8">
        <f>'Rick Jones Farms'!L19</f>
        <v>0</v>
      </c>
      <c r="Y19" s="4">
        <f>'Silveira Holsteins'!L19</f>
        <v>0</v>
      </c>
      <c r="Z19" s="8">
        <f>'Diamond B Dairy'!L19</f>
        <v>0</v>
      </c>
      <c r="AA19" s="4">
        <f>'Azevedo Dairy'!L19</f>
        <v>0</v>
      </c>
      <c r="AB19" s="8">
        <f>'Valsigna Dairy'!L19</f>
        <v>0</v>
      </c>
      <c r="AC19" s="8">
        <f>WickstromJerseyFarmsInc.!L19</f>
        <v>0</v>
      </c>
      <c r="AD19" s="4">
        <f>'Diniz Dairy'!L19</f>
        <v>0</v>
      </c>
      <c r="AE19" s="8">
        <f>'Crane Dairy Inc.'!L19</f>
        <v>0</v>
      </c>
      <c r="AF19" s="4">
        <f>'GM Silva Dairies #2'!L19</f>
        <v>0</v>
      </c>
      <c r="AG19" s="8" t="e">
        <f>'Joe Oliveira Dairy'!#REF!</f>
        <v>#REF!</v>
      </c>
      <c r="AH19" s="4">
        <f>'Vierra Dairy Farms #3'!L19</f>
        <v>0</v>
      </c>
      <c r="AI19" s="8">
        <f>'Nelson Dairy'!L19</f>
        <v>0</v>
      </c>
      <c r="AJ19" s="4">
        <f>'Mario&amp;ChristinaNunesDairy'!L19</f>
        <v>0</v>
      </c>
      <c r="AK19" s="8">
        <f>'B &amp; D Dairy'!L19</f>
        <v>0</v>
      </c>
      <c r="AL19" s="4">
        <f>'Silveira Dairy Inc.'!L19</f>
        <v>0</v>
      </c>
      <c r="AM19" s="8">
        <f>'Jade Jersey Dairy'!L19</f>
        <v>0</v>
      </c>
      <c r="AN19" s="4">
        <f>'Live Oak Dairy A'!L19</f>
        <v>0</v>
      </c>
      <c r="AO19" s="8">
        <f>'T &amp; M Borba Dairy'!L19</f>
        <v>0</v>
      </c>
      <c r="AP19" s="4">
        <f>'Oslo Dairy'!L19</f>
        <v>0</v>
      </c>
      <c r="AQ19" s="8">
        <f>'Kronberg Facility'!L19</f>
        <v>0</v>
      </c>
      <c r="AR19" s="4">
        <f>'Ken Van Foeken Dairy'!L19</f>
        <v>0</v>
      </c>
      <c r="AS19" s="8">
        <f>'Amaral Dairy Farms'!L19</f>
        <v>0</v>
      </c>
      <c r="AT19" s="4">
        <f>'B_6 Dairy'!L19</f>
        <v>0</v>
      </c>
      <c r="AU19" s="8">
        <f>'6D Dores Dairy'!L19</f>
        <v>0</v>
      </c>
      <c r="AV19" s="4">
        <f>'Fanelli Dairy'!L19</f>
        <v>0</v>
      </c>
      <c r="AW19" s="8">
        <f>'Joao Sousa Dairy'!L19</f>
        <v>0</v>
      </c>
      <c r="AX19" s="8">
        <f>'Vierra Dairy Farms #2'!L19</f>
        <v>0</v>
      </c>
      <c r="AY19" s="8">
        <f>'Michael Brasil Dairy'!L19</f>
        <v>0</v>
      </c>
      <c r="AZ19" s="4">
        <f>'Anchor J Dairy'!L19</f>
        <v>0</v>
      </c>
      <c r="BA19" s="8">
        <f>'Oliveira Dairy'!L19</f>
        <v>0</v>
      </c>
      <c r="BB19" s="4">
        <f>'Souza Bros Dairy'!L19</f>
        <v>0</v>
      </c>
      <c r="BC19" s="8">
        <f>'Miguel Family Dairy'!L19</f>
        <v>0</v>
      </c>
      <c r="BD19" s="4">
        <f>'Dias Family Dairy'!L19</f>
        <v>0</v>
      </c>
      <c r="BE19" s="8">
        <f>'Empty was A_D Dairy'!L19</f>
        <v>0</v>
      </c>
      <c r="BF19" s="4">
        <f>'Michael Brasil Dairy #2'!L19</f>
        <v>0</v>
      </c>
      <c r="BG19" s="8">
        <f>'F &amp; A Lemos Dairy'!L19</f>
        <v>0</v>
      </c>
      <c r="BH19" s="4">
        <f>'Alves &amp; Son Dairy #2'!L19</f>
        <v>0</v>
      </c>
      <c r="BI19" s="8">
        <f>'Golf Link RanchesLLC'!L19</f>
        <v>0</v>
      </c>
      <c r="BJ19" s="4">
        <f>'Triple M Jerseys'!L19</f>
        <v>0</v>
      </c>
      <c r="BK19" s="8">
        <f>'Jose &amp; Teresa Soares Dairy'!L19</f>
        <v>0</v>
      </c>
      <c r="BL19" s="8">
        <f>'MachadoGabriel&amp;SonsDairy'!L19</f>
        <v>0</v>
      </c>
      <c r="BM19" s="4">
        <f>'Hawkins Ranch'!L19</f>
        <v>0</v>
      </c>
      <c r="BN19" s="8">
        <f>'Silva Dairy Farms #3B'!L19</f>
        <v>0</v>
      </c>
      <c r="BO19" s="8">
        <f>AhlemFarmsPartnership!L19</f>
        <v>0</v>
      </c>
      <c r="BP19" s="8">
        <f>'Vierra Dairy Farms #4'!L19</f>
        <v>0</v>
      </c>
      <c r="BQ19" s="4">
        <f>'CaliforniaDairyFarms LLC'!L19</f>
        <v>0</v>
      </c>
      <c r="BR19" s="8">
        <f>'Larry Peterson Dairy'!L19</f>
        <v>0</v>
      </c>
      <c r="BS19" s="4">
        <f>'Joe Egli&amp;Sons Dairy'!L19</f>
        <v>0</v>
      </c>
      <c r="BT19" s="8">
        <f>'CMA Livestock #2'!L19</f>
        <v>0</v>
      </c>
      <c r="BU19" s="4">
        <f>'Valentine Dairy'!L19</f>
        <v>0</v>
      </c>
      <c r="BV19" s="8">
        <f>'CMC Jerseys LLC'!L19</f>
        <v>0</v>
      </c>
      <c r="BW19" s="4">
        <f>'Fanelli_Fanelli Brothers'!L19</f>
        <v>0</v>
      </c>
      <c r="BX19" s="8">
        <f>'Martins Bros Dairy'!L19</f>
        <v>0</v>
      </c>
      <c r="BY19" s="8">
        <f>'Gomes Heifer Ranch'!L19</f>
        <v>0</v>
      </c>
      <c r="BZ19" s="4">
        <f>'Ed Hirdes Dairy'!B19</f>
        <v>0</v>
      </c>
      <c r="CA19" s="8">
        <f>'Dematos Dairy'!L19</f>
        <v>0</v>
      </c>
      <c r="CB19" s="4">
        <f>'Carlos Estacio&amp;Sons Dairy'!L19</f>
        <v>0</v>
      </c>
      <c r="CC19" s="4">
        <f>'Live Oak Dairy G'!L19</f>
        <v>0</v>
      </c>
      <c r="CD19" s="8">
        <f>'Verissimo Facility'!L19</f>
        <v>0</v>
      </c>
      <c r="CE19" s="4">
        <f>'Double Cross Dairy'!L19</f>
        <v>0</v>
      </c>
      <c r="CF19" s="4">
        <f>'Double Cross #4'!L19</f>
        <v>0</v>
      </c>
      <c r="CG19" s="8">
        <f>'King Dairy'!L19</f>
        <v>0</v>
      </c>
      <c r="CH19" s="8">
        <f>'Vieira Livestock'!L19</f>
        <v>0</v>
      </c>
      <c r="CI19" s="4">
        <f>'AldenPeterson&amp;SonsDairy Inc.'!L19</f>
        <v>0</v>
      </c>
      <c r="CJ19" s="8">
        <f>'John Nunes Dairy #3'!L19</f>
        <v>0</v>
      </c>
      <c r="CK19" s="4">
        <f>'Roestar Dairy'!L19</f>
        <v>0</v>
      </c>
      <c r="CL19" s="8">
        <f>'Luis M. Azevedo Dairy'!L19</f>
        <v>0</v>
      </c>
      <c r="CM19" s="4">
        <f>'Arlinda Holsteins'!L19</f>
        <v>0</v>
      </c>
      <c r="CN19" s="8">
        <f>'Robert Gioletti &amp; Sons Dairy'!L19</f>
        <v>0</v>
      </c>
      <c r="CO19" s="4">
        <f>'Carl Vieira Dairy'!L19</f>
        <v>0</v>
      </c>
      <c r="CP19" s="4">
        <f>'John Brasil &amp; Sons Dairy'!L19</f>
        <v>0</v>
      </c>
      <c r="CQ19" s="8">
        <f>'John Brasil Dairy #3'!L19</f>
        <v>0</v>
      </c>
      <c r="CR19" s="4">
        <f>'KMA Dairy'!L19</f>
        <v>0</v>
      </c>
      <c r="CS19" s="8">
        <f>'Sallaberry Ranch'!L19</f>
        <v>0</v>
      </c>
      <c r="CT19" s="4">
        <f>'Alfred C Nunes Dairy'!L19</f>
        <v>0</v>
      </c>
      <c r="CU19" s="8">
        <f>'Jim Vieira &amp; Son Dairy'!L19</f>
        <v>0</v>
      </c>
      <c r="CV19" s="4">
        <f>'Ehrlich Dairy'!L19</f>
        <v>0</v>
      </c>
      <c r="CW19" s="8">
        <f>'D&amp;A Brasil Facility'!B19</f>
        <v>0</v>
      </c>
      <c r="CX19" s="4">
        <f>'Silva''s Holsteins'!B19</f>
        <v>284</v>
      </c>
      <c r="CY19" s="8">
        <f>'G J Silva #3'!B19</f>
        <v>0</v>
      </c>
      <c r="CZ19" s="4">
        <f>'Jim Vieira and Son Dairy #2'!L19</f>
        <v>0</v>
      </c>
      <c r="DA19" s="8">
        <f>'Johal Dairy'!L19</f>
        <v>0</v>
      </c>
      <c r="DB19" s="4">
        <f>'A &amp; G Azevedo Dairy'!L19</f>
        <v>0</v>
      </c>
      <c r="DC19" s="8">
        <f>'Gentle Breezes Dairy'!L19</f>
        <v>0</v>
      </c>
      <c r="DD19" s="8">
        <f>'Joe Sousa Jr Dairy'!L19</f>
        <v>0</v>
      </c>
      <c r="DE19" s="4">
        <f>'John Brasil Heifers'!L19</f>
        <v>0</v>
      </c>
      <c r="DF19" s="4">
        <f>'MHF Dairy'!L19</f>
        <v>0</v>
      </c>
      <c r="DG19" s="8">
        <f>'Brindiero&amp;DanbomDairyFarms'!L19</f>
        <v>0</v>
      </c>
      <c r="DH19" s="8">
        <f>'A&amp;C Machado Dairy #2'!L19</f>
        <v>0</v>
      </c>
      <c r="DI19" s="8">
        <f>'J &amp; J Toste DairyInc.'!L19</f>
        <v>0</v>
      </c>
      <c r="DJ19" s="4">
        <f>'Bar Vee DairyInc.'!L19</f>
        <v>0</v>
      </c>
      <c r="DK19" s="4">
        <f>'Railside Jersey FarmsLLC'!L19</f>
        <v>0</v>
      </c>
      <c r="DL19" s="8">
        <f>'Manuel Azevedo Dairy'!L19</f>
        <v>0</v>
      </c>
      <c r="DM19" s="4">
        <f>'Sousa Family Dairy'!L19</f>
        <v>0</v>
      </c>
      <c r="DN19" s="4">
        <f>'UC Davis Animal Science Dairy'!L19</f>
        <v>0</v>
      </c>
      <c r="DO19" s="8">
        <f>'Garcia''s Registered Jerseys'!L19</f>
        <v>0</v>
      </c>
      <c r="DP19" s="8">
        <f>'Lucio Corral Cattle'!L19</f>
        <v>0</v>
      </c>
      <c r="DQ19" s="4">
        <f>'Wickstrom Dairy Inc'!B19</f>
        <v>0</v>
      </c>
      <c r="DR19" s="8">
        <f>'Sam Kooistra Dairy'!L19</f>
        <v>0</v>
      </c>
      <c r="DS19" s="4">
        <f>'Vitorino &amp; Sons Dairy'!L19</f>
        <v>0</v>
      </c>
      <c r="DT19" s="8">
        <f>'Valley Cross Dairy'!L19</f>
        <v>0</v>
      </c>
      <c r="DU19" s="4">
        <f>'John Brasil &amp; Sons Dairy #2'!L19</f>
        <v>0</v>
      </c>
      <c r="DV19" s="4">
        <f>'Pepper Dairy'!L19</f>
        <v>0</v>
      </c>
      <c r="DW19" s="4">
        <f>'Clauss Dairy Farms'!L19</f>
        <v>0</v>
      </c>
      <c r="DX19" s="8">
        <f>'Dairy Central Heifers'!L19</f>
        <v>0</v>
      </c>
      <c r="DY19" s="4">
        <f>'Yosemite Jersey Dairy'!L19</f>
        <v>0</v>
      </c>
      <c r="DZ19" s="4">
        <f>'Sunwest Jersey Dairy'!L19</f>
        <v>0</v>
      </c>
      <c r="EA19" s="8">
        <f>'N &amp; C Silveira Dairy'!L19</f>
        <v>0</v>
      </c>
      <c r="EB19" s="8">
        <f>'Nyman Brothers Dairy'!L19</f>
        <v>0</v>
      </c>
      <c r="EC19" s="4">
        <f>'Broder Farms'!L19</f>
        <v>0</v>
      </c>
      <c r="ED19" s="8">
        <f>'Borba Dairy Farms'!L19</f>
        <v>0</v>
      </c>
      <c r="EE19" s="8">
        <f>'Charles Ahlem Ranch'!L19</f>
        <v>0</v>
      </c>
      <c r="EF19" s="4">
        <f>'James Ahlem Dairy'!L19</f>
        <v>0</v>
      </c>
      <c r="EG19" s="8">
        <f>'Nylund Dairy Farms'!L19</f>
        <v>0</v>
      </c>
      <c r="EH19" s="4">
        <f>'Vierra Ranch Dairy'!L19</f>
        <v>0</v>
      </c>
      <c r="EI19" s="4">
        <f>'Joe O Rocha Dairy Inc.'!L19</f>
        <v>0</v>
      </c>
      <c r="EJ19" s="8">
        <f>'Alves &amp; Son Dairy'!L19</f>
        <v>0</v>
      </c>
      <c r="EK19" s="4">
        <f>'3A Teixeira Dairy'!L19</f>
        <v>0</v>
      </c>
      <c r="EL19" s="4">
        <f>'Denizma_Bud Postma Dairy'!L19</f>
        <v>0</v>
      </c>
      <c r="EM19" s="8">
        <f>'Couco Creek Dairy'!L19</f>
        <v>0</v>
      </c>
      <c r="EN19" s="4">
        <f>'Clausen Dairy'!L19</f>
        <v>0</v>
      </c>
    </row>
    <row r="20" spans="1:144" x14ac:dyDescent="0.3">
      <c r="A20" t="s">
        <v>10878</v>
      </c>
      <c r="B20" s="4">
        <f>'A &amp; M De Souza Dairy'!B20</f>
        <v>430</v>
      </c>
      <c r="C20" s="4">
        <f>'Silva Dairy Farms #3A'!B20</f>
        <v>593</v>
      </c>
      <c r="D20" s="4">
        <f>'Joe Borba Dairy Inc.'!B20</f>
        <v>50</v>
      </c>
      <c r="E20" s="8">
        <f>'Ken Van Foeken Dairy #2'!B20</f>
        <v>220</v>
      </c>
      <c r="F20" s="8">
        <f>'Da Rosa Dairy'!B20</f>
        <v>0</v>
      </c>
      <c r="G20" s="4" t="e">
        <f>'J_D Brasil Dairy'!#REF!</f>
        <v>#REF!</v>
      </c>
      <c r="H20" s="8">
        <f>'River Rock Ranch LLC'!L20</f>
        <v>0</v>
      </c>
      <c r="I20" s="8">
        <f>'Double Cross #3'!L20</f>
        <v>0</v>
      </c>
      <c r="J20" s="8">
        <f>'Edward Nunes Dairy'!L20</f>
        <v>388</v>
      </c>
      <c r="K20" s="4" t="e">
        <f>'Gomes Dairy'!#REF!</f>
        <v>#REF!</v>
      </c>
      <c r="L20" s="4">
        <f>'Roest Family Dairy'!L20</f>
        <v>270</v>
      </c>
      <c r="M20" s="8">
        <f>'Gil Tex Dairy'!L20</f>
        <v>0</v>
      </c>
      <c r="N20" s="4">
        <f>'GJ Silva'!L20</f>
        <v>0</v>
      </c>
      <c r="O20" s="4">
        <f>'Hilmar Holsteins Inc.'!L20</f>
        <v>0</v>
      </c>
      <c r="P20" s="4">
        <f>'Jordao Dairy'!L20</f>
        <v>0</v>
      </c>
      <c r="Q20" s="4">
        <f>'Cross Creek Dairy'!L20</f>
        <v>0</v>
      </c>
      <c r="R20" s="8">
        <f>'Double Cross #2'!L20</f>
        <v>0</v>
      </c>
      <c r="S20" s="8">
        <f>'LarryPetersonDairyFarms#2'!L20</f>
        <v>0</v>
      </c>
      <c r="T20" s="8">
        <f>'Fire_Lake Jerseys #2'!L20</f>
        <v>0</v>
      </c>
      <c r="U20" s="4">
        <f>'Lumar Dairy Farms'!L20</f>
        <v>0</v>
      </c>
      <c r="V20" s="8">
        <f>'CMA Livestock'!L20</f>
        <v>0</v>
      </c>
      <c r="W20" s="4">
        <f>'Fire Lakes Jerseys'!L20</f>
        <v>0</v>
      </c>
      <c r="X20" s="8">
        <f>'Rick Jones Farms'!L20</f>
        <v>0</v>
      </c>
      <c r="Y20" s="4">
        <f>'Silveira Holsteins'!L20</f>
        <v>0</v>
      </c>
      <c r="Z20" s="8">
        <f>'Diamond B Dairy'!L20</f>
        <v>0</v>
      </c>
      <c r="AA20" s="4">
        <f>'Azevedo Dairy'!L20</f>
        <v>0</v>
      </c>
      <c r="AB20" s="8">
        <f>'Valsigna Dairy'!L20</f>
        <v>0</v>
      </c>
      <c r="AC20" s="8">
        <f>WickstromJerseyFarmsInc.!L20</f>
        <v>0</v>
      </c>
      <c r="AD20" s="4">
        <f>'Diniz Dairy'!L20</f>
        <v>0</v>
      </c>
      <c r="AE20" s="8">
        <f>'Crane Dairy Inc.'!L20</f>
        <v>0</v>
      </c>
      <c r="AF20" s="4">
        <f>'GM Silva Dairies #2'!L20</f>
        <v>0</v>
      </c>
      <c r="AG20" s="8" t="e">
        <f>'Joe Oliveira Dairy'!#REF!</f>
        <v>#REF!</v>
      </c>
      <c r="AH20" s="4">
        <f>'Vierra Dairy Farms #3'!L20</f>
        <v>0</v>
      </c>
      <c r="AI20" s="8">
        <f>'Nelson Dairy'!L20</f>
        <v>0</v>
      </c>
      <c r="AJ20" s="4">
        <f>'Mario&amp;ChristinaNunesDairy'!L20</f>
        <v>0</v>
      </c>
      <c r="AK20" s="8">
        <f>'B &amp; D Dairy'!L20</f>
        <v>0</v>
      </c>
      <c r="AL20" s="4">
        <f>'Silveira Dairy Inc.'!L20</f>
        <v>0</v>
      </c>
      <c r="AM20" s="8">
        <f>'Jade Jersey Dairy'!L20</f>
        <v>0</v>
      </c>
      <c r="AN20" s="4">
        <f>'Live Oak Dairy A'!L20</f>
        <v>0</v>
      </c>
      <c r="AO20" s="8">
        <f>'T &amp; M Borba Dairy'!L20</f>
        <v>0</v>
      </c>
      <c r="AP20" s="4">
        <f>'Oslo Dairy'!L20</f>
        <v>0</v>
      </c>
      <c r="AQ20" s="8">
        <f>'Kronberg Facility'!L20</f>
        <v>0</v>
      </c>
      <c r="AR20" s="4">
        <f>'Ken Van Foeken Dairy'!L20</f>
        <v>0</v>
      </c>
      <c r="AS20" s="8">
        <f>'Amaral Dairy Farms'!L20</f>
        <v>0</v>
      </c>
      <c r="AT20" s="4">
        <f>'B_6 Dairy'!L20</f>
        <v>0</v>
      </c>
      <c r="AU20" s="8">
        <f>'6D Dores Dairy'!L20</f>
        <v>0</v>
      </c>
      <c r="AV20" s="4">
        <f>'Fanelli Dairy'!L20</f>
        <v>0</v>
      </c>
      <c r="AW20" s="8">
        <f>'Joao Sousa Dairy'!L20</f>
        <v>0</v>
      </c>
      <c r="AX20" s="8">
        <f>'Vierra Dairy Farms #2'!L20</f>
        <v>0</v>
      </c>
      <c r="AY20" s="8">
        <f>'Michael Brasil Dairy'!L20</f>
        <v>0</v>
      </c>
      <c r="AZ20" s="4">
        <f>'Anchor J Dairy'!L20</f>
        <v>0</v>
      </c>
      <c r="BA20" s="8">
        <f>'Oliveira Dairy'!L20</f>
        <v>0</v>
      </c>
      <c r="BB20" s="4">
        <f>'Souza Bros Dairy'!L20</f>
        <v>0</v>
      </c>
      <c r="BC20" s="8">
        <f>'Miguel Family Dairy'!L20</f>
        <v>0</v>
      </c>
      <c r="BD20" s="4">
        <f>'Dias Family Dairy'!L20</f>
        <v>0</v>
      </c>
      <c r="BE20" s="8">
        <f>'Empty was A_D Dairy'!L20</f>
        <v>0</v>
      </c>
      <c r="BF20" s="4">
        <f>'Michael Brasil Dairy #2'!L20</f>
        <v>0</v>
      </c>
      <c r="BG20" s="8">
        <f>'F &amp; A Lemos Dairy'!L20</f>
        <v>0</v>
      </c>
      <c r="BH20" s="4">
        <f>'Alves &amp; Son Dairy #2'!L20</f>
        <v>0</v>
      </c>
      <c r="BI20" s="8">
        <f>'Golf Link RanchesLLC'!L20</f>
        <v>0</v>
      </c>
      <c r="BJ20" s="4">
        <f>'Triple M Jerseys'!L20</f>
        <v>0</v>
      </c>
      <c r="BK20" s="8">
        <f>'Jose &amp; Teresa Soares Dairy'!L20</f>
        <v>0</v>
      </c>
      <c r="BL20" s="8">
        <f>'MachadoGabriel&amp;SonsDairy'!L20</f>
        <v>0</v>
      </c>
      <c r="BM20" s="4">
        <f>'Hawkins Ranch'!L20</f>
        <v>0</v>
      </c>
      <c r="BN20" s="8">
        <f>'Silva Dairy Farms #3B'!L20</f>
        <v>0</v>
      </c>
      <c r="BO20" s="8">
        <f>AhlemFarmsPartnership!L20</f>
        <v>0</v>
      </c>
      <c r="BP20" s="8">
        <f>'Vierra Dairy Farms #4'!L20</f>
        <v>0</v>
      </c>
      <c r="BQ20" s="4">
        <f>'CaliforniaDairyFarms LLC'!L20</f>
        <v>0</v>
      </c>
      <c r="BR20" s="8">
        <f>'Larry Peterson Dairy'!L20</f>
        <v>0</v>
      </c>
      <c r="BS20" s="4">
        <f>'Joe Egli&amp;Sons Dairy'!L20</f>
        <v>0</v>
      </c>
      <c r="BT20" s="8">
        <f>'CMA Livestock #2'!L20</f>
        <v>0</v>
      </c>
      <c r="BU20" s="4">
        <f>'Valentine Dairy'!L20</f>
        <v>0</v>
      </c>
      <c r="BV20" s="8">
        <f>'CMC Jerseys LLC'!L20</f>
        <v>0</v>
      </c>
      <c r="BW20" s="4">
        <f>'Fanelli_Fanelli Brothers'!L20</f>
        <v>0</v>
      </c>
      <c r="BX20" s="8">
        <f>'Martins Bros Dairy'!L20</f>
        <v>0</v>
      </c>
      <c r="BY20" s="8">
        <f>'Gomes Heifer Ranch'!L20</f>
        <v>0</v>
      </c>
      <c r="BZ20" s="4">
        <f>'Ed Hirdes Dairy'!B20</f>
        <v>0</v>
      </c>
      <c r="CA20" s="8">
        <f>'Dematos Dairy'!L20</f>
        <v>0</v>
      </c>
      <c r="CB20" s="4">
        <f>'Carlos Estacio&amp;Sons Dairy'!L20</f>
        <v>0</v>
      </c>
      <c r="CC20" s="4">
        <f>'Live Oak Dairy G'!L20</f>
        <v>0</v>
      </c>
      <c r="CD20" s="8">
        <f>'Verissimo Facility'!L20</f>
        <v>0</v>
      </c>
      <c r="CE20" s="4">
        <f>'Double Cross Dairy'!L20</f>
        <v>0</v>
      </c>
      <c r="CF20" s="4">
        <f>'Double Cross #4'!L20</f>
        <v>0</v>
      </c>
      <c r="CG20" s="8">
        <f>'King Dairy'!L20</f>
        <v>0</v>
      </c>
      <c r="CH20" s="8">
        <f>'Vieira Livestock'!L20</f>
        <v>0</v>
      </c>
      <c r="CI20" s="4">
        <f>'AldenPeterson&amp;SonsDairy Inc.'!L20</f>
        <v>0</v>
      </c>
      <c r="CJ20" s="8">
        <f>'John Nunes Dairy #3'!L20</f>
        <v>0</v>
      </c>
      <c r="CK20" s="4">
        <f>'Roestar Dairy'!L20</f>
        <v>0</v>
      </c>
      <c r="CL20" s="8">
        <f>'Luis M. Azevedo Dairy'!L20</f>
        <v>0</v>
      </c>
      <c r="CM20" s="4">
        <f>'Arlinda Holsteins'!L20</f>
        <v>0</v>
      </c>
      <c r="CN20" s="8">
        <f>'Robert Gioletti &amp; Sons Dairy'!L20</f>
        <v>0</v>
      </c>
      <c r="CO20" s="4">
        <f>'Carl Vieira Dairy'!L20</f>
        <v>0</v>
      </c>
      <c r="CP20" s="4">
        <f>'John Brasil &amp; Sons Dairy'!L20</f>
        <v>0</v>
      </c>
      <c r="CQ20" s="8">
        <f>'John Brasil Dairy #3'!L20</f>
        <v>0</v>
      </c>
      <c r="CR20" s="4">
        <f>'KMA Dairy'!L20</f>
        <v>0</v>
      </c>
      <c r="CS20" s="8">
        <f>'Sallaberry Ranch'!L20</f>
        <v>0</v>
      </c>
      <c r="CT20" s="4">
        <f>'Alfred C Nunes Dairy'!L20</f>
        <v>0</v>
      </c>
      <c r="CU20" s="8">
        <f>'Jim Vieira &amp; Son Dairy'!L20</f>
        <v>0</v>
      </c>
      <c r="CV20" s="4">
        <f>'Ehrlich Dairy'!L20</f>
        <v>0</v>
      </c>
      <c r="CW20" s="8">
        <f>'D&amp;A Brasil Facility'!B20</f>
        <v>0</v>
      </c>
      <c r="CX20" s="4">
        <f>'Silva''s Holsteins'!B20</f>
        <v>458</v>
      </c>
      <c r="CY20" s="8">
        <f>'G J Silva #3'!B20</f>
        <v>0</v>
      </c>
      <c r="CZ20" s="4">
        <f>'Jim Vieira and Son Dairy #2'!L20</f>
        <v>0</v>
      </c>
      <c r="DA20" s="8">
        <f>'Johal Dairy'!L20</f>
        <v>0</v>
      </c>
      <c r="DB20" s="4">
        <f>'A &amp; G Azevedo Dairy'!L20</f>
        <v>0</v>
      </c>
      <c r="DC20" s="8">
        <f>'Gentle Breezes Dairy'!L20</f>
        <v>0</v>
      </c>
      <c r="DD20" s="8">
        <f>'Joe Sousa Jr Dairy'!L20</f>
        <v>0</v>
      </c>
      <c r="DE20" s="4">
        <f>'John Brasil Heifers'!L20</f>
        <v>0</v>
      </c>
      <c r="DF20" s="4">
        <f>'MHF Dairy'!L20</f>
        <v>0</v>
      </c>
      <c r="DG20" s="8">
        <f>'Brindiero&amp;DanbomDairyFarms'!L20</f>
        <v>0</v>
      </c>
      <c r="DH20" s="8">
        <f>'A&amp;C Machado Dairy #2'!L20</f>
        <v>0</v>
      </c>
      <c r="DI20" s="8">
        <f>'J &amp; J Toste DairyInc.'!L20</f>
        <v>0</v>
      </c>
      <c r="DJ20" s="4">
        <f>'Bar Vee DairyInc.'!L20</f>
        <v>0</v>
      </c>
      <c r="DK20" s="4">
        <f>'Railside Jersey FarmsLLC'!L20</f>
        <v>0</v>
      </c>
      <c r="DL20" s="8">
        <f>'Manuel Azevedo Dairy'!L20</f>
        <v>0</v>
      </c>
      <c r="DM20" s="4">
        <f>'Sousa Family Dairy'!L20</f>
        <v>0</v>
      </c>
      <c r="DN20" s="4">
        <f>'UC Davis Animal Science Dairy'!L20</f>
        <v>0</v>
      </c>
      <c r="DO20" s="8">
        <f>'Garcia''s Registered Jerseys'!L20</f>
        <v>0</v>
      </c>
      <c r="DP20" s="8">
        <f>'Lucio Corral Cattle'!L20</f>
        <v>0</v>
      </c>
      <c r="DQ20" s="4">
        <f>'Wickstrom Dairy Inc'!B20</f>
        <v>0</v>
      </c>
      <c r="DR20" s="8">
        <f>'Sam Kooistra Dairy'!L20</f>
        <v>0</v>
      </c>
      <c r="DS20" s="4">
        <f>'Vitorino &amp; Sons Dairy'!L20</f>
        <v>0</v>
      </c>
      <c r="DT20" s="8">
        <f>'Valley Cross Dairy'!L20</f>
        <v>0</v>
      </c>
      <c r="DU20" s="4">
        <f>'John Brasil &amp; Sons Dairy #2'!L20</f>
        <v>0</v>
      </c>
      <c r="DV20" s="4">
        <f>'Pepper Dairy'!L20</f>
        <v>0</v>
      </c>
      <c r="DW20" s="4">
        <f>'Clauss Dairy Farms'!L20</f>
        <v>0</v>
      </c>
      <c r="DX20" s="8">
        <f>'Dairy Central Heifers'!L20</f>
        <v>0</v>
      </c>
      <c r="DY20" s="4">
        <f>'Yosemite Jersey Dairy'!L20</f>
        <v>0</v>
      </c>
      <c r="DZ20" s="4">
        <f>'Sunwest Jersey Dairy'!L20</f>
        <v>0</v>
      </c>
      <c r="EA20" s="8">
        <f>'N &amp; C Silveira Dairy'!L20</f>
        <v>0</v>
      </c>
      <c r="EB20" s="8">
        <f>'Nyman Brothers Dairy'!L20</f>
        <v>0</v>
      </c>
      <c r="EC20" s="4">
        <f>'Broder Farms'!L20</f>
        <v>0</v>
      </c>
      <c r="ED20" s="8">
        <f>'Borba Dairy Farms'!L20</f>
        <v>0</v>
      </c>
      <c r="EE20" s="8">
        <f>'Charles Ahlem Ranch'!L20</f>
        <v>0</v>
      </c>
      <c r="EF20" s="4">
        <f>'James Ahlem Dairy'!L20</f>
        <v>0</v>
      </c>
      <c r="EG20" s="8">
        <f>'Nylund Dairy Farms'!L20</f>
        <v>0</v>
      </c>
      <c r="EH20" s="4">
        <f>'Vierra Ranch Dairy'!L20</f>
        <v>0</v>
      </c>
      <c r="EI20" s="4">
        <f>'Joe O Rocha Dairy Inc.'!L20</f>
        <v>0</v>
      </c>
      <c r="EJ20" s="8">
        <f>'Alves &amp; Son Dairy'!L20</f>
        <v>0</v>
      </c>
      <c r="EK20" s="4">
        <f>'3A Teixeira Dairy'!L20</f>
        <v>0</v>
      </c>
      <c r="EL20" s="4">
        <f>'Denizma_Bud Postma Dairy'!L20</f>
        <v>0</v>
      </c>
      <c r="EM20" s="8">
        <f>'Couco Creek Dairy'!L20</f>
        <v>0</v>
      </c>
      <c r="EN20" s="4">
        <f>'Clausen Dairy'!L20</f>
        <v>0</v>
      </c>
    </row>
    <row r="21" spans="1:144" x14ac:dyDescent="0.3">
      <c r="A21" t="s">
        <v>10879</v>
      </c>
      <c r="B21" s="4">
        <f>'A &amp; M De Souza Dairy'!B21</f>
        <v>280</v>
      </c>
      <c r="C21" s="4">
        <f>'Silva Dairy Farms #3A'!B21</f>
        <v>213</v>
      </c>
      <c r="D21" s="4">
        <f>'Joe Borba Dairy Inc.'!B21</f>
        <v>0</v>
      </c>
      <c r="E21" s="8">
        <f>'Ken Van Foeken Dairy #2'!B21</f>
        <v>110</v>
      </c>
      <c r="F21" s="8">
        <f>'Da Rosa Dairy'!B21</f>
        <v>0</v>
      </c>
      <c r="G21" s="4" t="e">
        <f>'J_D Brasil Dairy'!#REF!</f>
        <v>#REF!</v>
      </c>
      <c r="H21" s="8">
        <f>'River Rock Ranch LLC'!L21</f>
        <v>441</v>
      </c>
      <c r="I21" s="8">
        <f>'Double Cross #3'!L21</f>
        <v>0</v>
      </c>
      <c r="J21" s="8">
        <f>'Edward Nunes Dairy'!L21</f>
        <v>405</v>
      </c>
      <c r="K21" s="4" t="e">
        <f>'Gomes Dairy'!#REF!</f>
        <v>#REF!</v>
      </c>
      <c r="L21" s="4">
        <f>'Roest Family Dairy'!L21</f>
        <v>135</v>
      </c>
      <c r="M21" s="8">
        <f>'Gil Tex Dairy'!L21</f>
        <v>0</v>
      </c>
      <c r="N21" s="4">
        <f>'GJ Silva'!L21</f>
        <v>0</v>
      </c>
      <c r="O21" s="4">
        <f>'Hilmar Holsteins Inc.'!L21</f>
        <v>0</v>
      </c>
      <c r="P21" s="4">
        <f>'Jordao Dairy'!L21</f>
        <v>0</v>
      </c>
      <c r="Q21" s="4">
        <f>'Cross Creek Dairy'!L21</f>
        <v>0</v>
      </c>
      <c r="R21" s="8">
        <f>'Double Cross #2'!L21</f>
        <v>0</v>
      </c>
      <c r="S21" s="8">
        <f>'LarryPetersonDairyFarms#2'!L21</f>
        <v>0</v>
      </c>
      <c r="T21" s="8">
        <f>'Fire_Lake Jerseys #2'!L21</f>
        <v>0</v>
      </c>
      <c r="U21" s="4">
        <f>'Lumar Dairy Farms'!L21</f>
        <v>0</v>
      </c>
      <c r="V21" s="8">
        <f>'CMA Livestock'!L21</f>
        <v>0</v>
      </c>
      <c r="W21" s="4">
        <f>'Fire Lakes Jerseys'!L21</f>
        <v>0</v>
      </c>
      <c r="X21" s="8">
        <f>'Rick Jones Farms'!L21</f>
        <v>0</v>
      </c>
      <c r="Y21" s="4">
        <f>'Silveira Holsteins'!L21</f>
        <v>0</v>
      </c>
      <c r="Z21" s="8">
        <f>'Diamond B Dairy'!L21</f>
        <v>0</v>
      </c>
      <c r="AA21" s="4">
        <f>'Azevedo Dairy'!L21</f>
        <v>0</v>
      </c>
      <c r="AB21" s="8">
        <f>'Valsigna Dairy'!L21</f>
        <v>0</v>
      </c>
      <c r="AC21" s="8">
        <f>WickstromJerseyFarmsInc.!L21</f>
        <v>0</v>
      </c>
      <c r="AD21" s="4">
        <f>'Diniz Dairy'!L21</f>
        <v>0</v>
      </c>
      <c r="AE21" s="8">
        <f>'Crane Dairy Inc.'!L21</f>
        <v>0</v>
      </c>
      <c r="AF21" s="4">
        <f>'GM Silva Dairies #2'!L21</f>
        <v>0</v>
      </c>
      <c r="AG21" s="8" t="e">
        <f>'Joe Oliveira Dairy'!#REF!</f>
        <v>#REF!</v>
      </c>
      <c r="AH21" s="4">
        <f>'Vierra Dairy Farms #3'!L21</f>
        <v>0</v>
      </c>
      <c r="AI21" s="8">
        <f>'Nelson Dairy'!L21</f>
        <v>0</v>
      </c>
      <c r="AJ21" s="4">
        <f>'Mario&amp;ChristinaNunesDairy'!L21</f>
        <v>0</v>
      </c>
      <c r="AK21" s="8">
        <f>'B &amp; D Dairy'!L21</f>
        <v>0</v>
      </c>
      <c r="AL21" s="4">
        <f>'Silveira Dairy Inc.'!L21</f>
        <v>0</v>
      </c>
      <c r="AM21" s="8">
        <f>'Jade Jersey Dairy'!L21</f>
        <v>0</v>
      </c>
      <c r="AN21" s="4">
        <f>'Live Oak Dairy A'!L21</f>
        <v>0</v>
      </c>
      <c r="AO21" s="8">
        <f>'T &amp; M Borba Dairy'!L21</f>
        <v>0</v>
      </c>
      <c r="AP21" s="4">
        <f>'Oslo Dairy'!L21</f>
        <v>0</v>
      </c>
      <c r="AQ21" s="8">
        <f>'Kronberg Facility'!L21</f>
        <v>0</v>
      </c>
      <c r="AR21" s="4">
        <f>'Ken Van Foeken Dairy'!L21</f>
        <v>0</v>
      </c>
      <c r="AS21" s="8">
        <f>'Amaral Dairy Farms'!L21</f>
        <v>0</v>
      </c>
      <c r="AT21" s="4">
        <f>'B_6 Dairy'!L21</f>
        <v>0</v>
      </c>
      <c r="AU21" s="8">
        <f>'6D Dores Dairy'!L21</f>
        <v>0</v>
      </c>
      <c r="AV21" s="4">
        <f>'Fanelli Dairy'!L21</f>
        <v>0</v>
      </c>
      <c r="AW21" s="8">
        <f>'Joao Sousa Dairy'!L21</f>
        <v>0</v>
      </c>
      <c r="AX21" s="8">
        <f>'Vierra Dairy Farms #2'!L21</f>
        <v>0</v>
      </c>
      <c r="AY21" s="8">
        <f>'Michael Brasil Dairy'!L21</f>
        <v>0</v>
      </c>
      <c r="AZ21" s="4">
        <f>'Anchor J Dairy'!L21</f>
        <v>0</v>
      </c>
      <c r="BA21" s="8">
        <f>'Oliveira Dairy'!L21</f>
        <v>0</v>
      </c>
      <c r="BB21" s="4">
        <f>'Souza Bros Dairy'!L21</f>
        <v>0</v>
      </c>
      <c r="BC21" s="8">
        <f>'Miguel Family Dairy'!L21</f>
        <v>0</v>
      </c>
      <c r="BD21" s="4">
        <f>'Dias Family Dairy'!L21</f>
        <v>0</v>
      </c>
      <c r="BE21" s="8">
        <f>'Empty was A_D Dairy'!L21</f>
        <v>0</v>
      </c>
      <c r="BF21" s="4">
        <f>'Michael Brasil Dairy #2'!L21</f>
        <v>0</v>
      </c>
      <c r="BG21" s="8">
        <f>'F &amp; A Lemos Dairy'!L21</f>
        <v>0</v>
      </c>
      <c r="BH21" s="4">
        <f>'Alves &amp; Son Dairy #2'!L21</f>
        <v>0</v>
      </c>
      <c r="BI21" s="8">
        <f>'Golf Link RanchesLLC'!L21</f>
        <v>0</v>
      </c>
      <c r="BJ21" s="4">
        <f>'Triple M Jerseys'!L21</f>
        <v>0</v>
      </c>
      <c r="BK21" s="8">
        <f>'Jose &amp; Teresa Soares Dairy'!L21</f>
        <v>0</v>
      </c>
      <c r="BL21" s="8">
        <f>'MachadoGabriel&amp;SonsDairy'!L21</f>
        <v>0</v>
      </c>
      <c r="BM21" s="4">
        <f>'Hawkins Ranch'!L21</f>
        <v>0</v>
      </c>
      <c r="BN21" s="8">
        <f>'Silva Dairy Farms #3B'!L21</f>
        <v>0</v>
      </c>
      <c r="BO21" s="8">
        <f>AhlemFarmsPartnership!L21</f>
        <v>0</v>
      </c>
      <c r="BP21" s="8">
        <f>'Vierra Dairy Farms #4'!L21</f>
        <v>0</v>
      </c>
      <c r="BQ21" s="4">
        <f>'CaliforniaDairyFarms LLC'!L21</f>
        <v>0</v>
      </c>
      <c r="BR21" s="8">
        <f>'Larry Peterson Dairy'!L21</f>
        <v>0</v>
      </c>
      <c r="BS21" s="4">
        <f>'Joe Egli&amp;Sons Dairy'!L21</f>
        <v>0</v>
      </c>
      <c r="BT21" s="8">
        <f>'CMA Livestock #2'!L21</f>
        <v>0</v>
      </c>
      <c r="BU21" s="4">
        <f>'Valentine Dairy'!L21</f>
        <v>0</v>
      </c>
      <c r="BV21" s="8">
        <f>'CMC Jerseys LLC'!L21</f>
        <v>0</v>
      </c>
      <c r="BW21" s="4">
        <f>'Fanelli_Fanelli Brothers'!L21</f>
        <v>0</v>
      </c>
      <c r="BX21" s="8">
        <f>'Martins Bros Dairy'!L21</f>
        <v>0</v>
      </c>
      <c r="BY21" s="8">
        <f>'Gomes Heifer Ranch'!L21</f>
        <v>0</v>
      </c>
      <c r="BZ21" s="4">
        <f>'Ed Hirdes Dairy'!B21</f>
        <v>0</v>
      </c>
      <c r="CA21" s="8">
        <f>'Dematos Dairy'!L21</f>
        <v>0</v>
      </c>
      <c r="CB21" s="4">
        <f>'Carlos Estacio&amp;Sons Dairy'!L21</f>
        <v>0</v>
      </c>
      <c r="CC21" s="4">
        <f>'Live Oak Dairy G'!L21</f>
        <v>0</v>
      </c>
      <c r="CD21" s="8">
        <f>'Verissimo Facility'!L21</f>
        <v>0</v>
      </c>
      <c r="CE21" s="4">
        <f>'Double Cross Dairy'!L21</f>
        <v>0</v>
      </c>
      <c r="CF21" s="4">
        <f>'Double Cross #4'!L21</f>
        <v>0</v>
      </c>
      <c r="CG21" s="8">
        <f>'King Dairy'!L21</f>
        <v>0</v>
      </c>
      <c r="CH21" s="8">
        <f>'Vieira Livestock'!L21</f>
        <v>0</v>
      </c>
      <c r="CI21" s="4">
        <f>'AldenPeterson&amp;SonsDairy Inc.'!L21</f>
        <v>0</v>
      </c>
      <c r="CJ21" s="8">
        <f>'John Nunes Dairy #3'!L21</f>
        <v>0</v>
      </c>
      <c r="CK21" s="4">
        <f>'Roestar Dairy'!L21</f>
        <v>0</v>
      </c>
      <c r="CL21" s="8">
        <f>'Luis M. Azevedo Dairy'!L21</f>
        <v>0</v>
      </c>
      <c r="CM21" s="4">
        <f>'Arlinda Holsteins'!L21</f>
        <v>0</v>
      </c>
      <c r="CN21" s="8">
        <f>'Robert Gioletti &amp; Sons Dairy'!L21</f>
        <v>0</v>
      </c>
      <c r="CO21" s="4">
        <f>'Carl Vieira Dairy'!L21</f>
        <v>0</v>
      </c>
      <c r="CP21" s="4">
        <f>'John Brasil &amp; Sons Dairy'!L21</f>
        <v>0</v>
      </c>
      <c r="CQ21" s="8">
        <f>'John Brasil Dairy #3'!L21</f>
        <v>0</v>
      </c>
      <c r="CR21" s="4">
        <f>'KMA Dairy'!L21</f>
        <v>0</v>
      </c>
      <c r="CS21" s="8">
        <f>'Sallaberry Ranch'!L21</f>
        <v>0</v>
      </c>
      <c r="CT21" s="4">
        <f>'Alfred C Nunes Dairy'!L21</f>
        <v>0</v>
      </c>
      <c r="CU21" s="8">
        <f>'Jim Vieira &amp; Son Dairy'!L21</f>
        <v>0</v>
      </c>
      <c r="CV21" s="4">
        <f>'Ehrlich Dairy'!L21</f>
        <v>0</v>
      </c>
      <c r="CW21" s="8">
        <f>'D&amp;A Brasil Facility'!B21</f>
        <v>0</v>
      </c>
      <c r="CX21" s="4">
        <f>'Silva''s Holsteins'!B21</f>
        <v>126</v>
      </c>
      <c r="CY21" s="8">
        <f>'G J Silva #3'!B21</f>
        <v>0</v>
      </c>
      <c r="CZ21" s="4">
        <f>'Jim Vieira and Son Dairy #2'!L21</f>
        <v>0</v>
      </c>
      <c r="DA21" s="8">
        <f>'Johal Dairy'!L21</f>
        <v>0</v>
      </c>
      <c r="DB21" s="4">
        <f>'A &amp; G Azevedo Dairy'!L21</f>
        <v>0</v>
      </c>
      <c r="DC21" s="8">
        <f>'Gentle Breezes Dairy'!L21</f>
        <v>0</v>
      </c>
      <c r="DD21" s="8">
        <f>'Joe Sousa Jr Dairy'!L21</f>
        <v>0</v>
      </c>
      <c r="DE21" s="4">
        <f>'John Brasil Heifers'!L21</f>
        <v>0</v>
      </c>
      <c r="DF21" s="4">
        <f>'MHF Dairy'!L21</f>
        <v>0</v>
      </c>
      <c r="DG21" s="8">
        <f>'Brindiero&amp;DanbomDairyFarms'!L21</f>
        <v>0</v>
      </c>
      <c r="DH21" s="8">
        <f>'A&amp;C Machado Dairy #2'!L21</f>
        <v>0</v>
      </c>
      <c r="DI21" s="8">
        <f>'J &amp; J Toste DairyInc.'!L21</f>
        <v>0</v>
      </c>
      <c r="DJ21" s="4">
        <f>'Bar Vee DairyInc.'!L21</f>
        <v>0</v>
      </c>
      <c r="DK21" s="4">
        <f>'Railside Jersey FarmsLLC'!L21</f>
        <v>0</v>
      </c>
      <c r="DL21" s="8">
        <f>'Manuel Azevedo Dairy'!L21</f>
        <v>0</v>
      </c>
      <c r="DM21" s="4">
        <f>'Sousa Family Dairy'!L21</f>
        <v>0</v>
      </c>
      <c r="DN21" s="4">
        <f>'UC Davis Animal Science Dairy'!L21</f>
        <v>0</v>
      </c>
      <c r="DO21" s="8">
        <f>'Garcia''s Registered Jerseys'!L21</f>
        <v>0</v>
      </c>
      <c r="DP21" s="8">
        <f>'Lucio Corral Cattle'!L21</f>
        <v>0</v>
      </c>
      <c r="DQ21" s="4">
        <f>'Wickstrom Dairy Inc'!B21</f>
        <v>0</v>
      </c>
      <c r="DR21" s="8">
        <f>'Sam Kooistra Dairy'!L21</f>
        <v>0</v>
      </c>
      <c r="DS21" s="4">
        <f>'Vitorino &amp; Sons Dairy'!L21</f>
        <v>0</v>
      </c>
      <c r="DT21" s="8">
        <f>'Valley Cross Dairy'!L21</f>
        <v>0</v>
      </c>
      <c r="DU21" s="4">
        <f>'John Brasil &amp; Sons Dairy #2'!L21</f>
        <v>0</v>
      </c>
      <c r="DV21" s="4">
        <f>'Pepper Dairy'!L21</f>
        <v>0</v>
      </c>
      <c r="DW21" s="4">
        <f>'Clauss Dairy Farms'!L21</f>
        <v>0</v>
      </c>
      <c r="DX21" s="8">
        <f>'Dairy Central Heifers'!L21</f>
        <v>0</v>
      </c>
      <c r="DY21" s="4">
        <f>'Yosemite Jersey Dairy'!L21</f>
        <v>0</v>
      </c>
      <c r="DZ21" s="4">
        <f>'Sunwest Jersey Dairy'!L21</f>
        <v>0</v>
      </c>
      <c r="EA21" s="8">
        <f>'N &amp; C Silveira Dairy'!L21</f>
        <v>0</v>
      </c>
      <c r="EB21" s="8">
        <f>'Nyman Brothers Dairy'!L21</f>
        <v>0</v>
      </c>
      <c r="EC21" s="4">
        <f>'Broder Farms'!L21</f>
        <v>0</v>
      </c>
      <c r="ED21" s="8">
        <f>'Borba Dairy Farms'!L21</f>
        <v>0</v>
      </c>
      <c r="EE21" s="8">
        <f>'Charles Ahlem Ranch'!L21</f>
        <v>0</v>
      </c>
      <c r="EF21" s="4">
        <f>'James Ahlem Dairy'!L21</f>
        <v>0</v>
      </c>
      <c r="EG21" s="8">
        <f>'Nylund Dairy Farms'!L21</f>
        <v>0</v>
      </c>
      <c r="EH21" s="4">
        <f>'Vierra Ranch Dairy'!L21</f>
        <v>0</v>
      </c>
      <c r="EI21" s="4">
        <f>'Joe O Rocha Dairy Inc.'!L21</f>
        <v>0</v>
      </c>
      <c r="EJ21" s="8">
        <f>'Alves &amp; Son Dairy'!L21</f>
        <v>0</v>
      </c>
      <c r="EK21" s="4">
        <f>'3A Teixeira Dairy'!L21</f>
        <v>0</v>
      </c>
      <c r="EL21" s="4">
        <f>'Denizma_Bud Postma Dairy'!L21</f>
        <v>0</v>
      </c>
      <c r="EM21" s="8">
        <f>'Couco Creek Dairy'!L21</f>
        <v>0</v>
      </c>
      <c r="EN21" s="4">
        <f>'Clausen Dairy'!L21</f>
        <v>0</v>
      </c>
    </row>
    <row r="22" spans="1:144" x14ac:dyDescent="0.3">
      <c r="A22" t="s">
        <v>10880</v>
      </c>
      <c r="B22" s="4">
        <f>'A &amp; M De Souza Dairy'!B22</f>
        <v>25</v>
      </c>
      <c r="C22" s="4">
        <f>'Silva Dairy Farms #3A'!B22</f>
        <v>349</v>
      </c>
      <c r="D22" s="4">
        <f>'Joe Borba Dairy Inc.'!B22</f>
        <v>0</v>
      </c>
      <c r="E22" s="8">
        <f>'Ken Van Foeken Dairy #2'!B22</f>
        <v>142</v>
      </c>
      <c r="F22" s="8">
        <f>'Da Rosa Dairy'!B22</f>
        <v>0</v>
      </c>
      <c r="G22" s="4" t="e">
        <f>'J_D Brasil Dairy'!#REF!</f>
        <v>#REF!</v>
      </c>
      <c r="H22" s="8">
        <f>'River Rock Ranch LLC'!L22</f>
        <v>121</v>
      </c>
      <c r="I22" s="8">
        <f>'Double Cross #3'!L22</f>
        <v>0</v>
      </c>
      <c r="J22" s="8">
        <f>'Edward Nunes Dairy'!L22</f>
        <v>406</v>
      </c>
      <c r="K22" s="4" t="e">
        <f>'Gomes Dairy'!#REF!</f>
        <v>#REF!</v>
      </c>
      <c r="L22" s="4">
        <f>'Roest Family Dairy'!L22</f>
        <v>0</v>
      </c>
      <c r="M22" s="8">
        <f>'Gil Tex Dairy'!L22</f>
        <v>0</v>
      </c>
      <c r="N22" s="4">
        <f>'GJ Silva'!L22</f>
        <v>0</v>
      </c>
      <c r="O22" s="4">
        <f>'Hilmar Holsteins Inc.'!L22</f>
        <v>0</v>
      </c>
      <c r="P22" s="4">
        <f>'Jordao Dairy'!L22</f>
        <v>0</v>
      </c>
      <c r="Q22" s="4">
        <f>'Cross Creek Dairy'!L22</f>
        <v>0</v>
      </c>
      <c r="R22" s="8">
        <f>'Double Cross #2'!L22</f>
        <v>0</v>
      </c>
      <c r="S22" s="8">
        <f>'LarryPetersonDairyFarms#2'!L22</f>
        <v>0</v>
      </c>
      <c r="T22" s="8">
        <f>'Fire_Lake Jerseys #2'!L22</f>
        <v>0</v>
      </c>
      <c r="U22" s="4">
        <f>'Lumar Dairy Farms'!L22</f>
        <v>0</v>
      </c>
      <c r="V22" s="8">
        <f>'CMA Livestock'!L22</f>
        <v>0</v>
      </c>
      <c r="W22" s="4">
        <f>'Fire Lakes Jerseys'!L22</f>
        <v>0</v>
      </c>
      <c r="X22" s="8">
        <f>'Rick Jones Farms'!L22</f>
        <v>0</v>
      </c>
      <c r="Y22" s="4">
        <f>'Silveira Holsteins'!L22</f>
        <v>0</v>
      </c>
      <c r="Z22" s="8">
        <f>'Diamond B Dairy'!L22</f>
        <v>0</v>
      </c>
      <c r="AA22" s="4">
        <f>'Azevedo Dairy'!L22</f>
        <v>0</v>
      </c>
      <c r="AB22" s="8">
        <f>'Valsigna Dairy'!L22</f>
        <v>0</v>
      </c>
      <c r="AC22" s="8">
        <f>WickstromJerseyFarmsInc.!L22</f>
        <v>0</v>
      </c>
      <c r="AD22" s="4">
        <f>'Diniz Dairy'!L22</f>
        <v>0</v>
      </c>
      <c r="AE22" s="8">
        <f>'Crane Dairy Inc.'!L22</f>
        <v>0</v>
      </c>
      <c r="AF22" s="4">
        <f>'GM Silva Dairies #2'!L22</f>
        <v>0</v>
      </c>
      <c r="AG22" s="8" t="e">
        <f>'Joe Oliveira Dairy'!#REF!</f>
        <v>#REF!</v>
      </c>
      <c r="AH22" s="4">
        <f>'Vierra Dairy Farms #3'!L22</f>
        <v>0</v>
      </c>
      <c r="AI22" s="8">
        <f>'Nelson Dairy'!L22</f>
        <v>0</v>
      </c>
      <c r="AJ22" s="4">
        <f>'Mario&amp;ChristinaNunesDairy'!L22</f>
        <v>0</v>
      </c>
      <c r="AK22" s="8">
        <f>'B &amp; D Dairy'!L22</f>
        <v>0</v>
      </c>
      <c r="AL22" s="4">
        <f>'Silveira Dairy Inc.'!L22</f>
        <v>0</v>
      </c>
      <c r="AM22" s="8">
        <f>'Jade Jersey Dairy'!L22</f>
        <v>0</v>
      </c>
      <c r="AN22" s="4">
        <f>'Live Oak Dairy A'!L22</f>
        <v>0</v>
      </c>
      <c r="AO22" s="8">
        <f>'T &amp; M Borba Dairy'!L22</f>
        <v>0</v>
      </c>
      <c r="AP22" s="4">
        <f>'Oslo Dairy'!L22</f>
        <v>0</v>
      </c>
      <c r="AQ22" s="8">
        <f>'Kronberg Facility'!L22</f>
        <v>0</v>
      </c>
      <c r="AR22" s="4">
        <f>'Ken Van Foeken Dairy'!L22</f>
        <v>0</v>
      </c>
      <c r="AS22" s="8">
        <f>'Amaral Dairy Farms'!L22</f>
        <v>0</v>
      </c>
      <c r="AT22" s="4">
        <f>'B_6 Dairy'!L22</f>
        <v>0</v>
      </c>
      <c r="AU22" s="8">
        <f>'6D Dores Dairy'!L22</f>
        <v>0</v>
      </c>
      <c r="AV22" s="4">
        <f>'Fanelli Dairy'!L22</f>
        <v>0</v>
      </c>
      <c r="AW22" s="8">
        <f>'Joao Sousa Dairy'!L22</f>
        <v>0</v>
      </c>
      <c r="AX22" s="8">
        <f>'Vierra Dairy Farms #2'!L22</f>
        <v>0</v>
      </c>
      <c r="AY22" s="8">
        <f>'Michael Brasil Dairy'!L22</f>
        <v>0</v>
      </c>
      <c r="AZ22" s="4">
        <f>'Anchor J Dairy'!L22</f>
        <v>0</v>
      </c>
      <c r="BA22" s="8">
        <f>'Oliveira Dairy'!L22</f>
        <v>0</v>
      </c>
      <c r="BB22" s="4">
        <f>'Souza Bros Dairy'!L22</f>
        <v>0</v>
      </c>
      <c r="BC22" s="8">
        <f>'Miguel Family Dairy'!L22</f>
        <v>0</v>
      </c>
      <c r="BD22" s="4">
        <f>'Dias Family Dairy'!L22</f>
        <v>0</v>
      </c>
      <c r="BE22" s="8">
        <f>'Empty was A_D Dairy'!L22</f>
        <v>0</v>
      </c>
      <c r="BF22" s="4">
        <f>'Michael Brasil Dairy #2'!L22</f>
        <v>0</v>
      </c>
      <c r="BG22" s="8">
        <f>'F &amp; A Lemos Dairy'!L22</f>
        <v>0</v>
      </c>
      <c r="BH22" s="4">
        <f>'Alves &amp; Son Dairy #2'!L22</f>
        <v>0</v>
      </c>
      <c r="BI22" s="8">
        <f>'Golf Link RanchesLLC'!L22</f>
        <v>0</v>
      </c>
      <c r="BJ22" s="4">
        <f>'Triple M Jerseys'!L22</f>
        <v>0</v>
      </c>
      <c r="BK22" s="8">
        <f>'Jose &amp; Teresa Soares Dairy'!L22</f>
        <v>0</v>
      </c>
      <c r="BL22" s="8">
        <f>'MachadoGabriel&amp;SonsDairy'!L22</f>
        <v>0</v>
      </c>
      <c r="BM22" s="4">
        <f>'Hawkins Ranch'!L22</f>
        <v>0</v>
      </c>
      <c r="BN22" s="8">
        <f>'Silva Dairy Farms #3B'!L22</f>
        <v>0</v>
      </c>
      <c r="BO22" s="8">
        <f>AhlemFarmsPartnership!L22</f>
        <v>0</v>
      </c>
      <c r="BP22" s="8">
        <f>'Vierra Dairy Farms #4'!L22</f>
        <v>0</v>
      </c>
      <c r="BQ22" s="4">
        <f>'CaliforniaDairyFarms LLC'!L22</f>
        <v>0</v>
      </c>
      <c r="BR22" s="8">
        <f>'Larry Peterson Dairy'!L22</f>
        <v>0</v>
      </c>
      <c r="BS22" s="4">
        <f>'Joe Egli&amp;Sons Dairy'!L22</f>
        <v>0</v>
      </c>
      <c r="BT22" s="8">
        <f>'CMA Livestock #2'!L22</f>
        <v>0</v>
      </c>
      <c r="BU22" s="4">
        <f>'Valentine Dairy'!L22</f>
        <v>0</v>
      </c>
      <c r="BV22" s="8">
        <f>'CMC Jerseys LLC'!L22</f>
        <v>0</v>
      </c>
      <c r="BW22" s="4">
        <f>'Fanelli_Fanelli Brothers'!L22</f>
        <v>0</v>
      </c>
      <c r="BX22" s="8">
        <f>'Martins Bros Dairy'!L22</f>
        <v>0</v>
      </c>
      <c r="BY22" s="8">
        <f>'Gomes Heifer Ranch'!L22</f>
        <v>0</v>
      </c>
      <c r="BZ22" s="4">
        <f>'Ed Hirdes Dairy'!B22</f>
        <v>0</v>
      </c>
      <c r="CA22" s="8">
        <f>'Dematos Dairy'!L22</f>
        <v>0</v>
      </c>
      <c r="CB22" s="4">
        <f>'Carlos Estacio&amp;Sons Dairy'!L22</f>
        <v>0</v>
      </c>
      <c r="CC22" s="4">
        <f>'Live Oak Dairy G'!L22</f>
        <v>0</v>
      </c>
      <c r="CD22" s="8">
        <f>'Verissimo Facility'!L22</f>
        <v>0</v>
      </c>
      <c r="CE22" s="4">
        <f>'Double Cross Dairy'!L22</f>
        <v>0</v>
      </c>
      <c r="CF22" s="4">
        <f>'Double Cross #4'!L22</f>
        <v>0</v>
      </c>
      <c r="CG22" s="8">
        <f>'King Dairy'!L22</f>
        <v>0</v>
      </c>
      <c r="CH22" s="8">
        <f>'Vieira Livestock'!L22</f>
        <v>0</v>
      </c>
      <c r="CI22" s="4">
        <f>'AldenPeterson&amp;SonsDairy Inc.'!L22</f>
        <v>0</v>
      </c>
      <c r="CJ22" s="8">
        <f>'John Nunes Dairy #3'!L22</f>
        <v>0</v>
      </c>
      <c r="CK22" s="4">
        <f>'Roestar Dairy'!L22</f>
        <v>0</v>
      </c>
      <c r="CL22" s="8">
        <f>'Luis M. Azevedo Dairy'!L22</f>
        <v>0</v>
      </c>
      <c r="CM22" s="4">
        <f>'Arlinda Holsteins'!L22</f>
        <v>0</v>
      </c>
      <c r="CN22" s="8">
        <f>'Robert Gioletti &amp; Sons Dairy'!L22</f>
        <v>0</v>
      </c>
      <c r="CO22" s="4">
        <f>'Carl Vieira Dairy'!L22</f>
        <v>0</v>
      </c>
      <c r="CP22" s="4">
        <f>'John Brasil &amp; Sons Dairy'!L22</f>
        <v>0</v>
      </c>
      <c r="CQ22" s="8">
        <f>'John Brasil Dairy #3'!L22</f>
        <v>0</v>
      </c>
      <c r="CR22" s="4">
        <f>'KMA Dairy'!L22</f>
        <v>0</v>
      </c>
      <c r="CS22" s="8">
        <f>'Sallaberry Ranch'!L22</f>
        <v>0</v>
      </c>
      <c r="CT22" s="4">
        <f>'Alfred C Nunes Dairy'!L22</f>
        <v>0</v>
      </c>
      <c r="CU22" s="8">
        <f>'Jim Vieira &amp; Son Dairy'!L22</f>
        <v>0</v>
      </c>
      <c r="CV22" s="4">
        <f>'Ehrlich Dairy'!L22</f>
        <v>0</v>
      </c>
      <c r="CW22" s="8">
        <f>'D&amp;A Brasil Facility'!B22</f>
        <v>0</v>
      </c>
      <c r="CX22" s="4">
        <f>'Silva''s Holsteins'!B22</f>
        <v>0</v>
      </c>
      <c r="CY22" s="8">
        <f>'G J Silva #3'!B22</f>
        <v>0</v>
      </c>
      <c r="CZ22" s="4">
        <f>'Jim Vieira and Son Dairy #2'!L22</f>
        <v>0</v>
      </c>
      <c r="DA22" s="8">
        <f>'Johal Dairy'!L22</f>
        <v>0</v>
      </c>
      <c r="DB22" s="4">
        <f>'A &amp; G Azevedo Dairy'!L22</f>
        <v>0</v>
      </c>
      <c r="DC22" s="8">
        <f>'Gentle Breezes Dairy'!L22</f>
        <v>0</v>
      </c>
      <c r="DD22" s="8">
        <f>'Joe Sousa Jr Dairy'!L22</f>
        <v>0</v>
      </c>
      <c r="DE22" s="4">
        <f>'John Brasil Heifers'!L22</f>
        <v>0</v>
      </c>
      <c r="DF22" s="4">
        <f>'MHF Dairy'!L22</f>
        <v>0</v>
      </c>
      <c r="DG22" s="8">
        <f>'Brindiero&amp;DanbomDairyFarms'!L22</f>
        <v>0</v>
      </c>
      <c r="DH22" s="8">
        <f>'A&amp;C Machado Dairy #2'!L22</f>
        <v>0</v>
      </c>
      <c r="DI22" s="8">
        <f>'J &amp; J Toste DairyInc.'!L22</f>
        <v>0</v>
      </c>
      <c r="DJ22" s="4">
        <f>'Bar Vee DairyInc.'!L22</f>
        <v>0</v>
      </c>
      <c r="DK22" s="4">
        <f>'Railside Jersey FarmsLLC'!L22</f>
        <v>0</v>
      </c>
      <c r="DL22" s="8">
        <f>'Manuel Azevedo Dairy'!L22</f>
        <v>0</v>
      </c>
      <c r="DM22" s="4">
        <f>'Sousa Family Dairy'!L22</f>
        <v>0</v>
      </c>
      <c r="DN22" s="4">
        <f>'UC Davis Animal Science Dairy'!L22</f>
        <v>0</v>
      </c>
      <c r="DO22" s="8">
        <f>'Garcia''s Registered Jerseys'!L22</f>
        <v>0</v>
      </c>
      <c r="DP22" s="8">
        <f>'Lucio Corral Cattle'!L22</f>
        <v>0</v>
      </c>
      <c r="DQ22" s="4">
        <f>'Wickstrom Dairy Inc'!B22</f>
        <v>0</v>
      </c>
      <c r="DR22" s="8">
        <f>'Sam Kooistra Dairy'!L22</f>
        <v>0</v>
      </c>
      <c r="DS22" s="4">
        <f>'Vitorino &amp; Sons Dairy'!L22</f>
        <v>0</v>
      </c>
      <c r="DT22" s="8">
        <f>'Valley Cross Dairy'!L22</f>
        <v>0</v>
      </c>
      <c r="DU22" s="4">
        <f>'John Brasil &amp; Sons Dairy #2'!L22</f>
        <v>0</v>
      </c>
      <c r="DV22" s="4">
        <f>'Pepper Dairy'!L22</f>
        <v>0</v>
      </c>
      <c r="DW22" s="4">
        <f>'Clauss Dairy Farms'!L22</f>
        <v>0</v>
      </c>
      <c r="DX22" s="8">
        <f>'Dairy Central Heifers'!L22</f>
        <v>0</v>
      </c>
      <c r="DY22" s="4">
        <f>'Yosemite Jersey Dairy'!L22</f>
        <v>0</v>
      </c>
      <c r="DZ22" s="4">
        <f>'Sunwest Jersey Dairy'!L22</f>
        <v>0</v>
      </c>
      <c r="EA22" s="8">
        <f>'N &amp; C Silveira Dairy'!L22</f>
        <v>0</v>
      </c>
      <c r="EB22" s="8">
        <f>'Nyman Brothers Dairy'!L22</f>
        <v>0</v>
      </c>
      <c r="EC22" s="4">
        <f>'Broder Farms'!L22</f>
        <v>0</v>
      </c>
      <c r="ED22" s="8">
        <f>'Borba Dairy Farms'!L22</f>
        <v>0</v>
      </c>
      <c r="EE22" s="8">
        <f>'Charles Ahlem Ranch'!L22</f>
        <v>0</v>
      </c>
      <c r="EF22" s="4">
        <f>'James Ahlem Dairy'!L22</f>
        <v>0</v>
      </c>
      <c r="EG22" s="8">
        <f>'Nylund Dairy Farms'!L22</f>
        <v>0</v>
      </c>
      <c r="EH22" s="4">
        <f>'Vierra Ranch Dairy'!L22</f>
        <v>0</v>
      </c>
      <c r="EI22" s="4">
        <f>'Joe O Rocha Dairy Inc.'!L22</f>
        <v>0</v>
      </c>
      <c r="EJ22" s="8">
        <f>'Alves &amp; Son Dairy'!L22</f>
        <v>0</v>
      </c>
      <c r="EK22" s="4">
        <f>'3A Teixeira Dairy'!L22</f>
        <v>0</v>
      </c>
      <c r="EL22" s="4">
        <f>'Denizma_Bud Postma Dairy'!L22</f>
        <v>0</v>
      </c>
      <c r="EM22" s="8">
        <f>'Couco Creek Dairy'!L22</f>
        <v>0</v>
      </c>
      <c r="EN22" s="4">
        <f>'Clausen Dairy'!L22</f>
        <v>0</v>
      </c>
    </row>
    <row r="23" spans="1:144" x14ac:dyDescent="0.3">
      <c r="A23" t="s">
        <v>10881</v>
      </c>
      <c r="B23" s="4" t="str">
        <f>'A &amp; M De Souza Dairy'!B23</f>
        <v>Other</v>
      </c>
      <c r="C23" s="4" t="str">
        <f>'Silva Dairy Farms #3A'!B23</f>
        <v>Other</v>
      </c>
      <c r="D23" s="4" t="str">
        <f>'Joe Borba Dairy Inc.'!B23</f>
        <v>Holstein</v>
      </c>
      <c r="E23" s="8" t="str">
        <f>'Ken Van Foeken Dairy #2'!B23</f>
        <v>Jersey</v>
      </c>
      <c r="F23" s="8" t="str">
        <f>'Da Rosa Dairy'!B23</f>
        <v>Holstein</v>
      </c>
      <c r="G23" s="4" t="e">
        <f>'J_D Brasil Dairy'!#REF!</f>
        <v>#REF!</v>
      </c>
      <c r="H23" s="8" t="str">
        <f>'River Rock Ranch LLC'!L23</f>
        <v>Other</v>
      </c>
      <c r="I23" s="8" t="str">
        <f>'Double Cross #3'!L23</f>
        <v>Other</v>
      </c>
      <c r="J23" s="8" t="str">
        <f>'Edward Nunes Dairy'!L23</f>
        <v>Holstein</v>
      </c>
      <c r="K23" s="4" t="e">
        <f>'Gomes Dairy'!#REF!</f>
        <v>#REF!</v>
      </c>
      <c r="L23" s="4" t="str">
        <f>'Roest Family Dairy'!L23</f>
        <v>Holstein</v>
      </c>
      <c r="M23" s="8">
        <f>'Gil Tex Dairy'!L23</f>
        <v>0</v>
      </c>
      <c r="N23" s="4">
        <f>'GJ Silva'!L23</f>
        <v>0</v>
      </c>
      <c r="O23" s="4">
        <f>'Hilmar Holsteins Inc.'!L23</f>
        <v>0</v>
      </c>
      <c r="P23" s="4">
        <f>'Jordao Dairy'!L23</f>
        <v>0</v>
      </c>
      <c r="Q23" s="4">
        <f>'Cross Creek Dairy'!L23</f>
        <v>0</v>
      </c>
      <c r="R23" s="8">
        <f>'Double Cross #2'!L23</f>
        <v>0</v>
      </c>
      <c r="S23" s="8">
        <f>'LarryPetersonDairyFarms#2'!L23</f>
        <v>0</v>
      </c>
      <c r="T23" s="8">
        <f>'Fire_Lake Jerseys #2'!L23</f>
        <v>0</v>
      </c>
      <c r="U23" s="4">
        <f>'Lumar Dairy Farms'!L23</f>
        <v>0</v>
      </c>
      <c r="V23" s="8">
        <f>'CMA Livestock'!L23</f>
        <v>0</v>
      </c>
      <c r="W23" s="4">
        <f>'Fire Lakes Jerseys'!L23</f>
        <v>0</v>
      </c>
      <c r="X23" s="8">
        <f>'Rick Jones Farms'!L23</f>
        <v>0</v>
      </c>
      <c r="Y23" s="4">
        <f>'Silveira Holsteins'!L23</f>
        <v>0</v>
      </c>
      <c r="Z23" s="8">
        <f>'Diamond B Dairy'!L23</f>
        <v>0</v>
      </c>
      <c r="AA23" s="4">
        <f>'Azevedo Dairy'!L23</f>
        <v>0</v>
      </c>
      <c r="AB23" s="8">
        <f>'Valsigna Dairy'!L23</f>
        <v>0</v>
      </c>
      <c r="AC23" s="8">
        <f>WickstromJerseyFarmsInc.!L23</f>
        <v>0</v>
      </c>
      <c r="AD23" s="4">
        <f>'Diniz Dairy'!L23</f>
        <v>0</v>
      </c>
      <c r="AE23" s="8">
        <f>'Crane Dairy Inc.'!L23</f>
        <v>0</v>
      </c>
      <c r="AF23" s="4">
        <f>'GM Silva Dairies #2'!L23</f>
        <v>0</v>
      </c>
      <c r="AG23" s="8" t="e">
        <f>'Joe Oliveira Dairy'!#REF!</f>
        <v>#REF!</v>
      </c>
      <c r="AH23" s="4">
        <f>'Vierra Dairy Farms #3'!L23</f>
        <v>0</v>
      </c>
      <c r="AI23" s="8">
        <f>'Nelson Dairy'!L23</f>
        <v>0</v>
      </c>
      <c r="AJ23" s="4">
        <f>'Mario&amp;ChristinaNunesDairy'!L23</f>
        <v>0</v>
      </c>
      <c r="AK23" s="8">
        <f>'B &amp; D Dairy'!L23</f>
        <v>0</v>
      </c>
      <c r="AL23" s="4">
        <f>'Silveira Dairy Inc.'!L23</f>
        <v>0</v>
      </c>
      <c r="AM23" s="8">
        <f>'Jade Jersey Dairy'!L23</f>
        <v>0</v>
      </c>
      <c r="AN23" s="4">
        <f>'Live Oak Dairy A'!L23</f>
        <v>0</v>
      </c>
      <c r="AO23" s="8">
        <f>'T &amp; M Borba Dairy'!L23</f>
        <v>0</v>
      </c>
      <c r="AP23" s="4">
        <f>'Oslo Dairy'!L23</f>
        <v>0</v>
      </c>
      <c r="AQ23" s="8">
        <f>'Kronberg Facility'!L23</f>
        <v>0</v>
      </c>
      <c r="AR23" s="4">
        <f>'Ken Van Foeken Dairy'!L23</f>
        <v>0</v>
      </c>
      <c r="AS23" s="8">
        <f>'Amaral Dairy Farms'!L23</f>
        <v>0</v>
      </c>
      <c r="AT23" s="4">
        <f>'B_6 Dairy'!L23</f>
        <v>0</v>
      </c>
      <c r="AU23" s="8">
        <f>'6D Dores Dairy'!L23</f>
        <v>0</v>
      </c>
      <c r="AV23" s="4">
        <f>'Fanelli Dairy'!L23</f>
        <v>0</v>
      </c>
      <c r="AW23" s="8">
        <f>'Joao Sousa Dairy'!L23</f>
        <v>0</v>
      </c>
      <c r="AX23" s="8">
        <f>'Vierra Dairy Farms #2'!L23</f>
        <v>0</v>
      </c>
      <c r="AY23" s="8">
        <f>'Michael Brasil Dairy'!L23</f>
        <v>0</v>
      </c>
      <c r="AZ23" s="4">
        <f>'Anchor J Dairy'!L23</f>
        <v>0</v>
      </c>
      <c r="BA23" s="8">
        <f>'Oliveira Dairy'!L23</f>
        <v>0</v>
      </c>
      <c r="BB23" s="4">
        <f>'Souza Bros Dairy'!L23</f>
        <v>0</v>
      </c>
      <c r="BC23" s="8">
        <f>'Miguel Family Dairy'!L23</f>
        <v>0</v>
      </c>
      <c r="BD23" s="4">
        <f>'Dias Family Dairy'!L23</f>
        <v>0</v>
      </c>
      <c r="BE23" s="8">
        <f>'Empty was A_D Dairy'!L23</f>
        <v>0</v>
      </c>
      <c r="BF23" s="4">
        <f>'Michael Brasil Dairy #2'!L23</f>
        <v>0</v>
      </c>
      <c r="BG23" s="8">
        <f>'F &amp; A Lemos Dairy'!L23</f>
        <v>0</v>
      </c>
      <c r="BH23" s="4">
        <f>'Alves &amp; Son Dairy #2'!L23</f>
        <v>0</v>
      </c>
      <c r="BI23" s="8">
        <f>'Golf Link RanchesLLC'!L23</f>
        <v>0</v>
      </c>
      <c r="BJ23" s="4">
        <f>'Triple M Jerseys'!L23</f>
        <v>0</v>
      </c>
      <c r="BK23" s="8">
        <f>'Jose &amp; Teresa Soares Dairy'!L23</f>
        <v>0</v>
      </c>
      <c r="BL23" s="8">
        <f>'MachadoGabriel&amp;SonsDairy'!L23</f>
        <v>0</v>
      </c>
      <c r="BM23" s="4">
        <f>'Hawkins Ranch'!L23</f>
        <v>0</v>
      </c>
      <c r="BN23" s="8">
        <f>'Silva Dairy Farms #3B'!L23</f>
        <v>0</v>
      </c>
      <c r="BO23" s="8">
        <f>AhlemFarmsPartnership!L23</f>
        <v>0</v>
      </c>
      <c r="BP23" s="8">
        <f>'Vierra Dairy Farms #4'!L23</f>
        <v>0</v>
      </c>
      <c r="BQ23" s="4">
        <f>'CaliforniaDairyFarms LLC'!L23</f>
        <v>0</v>
      </c>
      <c r="BR23" s="8">
        <f>'Larry Peterson Dairy'!L23</f>
        <v>0</v>
      </c>
      <c r="BS23" s="4">
        <f>'Joe Egli&amp;Sons Dairy'!L23</f>
        <v>0</v>
      </c>
      <c r="BT23" s="8">
        <f>'CMA Livestock #2'!L23</f>
        <v>0</v>
      </c>
      <c r="BU23" s="4">
        <f>'Valentine Dairy'!L23</f>
        <v>0</v>
      </c>
      <c r="BV23" s="8">
        <f>'CMC Jerseys LLC'!L23</f>
        <v>0</v>
      </c>
      <c r="BW23" s="4">
        <f>'Fanelli_Fanelli Brothers'!L23</f>
        <v>0</v>
      </c>
      <c r="BX23" s="8">
        <f>'Martins Bros Dairy'!L23</f>
        <v>0</v>
      </c>
      <c r="BY23" s="8">
        <f>'Gomes Heifer Ranch'!L23</f>
        <v>0</v>
      </c>
      <c r="BZ23" s="4">
        <f>'Ed Hirdes Dairy'!B23</f>
        <v>0</v>
      </c>
      <c r="CA23" s="8">
        <f>'Dematos Dairy'!L23</f>
        <v>0</v>
      </c>
      <c r="CB23" s="4">
        <f>'Carlos Estacio&amp;Sons Dairy'!L23</f>
        <v>0</v>
      </c>
      <c r="CC23" s="4">
        <f>'Live Oak Dairy G'!L23</f>
        <v>0</v>
      </c>
      <c r="CD23" s="8">
        <f>'Verissimo Facility'!L23</f>
        <v>0</v>
      </c>
      <c r="CE23" s="4">
        <f>'Double Cross Dairy'!L23</f>
        <v>0</v>
      </c>
      <c r="CF23" s="4">
        <f>'Double Cross #4'!L23</f>
        <v>0</v>
      </c>
      <c r="CG23" s="8">
        <f>'King Dairy'!L23</f>
        <v>0</v>
      </c>
      <c r="CH23" s="8">
        <f>'Vieira Livestock'!L23</f>
        <v>0</v>
      </c>
      <c r="CI23" s="4">
        <f>'AldenPeterson&amp;SonsDairy Inc.'!L23</f>
        <v>0</v>
      </c>
      <c r="CJ23" s="8">
        <f>'John Nunes Dairy #3'!L23</f>
        <v>0</v>
      </c>
      <c r="CK23" s="4">
        <f>'Roestar Dairy'!L23</f>
        <v>0</v>
      </c>
      <c r="CL23" s="8">
        <f>'Luis M. Azevedo Dairy'!L23</f>
        <v>0</v>
      </c>
      <c r="CM23" s="4">
        <f>'Arlinda Holsteins'!L23</f>
        <v>0</v>
      </c>
      <c r="CN23" s="8">
        <f>'Robert Gioletti &amp; Sons Dairy'!L23</f>
        <v>0</v>
      </c>
      <c r="CO23" s="4">
        <f>'Carl Vieira Dairy'!L23</f>
        <v>0</v>
      </c>
      <c r="CP23" s="4">
        <f>'John Brasil &amp; Sons Dairy'!L23</f>
        <v>0</v>
      </c>
      <c r="CQ23" s="8">
        <f>'John Brasil Dairy #3'!L23</f>
        <v>0</v>
      </c>
      <c r="CR23" s="4">
        <f>'KMA Dairy'!L23</f>
        <v>0</v>
      </c>
      <c r="CS23" s="8">
        <f>'Sallaberry Ranch'!L23</f>
        <v>0</v>
      </c>
      <c r="CT23" s="4">
        <f>'Alfred C Nunes Dairy'!L23</f>
        <v>0</v>
      </c>
      <c r="CU23" s="8">
        <f>'Jim Vieira &amp; Son Dairy'!L23</f>
        <v>0</v>
      </c>
      <c r="CV23" s="4">
        <f>'Ehrlich Dairy'!L23</f>
        <v>0</v>
      </c>
      <c r="CW23" s="8">
        <f>'D&amp;A Brasil Facility'!B23</f>
        <v>0</v>
      </c>
      <c r="CX23" s="4" t="str">
        <f>'Silva''s Holsteins'!B23</f>
        <v>Holstein</v>
      </c>
      <c r="CY23" s="8">
        <f>'G J Silva #3'!B23</f>
        <v>0</v>
      </c>
      <c r="CZ23" s="4">
        <f>'Jim Vieira and Son Dairy #2'!L23</f>
        <v>0</v>
      </c>
      <c r="DA23" s="8">
        <f>'Johal Dairy'!L23</f>
        <v>0</v>
      </c>
      <c r="DB23" s="4">
        <f>'A &amp; G Azevedo Dairy'!L23</f>
        <v>0</v>
      </c>
      <c r="DC23" s="8">
        <f>'Gentle Breezes Dairy'!L23</f>
        <v>0</v>
      </c>
      <c r="DD23" s="8">
        <f>'Joe Sousa Jr Dairy'!L23</f>
        <v>0</v>
      </c>
      <c r="DE23" s="4">
        <f>'John Brasil Heifers'!L23</f>
        <v>0</v>
      </c>
      <c r="DF23" s="4">
        <f>'MHF Dairy'!L23</f>
        <v>0</v>
      </c>
      <c r="DG23" s="8">
        <f>'Brindiero&amp;DanbomDairyFarms'!L23</f>
        <v>0</v>
      </c>
      <c r="DH23" s="8">
        <f>'A&amp;C Machado Dairy #2'!L23</f>
        <v>0</v>
      </c>
      <c r="DI23" s="8">
        <f>'J &amp; J Toste DairyInc.'!L23</f>
        <v>0</v>
      </c>
      <c r="DJ23" s="4">
        <f>'Bar Vee DairyInc.'!L23</f>
        <v>0</v>
      </c>
      <c r="DK23" s="4">
        <f>'Railside Jersey FarmsLLC'!L23</f>
        <v>0</v>
      </c>
      <c r="DL23" s="8">
        <f>'Manuel Azevedo Dairy'!L23</f>
        <v>0</v>
      </c>
      <c r="DM23" s="4">
        <f>'Sousa Family Dairy'!L23</f>
        <v>0</v>
      </c>
      <c r="DN23" s="4">
        <f>'UC Davis Animal Science Dairy'!L23</f>
        <v>0</v>
      </c>
      <c r="DO23" s="8">
        <f>'Garcia''s Registered Jerseys'!L23</f>
        <v>0</v>
      </c>
      <c r="DP23" s="8">
        <f>'Lucio Corral Cattle'!L23</f>
        <v>0</v>
      </c>
      <c r="DQ23" s="4">
        <f>'Wickstrom Dairy Inc'!B23</f>
        <v>0</v>
      </c>
      <c r="DR23" s="8">
        <f>'Sam Kooistra Dairy'!L23</f>
        <v>0</v>
      </c>
      <c r="DS23" s="4">
        <f>'Vitorino &amp; Sons Dairy'!L23</f>
        <v>0</v>
      </c>
      <c r="DT23" s="8">
        <f>'Valley Cross Dairy'!L23</f>
        <v>0</v>
      </c>
      <c r="DU23" s="4">
        <f>'John Brasil &amp; Sons Dairy #2'!L23</f>
        <v>0</v>
      </c>
      <c r="DV23" s="4">
        <f>'Pepper Dairy'!L23</f>
        <v>0</v>
      </c>
      <c r="DW23" s="4">
        <f>'Clauss Dairy Farms'!L23</f>
        <v>0</v>
      </c>
      <c r="DX23" s="8">
        <f>'Dairy Central Heifers'!L23</f>
        <v>0</v>
      </c>
      <c r="DY23" s="4">
        <f>'Yosemite Jersey Dairy'!L23</f>
        <v>0</v>
      </c>
      <c r="DZ23" s="4">
        <f>'Sunwest Jersey Dairy'!L23</f>
        <v>0</v>
      </c>
      <c r="EA23" s="8">
        <f>'N &amp; C Silveira Dairy'!L23</f>
        <v>0</v>
      </c>
      <c r="EB23" s="8">
        <f>'Nyman Brothers Dairy'!L23</f>
        <v>0</v>
      </c>
      <c r="EC23" s="4">
        <f>'Broder Farms'!L23</f>
        <v>0</v>
      </c>
      <c r="ED23" s="8">
        <f>'Borba Dairy Farms'!L23</f>
        <v>0</v>
      </c>
      <c r="EE23" s="8">
        <f>'Charles Ahlem Ranch'!L23</f>
        <v>0</v>
      </c>
      <c r="EF23" s="4">
        <f>'James Ahlem Dairy'!L23</f>
        <v>0</v>
      </c>
      <c r="EG23" s="8">
        <f>'Nylund Dairy Farms'!L23</f>
        <v>0</v>
      </c>
      <c r="EH23" s="4">
        <f>'Vierra Ranch Dairy'!L23</f>
        <v>0</v>
      </c>
      <c r="EI23" s="4">
        <f>'Joe O Rocha Dairy Inc.'!L23</f>
        <v>0</v>
      </c>
      <c r="EJ23" s="8">
        <f>'Alves &amp; Son Dairy'!L23</f>
        <v>0</v>
      </c>
      <c r="EK23" s="4">
        <f>'3A Teixeira Dairy'!L23</f>
        <v>0</v>
      </c>
      <c r="EL23" s="4">
        <f>'Denizma_Bud Postma Dairy'!L23</f>
        <v>0</v>
      </c>
      <c r="EM23" s="8">
        <f>'Couco Creek Dairy'!L23</f>
        <v>0</v>
      </c>
      <c r="EN23" s="4">
        <f>'Clausen Dairy'!L23</f>
        <v>0</v>
      </c>
    </row>
    <row r="24" spans="1:144" x14ac:dyDescent="0.3">
      <c r="A24" t="s">
        <v>10882</v>
      </c>
      <c r="B24" s="4" t="str">
        <f>'A &amp; M De Souza Dairy'!B24</f>
        <v>Mature dairy cattle</v>
      </c>
      <c r="C24" s="4" t="str">
        <f>'Silva Dairy Farms #3A'!B24</f>
        <v>Mature dairy cattle</v>
      </c>
      <c r="D24" s="4" t="str">
        <f>'Joe Borba Dairy Inc.'!B24</f>
        <v>Heifers (non dairy affiliated)</v>
      </c>
      <c r="E24" s="8" t="str">
        <f>'Ken Van Foeken Dairy #2'!B24</f>
        <v>Mature dairy cattle</v>
      </c>
      <c r="F24" s="8" t="str">
        <f>'Da Rosa Dairy'!B24</f>
        <v>Mature dairy cattle</v>
      </c>
      <c r="G24" s="4" t="e">
        <f>'J_D Brasil Dairy'!#REF!</f>
        <v>#REF!</v>
      </c>
      <c r="H24" s="8" t="str">
        <f>'River Rock Ranch LLC'!L24</f>
        <v>Mature dairy cattle</v>
      </c>
      <c r="I24" s="8" t="str">
        <f>'Double Cross #3'!L24</f>
        <v>Mature dairy cattle</v>
      </c>
      <c r="J24" s="8" t="str">
        <f>'Edward Nunes Dairy'!L24</f>
        <v>Mature dairy cattle</v>
      </c>
      <c r="K24" s="4" t="e">
        <f>'Gomes Dairy'!#REF!</f>
        <v>#REF!</v>
      </c>
      <c r="L24" s="4" t="str">
        <f>'Roest Family Dairy'!L24</f>
        <v>Mature dairy cattle</v>
      </c>
      <c r="M24" s="8" t="str">
        <f>'Gil Tex Dairy'!L24</f>
        <v>Mature dairy cattle</v>
      </c>
      <c r="N24" s="4" t="str">
        <f>'GJ Silva'!L24</f>
        <v>Mature dairy cattle</v>
      </c>
      <c r="O24" s="4" t="str">
        <f>'Hilmar Holsteins Inc.'!L24</f>
        <v>Mature dairy cattle</v>
      </c>
      <c r="P24" s="4" t="str">
        <f>'Jordao Dairy'!L24</f>
        <v>Mature dairy cattle</v>
      </c>
      <c r="Q24" s="4" t="str">
        <f>'Cross Creek Dairy'!L24</f>
        <v>Mature dairy cattle</v>
      </c>
      <c r="R24" s="8" t="str">
        <f>'Double Cross #2'!L24</f>
        <v>Mature dairy cattle</v>
      </c>
      <c r="S24" s="8" t="str">
        <f>'LarryPetersonDairyFarms#2'!L24</f>
        <v>Mature dairy cattle</v>
      </c>
      <c r="T24" s="8" t="str">
        <f>'Fire_Lake Jerseys #2'!L24</f>
        <v>Heifers (non dairy affiliated)</v>
      </c>
      <c r="U24" s="4" t="str">
        <f>'Lumar Dairy Farms'!L24</f>
        <v>Mature dairy cattle</v>
      </c>
      <c r="V24" s="8" t="str">
        <f>'CMA Livestock'!L24</f>
        <v>Mature dairy cattle</v>
      </c>
      <c r="W24" s="4" t="str">
        <f>'Fire Lakes Jerseys'!L24</f>
        <v>Mature dairy cattle</v>
      </c>
      <c r="X24" s="8" t="str">
        <f>'Rick Jones Farms'!L24</f>
        <v>Mature dairy cattle</v>
      </c>
      <c r="Y24" s="4" t="str">
        <f>'Silveira Holsteins'!L24</f>
        <v>Mature dairy cattle</v>
      </c>
      <c r="Z24" s="8" t="str">
        <f>'Diamond B Dairy'!L24</f>
        <v>Mature dairy cattle</v>
      </c>
      <c r="AA24" s="4" t="str">
        <f>'Azevedo Dairy'!L24</f>
        <v>Mature dairy cattle</v>
      </c>
      <c r="AB24" s="8" t="str">
        <f>'Valsigna Dairy'!L24</f>
        <v>Mature dairy cattle</v>
      </c>
      <c r="AC24" s="8" t="str">
        <f>WickstromJerseyFarmsInc.!L24</f>
        <v>Mature dairy cattle</v>
      </c>
      <c r="AD24" s="4" t="str">
        <f>'Diniz Dairy'!L24</f>
        <v>Mature dairy cattle</v>
      </c>
      <c r="AE24" s="8" t="str">
        <f>'Crane Dairy Inc.'!L24</f>
        <v>Heifers (non dairy affiliated)</v>
      </c>
      <c r="AF24" s="4" t="str">
        <f>'GM Silva Dairies #2'!L24</f>
        <v>Mature dairy cattle</v>
      </c>
      <c r="AG24" s="8" t="e">
        <f>'Joe Oliveira Dairy'!#REF!</f>
        <v>#REF!</v>
      </c>
      <c r="AH24" s="4" t="str">
        <f>'Vierra Dairy Farms #3'!L24</f>
        <v>Mature dairy cattle</v>
      </c>
      <c r="AI24" s="8" t="str">
        <f>'Nelson Dairy'!L24</f>
        <v>Heifers (non dairy affiliated)</v>
      </c>
      <c r="AJ24" s="4" t="str">
        <f>'Mario&amp;ChristinaNunesDairy'!L24</f>
        <v>Mature dairy cattle</v>
      </c>
      <c r="AK24" s="8" t="str">
        <f>'B &amp; D Dairy'!L24</f>
        <v>Heifers (non dairy affiliated)</v>
      </c>
      <c r="AL24" s="4" t="str">
        <f>'Silveira Dairy Inc.'!L24</f>
        <v>Mature dairy cattle</v>
      </c>
      <c r="AM24" s="8" t="str">
        <f>'Jade Jersey Dairy'!L24</f>
        <v>Mature dairy cattle</v>
      </c>
      <c r="AN24" s="4" t="str">
        <f>'Live Oak Dairy A'!L24</f>
        <v>Mature dairy cattle</v>
      </c>
      <c r="AO24" s="8" t="str">
        <f>'T &amp; M Borba Dairy'!L24</f>
        <v>Mature dairy cattle</v>
      </c>
      <c r="AP24" s="4" t="str">
        <f>'Oslo Dairy'!L24</f>
        <v>Mature dairy cattle</v>
      </c>
      <c r="AQ24" s="8" t="str">
        <f>'Kronberg Facility'!L24</f>
        <v>Mature dairy cattle</v>
      </c>
      <c r="AR24" s="4" t="str">
        <f>'Ken Van Foeken Dairy'!L24</f>
        <v>Mature dairy cattle</v>
      </c>
      <c r="AS24" s="8" t="str">
        <f>'Amaral Dairy Farms'!L24</f>
        <v>Mature dairy cattle</v>
      </c>
      <c r="AT24" s="4" t="str">
        <f>'B_6 Dairy'!L24</f>
        <v>Mature dairy cattle</v>
      </c>
      <c r="AU24" s="8" t="str">
        <f>'6D Dores Dairy'!L24</f>
        <v>Mature dairy cattle</v>
      </c>
      <c r="AV24" s="4" t="str">
        <f>'Fanelli Dairy'!L24</f>
        <v>Mature dairy cattle</v>
      </c>
      <c r="AW24" s="8" t="str">
        <f>'Joao Sousa Dairy'!L24</f>
        <v>Mature dairy cattle</v>
      </c>
      <c r="AX24" s="8" t="str">
        <f>'Vierra Dairy Farms #2'!L24</f>
        <v>Mature dairy cattle</v>
      </c>
      <c r="AY24" s="8" t="str">
        <f>'Michael Brasil Dairy'!L24</f>
        <v>Mature dairy cattle</v>
      </c>
      <c r="AZ24" s="4" t="str">
        <f>'Anchor J Dairy'!L24</f>
        <v>Mature dairy cattle</v>
      </c>
      <c r="BA24" s="8" t="str">
        <f>'Oliveira Dairy'!L24</f>
        <v>Mature dairy cattle</v>
      </c>
      <c r="BB24" s="4" t="str">
        <f>'Souza Bros Dairy'!L24</f>
        <v>Mature dairy cattle</v>
      </c>
      <c r="BC24" s="8" t="str">
        <f>'Miguel Family Dairy'!L24</f>
        <v>Mature dairy cattle</v>
      </c>
      <c r="BD24" s="4" t="str">
        <f>'Dias Family Dairy'!L24</f>
        <v>Mature dairy cattle</v>
      </c>
      <c r="BE24" s="8" t="str">
        <f>'Empty was A_D Dairy'!L24</f>
        <v>Heifers (non dairy affiliated)</v>
      </c>
      <c r="BF24" s="4" t="str">
        <f>'Michael Brasil Dairy #2'!L24</f>
        <v>Mature dairy cattle</v>
      </c>
      <c r="BG24" s="8" t="str">
        <f>'F &amp; A Lemos Dairy'!L24</f>
        <v>Mature dairy cattle</v>
      </c>
      <c r="BH24" s="4" t="str">
        <f>'Alves &amp; Son Dairy #2'!L24</f>
        <v>Mature dairy cattle</v>
      </c>
      <c r="BI24" s="8" t="str">
        <f>'Golf Link RanchesLLC'!L24</f>
        <v>Heifers (non dairy affiliated)</v>
      </c>
      <c r="BJ24" s="4" t="str">
        <f>'Triple M Jerseys'!L24</f>
        <v>Mature dairy cattle</v>
      </c>
      <c r="BK24" s="8" t="str">
        <f>'Jose &amp; Teresa Soares Dairy'!L24</f>
        <v>Mature dairy cattle</v>
      </c>
      <c r="BL24" s="8" t="str">
        <f>'MachadoGabriel&amp;SonsDairy'!L24</f>
        <v>Mature dairy cattle</v>
      </c>
      <c r="BM24" s="4" t="str">
        <f>'Hawkins Ranch'!L24</f>
        <v>Mature dairy cattle</v>
      </c>
      <c r="BN24" s="8" t="str">
        <f>'Silva Dairy Farms #3B'!L24</f>
        <v>Heifers (non dairy affiliated)</v>
      </c>
      <c r="BO24" s="8" t="str">
        <f>AhlemFarmsPartnership!L24</f>
        <v>Mature dairy cattle</v>
      </c>
      <c r="BP24" s="8" t="str">
        <f>'Vierra Dairy Farms #4'!L24</f>
        <v>Heifers (non dairy affiliated)</v>
      </c>
      <c r="BQ24" s="4" t="str">
        <f>'CaliforniaDairyFarms LLC'!L24</f>
        <v>Mature dairy cattle</v>
      </c>
      <c r="BR24" s="8" t="str">
        <f>'Larry Peterson Dairy'!L24</f>
        <v>Mature dairy cattle</v>
      </c>
      <c r="BS24" s="4" t="str">
        <f>'Joe Egli&amp;Sons Dairy'!L24</f>
        <v>Mature dairy cattle</v>
      </c>
      <c r="BT24" s="8" t="str">
        <f>'CMA Livestock #2'!L24</f>
        <v>Mature dairy cattle</v>
      </c>
      <c r="BU24" s="4" t="str">
        <f>'Valentine Dairy'!L24</f>
        <v>Mature dairy cattle</v>
      </c>
      <c r="BV24" s="8" t="str">
        <f>'CMC Jerseys LLC'!L24</f>
        <v>Mature dairy cattle</v>
      </c>
      <c r="BW24" s="4" t="str">
        <f>'Fanelli_Fanelli Brothers'!L24</f>
        <v>Mature dairy cattle</v>
      </c>
      <c r="BX24" s="8" t="str">
        <f>'Martins Bros Dairy'!L24</f>
        <v>Mature dairy cattle</v>
      </c>
      <c r="BY24" s="8" t="str">
        <f>'Gomes Heifer Ranch'!L24</f>
        <v>Heifers (non dairy affiliated)</v>
      </c>
      <c r="BZ24" s="4" t="str">
        <f>'Ed Hirdes Dairy'!B24</f>
        <v>Mature dairy cattle</v>
      </c>
      <c r="CA24" s="8" t="str">
        <f>'Dematos Dairy'!L24</f>
        <v>Mature dairy cattle</v>
      </c>
      <c r="CB24" s="4" t="str">
        <f>'Carlos Estacio&amp;Sons Dairy'!L24</f>
        <v>Mature dairy cattle</v>
      </c>
      <c r="CC24" s="4" t="str">
        <f>'Live Oak Dairy G'!L24</f>
        <v>Mature dairy cattle</v>
      </c>
      <c r="CD24" s="8" t="str">
        <f>'Verissimo Facility'!L24</f>
        <v>Mature dairy cattle</v>
      </c>
      <c r="CE24" s="4" t="str">
        <f>'Double Cross Dairy'!L24</f>
        <v>Mature dairy cattle</v>
      </c>
      <c r="CF24" s="4" t="str">
        <f>'Double Cross #4'!L24</f>
        <v>Mature dairy cattle</v>
      </c>
      <c r="CG24" s="8" t="str">
        <f>'King Dairy'!L24</f>
        <v>Mature dairy cattle</v>
      </c>
      <c r="CH24" s="8" t="str">
        <f>'Vieira Livestock'!L24</f>
        <v>Mature dairy cattle</v>
      </c>
      <c r="CI24" s="4" t="str">
        <f>'AldenPeterson&amp;SonsDairy Inc.'!L24</f>
        <v>Mature dairy cattle</v>
      </c>
      <c r="CJ24" s="8" t="str">
        <f>'John Nunes Dairy #3'!L24</f>
        <v>Mature dairy cattle</v>
      </c>
      <c r="CK24" s="4" t="str">
        <f>'Roestar Dairy'!L24</f>
        <v>Mature dairy cattle</v>
      </c>
      <c r="CL24" s="8" t="str">
        <f>'Luis M. Azevedo Dairy'!L24</f>
        <v>Mature dairy cattle</v>
      </c>
      <c r="CM24" s="4" t="str">
        <f>'Arlinda Holsteins'!L24</f>
        <v>Mature dairy cattle</v>
      </c>
      <c r="CN24" s="8" t="str">
        <f>'Robert Gioletti &amp; Sons Dairy'!L24</f>
        <v>Mature dairy cattle</v>
      </c>
      <c r="CO24" s="4" t="str">
        <f>'Carl Vieira Dairy'!L24</f>
        <v>Mature dairy cattle</v>
      </c>
      <c r="CP24" s="4" t="str">
        <f>'John Brasil &amp; Sons Dairy'!L24</f>
        <v>Mature dairy cattle</v>
      </c>
      <c r="CQ24" s="8" t="str">
        <f>'John Brasil Dairy #3'!L24</f>
        <v>Mature dairy cattle</v>
      </c>
      <c r="CR24" s="4" t="str">
        <f>'KMA Dairy'!L24</f>
        <v>Mature dairy cattle</v>
      </c>
      <c r="CS24" s="8" t="str">
        <f>'Sallaberry Ranch'!L24</f>
        <v>Heifers (non dairy affiliated)</v>
      </c>
      <c r="CT24" s="4" t="str">
        <f>'Alfred C Nunes Dairy'!L24</f>
        <v>Mature dairy cattle</v>
      </c>
      <c r="CU24" s="8" t="str">
        <f>'Jim Vieira &amp; Son Dairy'!L24</f>
        <v>Mature dairy cattle</v>
      </c>
      <c r="CV24" s="4" t="str">
        <f>'Ehrlich Dairy'!L24</f>
        <v>Mature dairy cattle</v>
      </c>
      <c r="CW24" s="8" t="str">
        <f>'D&amp;A Brasil Facility'!B24</f>
        <v>Mature dairy cattle</v>
      </c>
      <c r="CX24" s="4" t="str">
        <f>'Silva''s Holsteins'!B24</f>
        <v>Mature dairy cattle</v>
      </c>
      <c r="CY24" s="8" t="e">
        <f>'G J Silva #3'!B24</f>
        <v>#N/A</v>
      </c>
      <c r="CZ24" s="4" t="str">
        <f>'Jim Vieira and Son Dairy #2'!L24</f>
        <v>Mature dairy cattle</v>
      </c>
      <c r="DA24" s="8" t="str">
        <f>'Johal Dairy'!L24</f>
        <v>Mature dairy cattle</v>
      </c>
      <c r="DB24" s="4" t="str">
        <f>'A &amp; G Azevedo Dairy'!L24</f>
        <v>Mature dairy cattle</v>
      </c>
      <c r="DC24" s="8" t="str">
        <f>'Gentle Breezes Dairy'!L24</f>
        <v>Mature dairy cattle</v>
      </c>
      <c r="DD24" s="8" t="str">
        <f>'Joe Sousa Jr Dairy'!L24</f>
        <v>Heifers (non dairy affiliated)</v>
      </c>
      <c r="DE24" s="4" t="str">
        <f>'John Brasil Heifers'!L24</f>
        <v>Heifers (non dairy affiliated)</v>
      </c>
      <c r="DF24" s="4" t="str">
        <f>'MHF Dairy'!L24</f>
        <v>Mature dairy cattle</v>
      </c>
      <c r="DG24" s="8" t="str">
        <f>'Brindiero&amp;DanbomDairyFarms'!L24</f>
        <v>Mature dairy cattle</v>
      </c>
      <c r="DH24" s="8" t="str">
        <f>'A&amp;C Machado Dairy #2'!L24</f>
        <v>Mature dairy cattle</v>
      </c>
      <c r="DI24" s="8" t="str">
        <f>'J &amp; J Toste DairyInc.'!L24</f>
        <v>Mature dairy cattle</v>
      </c>
      <c r="DJ24" s="4" t="str">
        <f>'Bar Vee DairyInc.'!L24</f>
        <v>Mature dairy cattle</v>
      </c>
      <c r="DK24" s="4" t="str">
        <f>'Railside Jersey FarmsLLC'!L24</f>
        <v>Mature dairy cattle</v>
      </c>
      <c r="DL24" s="8" t="str">
        <f>'Manuel Azevedo Dairy'!L24</f>
        <v>Mature dairy cattle</v>
      </c>
      <c r="DM24" s="4" t="str">
        <f>'Sousa Family Dairy'!L24</f>
        <v>Mature dairy cattle</v>
      </c>
      <c r="DN24" s="4" t="str">
        <f>'UC Davis Animal Science Dairy'!L24</f>
        <v>Mature dairy cattle</v>
      </c>
      <c r="DO24" s="8" t="str">
        <f>'Garcia''s Registered Jerseys'!L24</f>
        <v>Mature dairy cattle</v>
      </c>
      <c r="DP24" s="8" t="str">
        <f>'Lucio Corral Cattle'!L24</f>
        <v>Cattle or cow/calf pairs</v>
      </c>
      <c r="DQ24" s="4" t="str">
        <f>'Wickstrom Dairy Inc'!B24</f>
        <v>Mature dairy cattle</v>
      </c>
      <c r="DR24" s="8" t="str">
        <f>'Sam Kooistra Dairy'!L24</f>
        <v>Mature dairy cattle</v>
      </c>
      <c r="DS24" s="4" t="str">
        <f>'Vitorino &amp; Sons Dairy'!L24</f>
        <v>Mature dairy cattle</v>
      </c>
      <c r="DT24" s="8" t="str">
        <f>'Valley Cross Dairy'!L24</f>
        <v>Mature dairy cattle</v>
      </c>
      <c r="DU24" s="4" t="str">
        <f>'John Brasil &amp; Sons Dairy #2'!L24</f>
        <v>Mature dairy cattle</v>
      </c>
      <c r="DV24" s="4" t="str">
        <f>'Pepper Dairy'!L24</f>
        <v>Mature dairy cattle</v>
      </c>
      <c r="DW24" s="4" t="str">
        <f>'Clauss Dairy Farms'!L24</f>
        <v>Mature dairy cattle</v>
      </c>
      <c r="DX24" s="8" t="str">
        <f>'Dairy Central Heifers'!L24</f>
        <v>Heifers (non dairy affiliated)</v>
      </c>
      <c r="DY24" s="4" t="str">
        <f>'Yosemite Jersey Dairy'!L24</f>
        <v>Mature dairy cattle</v>
      </c>
      <c r="DZ24" s="4" t="str">
        <f>'Sunwest Jersey Dairy'!L24</f>
        <v>Mature dairy cattle</v>
      </c>
      <c r="EA24" s="8" t="str">
        <f>'N &amp; C Silveira Dairy'!L24</f>
        <v>Mature dairy cattle</v>
      </c>
      <c r="EB24" s="8" t="str">
        <f>'Nyman Brothers Dairy'!L24</f>
        <v>Mature dairy cattle</v>
      </c>
      <c r="EC24" s="4" t="str">
        <f>'Broder Farms'!L24</f>
        <v>Mature dairy cattle</v>
      </c>
      <c r="ED24" s="8" t="str">
        <f>'Borba Dairy Farms'!L24</f>
        <v>Mature dairy cattle</v>
      </c>
      <c r="EE24" s="8" t="str">
        <f>'Charles Ahlem Ranch'!L24</f>
        <v>Mature dairy cattle</v>
      </c>
      <c r="EF24" s="4" t="str">
        <f>'James Ahlem Dairy'!L24</f>
        <v>Mature dairy cattle</v>
      </c>
      <c r="EG24" s="8" t="str">
        <f>'Nylund Dairy Farms'!L24</f>
        <v>Mature dairy cattle</v>
      </c>
      <c r="EH24" s="4" t="str">
        <f>'Vierra Ranch Dairy'!L24</f>
        <v>Mature dairy cattle</v>
      </c>
      <c r="EI24" s="4" t="str">
        <f>'Joe O Rocha Dairy Inc.'!L24</f>
        <v>Mature dairy cattle</v>
      </c>
      <c r="EJ24" s="8" t="str">
        <f>'Alves &amp; Son Dairy'!L24</f>
        <v>Mature dairy cattle</v>
      </c>
      <c r="EK24" s="4" t="str">
        <f>'3A Teixeira Dairy'!L24</f>
        <v>Mature dairy cattle</v>
      </c>
      <c r="EL24" s="4" t="str">
        <f>'Denizma_Bud Postma Dairy'!L24</f>
        <v>Mature dairy cattle</v>
      </c>
      <c r="EM24" s="8" t="str">
        <f>'Couco Creek Dairy'!L24</f>
        <v>Mature dairy cattle</v>
      </c>
      <c r="EN24" s="4" t="str">
        <f>'Clausen Dairy'!L24</f>
        <v>Mature dairy cattle</v>
      </c>
    </row>
    <row r="25" spans="1:144" x14ac:dyDescent="0.3">
      <c r="A25" t="s">
        <v>10883</v>
      </c>
      <c r="B25" s="4" t="str">
        <f>'A &amp; M De Souza Dairy'!B25</f>
        <v>1420</v>
      </c>
      <c r="C25" s="4" t="str">
        <f>'Silva Dairy Farms #3A'!B25</f>
        <v>1600</v>
      </c>
      <c r="D25" s="4" t="str">
        <f>'Joe Borba Dairy Inc.'!B25</f>
        <v>0</v>
      </c>
      <c r="E25" s="8" t="str">
        <f>'Ken Van Foeken Dairy #2'!B25</f>
        <v>623</v>
      </c>
      <c r="F25" s="8" t="str">
        <f>'Da Rosa Dairy'!B25</f>
        <v>452</v>
      </c>
      <c r="G25" s="4" t="e">
        <f>'J_D Brasil Dairy'!#REF!</f>
        <v>#REF!</v>
      </c>
      <c r="H25" s="8" t="str">
        <f>'River Rock Ranch LLC'!L25</f>
        <v>1393</v>
      </c>
      <c r="I25" s="8" t="str">
        <f>'Double Cross #3'!L25</f>
        <v>402</v>
      </c>
      <c r="J25" s="8" t="str">
        <f>'Edward Nunes Dairy'!L25</f>
        <v>2195</v>
      </c>
      <c r="K25" s="4" t="e">
        <f>'Gomes Dairy'!#REF!</f>
        <v>#REF!</v>
      </c>
      <c r="L25" s="4" t="str">
        <f>'Roest Family Dairy'!L25</f>
        <v>1032</v>
      </c>
      <c r="M25" s="8" t="str">
        <f>'Gil Tex Dairy'!L25</f>
        <v>475</v>
      </c>
      <c r="N25" s="4" t="str">
        <f>'GJ Silva'!L25</f>
        <v>2583</v>
      </c>
      <c r="O25" s="4" t="str">
        <f>'Hilmar Holsteins Inc.'!L25</f>
        <v>2600</v>
      </c>
      <c r="P25" s="4" t="str">
        <f>'Jordao Dairy'!L25</f>
        <v>920</v>
      </c>
      <c r="Q25" s="4" t="str">
        <f>'Cross Creek Dairy'!L25</f>
        <v>520</v>
      </c>
      <c r="R25" s="8" t="str">
        <f>'Double Cross #2'!L25</f>
        <v>637</v>
      </c>
      <c r="S25" s="8" t="str">
        <f>'LarryPetersonDairyFarms#2'!L25</f>
        <v>370</v>
      </c>
      <c r="T25" s="8" t="str">
        <f>'Fire_Lake Jerseys #2'!L25</f>
        <v>0</v>
      </c>
      <c r="U25" s="4" t="str">
        <f>'Lumar Dairy Farms'!L25</f>
        <v>2100</v>
      </c>
      <c r="V25" s="8" t="str">
        <f>'CMA Livestock'!L25</f>
        <v>684</v>
      </c>
      <c r="W25" s="4" t="str">
        <f>'Fire Lakes Jerseys'!L25</f>
        <v>275</v>
      </c>
      <c r="X25" s="8" t="str">
        <f>'Rick Jones Farms'!L25</f>
        <v>690</v>
      </c>
      <c r="Y25" s="4" t="str">
        <f>'Silveira Holsteins'!L25</f>
        <v>679</v>
      </c>
      <c r="Z25" s="8" t="str">
        <f>'Diamond B Dairy'!L25</f>
        <v>663</v>
      </c>
      <c r="AA25" s="4" t="str">
        <f>'Azevedo Dairy'!L25</f>
        <v>921</v>
      </c>
      <c r="AB25" s="8" t="str">
        <f>'Valsigna Dairy'!L25</f>
        <v>2856</v>
      </c>
      <c r="AC25" s="8" t="str">
        <f>WickstromJerseyFarmsInc.!L25</f>
        <v>2750</v>
      </c>
      <c r="AD25" s="4" t="str">
        <f>'Diniz Dairy'!L25</f>
        <v>545</v>
      </c>
      <c r="AE25" s="8" t="str">
        <f>'Crane Dairy Inc.'!L25</f>
        <v>0</v>
      </c>
      <c r="AF25" s="4" t="str">
        <f>'GM Silva Dairies #2'!L25</f>
        <v>1460</v>
      </c>
      <c r="AG25" s="8" t="e">
        <f>'Joe Oliveira Dairy'!#REF!</f>
        <v>#REF!</v>
      </c>
      <c r="AH25" s="4" t="str">
        <f>'Vierra Dairy Farms #3'!L25</f>
        <v>333</v>
      </c>
      <c r="AI25" s="8" t="str">
        <f>'Nelson Dairy'!L25</f>
        <v>0</v>
      </c>
      <c r="AJ25" s="4" t="str">
        <f>'Mario&amp;ChristinaNunesDairy'!L25</f>
        <v>0</v>
      </c>
      <c r="AK25" s="8" t="str">
        <f>'B &amp; D Dairy'!L25</f>
        <v>150</v>
      </c>
      <c r="AL25" s="4" t="str">
        <f>'Silveira Dairy Inc.'!L25</f>
        <v>400</v>
      </c>
      <c r="AM25" s="8" t="str">
        <f>'Jade Jersey Dairy'!L25</f>
        <v>450</v>
      </c>
      <c r="AN25" s="4" t="str">
        <f>'Live Oak Dairy A'!L25</f>
        <v>475</v>
      </c>
      <c r="AO25" s="8" t="str">
        <f>'T &amp; M Borba Dairy'!L25</f>
        <v>1725</v>
      </c>
      <c r="AP25" s="4" t="str">
        <f>'Oslo Dairy'!L25</f>
        <v>0</v>
      </c>
      <c r="AQ25" s="8" t="str">
        <f>'Kronberg Facility'!L25</f>
        <v>0</v>
      </c>
      <c r="AR25" s="4" t="str">
        <f>'Ken Van Foeken Dairy'!L25</f>
        <v>458</v>
      </c>
      <c r="AS25" s="8" t="str">
        <f>'Amaral Dairy Farms'!L25</f>
        <v>290</v>
      </c>
      <c r="AT25" s="4" t="str">
        <f>'B_6 Dairy'!L25</f>
        <v>1870</v>
      </c>
      <c r="AU25" s="8" t="str">
        <f>'6D Dores Dairy'!L25</f>
        <v>905</v>
      </c>
      <c r="AV25" s="4" t="str">
        <f>'Fanelli Dairy'!L25</f>
        <v>744</v>
      </c>
      <c r="AW25" s="8" t="str">
        <f>'Joao Sousa Dairy'!L25</f>
        <v>290</v>
      </c>
      <c r="AX25" s="8" t="str">
        <f>'Vierra Dairy Farms #2'!L25</f>
        <v>460</v>
      </c>
      <c r="AY25" s="8" t="str">
        <f>'Michael Brasil Dairy'!L25</f>
        <v>1865</v>
      </c>
      <c r="AZ25" s="4" t="str">
        <f>'Anchor J Dairy'!L25</f>
        <v>3000</v>
      </c>
      <c r="BA25" s="8" t="str">
        <f>'Oliveira Dairy'!L25</f>
        <v>729</v>
      </c>
      <c r="BB25" s="4" t="str">
        <f>'Souza Bros Dairy'!L25</f>
        <v>663</v>
      </c>
      <c r="BC25" s="8" t="str">
        <f>'Miguel Family Dairy'!L25</f>
        <v>0</v>
      </c>
      <c r="BD25" s="4" t="str">
        <f>'Dias Family Dairy'!L25</f>
        <v>345</v>
      </c>
      <c r="BE25" s="8" t="str">
        <f>'Empty was A_D Dairy'!L25</f>
        <v>750</v>
      </c>
      <c r="BF25" s="4" t="str">
        <f>'Michael Brasil Dairy #2'!L25</f>
        <v>0</v>
      </c>
      <c r="BG25" s="8" t="str">
        <f>'F &amp; A Lemos Dairy'!L25</f>
        <v>672</v>
      </c>
      <c r="BH25" s="4" t="str">
        <f>'Alves &amp; Son Dairy #2'!L25</f>
        <v>1205</v>
      </c>
      <c r="BI25" s="8" t="str">
        <f>'Golf Link RanchesLLC'!L25</f>
        <v>0</v>
      </c>
      <c r="BJ25" s="4" t="str">
        <f>'Triple M Jerseys'!L25</f>
        <v>120</v>
      </c>
      <c r="BK25" s="8" t="str">
        <f>'Jose &amp; Teresa Soares Dairy'!L25</f>
        <v>1380</v>
      </c>
      <c r="BL25" s="8" t="str">
        <f>'MachadoGabriel&amp;SonsDairy'!L25</f>
        <v>615</v>
      </c>
      <c r="BM25" s="4" t="str">
        <f>'Hawkins Ranch'!L25</f>
        <v>315</v>
      </c>
      <c r="BN25" s="8" t="str">
        <f>'Silva Dairy Farms #3B'!L25</f>
        <v>775</v>
      </c>
      <c r="BO25" s="8" t="str">
        <f>AhlemFarmsPartnership!L25</f>
        <v>3450</v>
      </c>
      <c r="BP25" s="8" t="str">
        <f>'Vierra Dairy Farms #4'!L25</f>
        <v>158</v>
      </c>
      <c r="BQ25" s="4" t="str">
        <f>'CaliforniaDairyFarms LLC'!L25</f>
        <v>1456</v>
      </c>
      <c r="BR25" s="8" t="str">
        <f>'Larry Peterson Dairy'!L25</f>
        <v>1329</v>
      </c>
      <c r="BS25" s="4" t="str">
        <f>'Joe Egli&amp;Sons Dairy'!L25</f>
        <v>285</v>
      </c>
      <c r="BT25" s="8" t="str">
        <f>'CMA Livestock #2'!L25</f>
        <v>186</v>
      </c>
      <c r="BU25" s="4" t="str">
        <f>'Valentine Dairy'!L25</f>
        <v>450</v>
      </c>
      <c r="BV25" s="8" t="str">
        <f>'CMC Jerseys LLC'!L25</f>
        <v>494</v>
      </c>
      <c r="BW25" s="4" t="str">
        <f>'Fanelli_Fanelli Brothers'!L25</f>
        <v>0</v>
      </c>
      <c r="BX25" s="8" t="str">
        <f>'Martins Bros Dairy'!L25</f>
        <v>1892</v>
      </c>
      <c r="BY25" s="8" t="str">
        <f>'Gomes Heifer Ranch'!L25</f>
        <v>0</v>
      </c>
      <c r="BZ25" s="4" t="str">
        <f>'Ed Hirdes Dairy'!B25</f>
        <v>225</v>
      </c>
      <c r="CA25" s="8" t="str">
        <f>'Dematos Dairy'!L25</f>
        <v>860</v>
      </c>
      <c r="CB25" s="4" t="str">
        <f>'Carlos Estacio&amp;Sons Dairy'!L25</f>
        <v>210</v>
      </c>
      <c r="CC25" s="4" t="str">
        <f>'Live Oak Dairy G'!L25</f>
        <v>1350</v>
      </c>
      <c r="CD25" s="8" t="str">
        <f>'Verissimo Facility'!L25</f>
        <v>65</v>
      </c>
      <c r="CE25" s="4" t="str">
        <f>'Double Cross Dairy'!L25</f>
        <v>955</v>
      </c>
      <c r="CF25" s="4" t="str">
        <f>'Double Cross #4'!L25</f>
        <v>0</v>
      </c>
      <c r="CG25" s="8" t="str">
        <f>'King Dairy'!L25</f>
        <v>308</v>
      </c>
      <c r="CH25" s="8" t="str">
        <f>'Vieira Livestock'!L25</f>
        <v>35</v>
      </c>
      <c r="CI25" s="4" t="str">
        <f>'AldenPeterson&amp;SonsDairy Inc.'!L25</f>
        <v>717</v>
      </c>
      <c r="CJ25" s="8" t="str">
        <f>'John Nunes Dairy #3'!L25</f>
        <v>635</v>
      </c>
      <c r="CK25" s="4" t="str">
        <f>'Roestar Dairy'!L25</f>
        <v>1026</v>
      </c>
      <c r="CL25" s="8" t="str">
        <f>'Luis M. Azevedo Dairy'!L25</f>
        <v>920</v>
      </c>
      <c r="CM25" s="4" t="str">
        <f>'Arlinda Holsteins'!L25</f>
        <v>340</v>
      </c>
      <c r="CN25" s="8" t="str">
        <f>'Robert Gioletti &amp; Sons Dairy'!L25</f>
        <v>3480</v>
      </c>
      <c r="CO25" s="4" t="str">
        <f>'Carl Vieira Dairy'!L25</f>
        <v>1360</v>
      </c>
      <c r="CP25" s="4" t="str">
        <f>'John Brasil &amp; Sons Dairy'!L25</f>
        <v>1290</v>
      </c>
      <c r="CQ25" s="8" t="str">
        <f>'John Brasil Dairy #3'!L25</f>
        <v>620</v>
      </c>
      <c r="CR25" s="4" t="str">
        <f>'KMA Dairy'!L25</f>
        <v>280</v>
      </c>
      <c r="CS25" s="8" t="str">
        <f>'Sallaberry Ranch'!L25</f>
        <v>0</v>
      </c>
      <c r="CT25" s="4" t="str">
        <f>'Alfred C Nunes Dairy'!L25</f>
        <v>1010</v>
      </c>
      <c r="CU25" s="8" t="str">
        <f>'Jim Vieira &amp; Son Dairy'!L25</f>
        <v>635</v>
      </c>
      <c r="CV25" s="4" t="str">
        <f>'Ehrlich Dairy'!L25</f>
        <v>849</v>
      </c>
      <c r="CW25" s="8" t="str">
        <f>'D&amp;A Brasil Facility'!B25</f>
        <v>0</v>
      </c>
      <c r="CX25" s="4" t="str">
        <f>'Silva''s Holsteins'!B25</f>
        <v>1075</v>
      </c>
      <c r="CY25" s="8" t="e">
        <f>'G J Silva #3'!B25</f>
        <v>#N/A</v>
      </c>
      <c r="CZ25" s="4" t="str">
        <f>'Jim Vieira and Son Dairy #2'!L25</f>
        <v>200</v>
      </c>
      <c r="DA25" s="8" t="str">
        <f>'Johal Dairy'!L25</f>
        <v>365</v>
      </c>
      <c r="DB25" s="4" t="str">
        <f>'A &amp; G Azevedo Dairy'!L25</f>
        <v>245</v>
      </c>
      <c r="DC25" s="8" t="str">
        <f>'Gentle Breezes Dairy'!L25</f>
        <v>420</v>
      </c>
      <c r="DD25" s="8" t="str">
        <f>'Joe Sousa Jr Dairy'!L25</f>
        <v>0</v>
      </c>
      <c r="DE25" s="4" t="str">
        <f>'John Brasil Heifers'!L25</f>
        <v>0</v>
      </c>
      <c r="DF25" s="4" t="str">
        <f>'MHF Dairy'!L25</f>
        <v>80</v>
      </c>
      <c r="DG25" s="8" t="str">
        <f>'Brindiero&amp;DanbomDairyFarms'!L25</f>
        <v>720</v>
      </c>
      <c r="DH25" s="8" t="str">
        <f>'A&amp;C Machado Dairy #2'!L25</f>
        <v>409</v>
      </c>
      <c r="DI25" s="8" t="str">
        <f>'J &amp; J Toste DairyInc.'!L25</f>
        <v>700</v>
      </c>
      <c r="DJ25" s="4" t="str">
        <f>'Bar Vee DairyInc.'!L25</f>
        <v>695</v>
      </c>
      <c r="DK25" s="4" t="str">
        <f>'Railside Jersey FarmsLLC'!L25</f>
        <v>124</v>
      </c>
      <c r="DL25" s="8" t="str">
        <f>'Manuel Azevedo Dairy'!L25</f>
        <v>1075</v>
      </c>
      <c r="DM25" s="4" t="str">
        <f>'Sousa Family Dairy'!L25</f>
        <v>699</v>
      </c>
      <c r="DN25" s="4" t="str">
        <f>'UC Davis Animal Science Dairy'!L25</f>
        <v>167</v>
      </c>
      <c r="DO25" s="8" t="str">
        <f>'Garcia''s Registered Jerseys'!L25</f>
        <v>1495</v>
      </c>
      <c r="DP25" s="8" t="str">
        <f>'Lucio Corral Cattle'!L25</f>
        <v>20</v>
      </c>
      <c r="DQ25" s="4" t="str">
        <f>'Wickstrom Dairy Inc'!B25</f>
        <v>0</v>
      </c>
      <c r="DR25" s="8" t="str">
        <f>'Sam Kooistra Dairy'!L25</f>
        <v>395</v>
      </c>
      <c r="DS25" s="4" t="str">
        <f>'Vitorino &amp; Sons Dairy'!L25</f>
        <v>390</v>
      </c>
      <c r="DT25" s="8" t="str">
        <f>'Valley Cross Dairy'!L25</f>
        <v>262</v>
      </c>
      <c r="DU25" s="4" t="str">
        <f>'John Brasil &amp; Sons Dairy #2'!L25</f>
        <v>818</v>
      </c>
      <c r="DV25" s="4" t="str">
        <f>'Pepper Dairy'!L25</f>
        <v>5</v>
      </c>
      <c r="DW25" s="4" t="str">
        <f>'Clauss Dairy Farms'!L25</f>
        <v>2453</v>
      </c>
      <c r="DX25" s="8" t="str">
        <f>'Dairy Central Heifers'!L25</f>
        <v>0</v>
      </c>
      <c r="DY25" s="4" t="str">
        <f>'Yosemite Jersey Dairy'!L25</f>
        <v>2304</v>
      </c>
      <c r="DZ25" s="4" t="str">
        <f>'Sunwest Jersey Dairy'!L25</f>
        <v>1502</v>
      </c>
      <c r="EA25" s="8" t="str">
        <f>'N &amp; C Silveira Dairy'!L25</f>
        <v>861</v>
      </c>
      <c r="EB25" s="8" t="str">
        <f>'Nyman Brothers Dairy'!L25</f>
        <v>1275</v>
      </c>
      <c r="EC25" s="4" t="str">
        <f>'Broder Farms'!L25</f>
        <v>0</v>
      </c>
      <c r="ED25" s="8" t="str">
        <f>'Borba Dairy Farms'!L25</f>
        <v>2333</v>
      </c>
      <c r="EE25" s="8" t="str">
        <f>'Charles Ahlem Ranch'!L25</f>
        <v>3680</v>
      </c>
      <c r="EF25" s="4" t="str">
        <f>'James Ahlem Dairy'!L25</f>
        <v>2400</v>
      </c>
      <c r="EG25" s="8" t="str">
        <f>'Nylund Dairy Farms'!L25</f>
        <v>2350</v>
      </c>
      <c r="EH25" s="4" t="str">
        <f>'Vierra Ranch Dairy'!L25</f>
        <v>3200</v>
      </c>
      <c r="EI25" s="4" t="str">
        <f>'Joe O Rocha Dairy Inc.'!L25</f>
        <v>1475</v>
      </c>
      <c r="EJ25" s="8" t="str">
        <f>'Alves &amp; Son Dairy'!L25</f>
        <v>875</v>
      </c>
      <c r="EK25" s="4" t="str">
        <f>'3A Teixeira Dairy'!L25</f>
        <v>960</v>
      </c>
      <c r="EL25" s="4" t="str">
        <f>'Denizma_Bud Postma Dairy'!L25</f>
        <v>290</v>
      </c>
      <c r="EM25" s="8" t="str">
        <f>'Couco Creek Dairy'!L25</f>
        <v>3437</v>
      </c>
      <c r="EN25" s="4" t="str">
        <f>'Clausen Dairy'!L25</f>
        <v>0</v>
      </c>
    </row>
    <row r="26" spans="1:144" x14ac:dyDescent="0.3">
      <c r="A26" t="s">
        <v>10884</v>
      </c>
      <c r="B26" s="4" t="str">
        <f>'A &amp; M De Souza Dairy'!B26</f>
        <v/>
      </c>
      <c r="C26" s="4" t="str">
        <f>'Silva Dairy Farms #3A'!B26</f>
        <v/>
      </c>
      <c r="D26" s="4" t="str">
        <f>'Joe Borba Dairy Inc.'!B26</f>
        <v/>
      </c>
      <c r="E26" s="8" t="str">
        <f>'Ken Van Foeken Dairy #2'!B26</f>
        <v/>
      </c>
      <c r="F26" s="8" t="str">
        <f>'Da Rosa Dairy'!B26</f>
        <v/>
      </c>
      <c r="G26" s="4" t="e">
        <f>'J_D Brasil Dairy'!#REF!</f>
        <v>#REF!</v>
      </c>
      <c r="H26" s="8" t="str">
        <f>'River Rock Ranch LLC'!L26</f>
        <v/>
      </c>
      <c r="I26" s="8" t="str">
        <f>'Double Cross #3'!L26</f>
        <v/>
      </c>
      <c r="J26" s="8" t="str">
        <f>'Edward Nunes Dairy'!L26</f>
        <v/>
      </c>
      <c r="K26" s="4" t="e">
        <f>'Gomes Dairy'!#REF!</f>
        <v>#REF!</v>
      </c>
      <c r="L26" s="4" t="str">
        <f>'Roest Family Dairy'!L26</f>
        <v/>
      </c>
      <c r="M26" s="8" t="str">
        <f>'Gil Tex Dairy'!L26</f>
        <v/>
      </c>
      <c r="N26" s="4" t="str">
        <f>'GJ Silva'!L26</f>
        <v/>
      </c>
      <c r="O26" s="4" t="str">
        <f>'Hilmar Holsteins Inc.'!L26</f>
        <v/>
      </c>
      <c r="P26" s="4" t="str">
        <f>'Jordao Dairy'!L26</f>
        <v/>
      </c>
      <c r="Q26" s="4" t="str">
        <f>'Cross Creek Dairy'!L26</f>
        <v/>
      </c>
      <c r="R26" s="8" t="str">
        <f>'Double Cross #2'!L26</f>
        <v/>
      </c>
      <c r="S26" s="8" t="str">
        <f>'LarryPetersonDairyFarms#2'!L26</f>
        <v/>
      </c>
      <c r="T26" s="8" t="str">
        <f>'Fire_Lake Jerseys #2'!L26</f>
        <v/>
      </c>
      <c r="U26" s="4" t="str">
        <f>'Lumar Dairy Farms'!L26</f>
        <v/>
      </c>
      <c r="V26" s="8" t="str">
        <f>'CMA Livestock'!L26</f>
        <v/>
      </c>
      <c r="W26" s="4" t="str">
        <f>'Fire Lakes Jerseys'!L26</f>
        <v/>
      </c>
      <c r="X26" s="8" t="str">
        <f>'Rick Jones Farms'!L26</f>
        <v/>
      </c>
      <c r="Y26" s="4" t="str">
        <f>'Silveira Holsteins'!L26</f>
        <v/>
      </c>
      <c r="Z26" s="8" t="str">
        <f>'Diamond B Dairy'!L26</f>
        <v/>
      </c>
      <c r="AA26" s="4" t="str">
        <f>'Azevedo Dairy'!L26</f>
        <v/>
      </c>
      <c r="AB26" s="8" t="str">
        <f>'Valsigna Dairy'!L26</f>
        <v/>
      </c>
      <c r="AC26" s="8" t="str">
        <f>WickstromJerseyFarmsInc.!L26</f>
        <v/>
      </c>
      <c r="AD26" s="4" t="str">
        <f>'Diniz Dairy'!L26</f>
        <v/>
      </c>
      <c r="AE26" s="8" t="str">
        <f>'Crane Dairy Inc.'!L26</f>
        <v/>
      </c>
      <c r="AF26" s="4" t="str">
        <f>'GM Silva Dairies #2'!L26</f>
        <v/>
      </c>
      <c r="AG26" s="8" t="e">
        <f>'Joe Oliveira Dairy'!#REF!</f>
        <v>#REF!</v>
      </c>
      <c r="AH26" s="4" t="str">
        <f>'Vierra Dairy Farms #3'!L26</f>
        <v/>
      </c>
      <c r="AI26" s="8" t="str">
        <f>'Nelson Dairy'!L26</f>
        <v/>
      </c>
      <c r="AJ26" s="4" t="str">
        <f>'Mario&amp;ChristinaNunesDairy'!L26</f>
        <v/>
      </c>
      <c r="AK26" s="8" t="str">
        <f>'B &amp; D Dairy'!L26</f>
        <v/>
      </c>
      <c r="AL26" s="4" t="str">
        <f>'Silveira Dairy Inc.'!L26</f>
        <v/>
      </c>
      <c r="AM26" s="8" t="str">
        <f>'Jade Jersey Dairy'!L26</f>
        <v/>
      </c>
      <c r="AN26" s="4" t="str">
        <f>'Live Oak Dairy A'!L26</f>
        <v/>
      </c>
      <c r="AO26" s="8" t="str">
        <f>'T &amp; M Borba Dairy'!L26</f>
        <v/>
      </c>
      <c r="AP26" s="4" t="str">
        <f>'Oslo Dairy'!L26</f>
        <v/>
      </c>
      <c r="AQ26" s="8" t="str">
        <f>'Kronberg Facility'!L26</f>
        <v/>
      </c>
      <c r="AR26" s="4" t="str">
        <f>'Ken Van Foeken Dairy'!L26</f>
        <v/>
      </c>
      <c r="AS26" s="8" t="str">
        <f>'Amaral Dairy Farms'!L26</f>
        <v/>
      </c>
      <c r="AT26" s="4" t="str">
        <f>'B_6 Dairy'!L26</f>
        <v/>
      </c>
      <c r="AU26" s="8" t="str">
        <f>'6D Dores Dairy'!L26</f>
        <v/>
      </c>
      <c r="AV26" s="4" t="str">
        <f>'Fanelli Dairy'!L26</f>
        <v/>
      </c>
      <c r="AW26" s="8" t="str">
        <f>'Joao Sousa Dairy'!L26</f>
        <v/>
      </c>
      <c r="AX26" s="8" t="str">
        <f>'Vierra Dairy Farms #2'!L26</f>
        <v/>
      </c>
      <c r="AY26" s="8" t="str">
        <f>'Michael Brasil Dairy'!L26</f>
        <v/>
      </c>
      <c r="AZ26" s="4" t="str">
        <f>'Anchor J Dairy'!L26</f>
        <v/>
      </c>
      <c r="BA26" s="8" t="str">
        <f>'Oliveira Dairy'!L26</f>
        <v/>
      </c>
      <c r="BB26" s="4" t="str">
        <f>'Souza Bros Dairy'!L26</f>
        <v/>
      </c>
      <c r="BC26" s="8" t="str">
        <f>'Miguel Family Dairy'!L26</f>
        <v/>
      </c>
      <c r="BD26" s="4" t="str">
        <f>'Dias Family Dairy'!L26</f>
        <v/>
      </c>
      <c r="BE26" s="8" t="str">
        <f>'Empty was A_D Dairy'!L26</f>
        <v/>
      </c>
      <c r="BF26" s="4" t="str">
        <f>'Michael Brasil Dairy #2'!L26</f>
        <v/>
      </c>
      <c r="BG26" s="8" t="str">
        <f>'F &amp; A Lemos Dairy'!L26</f>
        <v/>
      </c>
      <c r="BH26" s="4" t="str">
        <f>'Alves &amp; Son Dairy #2'!L26</f>
        <v/>
      </c>
      <c r="BI26" s="8" t="str">
        <f>'Golf Link RanchesLLC'!L26</f>
        <v/>
      </c>
      <c r="BJ26" s="4" t="str">
        <f>'Triple M Jerseys'!L26</f>
        <v/>
      </c>
      <c r="BK26" s="8" t="str">
        <f>'Jose &amp; Teresa Soares Dairy'!L26</f>
        <v/>
      </c>
      <c r="BL26" s="8" t="str">
        <f>'MachadoGabriel&amp;SonsDairy'!L26</f>
        <v/>
      </c>
      <c r="BM26" s="4" t="str">
        <f>'Hawkins Ranch'!L26</f>
        <v/>
      </c>
      <c r="BN26" s="8" t="str">
        <f>'Silva Dairy Farms #3B'!L26</f>
        <v/>
      </c>
      <c r="BO26" s="8" t="str">
        <f>AhlemFarmsPartnership!L26</f>
        <v/>
      </c>
      <c r="BP26" s="8" t="str">
        <f>'Vierra Dairy Farms #4'!L26</f>
        <v/>
      </c>
      <c r="BQ26" s="4" t="str">
        <f>'CaliforniaDairyFarms LLC'!L26</f>
        <v/>
      </c>
      <c r="BR26" s="8" t="str">
        <f>'Larry Peterson Dairy'!L26</f>
        <v/>
      </c>
      <c r="BS26" s="4" t="str">
        <f>'Joe Egli&amp;Sons Dairy'!L26</f>
        <v/>
      </c>
      <c r="BT26" s="8" t="str">
        <f>'CMA Livestock #2'!L26</f>
        <v/>
      </c>
      <c r="BU26" s="4" t="str">
        <f>'Valentine Dairy'!L26</f>
        <v/>
      </c>
      <c r="BV26" s="8" t="str">
        <f>'CMC Jerseys LLC'!L26</f>
        <v/>
      </c>
      <c r="BW26" s="4" t="str">
        <f>'Fanelli_Fanelli Brothers'!L26</f>
        <v/>
      </c>
      <c r="BX26" s="8" t="str">
        <f>'Martins Bros Dairy'!L26</f>
        <v/>
      </c>
      <c r="BY26" s="8" t="str">
        <f>'Gomes Heifer Ranch'!L26</f>
        <v/>
      </c>
      <c r="BZ26" s="4" t="str">
        <f>'Ed Hirdes Dairy'!B26</f>
        <v/>
      </c>
      <c r="CA26" s="8" t="str">
        <f>'Dematos Dairy'!L26</f>
        <v/>
      </c>
      <c r="CB26" s="4" t="str">
        <f>'Carlos Estacio&amp;Sons Dairy'!L26</f>
        <v/>
      </c>
      <c r="CC26" s="4" t="str">
        <f>'Live Oak Dairy G'!L26</f>
        <v/>
      </c>
      <c r="CD26" s="8" t="str">
        <f>'Verissimo Facility'!L26</f>
        <v/>
      </c>
      <c r="CE26" s="4" t="str">
        <f>'Double Cross Dairy'!L26</f>
        <v/>
      </c>
      <c r="CF26" s="4" t="str">
        <f>'Double Cross #4'!L26</f>
        <v/>
      </c>
      <c r="CG26" s="8" t="str">
        <f>'King Dairy'!L26</f>
        <v/>
      </c>
      <c r="CH26" s="8" t="str">
        <f>'Vieira Livestock'!L26</f>
        <v/>
      </c>
      <c r="CI26" s="4" t="str">
        <f>'AldenPeterson&amp;SonsDairy Inc.'!L26</f>
        <v/>
      </c>
      <c r="CJ26" s="8" t="str">
        <f>'John Nunes Dairy #3'!L26</f>
        <v/>
      </c>
      <c r="CK26" s="4" t="str">
        <f>'Roestar Dairy'!L26</f>
        <v/>
      </c>
      <c r="CL26" s="8" t="str">
        <f>'Luis M. Azevedo Dairy'!L26</f>
        <v/>
      </c>
      <c r="CM26" s="4" t="str">
        <f>'Arlinda Holsteins'!L26</f>
        <v/>
      </c>
      <c r="CN26" s="8" t="str">
        <f>'Robert Gioletti &amp; Sons Dairy'!L26</f>
        <v/>
      </c>
      <c r="CO26" s="4" t="str">
        <f>'Carl Vieira Dairy'!L26</f>
        <v/>
      </c>
      <c r="CP26" s="4" t="str">
        <f>'John Brasil &amp; Sons Dairy'!L26</f>
        <v/>
      </c>
      <c r="CQ26" s="8" t="str">
        <f>'John Brasil Dairy #3'!L26</f>
        <v/>
      </c>
      <c r="CR26" s="4" t="str">
        <f>'KMA Dairy'!L26</f>
        <v/>
      </c>
      <c r="CS26" s="8" t="str">
        <f>'Sallaberry Ranch'!L26</f>
        <v/>
      </c>
      <c r="CT26" s="4" t="str">
        <f>'Alfred C Nunes Dairy'!L26</f>
        <v/>
      </c>
      <c r="CU26" s="8" t="str">
        <f>'Jim Vieira &amp; Son Dairy'!L26</f>
        <v/>
      </c>
      <c r="CV26" s="4" t="str">
        <f>'Ehrlich Dairy'!L26</f>
        <v/>
      </c>
      <c r="CW26" s="8" t="str">
        <f>'D&amp;A Brasil Facility'!B26</f>
        <v/>
      </c>
      <c r="CX26" s="4" t="str">
        <f>'Silva''s Holsteins'!B26</f>
        <v/>
      </c>
      <c r="CY26" s="8" t="e">
        <f>'G J Silva #3'!B26</f>
        <v>#N/A</v>
      </c>
      <c r="CZ26" s="4" t="str">
        <f>'Jim Vieira and Son Dairy #2'!L26</f>
        <v/>
      </c>
      <c r="DA26" s="8" t="str">
        <f>'Johal Dairy'!L26</f>
        <v/>
      </c>
      <c r="DB26" s="4" t="str">
        <f>'A &amp; G Azevedo Dairy'!L26</f>
        <v/>
      </c>
      <c r="DC26" s="8" t="str">
        <f>'Gentle Breezes Dairy'!L26</f>
        <v/>
      </c>
      <c r="DD26" s="8" t="str">
        <f>'Joe Sousa Jr Dairy'!L26</f>
        <v>99</v>
      </c>
      <c r="DE26" s="4" t="str">
        <f>'John Brasil Heifers'!L26</f>
        <v/>
      </c>
      <c r="DF26" s="4" t="str">
        <f>'MHF Dairy'!L26</f>
        <v/>
      </c>
      <c r="DG26" s="8" t="str">
        <f>'Brindiero&amp;DanbomDairyFarms'!L26</f>
        <v/>
      </c>
      <c r="DH26" s="8" t="str">
        <f>'A&amp;C Machado Dairy #2'!L26</f>
        <v/>
      </c>
      <c r="DI26" s="8" t="str">
        <f>'J &amp; J Toste DairyInc.'!L26</f>
        <v/>
      </c>
      <c r="DJ26" s="4" t="str">
        <f>'Bar Vee DairyInc.'!L26</f>
        <v/>
      </c>
      <c r="DK26" s="4" t="str">
        <f>'Railside Jersey FarmsLLC'!L26</f>
        <v/>
      </c>
      <c r="DL26" s="8" t="str">
        <f>'Manuel Azevedo Dairy'!L26</f>
        <v/>
      </c>
      <c r="DM26" s="4" t="str">
        <f>'Sousa Family Dairy'!L26</f>
        <v/>
      </c>
      <c r="DN26" s="4" t="str">
        <f>'UC Davis Animal Science Dairy'!L26</f>
        <v/>
      </c>
      <c r="DO26" s="8" t="str">
        <f>'Garcia''s Registered Jerseys'!L26</f>
        <v/>
      </c>
      <c r="DP26" s="8" t="str">
        <f>'Lucio Corral Cattle'!L26</f>
        <v>24</v>
      </c>
      <c r="DQ26" s="4" t="str">
        <f>'Wickstrom Dairy Inc'!B26</f>
        <v/>
      </c>
      <c r="DR26" s="8" t="str">
        <f>'Sam Kooistra Dairy'!L26</f>
        <v/>
      </c>
      <c r="DS26" s="4" t="str">
        <f>'Vitorino &amp; Sons Dairy'!L26</f>
        <v/>
      </c>
      <c r="DT26" s="8" t="str">
        <f>'Valley Cross Dairy'!L26</f>
        <v/>
      </c>
      <c r="DU26" s="4" t="str">
        <f>'John Brasil &amp; Sons Dairy #2'!L26</f>
        <v/>
      </c>
      <c r="DV26" s="4" t="str">
        <f>'Pepper Dairy'!L26</f>
        <v/>
      </c>
      <c r="DW26" s="4" t="str">
        <f>'Clauss Dairy Farms'!L26</f>
        <v/>
      </c>
      <c r="DX26" s="8" t="str">
        <f>'Dairy Central Heifers'!L26</f>
        <v/>
      </c>
      <c r="DY26" s="4" t="str">
        <f>'Yosemite Jersey Dairy'!L26</f>
        <v/>
      </c>
      <c r="DZ26" s="4" t="str">
        <f>'Sunwest Jersey Dairy'!L26</f>
        <v/>
      </c>
      <c r="EA26" s="8" t="str">
        <f>'N &amp; C Silveira Dairy'!L26</f>
        <v/>
      </c>
      <c r="EB26" s="8" t="str">
        <f>'Nyman Brothers Dairy'!L26</f>
        <v/>
      </c>
      <c r="EC26" s="4" t="str">
        <f>'Broder Farms'!L26</f>
        <v/>
      </c>
      <c r="ED26" s="8" t="str">
        <f>'Borba Dairy Farms'!L26</f>
        <v/>
      </c>
      <c r="EE26" s="8" t="str">
        <f>'Charles Ahlem Ranch'!L26</f>
        <v/>
      </c>
      <c r="EF26" s="4" t="str">
        <f>'James Ahlem Dairy'!L26</f>
        <v/>
      </c>
      <c r="EG26" s="8" t="str">
        <f>'Nylund Dairy Farms'!L26</f>
        <v/>
      </c>
      <c r="EH26" s="4" t="str">
        <f>'Vierra Ranch Dairy'!L26</f>
        <v/>
      </c>
      <c r="EI26" s="4" t="str">
        <f>'Joe O Rocha Dairy Inc.'!L26</f>
        <v/>
      </c>
      <c r="EJ26" s="8" t="str">
        <f>'Alves &amp; Son Dairy'!L26</f>
        <v/>
      </c>
      <c r="EK26" s="4" t="str">
        <f>'3A Teixeira Dairy'!L26</f>
        <v/>
      </c>
      <c r="EL26" s="4" t="str">
        <f>'Denizma_Bud Postma Dairy'!L26</f>
        <v/>
      </c>
      <c r="EM26" s="8" t="str">
        <f>'Couco Creek Dairy'!L26</f>
        <v/>
      </c>
      <c r="EN26" s="4" t="str">
        <f>'Clausen Dairy'!L26</f>
        <v/>
      </c>
    </row>
    <row r="27" spans="1:144" x14ac:dyDescent="0.3">
      <c r="A27" t="s">
        <v>10885</v>
      </c>
      <c r="B27" s="4">
        <f>'A &amp; M De Souza Dairy'!B27</f>
        <v>2021.25</v>
      </c>
      <c r="C27" s="4">
        <f>'Silva Dairy Farms #3A'!B27</f>
        <v>2618</v>
      </c>
      <c r="D27" s="4">
        <f>'Joe Borba Dairy Inc.'!B27</f>
        <v>36.5</v>
      </c>
      <c r="E27" s="8">
        <f>'Ken Van Foeken Dairy #2'!B27</f>
        <v>1064.1699999999998</v>
      </c>
      <c r="F27" s="8">
        <f>'Da Rosa Dairy'!B27</f>
        <v>630</v>
      </c>
      <c r="G27" s="4" t="e">
        <f>'J_D Brasil Dairy'!#REF!</f>
        <v>#REF!</v>
      </c>
      <c r="H27" s="8">
        <f>'River Rock Ranch LLC'!L27</f>
        <v>1790.88</v>
      </c>
      <c r="I27" s="8">
        <f>'Double Cross #3'!L27</f>
        <v>472.81</v>
      </c>
      <c r="J27" s="8">
        <f>'Edward Nunes Dairy'!L27</f>
        <v>3941.1900000000005</v>
      </c>
      <c r="K27" s="4" t="e">
        <f>'Gomes Dairy'!#REF!</f>
        <v>#REF!</v>
      </c>
      <c r="L27" s="4">
        <f>'Roest Family Dairy'!L27</f>
        <v>1903.85</v>
      </c>
      <c r="M27" s="8">
        <f>'Gil Tex Dairy'!L27</f>
        <v>0</v>
      </c>
      <c r="N27" s="4">
        <f>'GJ Silva'!L27</f>
        <v>0</v>
      </c>
      <c r="O27" s="4">
        <f>'Hilmar Holsteins Inc.'!L27</f>
        <v>0</v>
      </c>
      <c r="P27" s="4">
        <f>'Jordao Dairy'!L27</f>
        <v>0</v>
      </c>
      <c r="Q27" s="4">
        <f>'Cross Creek Dairy'!L27</f>
        <v>0</v>
      </c>
      <c r="R27" s="8">
        <f>'Double Cross #2'!L27</f>
        <v>0</v>
      </c>
      <c r="S27" s="8">
        <f>'LarryPetersonDairyFarms#2'!L27</f>
        <v>0</v>
      </c>
      <c r="T27" s="8">
        <f>'Fire_Lake Jerseys #2'!L27</f>
        <v>0</v>
      </c>
      <c r="U27" s="4">
        <f>'Lumar Dairy Farms'!L27</f>
        <v>0</v>
      </c>
      <c r="V27" s="8">
        <f>'CMA Livestock'!L27</f>
        <v>0</v>
      </c>
      <c r="W27" s="4">
        <f>'Fire Lakes Jerseys'!L27</f>
        <v>0</v>
      </c>
      <c r="X27" s="8">
        <f>'Rick Jones Farms'!L27</f>
        <v>0</v>
      </c>
      <c r="Y27" s="4">
        <f>'Silveira Holsteins'!L27</f>
        <v>0</v>
      </c>
      <c r="Z27" s="8">
        <f>'Diamond B Dairy'!L27</f>
        <v>0</v>
      </c>
      <c r="AA27" s="4">
        <f>'Azevedo Dairy'!L27</f>
        <v>0</v>
      </c>
      <c r="AB27" s="8">
        <f>'Valsigna Dairy'!L27</f>
        <v>0</v>
      </c>
      <c r="AC27" s="8">
        <f>WickstromJerseyFarmsInc.!L27</f>
        <v>0</v>
      </c>
      <c r="AD27" s="4">
        <f>'Diniz Dairy'!L27</f>
        <v>0</v>
      </c>
      <c r="AE27" s="8">
        <f>'Crane Dairy Inc.'!L27</f>
        <v>0</v>
      </c>
      <c r="AF27" s="4">
        <f>'GM Silva Dairies #2'!L27</f>
        <v>0</v>
      </c>
      <c r="AG27" s="8" t="e">
        <f>'Joe Oliveira Dairy'!#REF!</f>
        <v>#REF!</v>
      </c>
      <c r="AH27" s="4">
        <f>'Vierra Dairy Farms #3'!L27</f>
        <v>0</v>
      </c>
      <c r="AI27" s="8">
        <f>'Nelson Dairy'!L27</f>
        <v>0</v>
      </c>
      <c r="AJ27" s="4">
        <f>'Mario&amp;ChristinaNunesDairy'!L27</f>
        <v>0</v>
      </c>
      <c r="AK27" s="8">
        <f>'B &amp; D Dairy'!L27</f>
        <v>0</v>
      </c>
      <c r="AL27" s="4">
        <f>'Silveira Dairy Inc.'!L27</f>
        <v>0</v>
      </c>
      <c r="AM27" s="8">
        <f>'Jade Jersey Dairy'!L27</f>
        <v>0</v>
      </c>
      <c r="AN27" s="4">
        <f>'Live Oak Dairy A'!L27</f>
        <v>0</v>
      </c>
      <c r="AO27" s="8">
        <f>'T &amp; M Borba Dairy'!L27</f>
        <v>0</v>
      </c>
      <c r="AP27" s="4">
        <f>'Oslo Dairy'!L27</f>
        <v>0</v>
      </c>
      <c r="AQ27" s="8">
        <f>'Kronberg Facility'!L27</f>
        <v>0</v>
      </c>
      <c r="AR27" s="4">
        <f>'Ken Van Foeken Dairy'!L27</f>
        <v>0</v>
      </c>
      <c r="AS27" s="8">
        <f>'Amaral Dairy Farms'!L27</f>
        <v>0</v>
      </c>
      <c r="AT27" s="4">
        <f>'B_6 Dairy'!L27</f>
        <v>0</v>
      </c>
      <c r="AU27" s="8">
        <f>'6D Dores Dairy'!L27</f>
        <v>0</v>
      </c>
      <c r="AV27" s="4">
        <f>'Fanelli Dairy'!L27</f>
        <v>0</v>
      </c>
      <c r="AW27" s="8">
        <f>'Joao Sousa Dairy'!L27</f>
        <v>0</v>
      </c>
      <c r="AX27" s="8">
        <f>'Vierra Dairy Farms #2'!L27</f>
        <v>0</v>
      </c>
      <c r="AY27" s="8">
        <f>'Michael Brasil Dairy'!L27</f>
        <v>0</v>
      </c>
      <c r="AZ27" s="4">
        <f>'Anchor J Dairy'!L27</f>
        <v>0</v>
      </c>
      <c r="BA27" s="8">
        <f>'Oliveira Dairy'!L27</f>
        <v>0</v>
      </c>
      <c r="BB27" s="4">
        <f>'Souza Bros Dairy'!L27</f>
        <v>0</v>
      </c>
      <c r="BC27" s="8">
        <f>'Miguel Family Dairy'!L27</f>
        <v>0</v>
      </c>
      <c r="BD27" s="4">
        <f>'Dias Family Dairy'!L27</f>
        <v>0</v>
      </c>
      <c r="BE27" s="8">
        <f>'Empty was A_D Dairy'!L27</f>
        <v>0</v>
      </c>
      <c r="BF27" s="4">
        <f>'Michael Brasil Dairy #2'!L27</f>
        <v>0</v>
      </c>
      <c r="BG27" s="8">
        <f>'F &amp; A Lemos Dairy'!L27</f>
        <v>0</v>
      </c>
      <c r="BH27" s="4">
        <f>'Alves &amp; Son Dairy #2'!L27</f>
        <v>0</v>
      </c>
      <c r="BI27" s="8">
        <f>'Golf Link RanchesLLC'!L27</f>
        <v>0</v>
      </c>
      <c r="BJ27" s="4">
        <f>'Triple M Jerseys'!L27</f>
        <v>0</v>
      </c>
      <c r="BK27" s="8">
        <f>'Jose &amp; Teresa Soares Dairy'!L27</f>
        <v>0</v>
      </c>
      <c r="BL27" s="8">
        <f>'MachadoGabriel&amp;SonsDairy'!L27</f>
        <v>0</v>
      </c>
      <c r="BM27" s="4">
        <f>'Hawkins Ranch'!L27</f>
        <v>0</v>
      </c>
      <c r="BN27" s="8">
        <f>'Silva Dairy Farms #3B'!L27</f>
        <v>0</v>
      </c>
      <c r="BO27" s="8">
        <f>AhlemFarmsPartnership!L27</f>
        <v>0</v>
      </c>
      <c r="BP27" s="8">
        <f>'Vierra Dairy Farms #4'!L27</f>
        <v>0</v>
      </c>
      <c r="BQ27" s="4">
        <f>'CaliforniaDairyFarms LLC'!L27</f>
        <v>0</v>
      </c>
      <c r="BR27" s="8">
        <f>'Larry Peterson Dairy'!L27</f>
        <v>0</v>
      </c>
      <c r="BS27" s="4">
        <f>'Joe Egli&amp;Sons Dairy'!L27</f>
        <v>0</v>
      </c>
      <c r="BT27" s="8">
        <f>'CMA Livestock #2'!L27</f>
        <v>0</v>
      </c>
      <c r="BU27" s="4">
        <f>'Valentine Dairy'!L27</f>
        <v>0</v>
      </c>
      <c r="BV27" s="8">
        <f>'CMC Jerseys LLC'!L27</f>
        <v>0</v>
      </c>
      <c r="BW27" s="4">
        <f>'Fanelli_Fanelli Brothers'!L27</f>
        <v>0</v>
      </c>
      <c r="BX27" s="8">
        <f>'Martins Bros Dairy'!L27</f>
        <v>0</v>
      </c>
      <c r="BY27" s="8">
        <f>'Gomes Heifer Ranch'!L27</f>
        <v>0</v>
      </c>
      <c r="BZ27" s="4">
        <f>'Ed Hirdes Dairy'!B27</f>
        <v>0</v>
      </c>
      <c r="CA27" s="8">
        <f>'Dematos Dairy'!L27</f>
        <v>0</v>
      </c>
      <c r="CB27" s="4">
        <f>'Carlos Estacio&amp;Sons Dairy'!L27</f>
        <v>0</v>
      </c>
      <c r="CC27" s="4">
        <f>'Live Oak Dairy G'!L27</f>
        <v>0</v>
      </c>
      <c r="CD27" s="8">
        <f>'Verissimo Facility'!L27</f>
        <v>0</v>
      </c>
      <c r="CE27" s="4">
        <f>'Double Cross Dairy'!L27</f>
        <v>0</v>
      </c>
      <c r="CF27" s="4">
        <f>'Double Cross #4'!L27</f>
        <v>0</v>
      </c>
      <c r="CG27" s="8">
        <f>'King Dairy'!L27</f>
        <v>0</v>
      </c>
      <c r="CH27" s="8">
        <f>'Vieira Livestock'!L27</f>
        <v>0</v>
      </c>
      <c r="CI27" s="4">
        <f>'AldenPeterson&amp;SonsDairy Inc.'!L27</f>
        <v>0</v>
      </c>
      <c r="CJ27" s="8">
        <f>'John Nunes Dairy #3'!L27</f>
        <v>0</v>
      </c>
      <c r="CK27" s="4">
        <f>'Roestar Dairy'!L27</f>
        <v>0</v>
      </c>
      <c r="CL27" s="8">
        <f>'Luis M. Azevedo Dairy'!L27</f>
        <v>0</v>
      </c>
      <c r="CM27" s="4">
        <f>'Arlinda Holsteins'!L27</f>
        <v>0</v>
      </c>
      <c r="CN27" s="8">
        <f>'Robert Gioletti &amp; Sons Dairy'!L27</f>
        <v>0</v>
      </c>
      <c r="CO27" s="4">
        <f>'Carl Vieira Dairy'!L27</f>
        <v>0</v>
      </c>
      <c r="CP27" s="4">
        <f>'John Brasil &amp; Sons Dairy'!L27</f>
        <v>0</v>
      </c>
      <c r="CQ27" s="8">
        <f>'John Brasil Dairy #3'!L27</f>
        <v>0</v>
      </c>
      <c r="CR27" s="4">
        <f>'KMA Dairy'!L27</f>
        <v>0</v>
      </c>
      <c r="CS27" s="8">
        <f>'Sallaberry Ranch'!L27</f>
        <v>0</v>
      </c>
      <c r="CT27" s="4">
        <f>'Alfred C Nunes Dairy'!L27</f>
        <v>0</v>
      </c>
      <c r="CU27" s="8">
        <f>'Jim Vieira &amp; Son Dairy'!L27</f>
        <v>0</v>
      </c>
      <c r="CV27" s="4">
        <f>'Ehrlich Dairy'!L27</f>
        <v>0</v>
      </c>
      <c r="CW27" s="8">
        <f>'D&amp;A Brasil Facility'!B27</f>
        <v>0</v>
      </c>
      <c r="CX27" s="4">
        <f>'Silva''s Holsteins'!B27</f>
        <v>2071.7199999999998</v>
      </c>
      <c r="CY27" s="8">
        <f>'G J Silva #3'!B27</f>
        <v>0</v>
      </c>
      <c r="CZ27" s="4">
        <f>'Jim Vieira and Son Dairy #2'!L27</f>
        <v>0</v>
      </c>
      <c r="DA27" s="8">
        <f>'Johal Dairy'!L27</f>
        <v>0</v>
      </c>
      <c r="DB27" s="4">
        <f>'A &amp; G Azevedo Dairy'!L27</f>
        <v>0</v>
      </c>
      <c r="DC27" s="8">
        <f>'Gentle Breezes Dairy'!L27</f>
        <v>0</v>
      </c>
      <c r="DD27" s="8">
        <f>'Joe Sousa Jr Dairy'!L27</f>
        <v>0</v>
      </c>
      <c r="DE27" s="4">
        <f>'John Brasil Heifers'!L27</f>
        <v>0</v>
      </c>
      <c r="DF27" s="4">
        <f>'MHF Dairy'!L27</f>
        <v>0</v>
      </c>
      <c r="DG27" s="8">
        <f>'Brindiero&amp;DanbomDairyFarms'!L27</f>
        <v>0</v>
      </c>
      <c r="DH27" s="8">
        <f>'A&amp;C Machado Dairy #2'!L27</f>
        <v>0</v>
      </c>
      <c r="DI27" s="8">
        <f>'J &amp; J Toste DairyInc.'!L27</f>
        <v>0</v>
      </c>
      <c r="DJ27" s="4">
        <f>'Bar Vee DairyInc.'!L27</f>
        <v>0</v>
      </c>
      <c r="DK27" s="4">
        <f>'Railside Jersey FarmsLLC'!L27</f>
        <v>0</v>
      </c>
      <c r="DL27" s="8">
        <f>'Manuel Azevedo Dairy'!L27</f>
        <v>0</v>
      </c>
      <c r="DM27" s="4">
        <f>'Sousa Family Dairy'!L27</f>
        <v>0</v>
      </c>
      <c r="DN27" s="4">
        <f>'UC Davis Animal Science Dairy'!L27</f>
        <v>0</v>
      </c>
      <c r="DO27" s="8">
        <f>'Garcia''s Registered Jerseys'!L27</f>
        <v>0</v>
      </c>
      <c r="DP27" s="8">
        <f>'Lucio Corral Cattle'!L27</f>
        <v>0</v>
      </c>
      <c r="DQ27" s="4">
        <f>'Wickstrom Dairy Inc'!B27</f>
        <v>0</v>
      </c>
      <c r="DR27" s="8">
        <f>'Sam Kooistra Dairy'!L27</f>
        <v>0</v>
      </c>
      <c r="DS27" s="4">
        <f>'Vitorino &amp; Sons Dairy'!L27</f>
        <v>0</v>
      </c>
      <c r="DT27" s="8">
        <f>'Valley Cross Dairy'!L27</f>
        <v>0</v>
      </c>
      <c r="DU27" s="4">
        <f>'John Brasil &amp; Sons Dairy #2'!L27</f>
        <v>0</v>
      </c>
      <c r="DV27" s="4">
        <f>'Pepper Dairy'!L27</f>
        <v>0</v>
      </c>
      <c r="DW27" s="4">
        <f>'Clauss Dairy Farms'!L27</f>
        <v>0</v>
      </c>
      <c r="DX27" s="8">
        <f>'Dairy Central Heifers'!L27</f>
        <v>0</v>
      </c>
      <c r="DY27" s="4">
        <f>'Yosemite Jersey Dairy'!L27</f>
        <v>0</v>
      </c>
      <c r="DZ27" s="4">
        <f>'Sunwest Jersey Dairy'!L27</f>
        <v>0</v>
      </c>
      <c r="EA27" s="8">
        <f>'N &amp; C Silveira Dairy'!L27</f>
        <v>0</v>
      </c>
      <c r="EB27" s="8">
        <f>'Nyman Brothers Dairy'!L27</f>
        <v>0</v>
      </c>
      <c r="EC27" s="4">
        <f>'Broder Farms'!L27</f>
        <v>0</v>
      </c>
      <c r="ED27" s="8">
        <f>'Borba Dairy Farms'!L27</f>
        <v>0</v>
      </c>
      <c r="EE27" s="8">
        <f>'Charles Ahlem Ranch'!L27</f>
        <v>0</v>
      </c>
      <c r="EF27" s="4">
        <f>'James Ahlem Dairy'!L27</f>
        <v>0</v>
      </c>
      <c r="EG27" s="8">
        <f>'Nylund Dairy Farms'!L27</f>
        <v>0</v>
      </c>
      <c r="EH27" s="4">
        <f>'Vierra Ranch Dairy'!L27</f>
        <v>0</v>
      </c>
      <c r="EI27" s="4">
        <f>'Joe O Rocha Dairy Inc.'!L27</f>
        <v>0</v>
      </c>
      <c r="EJ27" s="8">
        <f>'Alves &amp; Son Dairy'!L27</f>
        <v>0</v>
      </c>
      <c r="EK27" s="4">
        <f>'3A Teixeira Dairy'!L27</f>
        <v>0</v>
      </c>
      <c r="EL27" s="4">
        <f>'Denizma_Bud Postma Dairy'!L27</f>
        <v>0</v>
      </c>
      <c r="EM27" s="8">
        <f>'Couco Creek Dairy'!L27</f>
        <v>0</v>
      </c>
      <c r="EN27" s="4">
        <f>'Clausen Dairy'!L27</f>
        <v>0</v>
      </c>
    </row>
    <row r="28" spans="1:144" x14ac:dyDescent="0.3">
      <c r="A28" t="s">
        <v>10886</v>
      </c>
      <c r="B28" s="4">
        <f>'A &amp; M De Souza Dairy'!B28</f>
        <v>1490</v>
      </c>
      <c r="C28" s="4">
        <f>'Silva Dairy Farms #3A'!B28</f>
        <v>1751</v>
      </c>
      <c r="D28" s="4">
        <f>'Joe Borba Dairy Inc.'!B28</f>
        <v>0</v>
      </c>
      <c r="E28" s="8">
        <f>'Ken Van Foeken Dairy #2'!B28</f>
        <v>628</v>
      </c>
      <c r="F28" s="8">
        <f>'Da Rosa Dairy'!B28</f>
        <v>450</v>
      </c>
      <c r="G28" s="4" t="e">
        <f>'J_D Brasil Dairy'!#REF!</f>
        <v>#REF!</v>
      </c>
      <c r="H28" s="8">
        <f>'River Rock Ranch LLC'!L28</f>
        <v>1394</v>
      </c>
      <c r="I28" s="8">
        <f>'Double Cross #3'!L28</f>
        <v>402</v>
      </c>
      <c r="J28" s="8">
        <f>'Edward Nunes Dairy'!L28</f>
        <v>2195</v>
      </c>
      <c r="K28" s="4" t="e">
        <f>'Gomes Dairy'!#REF!</f>
        <v>#REF!</v>
      </c>
      <c r="L28" s="4">
        <f>'Roest Family Dairy'!L28</f>
        <v>1032</v>
      </c>
      <c r="M28" s="8">
        <f>'Gil Tex Dairy'!L28</f>
        <v>0</v>
      </c>
      <c r="N28" s="4">
        <f>'GJ Silva'!L28</f>
        <v>0</v>
      </c>
      <c r="O28" s="4">
        <f>'Hilmar Holsteins Inc.'!L28</f>
        <v>0</v>
      </c>
      <c r="P28" s="4">
        <f>'Jordao Dairy'!L28</f>
        <v>0</v>
      </c>
      <c r="Q28" s="4">
        <f>'Cross Creek Dairy'!L28</f>
        <v>0</v>
      </c>
      <c r="R28" s="8">
        <f>'Double Cross #2'!L28</f>
        <v>0</v>
      </c>
      <c r="S28" s="8">
        <f>'LarryPetersonDairyFarms#2'!L28</f>
        <v>0</v>
      </c>
      <c r="T28" s="8">
        <f>'Fire_Lake Jerseys #2'!L28</f>
        <v>0</v>
      </c>
      <c r="U28" s="4">
        <f>'Lumar Dairy Farms'!L28</f>
        <v>0</v>
      </c>
      <c r="V28" s="8">
        <f>'CMA Livestock'!L28</f>
        <v>0</v>
      </c>
      <c r="W28" s="4">
        <f>'Fire Lakes Jerseys'!L28</f>
        <v>0</v>
      </c>
      <c r="X28" s="8">
        <f>'Rick Jones Farms'!L28</f>
        <v>0</v>
      </c>
      <c r="Y28" s="4">
        <f>'Silveira Holsteins'!L28</f>
        <v>0</v>
      </c>
      <c r="Z28" s="8">
        <f>'Diamond B Dairy'!L28</f>
        <v>0</v>
      </c>
      <c r="AA28" s="4">
        <f>'Azevedo Dairy'!L28</f>
        <v>0</v>
      </c>
      <c r="AB28" s="8">
        <f>'Valsigna Dairy'!L28</f>
        <v>0</v>
      </c>
      <c r="AC28" s="8">
        <f>WickstromJerseyFarmsInc.!L28</f>
        <v>0</v>
      </c>
      <c r="AD28" s="4">
        <f>'Diniz Dairy'!L28</f>
        <v>0</v>
      </c>
      <c r="AE28" s="8">
        <f>'Crane Dairy Inc.'!L28</f>
        <v>0</v>
      </c>
      <c r="AF28" s="4">
        <f>'GM Silva Dairies #2'!L28</f>
        <v>0</v>
      </c>
      <c r="AG28" s="8" t="e">
        <f>'Joe Oliveira Dairy'!#REF!</f>
        <v>#REF!</v>
      </c>
      <c r="AH28" s="4">
        <f>'Vierra Dairy Farms #3'!L28</f>
        <v>0</v>
      </c>
      <c r="AI28" s="8">
        <f>'Nelson Dairy'!L28</f>
        <v>0</v>
      </c>
      <c r="AJ28" s="4">
        <f>'Mario&amp;ChristinaNunesDairy'!L28</f>
        <v>0</v>
      </c>
      <c r="AK28" s="8">
        <f>'B &amp; D Dairy'!L28</f>
        <v>0</v>
      </c>
      <c r="AL28" s="4">
        <f>'Silveira Dairy Inc.'!L28</f>
        <v>0</v>
      </c>
      <c r="AM28" s="8">
        <f>'Jade Jersey Dairy'!L28</f>
        <v>0</v>
      </c>
      <c r="AN28" s="4">
        <f>'Live Oak Dairy A'!L28</f>
        <v>0</v>
      </c>
      <c r="AO28" s="8">
        <f>'T &amp; M Borba Dairy'!L28</f>
        <v>0</v>
      </c>
      <c r="AP28" s="4">
        <f>'Oslo Dairy'!L28</f>
        <v>0</v>
      </c>
      <c r="AQ28" s="8">
        <f>'Kronberg Facility'!L28</f>
        <v>0</v>
      </c>
      <c r="AR28" s="4">
        <f>'Ken Van Foeken Dairy'!L28</f>
        <v>0</v>
      </c>
      <c r="AS28" s="8">
        <f>'Amaral Dairy Farms'!L28</f>
        <v>0</v>
      </c>
      <c r="AT28" s="4">
        <f>'B_6 Dairy'!L28</f>
        <v>0</v>
      </c>
      <c r="AU28" s="8">
        <f>'6D Dores Dairy'!L28</f>
        <v>0</v>
      </c>
      <c r="AV28" s="4">
        <f>'Fanelli Dairy'!L28</f>
        <v>0</v>
      </c>
      <c r="AW28" s="8">
        <f>'Joao Sousa Dairy'!L28</f>
        <v>0</v>
      </c>
      <c r="AX28" s="8">
        <f>'Vierra Dairy Farms #2'!L28</f>
        <v>0</v>
      </c>
      <c r="AY28" s="8">
        <f>'Michael Brasil Dairy'!L28</f>
        <v>0</v>
      </c>
      <c r="AZ28" s="4">
        <f>'Anchor J Dairy'!L28</f>
        <v>0</v>
      </c>
      <c r="BA28" s="8">
        <f>'Oliveira Dairy'!L28</f>
        <v>0</v>
      </c>
      <c r="BB28" s="4">
        <f>'Souza Bros Dairy'!L28</f>
        <v>0</v>
      </c>
      <c r="BC28" s="8">
        <f>'Miguel Family Dairy'!L28</f>
        <v>0</v>
      </c>
      <c r="BD28" s="4">
        <f>'Dias Family Dairy'!L28</f>
        <v>0</v>
      </c>
      <c r="BE28" s="8">
        <f>'Empty was A_D Dairy'!L28</f>
        <v>0</v>
      </c>
      <c r="BF28" s="4">
        <f>'Michael Brasil Dairy #2'!L28</f>
        <v>0</v>
      </c>
      <c r="BG28" s="8">
        <f>'F &amp; A Lemos Dairy'!L28</f>
        <v>0</v>
      </c>
      <c r="BH28" s="4">
        <f>'Alves &amp; Son Dairy #2'!L28</f>
        <v>0</v>
      </c>
      <c r="BI28" s="8">
        <f>'Golf Link RanchesLLC'!L28</f>
        <v>0</v>
      </c>
      <c r="BJ28" s="4">
        <f>'Triple M Jerseys'!L28</f>
        <v>0</v>
      </c>
      <c r="BK28" s="8">
        <f>'Jose &amp; Teresa Soares Dairy'!L28</f>
        <v>0</v>
      </c>
      <c r="BL28" s="8">
        <f>'MachadoGabriel&amp;SonsDairy'!L28</f>
        <v>0</v>
      </c>
      <c r="BM28" s="4">
        <f>'Hawkins Ranch'!L28</f>
        <v>0</v>
      </c>
      <c r="BN28" s="8">
        <f>'Silva Dairy Farms #3B'!L28</f>
        <v>0</v>
      </c>
      <c r="BO28" s="8">
        <f>AhlemFarmsPartnership!L28</f>
        <v>0</v>
      </c>
      <c r="BP28" s="8">
        <f>'Vierra Dairy Farms #4'!L28</f>
        <v>0</v>
      </c>
      <c r="BQ28" s="4">
        <f>'CaliforniaDairyFarms LLC'!L28</f>
        <v>0</v>
      </c>
      <c r="BR28" s="8">
        <f>'Larry Peterson Dairy'!L28</f>
        <v>0</v>
      </c>
      <c r="BS28" s="4">
        <f>'Joe Egli&amp;Sons Dairy'!L28</f>
        <v>0</v>
      </c>
      <c r="BT28" s="8">
        <f>'CMA Livestock #2'!L28</f>
        <v>0</v>
      </c>
      <c r="BU28" s="4">
        <f>'Valentine Dairy'!L28</f>
        <v>0</v>
      </c>
      <c r="BV28" s="8">
        <f>'CMC Jerseys LLC'!L28</f>
        <v>0</v>
      </c>
      <c r="BW28" s="4">
        <f>'Fanelli_Fanelli Brothers'!L28</f>
        <v>0</v>
      </c>
      <c r="BX28" s="8">
        <f>'Martins Bros Dairy'!L28</f>
        <v>0</v>
      </c>
      <c r="BY28" s="8">
        <f>'Gomes Heifer Ranch'!L28</f>
        <v>0</v>
      </c>
      <c r="BZ28" s="4">
        <f>'Ed Hirdes Dairy'!B28</f>
        <v>0</v>
      </c>
      <c r="CA28" s="8">
        <f>'Dematos Dairy'!L28</f>
        <v>0</v>
      </c>
      <c r="CB28" s="4">
        <f>'Carlos Estacio&amp;Sons Dairy'!L28</f>
        <v>0</v>
      </c>
      <c r="CC28" s="4">
        <f>'Live Oak Dairy G'!L28</f>
        <v>0</v>
      </c>
      <c r="CD28" s="8">
        <f>'Verissimo Facility'!L28</f>
        <v>0</v>
      </c>
      <c r="CE28" s="4">
        <f>'Double Cross Dairy'!L28</f>
        <v>0</v>
      </c>
      <c r="CF28" s="4">
        <f>'Double Cross #4'!L28</f>
        <v>0</v>
      </c>
      <c r="CG28" s="8">
        <f>'King Dairy'!L28</f>
        <v>0</v>
      </c>
      <c r="CH28" s="8">
        <f>'Vieira Livestock'!L28</f>
        <v>0</v>
      </c>
      <c r="CI28" s="4">
        <f>'AldenPeterson&amp;SonsDairy Inc.'!L28</f>
        <v>0</v>
      </c>
      <c r="CJ28" s="8">
        <f>'John Nunes Dairy #3'!L28</f>
        <v>0</v>
      </c>
      <c r="CK28" s="4">
        <f>'Roestar Dairy'!L28</f>
        <v>0</v>
      </c>
      <c r="CL28" s="8">
        <f>'Luis M. Azevedo Dairy'!L28</f>
        <v>0</v>
      </c>
      <c r="CM28" s="4">
        <f>'Arlinda Holsteins'!L28</f>
        <v>0</v>
      </c>
      <c r="CN28" s="8">
        <f>'Robert Gioletti &amp; Sons Dairy'!L28</f>
        <v>0</v>
      </c>
      <c r="CO28" s="4">
        <f>'Carl Vieira Dairy'!L28</f>
        <v>0</v>
      </c>
      <c r="CP28" s="4">
        <f>'John Brasil &amp; Sons Dairy'!L28</f>
        <v>0</v>
      </c>
      <c r="CQ28" s="8">
        <f>'John Brasil Dairy #3'!L28</f>
        <v>0</v>
      </c>
      <c r="CR28" s="4">
        <f>'KMA Dairy'!L28</f>
        <v>0</v>
      </c>
      <c r="CS28" s="8">
        <f>'Sallaberry Ranch'!L28</f>
        <v>0</v>
      </c>
      <c r="CT28" s="4">
        <f>'Alfred C Nunes Dairy'!L28</f>
        <v>0</v>
      </c>
      <c r="CU28" s="8">
        <f>'Jim Vieira &amp; Son Dairy'!L28</f>
        <v>0</v>
      </c>
      <c r="CV28" s="4">
        <f>'Ehrlich Dairy'!L28</f>
        <v>0</v>
      </c>
      <c r="CW28" s="8">
        <f>'D&amp;A Brasil Facility'!B28</f>
        <v>0</v>
      </c>
      <c r="CX28" s="4">
        <f>'Silva''s Holsteins'!B28</f>
        <v>1074</v>
      </c>
      <c r="CY28" s="8">
        <f>'G J Silva #3'!B28</f>
        <v>0</v>
      </c>
      <c r="CZ28" s="4">
        <f>'Jim Vieira and Son Dairy #2'!L28</f>
        <v>0</v>
      </c>
      <c r="DA28" s="8">
        <f>'Johal Dairy'!L28</f>
        <v>0</v>
      </c>
      <c r="DB28" s="4">
        <f>'A &amp; G Azevedo Dairy'!L28</f>
        <v>0</v>
      </c>
      <c r="DC28" s="8">
        <f>'Gentle Breezes Dairy'!L28</f>
        <v>0</v>
      </c>
      <c r="DD28" s="8">
        <f>'Joe Sousa Jr Dairy'!L28</f>
        <v>0</v>
      </c>
      <c r="DE28" s="4">
        <f>'John Brasil Heifers'!L28</f>
        <v>0</v>
      </c>
      <c r="DF28" s="4">
        <f>'MHF Dairy'!L28</f>
        <v>0</v>
      </c>
      <c r="DG28" s="8">
        <f>'Brindiero&amp;DanbomDairyFarms'!L28</f>
        <v>0</v>
      </c>
      <c r="DH28" s="8">
        <f>'A&amp;C Machado Dairy #2'!L28</f>
        <v>0</v>
      </c>
      <c r="DI28" s="8">
        <f>'J &amp; J Toste DairyInc.'!L28</f>
        <v>0</v>
      </c>
      <c r="DJ28" s="4">
        <f>'Bar Vee DairyInc.'!L28</f>
        <v>0</v>
      </c>
      <c r="DK28" s="4">
        <f>'Railside Jersey FarmsLLC'!L28</f>
        <v>0</v>
      </c>
      <c r="DL28" s="8">
        <f>'Manuel Azevedo Dairy'!L28</f>
        <v>0</v>
      </c>
      <c r="DM28" s="4">
        <f>'Sousa Family Dairy'!L28</f>
        <v>0</v>
      </c>
      <c r="DN28" s="4">
        <f>'UC Davis Animal Science Dairy'!L28</f>
        <v>0</v>
      </c>
      <c r="DO28" s="8">
        <f>'Garcia''s Registered Jerseys'!L28</f>
        <v>0</v>
      </c>
      <c r="DP28" s="8">
        <f>'Lucio Corral Cattle'!L28</f>
        <v>0</v>
      </c>
      <c r="DQ28" s="4">
        <f>'Wickstrom Dairy Inc'!B28</f>
        <v>0</v>
      </c>
      <c r="DR28" s="8">
        <f>'Sam Kooistra Dairy'!L28</f>
        <v>0</v>
      </c>
      <c r="DS28" s="4">
        <f>'Vitorino &amp; Sons Dairy'!L28</f>
        <v>0</v>
      </c>
      <c r="DT28" s="8">
        <f>'Valley Cross Dairy'!L28</f>
        <v>0</v>
      </c>
      <c r="DU28" s="4">
        <f>'John Brasil &amp; Sons Dairy #2'!L28</f>
        <v>0</v>
      </c>
      <c r="DV28" s="4">
        <f>'Pepper Dairy'!L28</f>
        <v>0</v>
      </c>
      <c r="DW28" s="4">
        <f>'Clauss Dairy Farms'!L28</f>
        <v>0</v>
      </c>
      <c r="DX28" s="8">
        <f>'Dairy Central Heifers'!L28</f>
        <v>0</v>
      </c>
      <c r="DY28" s="4">
        <f>'Yosemite Jersey Dairy'!L28</f>
        <v>0</v>
      </c>
      <c r="DZ28" s="4">
        <f>'Sunwest Jersey Dairy'!L28</f>
        <v>0</v>
      </c>
      <c r="EA28" s="8">
        <f>'N &amp; C Silveira Dairy'!L28</f>
        <v>0</v>
      </c>
      <c r="EB28" s="8">
        <f>'Nyman Brothers Dairy'!L28</f>
        <v>0</v>
      </c>
      <c r="EC28" s="4">
        <f>'Broder Farms'!L28</f>
        <v>0</v>
      </c>
      <c r="ED28" s="8">
        <f>'Borba Dairy Farms'!L28</f>
        <v>0</v>
      </c>
      <c r="EE28" s="8">
        <f>'Charles Ahlem Ranch'!L28</f>
        <v>0</v>
      </c>
      <c r="EF28" s="4">
        <f>'James Ahlem Dairy'!L28</f>
        <v>0</v>
      </c>
      <c r="EG28" s="8">
        <f>'Nylund Dairy Farms'!L28</f>
        <v>0</v>
      </c>
      <c r="EH28" s="4">
        <f>'Vierra Ranch Dairy'!L28</f>
        <v>0</v>
      </c>
      <c r="EI28" s="4">
        <f>'Joe O Rocha Dairy Inc.'!L28</f>
        <v>0</v>
      </c>
      <c r="EJ28" s="8">
        <f>'Alves &amp; Son Dairy'!L28</f>
        <v>0</v>
      </c>
      <c r="EK28" s="4">
        <f>'3A Teixeira Dairy'!L28</f>
        <v>0</v>
      </c>
      <c r="EL28" s="4">
        <f>'Denizma_Bud Postma Dairy'!L28</f>
        <v>0</v>
      </c>
      <c r="EM28" s="8">
        <f>'Couco Creek Dairy'!L28</f>
        <v>0</v>
      </c>
      <c r="EN28" s="4">
        <f>'Clausen Dairy'!L28</f>
        <v>0</v>
      </c>
    </row>
    <row r="29" spans="1:144" x14ac:dyDescent="0.3">
      <c r="A29" t="s">
        <v>10887</v>
      </c>
      <c r="B29" s="4">
        <f>'A &amp; M De Souza Dairy'!B29</f>
        <v>1955</v>
      </c>
      <c r="C29" s="4">
        <f>'Silva Dairy Farms #3A'!B29</f>
        <v>776</v>
      </c>
      <c r="D29" s="4">
        <f>'Joe Borba Dairy Inc.'!B29</f>
        <v>644</v>
      </c>
      <c r="E29" s="8">
        <f>'Ken Van Foeken Dairy #2'!B29</f>
        <v>713</v>
      </c>
      <c r="F29" s="8">
        <f>'Da Rosa Dairy'!B29</f>
        <v>552</v>
      </c>
      <c r="G29" s="4" t="e">
        <f>'J_D Brasil Dairy'!#REF!</f>
        <v>#REF!</v>
      </c>
      <c r="H29" s="8">
        <f>'River Rock Ranch LLC'!L29</f>
        <v>1610</v>
      </c>
      <c r="I29" s="8">
        <f>'Double Cross #3'!L29</f>
        <v>483</v>
      </c>
      <c r="J29" s="8">
        <f>'Edward Nunes Dairy'!L29</f>
        <v>1380</v>
      </c>
      <c r="K29" s="4" t="e">
        <f>'Gomes Dairy'!#REF!</f>
        <v>#REF!</v>
      </c>
      <c r="L29" s="4">
        <f>'Roest Family Dairy'!L29</f>
        <v>1150</v>
      </c>
      <c r="M29" s="8">
        <f>'Gil Tex Dairy'!L29</f>
        <v>535</v>
      </c>
      <c r="N29" s="4">
        <f>'GJ Silva'!L29</f>
        <v>1740</v>
      </c>
      <c r="O29" s="4">
        <f>'Hilmar Holsteins Inc.'!L29</f>
        <v>2829</v>
      </c>
      <c r="P29" s="4">
        <f>'Jordao Dairy'!L29</f>
        <v>978</v>
      </c>
      <c r="Q29" s="4">
        <f>'Cross Creek Dairy'!L29</f>
        <v>748</v>
      </c>
      <c r="R29" s="8">
        <f>'Double Cross #2'!L29</f>
        <v>690</v>
      </c>
      <c r="S29" s="8">
        <f>'LarryPetersonDairyFarms#2'!L29</f>
        <v>403</v>
      </c>
      <c r="T29" s="8">
        <f>'Fire_Lake Jerseys #2'!L29</f>
        <v>0</v>
      </c>
      <c r="U29" s="4">
        <f>'Lumar Dairy Farms'!L29</f>
        <v>2415</v>
      </c>
      <c r="V29" s="8">
        <f>'CMA Livestock'!L29</f>
        <v>920</v>
      </c>
      <c r="W29" s="4">
        <f>'Fire Lakes Jerseys'!L29</f>
        <v>335</v>
      </c>
      <c r="X29" s="8">
        <f>'Rick Jones Farms'!L29</f>
        <v>690</v>
      </c>
      <c r="Y29" s="4">
        <f>'Silveira Holsteins'!L29</f>
        <v>735</v>
      </c>
      <c r="Z29" s="8">
        <f>'Diamond B Dairy'!L29</f>
        <v>766</v>
      </c>
      <c r="AA29" s="4">
        <f>'Azevedo Dairy'!L29</f>
        <v>1093</v>
      </c>
      <c r="AB29" s="8">
        <f>'Valsigna Dairy'!L29</f>
        <v>3071</v>
      </c>
      <c r="AC29" s="8">
        <f>WickstromJerseyFarmsInc.!L29</f>
        <v>2750</v>
      </c>
      <c r="AD29" s="4">
        <f>'Diniz Dairy'!L29</f>
        <v>552</v>
      </c>
      <c r="AE29" s="8">
        <f>'Crane Dairy Inc.'!L29</f>
        <v>781</v>
      </c>
      <c r="AF29" s="4">
        <f>'GM Silva Dairies #2'!L29</f>
        <v>1467</v>
      </c>
      <c r="AG29" s="8" t="e">
        <f>'Joe Oliveira Dairy'!#REF!</f>
        <v>#REF!</v>
      </c>
      <c r="AH29" s="4">
        <f>'Vierra Dairy Farms #3'!L29</f>
        <v>368</v>
      </c>
      <c r="AI29" s="8">
        <f>'Nelson Dairy'!L29</f>
        <v>265</v>
      </c>
      <c r="AJ29" s="4">
        <f>'Mario&amp;ChristinaNunesDairy'!L29</f>
        <v>315</v>
      </c>
      <c r="AK29" s="8">
        <f>'B &amp; D Dairy'!L29</f>
        <v>598</v>
      </c>
      <c r="AL29" s="4">
        <f>'Silveira Dairy Inc.'!L29</f>
        <v>604</v>
      </c>
      <c r="AM29" s="8">
        <f>'Jade Jersey Dairy'!L29</f>
        <v>506</v>
      </c>
      <c r="AN29" s="4">
        <f>'Live Oak Dairy A'!L29</f>
        <v>575</v>
      </c>
      <c r="AO29" s="8">
        <f>'T &amp; M Borba Dairy'!L29</f>
        <v>1265</v>
      </c>
      <c r="AP29" s="4">
        <f>'Oslo Dairy'!L29</f>
        <v>518</v>
      </c>
      <c r="AQ29" s="8">
        <f>'Kronberg Facility'!L29</f>
        <v>322</v>
      </c>
      <c r="AR29" s="4">
        <f>'Ken Van Foeken Dairy'!L29</f>
        <v>518</v>
      </c>
      <c r="AS29" s="8">
        <f>'Amaral Dairy Farms'!L29</f>
        <v>604</v>
      </c>
      <c r="AT29" s="4">
        <f>'B_6 Dairy'!L29</f>
        <v>1052</v>
      </c>
      <c r="AU29" s="8">
        <f>'6D Dores Dairy'!L29</f>
        <v>920</v>
      </c>
      <c r="AV29" s="4">
        <f>'Fanelli Dairy'!L29</f>
        <v>748</v>
      </c>
      <c r="AW29" s="8">
        <f>'Joao Sousa Dairy'!L29</f>
        <v>291</v>
      </c>
      <c r="AX29" s="8">
        <f>'Vierra Dairy Farms #2'!L29</f>
        <v>552</v>
      </c>
      <c r="AY29" s="8">
        <f>'Michael Brasil Dairy'!L29</f>
        <v>920</v>
      </c>
      <c r="AZ29" s="4">
        <f>'Anchor J Dairy'!L29</f>
        <v>3163</v>
      </c>
      <c r="BA29" s="8">
        <f>'Oliveira Dairy'!L29</f>
        <v>776</v>
      </c>
      <c r="BB29" s="4">
        <f>'Souza Bros Dairy'!L29</f>
        <v>863</v>
      </c>
      <c r="BC29" s="8">
        <f>'Miguel Family Dairy'!L29</f>
        <v>437</v>
      </c>
      <c r="BD29" s="4">
        <f>'Dias Family Dairy'!L29</f>
        <v>345</v>
      </c>
      <c r="BE29" s="8">
        <f>'Empty was A_D Dairy'!L29</f>
        <v>1056</v>
      </c>
      <c r="BF29" s="4">
        <f>'Michael Brasil Dairy #2'!L29</f>
        <v>483</v>
      </c>
      <c r="BG29" s="8">
        <f>'F &amp; A Lemos Dairy'!L29</f>
        <v>675</v>
      </c>
      <c r="BH29" s="4">
        <f>'Alves &amp; Son Dairy #2'!L29</f>
        <v>1380</v>
      </c>
      <c r="BI29" s="8">
        <f>'Golf Link RanchesLLC'!L29</f>
        <v>805</v>
      </c>
      <c r="BJ29" s="4">
        <f>'Triple M Jerseys'!L29</f>
        <v>182</v>
      </c>
      <c r="BK29" s="8">
        <f>'Jose &amp; Teresa Soares Dairy'!L29</f>
        <v>1380</v>
      </c>
      <c r="BL29" s="8">
        <f>'MachadoGabriel&amp;SonsDairy'!L29</f>
        <v>633</v>
      </c>
      <c r="BM29" s="4">
        <f>'Hawkins Ranch'!L29</f>
        <v>1668</v>
      </c>
      <c r="BN29" s="8">
        <f>'Silva Dairy Farms #3B'!L29</f>
        <v>978</v>
      </c>
      <c r="BO29" s="8">
        <f>AhlemFarmsPartnership!L29</f>
        <v>3968</v>
      </c>
      <c r="BP29" s="8">
        <f>'Vierra Dairy Farms #4'!L29</f>
        <v>450</v>
      </c>
      <c r="BQ29" s="4">
        <f>'CaliforniaDairyFarms LLC'!L29</f>
        <v>1479</v>
      </c>
      <c r="BR29" s="8">
        <f>'Larry Peterson Dairy'!L29</f>
        <v>1424</v>
      </c>
      <c r="BS29" s="4">
        <f>'Joe Egli&amp;Sons Dairy'!L29</f>
        <v>298</v>
      </c>
      <c r="BT29" s="8">
        <f>'CMA Livestock #2'!L29</f>
        <v>449</v>
      </c>
      <c r="BU29" s="4">
        <f>'Valentine Dairy'!L29</f>
        <v>920</v>
      </c>
      <c r="BV29" s="8">
        <f>'CMC Jerseys LLC'!L29</f>
        <v>795</v>
      </c>
      <c r="BW29" s="4">
        <f>'Fanelli_Fanelli Brothers'!L29</f>
        <v>460</v>
      </c>
      <c r="BX29" s="8">
        <f>'Martins Bros Dairy'!L29</f>
        <v>1892</v>
      </c>
      <c r="BY29" s="8">
        <f>'Gomes Heifer Ranch'!L29</f>
        <v>334</v>
      </c>
      <c r="BZ29" s="4">
        <f>'Ed Hirdes Dairy'!B29</f>
        <v>265</v>
      </c>
      <c r="CA29" s="8">
        <f>'Dematos Dairy'!L29</f>
        <v>873</v>
      </c>
      <c r="CB29" s="4">
        <f>'Carlos Estacio&amp;Sons Dairy'!L29</f>
        <v>661</v>
      </c>
      <c r="CC29" s="4">
        <f>'Live Oak Dairy G'!L29</f>
        <v>1380</v>
      </c>
      <c r="CD29" s="8">
        <f>'Verissimo Facility'!L29</f>
        <v>782</v>
      </c>
      <c r="CE29" s="4">
        <f>'Double Cross Dairy'!L29</f>
        <v>1265</v>
      </c>
      <c r="CF29" s="4">
        <f>'Double Cross #4'!L29</f>
        <v>546</v>
      </c>
      <c r="CG29" s="8">
        <f>'King Dairy'!L29</f>
        <v>345</v>
      </c>
      <c r="CH29" s="8">
        <f>'Vieira Livestock'!L29</f>
        <v>633</v>
      </c>
      <c r="CI29" s="4">
        <f>'AldenPeterson&amp;SonsDairy Inc.'!L29</f>
        <v>802</v>
      </c>
      <c r="CJ29" s="8">
        <f>'John Nunes Dairy #3'!L29</f>
        <v>863</v>
      </c>
      <c r="CK29" s="4">
        <f>'Roestar Dairy'!L29</f>
        <v>1093</v>
      </c>
      <c r="CL29" s="8">
        <f>'Luis M. Azevedo Dairy'!L29</f>
        <v>1075</v>
      </c>
      <c r="CM29" s="4">
        <f>'Arlinda Holsteins'!L29</f>
        <v>368</v>
      </c>
      <c r="CN29" s="8">
        <f>'Robert Gioletti &amp; Sons Dairy'!L29</f>
        <v>3275</v>
      </c>
      <c r="CO29" s="4">
        <f>'Carl Vieira Dairy'!L29</f>
        <v>1415</v>
      </c>
      <c r="CP29" s="4">
        <f>'John Brasil &amp; Sons Dairy'!L29</f>
        <v>1386</v>
      </c>
      <c r="CQ29" s="8">
        <f>'John Brasil Dairy #3'!L29</f>
        <v>467</v>
      </c>
      <c r="CR29" s="4">
        <f>'KMA Dairy'!L29</f>
        <v>633</v>
      </c>
      <c r="CS29" s="8">
        <f>'Sallaberry Ranch'!L29</f>
        <v>587</v>
      </c>
      <c r="CT29" s="4">
        <f>'Alfred C Nunes Dairy'!L29</f>
        <v>1029</v>
      </c>
      <c r="CU29" s="8">
        <f>'Jim Vieira &amp; Son Dairy'!L29</f>
        <v>696</v>
      </c>
      <c r="CV29" s="4">
        <f>'Ehrlich Dairy'!L29</f>
        <v>922</v>
      </c>
      <c r="CW29" s="8">
        <f>'D&amp;A Brasil Facility'!B29</f>
        <v>345</v>
      </c>
      <c r="CX29" s="4">
        <f>'Silva''s Holsteins'!B29</f>
        <v>1076</v>
      </c>
      <c r="CY29" s="8">
        <f>'G J Silva #3'!B29</f>
        <v>345</v>
      </c>
      <c r="CZ29" s="4">
        <f>'Jim Vieira and Son Dairy #2'!L29</f>
        <v>403</v>
      </c>
      <c r="DA29" s="8">
        <f>'Johal Dairy'!L29</f>
        <v>400</v>
      </c>
      <c r="DB29" s="4">
        <f>'A &amp; G Azevedo Dairy'!L29</f>
        <v>276</v>
      </c>
      <c r="DC29" s="8">
        <f>'Gentle Breezes Dairy'!L29</f>
        <v>771</v>
      </c>
      <c r="DD29" s="8">
        <f>'Joe Sousa Jr Dairy'!L29</f>
        <v>345</v>
      </c>
      <c r="DE29" s="4">
        <f>'John Brasil Heifers'!L29</f>
        <v>564</v>
      </c>
      <c r="DF29" s="4">
        <f>'MHF Dairy'!L29</f>
        <v>633</v>
      </c>
      <c r="DG29" s="8">
        <f>'Brindiero&amp;DanbomDairyFarms'!L29</f>
        <v>726</v>
      </c>
      <c r="DH29" s="8">
        <f>'A&amp;C Machado Dairy #2'!L29</f>
        <v>614</v>
      </c>
      <c r="DI29" s="8">
        <f>'J &amp; J Toste DairyInc.'!L29</f>
        <v>695</v>
      </c>
      <c r="DJ29" s="4">
        <f>'Bar Vee DairyInc.'!L29</f>
        <v>771</v>
      </c>
      <c r="DK29" s="4">
        <f>'Railside Jersey FarmsLLC'!L29</f>
        <v>138</v>
      </c>
      <c r="DL29" s="8">
        <f>'Manuel Azevedo Dairy'!L29</f>
        <v>1093</v>
      </c>
      <c r="DM29" s="4">
        <f>'Sousa Family Dairy'!L29</f>
        <v>805</v>
      </c>
      <c r="DN29" s="4">
        <f>'UC Davis Animal Science Dairy'!L29</f>
        <v>146</v>
      </c>
      <c r="DO29" s="8">
        <f>'Garcia''s Registered Jerseys'!L29</f>
        <v>1495</v>
      </c>
      <c r="DP29" s="8">
        <f>'Lucio Corral Cattle'!L29</f>
        <v>748</v>
      </c>
      <c r="DQ29" s="4">
        <f>'Wickstrom Dairy Inc'!B29</f>
        <v>748</v>
      </c>
      <c r="DR29" s="8">
        <f>'Sam Kooistra Dairy'!L29</f>
        <v>431</v>
      </c>
      <c r="DS29" s="4">
        <f>'Vitorino &amp; Sons Dairy'!L29</f>
        <v>569</v>
      </c>
      <c r="DT29" s="8">
        <f>'Valley Cross Dairy'!L29</f>
        <v>334</v>
      </c>
      <c r="DU29" s="4">
        <f>'John Brasil &amp; Sons Dairy #2'!L29</f>
        <v>863</v>
      </c>
      <c r="DV29" s="4">
        <f>'Pepper Dairy'!L29</f>
        <v>183</v>
      </c>
      <c r="DW29" s="4">
        <f>'Clauss Dairy Farms'!L29</f>
        <v>2731</v>
      </c>
      <c r="DX29" s="8">
        <f>'Dairy Central Heifers'!L29</f>
        <v>3450</v>
      </c>
      <c r="DY29" s="4">
        <f>'Yosemite Jersey Dairy'!L29</f>
        <v>2588</v>
      </c>
      <c r="DZ29" s="4">
        <f>'Sunwest Jersey Dairy'!L29</f>
        <v>1512</v>
      </c>
      <c r="EA29" s="8">
        <f>'N &amp; C Silveira Dairy'!L29</f>
        <v>978</v>
      </c>
      <c r="EB29" s="8">
        <f>'Nyman Brothers Dairy'!L29</f>
        <v>1495</v>
      </c>
      <c r="EC29" s="4">
        <f>'Broder Farms'!L29</f>
        <v>748</v>
      </c>
      <c r="ED29" s="8">
        <f>'Borba Dairy Farms'!L29</f>
        <v>3220</v>
      </c>
      <c r="EE29" s="8">
        <f>'Charles Ahlem Ranch'!L29</f>
        <v>4025</v>
      </c>
      <c r="EF29" s="4">
        <f>'James Ahlem Dairy'!L29</f>
        <v>2550</v>
      </c>
      <c r="EG29" s="8">
        <f>'Nylund Dairy Farms'!L29</f>
        <v>2616</v>
      </c>
      <c r="EH29" s="4">
        <f>'Vierra Ranch Dairy'!L29</f>
        <v>1809</v>
      </c>
      <c r="EI29" s="4">
        <f>'Joe O Rocha Dairy Inc.'!L29</f>
        <v>1855</v>
      </c>
      <c r="EJ29" s="8">
        <f>'Alves &amp; Son Dairy'!L29</f>
        <v>874</v>
      </c>
      <c r="EK29" s="4">
        <f>'3A Teixeira Dairy'!L29</f>
        <v>966</v>
      </c>
      <c r="EL29" s="4">
        <f>'Denizma_Bud Postma Dairy'!L29</f>
        <v>310</v>
      </c>
      <c r="EM29" s="8">
        <f>'Couco Creek Dairy'!L29</f>
        <v>2400</v>
      </c>
      <c r="EN29" s="4">
        <f>'Clausen Dairy'!L29</f>
        <v>562</v>
      </c>
    </row>
    <row r="30" spans="1:144" x14ac:dyDescent="0.3">
      <c r="A30" t="s">
        <v>10888</v>
      </c>
      <c r="B30" s="4">
        <f>'A &amp; M De Souza Dairy'!B30</f>
        <v>900</v>
      </c>
      <c r="C30" s="4">
        <f>'Silva Dairy Farms #3A'!B30</f>
        <v>366</v>
      </c>
      <c r="D30" s="4">
        <f>'Joe Borba Dairy Inc.'!B30</f>
        <v>72</v>
      </c>
      <c r="E30" s="8">
        <f>'Ken Van Foeken Dairy #2'!B30</f>
        <v>60</v>
      </c>
      <c r="F30" s="8">
        <f>'Da Rosa Dairy'!B30</f>
        <v>25</v>
      </c>
      <c r="G30" s="4" t="e">
        <f>'J_D Brasil Dairy'!#REF!</f>
        <v>#REF!</v>
      </c>
      <c r="H30" s="8">
        <f>'River Rock Ranch LLC'!L30</f>
        <v>297</v>
      </c>
      <c r="I30" s="8">
        <f>'Double Cross #3'!L30</f>
        <v>27</v>
      </c>
      <c r="J30" s="8">
        <f>'Edward Nunes Dairy'!L30</f>
        <v>660</v>
      </c>
      <c r="K30" s="4" t="e">
        <f>'Gomes Dairy'!#REF!</f>
        <v>#REF!</v>
      </c>
      <c r="L30" s="4">
        <f>'Roest Family Dairy'!L30</f>
        <v>105</v>
      </c>
      <c r="M30" s="8">
        <f>'Gil Tex Dairy'!L30</f>
        <v>0</v>
      </c>
      <c r="N30" s="4">
        <f>'GJ Silva'!L30</f>
        <v>0</v>
      </c>
      <c r="O30" s="4">
        <f>'Hilmar Holsteins Inc.'!L30</f>
        <v>0</v>
      </c>
      <c r="P30" s="4">
        <f>'Jordao Dairy'!L30</f>
        <v>0</v>
      </c>
      <c r="Q30" s="4">
        <f>'Cross Creek Dairy'!L30</f>
        <v>0</v>
      </c>
      <c r="R30" s="8">
        <f>'Double Cross #2'!L30</f>
        <v>0</v>
      </c>
      <c r="S30" s="8">
        <f>'LarryPetersonDairyFarms#2'!L30</f>
        <v>0</v>
      </c>
      <c r="T30" s="8">
        <f>'Fire_Lake Jerseys #2'!L30</f>
        <v>0</v>
      </c>
      <c r="U30" s="4">
        <f>'Lumar Dairy Farms'!L30</f>
        <v>0</v>
      </c>
      <c r="V30" s="8">
        <f>'CMA Livestock'!L30</f>
        <v>0</v>
      </c>
      <c r="W30" s="4">
        <f>'Fire Lakes Jerseys'!L30</f>
        <v>0</v>
      </c>
      <c r="X30" s="8">
        <f>'Rick Jones Farms'!L30</f>
        <v>0</v>
      </c>
      <c r="Y30" s="4">
        <f>'Silveira Holsteins'!L30</f>
        <v>0</v>
      </c>
      <c r="Z30" s="8">
        <f>'Diamond B Dairy'!L30</f>
        <v>0</v>
      </c>
      <c r="AA30" s="4">
        <f>'Azevedo Dairy'!L30</f>
        <v>0</v>
      </c>
      <c r="AB30" s="8">
        <f>'Valsigna Dairy'!L30</f>
        <v>0</v>
      </c>
      <c r="AC30" s="8">
        <f>WickstromJerseyFarmsInc.!L30</f>
        <v>0</v>
      </c>
      <c r="AD30" s="4">
        <f>'Diniz Dairy'!L30</f>
        <v>0</v>
      </c>
      <c r="AE30" s="8">
        <f>'Crane Dairy Inc.'!L30</f>
        <v>0</v>
      </c>
      <c r="AF30" s="4">
        <f>'GM Silva Dairies #2'!L30</f>
        <v>0</v>
      </c>
      <c r="AG30" s="8" t="e">
        <f>'Joe Oliveira Dairy'!#REF!</f>
        <v>#REF!</v>
      </c>
      <c r="AH30" s="4">
        <f>'Vierra Dairy Farms #3'!L30</f>
        <v>0</v>
      </c>
      <c r="AI30" s="8">
        <f>'Nelson Dairy'!L30</f>
        <v>0</v>
      </c>
      <c r="AJ30" s="4">
        <f>'Mario&amp;ChristinaNunesDairy'!L30</f>
        <v>0</v>
      </c>
      <c r="AK30" s="8">
        <f>'B &amp; D Dairy'!L30</f>
        <v>0</v>
      </c>
      <c r="AL30" s="4">
        <f>'Silveira Dairy Inc.'!L30</f>
        <v>0</v>
      </c>
      <c r="AM30" s="8">
        <f>'Jade Jersey Dairy'!L30</f>
        <v>0</v>
      </c>
      <c r="AN30" s="4">
        <f>'Live Oak Dairy A'!L30</f>
        <v>0</v>
      </c>
      <c r="AO30" s="8">
        <f>'T &amp; M Borba Dairy'!L30</f>
        <v>0</v>
      </c>
      <c r="AP30" s="4">
        <f>'Oslo Dairy'!L30</f>
        <v>0</v>
      </c>
      <c r="AQ30" s="8">
        <f>'Kronberg Facility'!L30</f>
        <v>0</v>
      </c>
      <c r="AR30" s="4">
        <f>'Ken Van Foeken Dairy'!L30</f>
        <v>0</v>
      </c>
      <c r="AS30" s="8">
        <f>'Amaral Dairy Farms'!L30</f>
        <v>0</v>
      </c>
      <c r="AT30" s="4">
        <f>'B_6 Dairy'!L30</f>
        <v>0</v>
      </c>
      <c r="AU30" s="8">
        <f>'6D Dores Dairy'!L30</f>
        <v>0</v>
      </c>
      <c r="AV30" s="4">
        <f>'Fanelli Dairy'!L30</f>
        <v>0</v>
      </c>
      <c r="AW30" s="8">
        <f>'Joao Sousa Dairy'!L30</f>
        <v>0</v>
      </c>
      <c r="AX30" s="8">
        <f>'Vierra Dairy Farms #2'!L30</f>
        <v>0</v>
      </c>
      <c r="AY30" s="8">
        <f>'Michael Brasil Dairy'!L30</f>
        <v>0</v>
      </c>
      <c r="AZ30" s="4">
        <f>'Anchor J Dairy'!L30</f>
        <v>0</v>
      </c>
      <c r="BA30" s="8">
        <f>'Oliveira Dairy'!L30</f>
        <v>0</v>
      </c>
      <c r="BB30" s="4">
        <f>'Souza Bros Dairy'!L30</f>
        <v>0</v>
      </c>
      <c r="BC30" s="8">
        <f>'Miguel Family Dairy'!L30</f>
        <v>0</v>
      </c>
      <c r="BD30" s="4">
        <f>'Dias Family Dairy'!L30</f>
        <v>0</v>
      </c>
      <c r="BE30" s="8">
        <f>'Empty was A_D Dairy'!L30</f>
        <v>0</v>
      </c>
      <c r="BF30" s="4">
        <f>'Michael Brasil Dairy #2'!L30</f>
        <v>0</v>
      </c>
      <c r="BG30" s="8">
        <f>'F &amp; A Lemos Dairy'!L30</f>
        <v>0</v>
      </c>
      <c r="BH30" s="4">
        <f>'Alves &amp; Son Dairy #2'!L30</f>
        <v>0</v>
      </c>
      <c r="BI30" s="8">
        <f>'Golf Link RanchesLLC'!L30</f>
        <v>0</v>
      </c>
      <c r="BJ30" s="4">
        <f>'Triple M Jerseys'!L30</f>
        <v>0</v>
      </c>
      <c r="BK30" s="8">
        <f>'Jose &amp; Teresa Soares Dairy'!L30</f>
        <v>0</v>
      </c>
      <c r="BL30" s="8">
        <f>'MachadoGabriel&amp;SonsDairy'!L30</f>
        <v>0</v>
      </c>
      <c r="BM30" s="4">
        <f>'Hawkins Ranch'!L30</f>
        <v>0</v>
      </c>
      <c r="BN30" s="8">
        <f>'Silva Dairy Farms #3B'!L30</f>
        <v>0</v>
      </c>
      <c r="BO30" s="8">
        <f>AhlemFarmsPartnership!L30</f>
        <v>0</v>
      </c>
      <c r="BP30" s="8">
        <f>'Vierra Dairy Farms #4'!L30</f>
        <v>0</v>
      </c>
      <c r="BQ30" s="4">
        <f>'CaliforniaDairyFarms LLC'!L30</f>
        <v>0</v>
      </c>
      <c r="BR30" s="8">
        <f>'Larry Peterson Dairy'!L30</f>
        <v>0</v>
      </c>
      <c r="BS30" s="4">
        <f>'Joe Egli&amp;Sons Dairy'!L30</f>
        <v>0</v>
      </c>
      <c r="BT30" s="8">
        <f>'CMA Livestock #2'!L30</f>
        <v>0</v>
      </c>
      <c r="BU30" s="4">
        <f>'Valentine Dairy'!L30</f>
        <v>0</v>
      </c>
      <c r="BV30" s="8">
        <f>'CMC Jerseys LLC'!L30</f>
        <v>0</v>
      </c>
      <c r="BW30" s="4">
        <f>'Fanelli_Fanelli Brothers'!L30</f>
        <v>0</v>
      </c>
      <c r="BX30" s="8">
        <f>'Martins Bros Dairy'!L30</f>
        <v>0</v>
      </c>
      <c r="BY30" s="8">
        <f>'Gomes Heifer Ranch'!L30</f>
        <v>0</v>
      </c>
      <c r="BZ30" s="4">
        <f>'Ed Hirdes Dairy'!B30</f>
        <v>0</v>
      </c>
      <c r="CA30" s="8">
        <f>'Dematos Dairy'!L30</f>
        <v>0</v>
      </c>
      <c r="CB30" s="4">
        <f>'Carlos Estacio&amp;Sons Dairy'!L30</f>
        <v>0</v>
      </c>
      <c r="CC30" s="4">
        <f>'Live Oak Dairy G'!L30</f>
        <v>0</v>
      </c>
      <c r="CD30" s="8">
        <f>'Verissimo Facility'!L30</f>
        <v>0</v>
      </c>
      <c r="CE30" s="4">
        <f>'Double Cross Dairy'!L30</f>
        <v>0</v>
      </c>
      <c r="CF30" s="4">
        <f>'Double Cross #4'!L30</f>
        <v>0</v>
      </c>
      <c r="CG30" s="8">
        <f>'King Dairy'!L30</f>
        <v>0</v>
      </c>
      <c r="CH30" s="8">
        <f>'Vieira Livestock'!L30</f>
        <v>0</v>
      </c>
      <c r="CI30" s="4">
        <f>'AldenPeterson&amp;SonsDairy Inc.'!L30</f>
        <v>0</v>
      </c>
      <c r="CJ30" s="8">
        <f>'John Nunes Dairy #3'!L30</f>
        <v>0</v>
      </c>
      <c r="CK30" s="4">
        <f>'Roestar Dairy'!L30</f>
        <v>0</v>
      </c>
      <c r="CL30" s="8">
        <f>'Luis M. Azevedo Dairy'!L30</f>
        <v>0</v>
      </c>
      <c r="CM30" s="4">
        <f>'Arlinda Holsteins'!L30</f>
        <v>0</v>
      </c>
      <c r="CN30" s="8">
        <f>'Robert Gioletti &amp; Sons Dairy'!L30</f>
        <v>0</v>
      </c>
      <c r="CO30" s="4">
        <f>'Carl Vieira Dairy'!L30</f>
        <v>0</v>
      </c>
      <c r="CP30" s="4">
        <f>'John Brasil &amp; Sons Dairy'!L30</f>
        <v>0</v>
      </c>
      <c r="CQ30" s="8">
        <f>'John Brasil Dairy #3'!L30</f>
        <v>0</v>
      </c>
      <c r="CR30" s="4">
        <f>'KMA Dairy'!L30</f>
        <v>0</v>
      </c>
      <c r="CS30" s="8">
        <f>'Sallaberry Ranch'!L30</f>
        <v>0</v>
      </c>
      <c r="CT30" s="4">
        <f>'Alfred C Nunes Dairy'!L30</f>
        <v>0</v>
      </c>
      <c r="CU30" s="8">
        <f>'Jim Vieira &amp; Son Dairy'!L30</f>
        <v>0</v>
      </c>
      <c r="CV30" s="4">
        <f>'Ehrlich Dairy'!L30</f>
        <v>0</v>
      </c>
      <c r="CW30" s="8">
        <f>'D&amp;A Brasil Facility'!B30</f>
        <v>0</v>
      </c>
      <c r="CX30" s="4">
        <f>'Silva''s Holsteins'!B30</f>
        <v>225</v>
      </c>
      <c r="CY30" s="8">
        <f>'G J Silva #3'!B30</f>
        <v>0</v>
      </c>
      <c r="CZ30" s="4">
        <f>'Jim Vieira and Son Dairy #2'!L30</f>
        <v>0</v>
      </c>
      <c r="DA30" s="8">
        <f>'Johal Dairy'!L30</f>
        <v>0</v>
      </c>
      <c r="DB30" s="4">
        <f>'A &amp; G Azevedo Dairy'!L30</f>
        <v>0</v>
      </c>
      <c r="DC30" s="8">
        <f>'Gentle Breezes Dairy'!L30</f>
        <v>0</v>
      </c>
      <c r="DD30" s="8">
        <f>'Joe Sousa Jr Dairy'!L30</f>
        <v>0</v>
      </c>
      <c r="DE30" s="4">
        <f>'John Brasil Heifers'!L30</f>
        <v>0</v>
      </c>
      <c r="DF30" s="4">
        <f>'MHF Dairy'!L30</f>
        <v>0</v>
      </c>
      <c r="DG30" s="8">
        <f>'Brindiero&amp;DanbomDairyFarms'!L30</f>
        <v>0</v>
      </c>
      <c r="DH30" s="8">
        <f>'A&amp;C Machado Dairy #2'!L30</f>
        <v>0</v>
      </c>
      <c r="DI30" s="8">
        <f>'J &amp; J Toste DairyInc.'!L30</f>
        <v>0</v>
      </c>
      <c r="DJ30" s="4">
        <f>'Bar Vee DairyInc.'!L30</f>
        <v>0</v>
      </c>
      <c r="DK30" s="4">
        <f>'Railside Jersey FarmsLLC'!L30</f>
        <v>0</v>
      </c>
      <c r="DL30" s="8">
        <f>'Manuel Azevedo Dairy'!L30</f>
        <v>0</v>
      </c>
      <c r="DM30" s="4">
        <f>'Sousa Family Dairy'!L30</f>
        <v>0</v>
      </c>
      <c r="DN30" s="4">
        <f>'UC Davis Animal Science Dairy'!L30</f>
        <v>0</v>
      </c>
      <c r="DO30" s="8">
        <f>'Garcia''s Registered Jerseys'!L30</f>
        <v>0</v>
      </c>
      <c r="DP30" s="8">
        <f>'Lucio Corral Cattle'!L30</f>
        <v>0</v>
      </c>
      <c r="DQ30" s="4">
        <f>'Wickstrom Dairy Inc'!B30</f>
        <v>0</v>
      </c>
      <c r="DR30" s="8">
        <f>'Sam Kooistra Dairy'!L30</f>
        <v>0</v>
      </c>
      <c r="DS30" s="4">
        <f>'Vitorino &amp; Sons Dairy'!L30</f>
        <v>0</v>
      </c>
      <c r="DT30" s="8">
        <f>'Valley Cross Dairy'!L30</f>
        <v>0</v>
      </c>
      <c r="DU30" s="4">
        <f>'John Brasil &amp; Sons Dairy #2'!L30</f>
        <v>0</v>
      </c>
      <c r="DV30" s="4">
        <f>'Pepper Dairy'!L30</f>
        <v>0</v>
      </c>
      <c r="DW30" s="4">
        <f>'Clauss Dairy Farms'!L30</f>
        <v>0</v>
      </c>
      <c r="DX30" s="8">
        <f>'Dairy Central Heifers'!L30</f>
        <v>0</v>
      </c>
      <c r="DY30" s="4">
        <f>'Yosemite Jersey Dairy'!L30</f>
        <v>0</v>
      </c>
      <c r="DZ30" s="4">
        <f>'Sunwest Jersey Dairy'!L30</f>
        <v>0</v>
      </c>
      <c r="EA30" s="8">
        <f>'N &amp; C Silveira Dairy'!L30</f>
        <v>0</v>
      </c>
      <c r="EB30" s="8">
        <f>'Nyman Brothers Dairy'!L30</f>
        <v>0</v>
      </c>
      <c r="EC30" s="4">
        <f>'Broder Farms'!L30</f>
        <v>0</v>
      </c>
      <c r="ED30" s="8">
        <f>'Borba Dairy Farms'!L30</f>
        <v>0</v>
      </c>
      <c r="EE30" s="8">
        <f>'Charles Ahlem Ranch'!L30</f>
        <v>0</v>
      </c>
      <c r="EF30" s="4">
        <f>'James Ahlem Dairy'!L30</f>
        <v>0</v>
      </c>
      <c r="EG30" s="8">
        <f>'Nylund Dairy Farms'!L30</f>
        <v>0</v>
      </c>
      <c r="EH30" s="4">
        <f>'Vierra Ranch Dairy'!L30</f>
        <v>0</v>
      </c>
      <c r="EI30" s="4">
        <f>'Joe O Rocha Dairy Inc.'!L30</f>
        <v>0</v>
      </c>
      <c r="EJ30" s="8">
        <f>'Alves &amp; Son Dairy'!L30</f>
        <v>0</v>
      </c>
      <c r="EK30" s="4">
        <f>'3A Teixeira Dairy'!L30</f>
        <v>0</v>
      </c>
      <c r="EL30" s="4">
        <f>'Denizma_Bud Postma Dairy'!L30</f>
        <v>0</v>
      </c>
      <c r="EM30" s="8">
        <f>'Couco Creek Dairy'!L30</f>
        <v>0</v>
      </c>
      <c r="EN30" s="4">
        <f>'Clausen Dairy'!L30</f>
        <v>0</v>
      </c>
    </row>
    <row r="31" spans="1:144" x14ac:dyDescent="0.3">
      <c r="A31" t="s">
        <v>11349</v>
      </c>
      <c r="B31" s="4" t="str">
        <f>'A &amp; M De Souza Dairy'!B31</f>
        <v>No</v>
      </c>
      <c r="C31" s="4" t="str">
        <f>'Silva Dairy Farms #3A'!B31</f>
        <v>Yes</v>
      </c>
      <c r="D31" s="4" t="str">
        <f>'Joe Borba Dairy Inc.'!B31</f>
        <v>No</v>
      </c>
      <c r="E31" s="8" t="str">
        <f>'Ken Van Foeken Dairy #2'!B31</f>
        <v>Yes</v>
      </c>
      <c r="F31" s="8" t="str">
        <f>'Da Rosa Dairy'!B31</f>
        <v>Yes</v>
      </c>
      <c r="G31" s="4" t="e">
        <f>'J_D Brasil Dairy'!#REF!</f>
        <v>#REF!</v>
      </c>
      <c r="H31" s="8">
        <f>'River Rock Ranch LLC'!L31</f>
        <v>0</v>
      </c>
      <c r="I31" s="8">
        <f>'Double Cross #3'!L31</f>
        <v>0</v>
      </c>
      <c r="J31" s="8">
        <f>'Edward Nunes Dairy'!L31</f>
        <v>0</v>
      </c>
      <c r="K31" s="4" t="e">
        <f>'Gomes Dairy'!#REF!</f>
        <v>#REF!</v>
      </c>
      <c r="L31" s="4">
        <f>'Roest Family Dairy'!L31</f>
        <v>0</v>
      </c>
      <c r="M31" s="8">
        <f>'Gil Tex Dairy'!L31</f>
        <v>0</v>
      </c>
      <c r="N31" s="4">
        <f>'GJ Silva'!L31</f>
        <v>0</v>
      </c>
      <c r="O31" s="4">
        <f>'Hilmar Holsteins Inc.'!L31</f>
        <v>0</v>
      </c>
      <c r="P31" s="4">
        <f>'Jordao Dairy'!L31</f>
        <v>0</v>
      </c>
      <c r="Q31" s="4">
        <f>'Cross Creek Dairy'!L31</f>
        <v>0</v>
      </c>
      <c r="R31" s="8">
        <f>'Double Cross #2'!L31</f>
        <v>0</v>
      </c>
      <c r="S31" s="8">
        <f>'LarryPetersonDairyFarms#2'!L31</f>
        <v>0</v>
      </c>
      <c r="T31" s="8">
        <f>'Fire_Lake Jerseys #2'!L31</f>
        <v>0</v>
      </c>
      <c r="U31" s="4">
        <f>'Lumar Dairy Farms'!L31</f>
        <v>0</v>
      </c>
      <c r="V31" s="8">
        <f>'CMA Livestock'!L31</f>
        <v>0</v>
      </c>
      <c r="W31" s="4">
        <f>'Fire Lakes Jerseys'!L31</f>
        <v>0</v>
      </c>
      <c r="X31" s="8">
        <f>'Rick Jones Farms'!L31</f>
        <v>0</v>
      </c>
      <c r="Y31" s="4">
        <f>'Silveira Holsteins'!L31</f>
        <v>0</v>
      </c>
      <c r="Z31" s="8">
        <f>'Diamond B Dairy'!L31</f>
        <v>0</v>
      </c>
      <c r="AA31" s="4">
        <f>'Azevedo Dairy'!L31</f>
        <v>0</v>
      </c>
      <c r="AB31" s="8">
        <f>'Valsigna Dairy'!L31</f>
        <v>0</v>
      </c>
      <c r="AC31" s="8">
        <f>WickstromJerseyFarmsInc.!L31</f>
        <v>0</v>
      </c>
      <c r="AD31" s="4">
        <f>'Diniz Dairy'!L31</f>
        <v>0</v>
      </c>
      <c r="AE31" s="8">
        <f>'Crane Dairy Inc.'!L31</f>
        <v>0</v>
      </c>
      <c r="AF31" s="4">
        <f>'GM Silva Dairies #2'!L31</f>
        <v>0</v>
      </c>
      <c r="AG31" s="8" t="e">
        <f>'Joe Oliveira Dairy'!#REF!</f>
        <v>#REF!</v>
      </c>
      <c r="AH31" s="4">
        <f>'Vierra Dairy Farms #3'!L31</f>
        <v>0</v>
      </c>
      <c r="AI31" s="8">
        <f>'Nelson Dairy'!L31</f>
        <v>0</v>
      </c>
      <c r="AJ31" s="4">
        <f>'Mario&amp;ChristinaNunesDairy'!L31</f>
        <v>0</v>
      </c>
      <c r="AK31" s="8">
        <f>'B &amp; D Dairy'!L31</f>
        <v>0</v>
      </c>
      <c r="AL31" s="4">
        <f>'Silveira Dairy Inc.'!L31</f>
        <v>0</v>
      </c>
      <c r="AM31" s="8">
        <f>'Jade Jersey Dairy'!L31</f>
        <v>0</v>
      </c>
      <c r="AN31" s="4">
        <f>'Live Oak Dairy A'!L31</f>
        <v>0</v>
      </c>
      <c r="AO31" s="8">
        <f>'T &amp; M Borba Dairy'!L31</f>
        <v>0</v>
      </c>
      <c r="AP31" s="4">
        <f>'Oslo Dairy'!L31</f>
        <v>0</v>
      </c>
      <c r="AQ31" s="8">
        <f>'Kronberg Facility'!L31</f>
        <v>0</v>
      </c>
      <c r="AR31" s="4">
        <f>'Ken Van Foeken Dairy'!L31</f>
        <v>0</v>
      </c>
      <c r="AS31" s="8">
        <f>'Amaral Dairy Farms'!L31</f>
        <v>0</v>
      </c>
      <c r="AT31" s="4">
        <f>'B_6 Dairy'!L31</f>
        <v>0</v>
      </c>
      <c r="AU31" s="8">
        <f>'6D Dores Dairy'!L31</f>
        <v>0</v>
      </c>
      <c r="AV31" s="4">
        <f>'Fanelli Dairy'!L31</f>
        <v>0</v>
      </c>
      <c r="AW31" s="8">
        <f>'Joao Sousa Dairy'!L31</f>
        <v>0</v>
      </c>
      <c r="AX31" s="8">
        <f>'Vierra Dairy Farms #2'!L31</f>
        <v>0</v>
      </c>
      <c r="AY31" s="8">
        <f>'Michael Brasil Dairy'!L31</f>
        <v>0</v>
      </c>
      <c r="AZ31" s="4">
        <f>'Anchor J Dairy'!L31</f>
        <v>0</v>
      </c>
      <c r="BA31" s="8">
        <f>'Oliveira Dairy'!L31</f>
        <v>0</v>
      </c>
      <c r="BB31" s="4">
        <f>'Souza Bros Dairy'!L31</f>
        <v>0</v>
      </c>
      <c r="BC31" s="8">
        <f>'Miguel Family Dairy'!L31</f>
        <v>0</v>
      </c>
      <c r="BD31" s="4">
        <f>'Dias Family Dairy'!L31</f>
        <v>0</v>
      </c>
      <c r="BE31" s="8">
        <f>'Empty was A_D Dairy'!L31</f>
        <v>0</v>
      </c>
      <c r="BF31" s="4">
        <f>'Michael Brasil Dairy #2'!L31</f>
        <v>0</v>
      </c>
      <c r="BG31" s="8">
        <f>'F &amp; A Lemos Dairy'!L31</f>
        <v>0</v>
      </c>
      <c r="BH31" s="4">
        <f>'Alves &amp; Son Dairy #2'!L31</f>
        <v>0</v>
      </c>
      <c r="BI31" s="8">
        <f>'Golf Link RanchesLLC'!L31</f>
        <v>0</v>
      </c>
      <c r="BJ31" s="4">
        <f>'Triple M Jerseys'!L31</f>
        <v>0</v>
      </c>
      <c r="BK31" s="8">
        <f>'Jose &amp; Teresa Soares Dairy'!L31</f>
        <v>0</v>
      </c>
      <c r="BL31" s="8">
        <f>'MachadoGabriel&amp;SonsDairy'!L31</f>
        <v>0</v>
      </c>
      <c r="BM31" s="4">
        <f>'Hawkins Ranch'!L31</f>
        <v>0</v>
      </c>
      <c r="BN31" s="8">
        <f>'Silva Dairy Farms #3B'!L31</f>
        <v>0</v>
      </c>
      <c r="BO31" s="8">
        <f>AhlemFarmsPartnership!L31</f>
        <v>0</v>
      </c>
      <c r="BP31" s="8">
        <f>'Vierra Dairy Farms #4'!L31</f>
        <v>0</v>
      </c>
      <c r="BQ31" s="4">
        <f>'CaliforniaDairyFarms LLC'!L31</f>
        <v>0</v>
      </c>
      <c r="BR31" s="8">
        <f>'Larry Peterson Dairy'!L31</f>
        <v>0</v>
      </c>
      <c r="BS31" s="4">
        <f>'Joe Egli&amp;Sons Dairy'!L31</f>
        <v>0</v>
      </c>
      <c r="BT31" s="8">
        <f>'CMA Livestock #2'!L31</f>
        <v>0</v>
      </c>
      <c r="BU31" s="4">
        <f>'Valentine Dairy'!L31</f>
        <v>0</v>
      </c>
      <c r="BV31" s="8">
        <f>'CMC Jerseys LLC'!L31</f>
        <v>0</v>
      </c>
      <c r="BW31" s="4">
        <f>'Fanelli_Fanelli Brothers'!L31</f>
        <v>0</v>
      </c>
      <c r="BX31" s="8">
        <f>'Martins Bros Dairy'!L31</f>
        <v>0</v>
      </c>
      <c r="BY31" s="8">
        <f>'Gomes Heifer Ranch'!L31</f>
        <v>0</v>
      </c>
      <c r="BZ31" s="4">
        <f>'Ed Hirdes Dairy'!B31</f>
        <v>0</v>
      </c>
      <c r="CA31" s="8">
        <f>'Dematos Dairy'!L31</f>
        <v>0</v>
      </c>
      <c r="CB31" s="4">
        <f>'Carlos Estacio&amp;Sons Dairy'!L31</f>
        <v>0</v>
      </c>
      <c r="CC31" s="4">
        <f>'Live Oak Dairy G'!L31</f>
        <v>0</v>
      </c>
      <c r="CD31" s="8">
        <f>'Verissimo Facility'!L31</f>
        <v>0</v>
      </c>
      <c r="CE31" s="4">
        <f>'Double Cross Dairy'!L31</f>
        <v>0</v>
      </c>
      <c r="CF31" s="4">
        <f>'Double Cross #4'!L31</f>
        <v>0</v>
      </c>
      <c r="CG31" s="8">
        <f>'King Dairy'!L31</f>
        <v>0</v>
      </c>
      <c r="CH31" s="8">
        <f>'Vieira Livestock'!L31</f>
        <v>0</v>
      </c>
      <c r="CI31" s="4">
        <f>'AldenPeterson&amp;SonsDairy Inc.'!L31</f>
        <v>0</v>
      </c>
      <c r="CJ31" s="8">
        <f>'John Nunes Dairy #3'!L31</f>
        <v>0</v>
      </c>
      <c r="CK31" s="4">
        <f>'Roestar Dairy'!L31</f>
        <v>0</v>
      </c>
      <c r="CL31" s="8">
        <f>'Luis M. Azevedo Dairy'!L31</f>
        <v>0</v>
      </c>
      <c r="CM31" s="4">
        <f>'Arlinda Holsteins'!L31</f>
        <v>0</v>
      </c>
      <c r="CN31" s="8">
        <f>'Robert Gioletti &amp; Sons Dairy'!L31</f>
        <v>0</v>
      </c>
      <c r="CO31" s="4">
        <f>'Carl Vieira Dairy'!L31</f>
        <v>0</v>
      </c>
      <c r="CP31" s="4">
        <f>'John Brasil &amp; Sons Dairy'!L31</f>
        <v>0</v>
      </c>
      <c r="CQ31" s="8">
        <f>'John Brasil Dairy #3'!L31</f>
        <v>0</v>
      </c>
      <c r="CR31" s="4">
        <f>'KMA Dairy'!L31</f>
        <v>0</v>
      </c>
      <c r="CS31" s="8">
        <f>'Sallaberry Ranch'!L31</f>
        <v>0</v>
      </c>
      <c r="CT31" s="4">
        <f>'Alfred C Nunes Dairy'!L31</f>
        <v>0</v>
      </c>
      <c r="CU31" s="8">
        <f>'Jim Vieira &amp; Son Dairy'!L31</f>
        <v>0</v>
      </c>
      <c r="CV31" s="4">
        <f>'Ehrlich Dairy'!L31</f>
        <v>0</v>
      </c>
      <c r="CW31" s="8">
        <f>'D&amp;A Brasil Facility'!B31</f>
        <v>0</v>
      </c>
      <c r="CX31" s="4" t="str">
        <f>'Silva''s Holsteins'!B31</f>
        <v>Yes</v>
      </c>
      <c r="CY31" s="8">
        <f>'G J Silva #3'!B31</f>
        <v>0</v>
      </c>
      <c r="CZ31" s="4">
        <f>'Jim Vieira and Son Dairy #2'!L31</f>
        <v>0</v>
      </c>
      <c r="DA31" s="8">
        <f>'Johal Dairy'!L31</f>
        <v>0</v>
      </c>
      <c r="DB31" s="4">
        <f>'A &amp; G Azevedo Dairy'!L31</f>
        <v>0</v>
      </c>
      <c r="DC31" s="8">
        <f>'Gentle Breezes Dairy'!L31</f>
        <v>0</v>
      </c>
      <c r="DD31" s="8">
        <f>'Joe Sousa Jr Dairy'!L31</f>
        <v>0</v>
      </c>
      <c r="DE31" s="4">
        <f>'John Brasil Heifers'!L31</f>
        <v>0</v>
      </c>
      <c r="DF31" s="4">
        <f>'MHF Dairy'!L31</f>
        <v>0</v>
      </c>
      <c r="DG31" s="8">
        <f>'Brindiero&amp;DanbomDairyFarms'!L31</f>
        <v>0</v>
      </c>
      <c r="DH31" s="8">
        <f>'A&amp;C Machado Dairy #2'!L31</f>
        <v>0</v>
      </c>
      <c r="DI31" s="8">
        <f>'J &amp; J Toste DairyInc.'!L31</f>
        <v>0</v>
      </c>
      <c r="DJ31" s="4">
        <f>'Bar Vee DairyInc.'!L31</f>
        <v>0</v>
      </c>
      <c r="DK31" s="4">
        <f>'Railside Jersey FarmsLLC'!L31</f>
        <v>0</v>
      </c>
      <c r="DL31" s="8">
        <f>'Manuel Azevedo Dairy'!L31</f>
        <v>0</v>
      </c>
      <c r="DM31" s="4">
        <f>'Sousa Family Dairy'!L31</f>
        <v>0</v>
      </c>
      <c r="DN31" s="4">
        <f>'UC Davis Animal Science Dairy'!L31</f>
        <v>0</v>
      </c>
      <c r="DO31" s="8">
        <f>'Garcia''s Registered Jerseys'!L31</f>
        <v>0</v>
      </c>
      <c r="DP31" s="8">
        <f>'Lucio Corral Cattle'!L31</f>
        <v>0</v>
      </c>
      <c r="DQ31" s="4">
        <f>'Wickstrom Dairy Inc'!B31</f>
        <v>0</v>
      </c>
      <c r="DR31" s="8">
        <f>'Sam Kooistra Dairy'!L31</f>
        <v>0</v>
      </c>
      <c r="DS31" s="4">
        <f>'Vitorino &amp; Sons Dairy'!L31</f>
        <v>0</v>
      </c>
      <c r="DT31" s="8">
        <f>'Valley Cross Dairy'!L31</f>
        <v>0</v>
      </c>
      <c r="DU31" s="4">
        <f>'John Brasil &amp; Sons Dairy #2'!L31</f>
        <v>0</v>
      </c>
      <c r="DV31" s="4">
        <f>'Pepper Dairy'!L31</f>
        <v>0</v>
      </c>
      <c r="DW31" s="4">
        <f>'Clauss Dairy Farms'!L31</f>
        <v>0</v>
      </c>
      <c r="DX31" s="8">
        <f>'Dairy Central Heifers'!L31</f>
        <v>0</v>
      </c>
      <c r="DY31" s="4">
        <f>'Yosemite Jersey Dairy'!L31</f>
        <v>0</v>
      </c>
      <c r="DZ31" s="4">
        <f>'Sunwest Jersey Dairy'!L31</f>
        <v>0</v>
      </c>
      <c r="EA31" s="8">
        <f>'N &amp; C Silveira Dairy'!L31</f>
        <v>0</v>
      </c>
      <c r="EB31" s="8">
        <f>'Nyman Brothers Dairy'!L31</f>
        <v>0</v>
      </c>
      <c r="EC31" s="4">
        <f>'Broder Farms'!L31</f>
        <v>0</v>
      </c>
      <c r="ED31" s="8">
        <f>'Borba Dairy Farms'!L31</f>
        <v>0</v>
      </c>
      <c r="EE31" s="8">
        <f>'Charles Ahlem Ranch'!L31</f>
        <v>0</v>
      </c>
      <c r="EF31" s="4">
        <f>'James Ahlem Dairy'!L31</f>
        <v>0</v>
      </c>
      <c r="EG31" s="8">
        <f>'Nylund Dairy Farms'!L31</f>
        <v>0</v>
      </c>
      <c r="EH31" s="4">
        <f>'Vierra Ranch Dairy'!L31</f>
        <v>0</v>
      </c>
      <c r="EI31" s="4">
        <f>'Joe O Rocha Dairy Inc.'!L31</f>
        <v>0</v>
      </c>
      <c r="EJ31" s="8">
        <f>'Alves &amp; Son Dairy'!L31</f>
        <v>0</v>
      </c>
      <c r="EK31" s="4">
        <f>'3A Teixeira Dairy'!L31</f>
        <v>0</v>
      </c>
      <c r="EL31" s="4">
        <f>'Denizma_Bud Postma Dairy'!L31</f>
        <v>0</v>
      </c>
      <c r="EM31" s="8">
        <f>'Couco Creek Dairy'!L31</f>
        <v>0</v>
      </c>
      <c r="EN31" s="4">
        <f>'Clausen Dairy'!L31</f>
        <v>0</v>
      </c>
    </row>
    <row r="32" spans="1:144" x14ac:dyDescent="0.3">
      <c r="A32" t="s">
        <v>11348</v>
      </c>
      <c r="B32" s="4">
        <f>'A &amp; M De Souza Dairy'!B32</f>
        <v>43759.88</v>
      </c>
      <c r="C32" s="4">
        <f>'Silva Dairy Farms #3A'!B32</f>
        <v>51757.74</v>
      </c>
      <c r="D32" s="4">
        <f>'Joe Borba Dairy Inc.'!B32</f>
        <v>506.25</v>
      </c>
      <c r="E32" s="8">
        <f>'Ken Van Foeken Dairy #2'!B32</f>
        <v>20562.29</v>
      </c>
      <c r="F32" s="8">
        <f>'Da Rosa Dairy'!B32</f>
        <v>11252.09</v>
      </c>
      <c r="G32" s="4" t="e">
        <f>'J_D Brasil Dairy'!#REF!</f>
        <v>#REF!</v>
      </c>
      <c r="H32" s="8" t="str">
        <f>'River Rock Ranch LLC'!L32</f>
        <v>no</v>
      </c>
      <c r="I32" s="8">
        <f>'Double Cross #3'!L32</f>
        <v>0</v>
      </c>
      <c r="J32" s="8" t="str">
        <f>'Edward Nunes Dairy'!L32</f>
        <v>no</v>
      </c>
      <c r="K32" s="4" t="e">
        <f>'Gomes Dairy'!#REF!</f>
        <v>#REF!</v>
      </c>
      <c r="L32" s="4" t="str">
        <f>'Roest Family Dairy'!L32</f>
        <v>no</v>
      </c>
      <c r="M32" s="8">
        <f>'Gil Tex Dairy'!L32</f>
        <v>0</v>
      </c>
      <c r="N32" s="4">
        <f>'GJ Silva'!L32</f>
        <v>0</v>
      </c>
      <c r="O32" s="4">
        <f>'Hilmar Holsteins Inc.'!L32</f>
        <v>0</v>
      </c>
      <c r="P32" s="4">
        <f>'Jordao Dairy'!L32</f>
        <v>0</v>
      </c>
      <c r="Q32" s="4">
        <f>'Cross Creek Dairy'!L32</f>
        <v>0</v>
      </c>
      <c r="R32" s="8">
        <f>'Double Cross #2'!L32</f>
        <v>0</v>
      </c>
      <c r="S32" s="8">
        <f>'LarryPetersonDairyFarms#2'!L32</f>
        <v>0</v>
      </c>
      <c r="T32" s="8">
        <f>'Fire_Lake Jerseys #2'!L32</f>
        <v>0</v>
      </c>
      <c r="U32" s="4">
        <f>'Lumar Dairy Farms'!L32</f>
        <v>0</v>
      </c>
      <c r="V32" s="8">
        <f>'CMA Livestock'!L32</f>
        <v>0</v>
      </c>
      <c r="W32" s="4">
        <f>'Fire Lakes Jerseys'!L32</f>
        <v>0</v>
      </c>
      <c r="X32" s="8">
        <f>'Rick Jones Farms'!L32</f>
        <v>0</v>
      </c>
      <c r="Y32" s="4">
        <f>'Silveira Holsteins'!L32</f>
        <v>0</v>
      </c>
      <c r="Z32" s="8">
        <f>'Diamond B Dairy'!L32</f>
        <v>0</v>
      </c>
      <c r="AA32" s="4">
        <f>'Azevedo Dairy'!L32</f>
        <v>0</v>
      </c>
      <c r="AB32" s="8">
        <f>'Valsigna Dairy'!L32</f>
        <v>0</v>
      </c>
      <c r="AC32" s="8">
        <f>WickstromJerseyFarmsInc.!L32</f>
        <v>0</v>
      </c>
      <c r="AD32" s="4">
        <f>'Diniz Dairy'!L32</f>
        <v>0</v>
      </c>
      <c r="AE32" s="8">
        <f>'Crane Dairy Inc.'!L32</f>
        <v>0</v>
      </c>
      <c r="AF32" s="4">
        <f>'GM Silva Dairies #2'!L32</f>
        <v>0</v>
      </c>
      <c r="AG32" s="8" t="e">
        <f>'Joe Oliveira Dairy'!#REF!</f>
        <v>#REF!</v>
      </c>
      <c r="AH32" s="4">
        <f>'Vierra Dairy Farms #3'!L32</f>
        <v>0</v>
      </c>
      <c r="AI32" s="8">
        <f>'Nelson Dairy'!L32</f>
        <v>0</v>
      </c>
      <c r="AJ32" s="4">
        <f>'Mario&amp;ChristinaNunesDairy'!L32</f>
        <v>0</v>
      </c>
      <c r="AK32" s="8">
        <f>'B &amp; D Dairy'!L32</f>
        <v>0</v>
      </c>
      <c r="AL32" s="4">
        <f>'Silveira Dairy Inc.'!L32</f>
        <v>0</v>
      </c>
      <c r="AM32" s="8">
        <f>'Jade Jersey Dairy'!L32</f>
        <v>0</v>
      </c>
      <c r="AN32" s="4">
        <f>'Live Oak Dairy A'!L32</f>
        <v>0</v>
      </c>
      <c r="AO32" s="8">
        <f>'T &amp; M Borba Dairy'!L32</f>
        <v>0</v>
      </c>
      <c r="AP32" s="4">
        <f>'Oslo Dairy'!L32</f>
        <v>0</v>
      </c>
      <c r="AQ32" s="8">
        <f>'Kronberg Facility'!L32</f>
        <v>0</v>
      </c>
      <c r="AR32" s="4">
        <f>'Ken Van Foeken Dairy'!L32</f>
        <v>0</v>
      </c>
      <c r="AS32" s="8">
        <f>'Amaral Dairy Farms'!L32</f>
        <v>0</v>
      </c>
      <c r="AT32" s="4">
        <f>'B_6 Dairy'!L32</f>
        <v>0</v>
      </c>
      <c r="AU32" s="8">
        <f>'6D Dores Dairy'!L32</f>
        <v>0</v>
      </c>
      <c r="AV32" s="4">
        <f>'Fanelli Dairy'!L32</f>
        <v>0</v>
      </c>
      <c r="AW32" s="8">
        <f>'Joao Sousa Dairy'!L32</f>
        <v>0</v>
      </c>
      <c r="AX32" s="8">
        <f>'Vierra Dairy Farms #2'!L32</f>
        <v>0</v>
      </c>
      <c r="AY32" s="8">
        <f>'Michael Brasil Dairy'!L32</f>
        <v>0</v>
      </c>
      <c r="AZ32" s="4">
        <f>'Anchor J Dairy'!L32</f>
        <v>0</v>
      </c>
      <c r="BA32" s="8">
        <f>'Oliveira Dairy'!L32</f>
        <v>0</v>
      </c>
      <c r="BB32" s="4">
        <f>'Souza Bros Dairy'!L32</f>
        <v>0</v>
      </c>
      <c r="BC32" s="8">
        <f>'Miguel Family Dairy'!L32</f>
        <v>0</v>
      </c>
      <c r="BD32" s="4">
        <f>'Dias Family Dairy'!L32</f>
        <v>0</v>
      </c>
      <c r="BE32" s="8">
        <f>'Empty was A_D Dairy'!L32</f>
        <v>0</v>
      </c>
      <c r="BF32" s="4">
        <f>'Michael Brasil Dairy #2'!L32</f>
        <v>0</v>
      </c>
      <c r="BG32" s="8">
        <f>'F &amp; A Lemos Dairy'!L32</f>
        <v>0</v>
      </c>
      <c r="BH32" s="4">
        <f>'Alves &amp; Son Dairy #2'!L32</f>
        <v>0</v>
      </c>
      <c r="BI32" s="8">
        <f>'Golf Link RanchesLLC'!L32</f>
        <v>0</v>
      </c>
      <c r="BJ32" s="4">
        <f>'Triple M Jerseys'!L32</f>
        <v>0</v>
      </c>
      <c r="BK32" s="8">
        <f>'Jose &amp; Teresa Soares Dairy'!L32</f>
        <v>0</v>
      </c>
      <c r="BL32" s="8">
        <f>'MachadoGabriel&amp;SonsDairy'!L32</f>
        <v>0</v>
      </c>
      <c r="BM32" s="4">
        <f>'Hawkins Ranch'!L32</f>
        <v>0</v>
      </c>
      <c r="BN32" s="8">
        <f>'Silva Dairy Farms #3B'!L32</f>
        <v>0</v>
      </c>
      <c r="BO32" s="8">
        <f>AhlemFarmsPartnership!L32</f>
        <v>0</v>
      </c>
      <c r="BP32" s="8">
        <f>'Vierra Dairy Farms #4'!L32</f>
        <v>0</v>
      </c>
      <c r="BQ32" s="4">
        <f>'CaliforniaDairyFarms LLC'!L32</f>
        <v>0</v>
      </c>
      <c r="BR32" s="8">
        <f>'Larry Peterson Dairy'!L32</f>
        <v>0</v>
      </c>
      <c r="BS32" s="4">
        <f>'Joe Egli&amp;Sons Dairy'!L32</f>
        <v>0</v>
      </c>
      <c r="BT32" s="8">
        <f>'CMA Livestock #2'!L32</f>
        <v>0</v>
      </c>
      <c r="BU32" s="4">
        <f>'Valentine Dairy'!L32</f>
        <v>0</v>
      </c>
      <c r="BV32" s="8">
        <f>'CMC Jerseys LLC'!L32</f>
        <v>0</v>
      </c>
      <c r="BW32" s="4">
        <f>'Fanelli_Fanelli Brothers'!L32</f>
        <v>0</v>
      </c>
      <c r="BX32" s="8">
        <f>'Martins Bros Dairy'!L32</f>
        <v>0</v>
      </c>
      <c r="BY32" s="8">
        <f>'Gomes Heifer Ranch'!L32</f>
        <v>0</v>
      </c>
      <c r="BZ32" s="4">
        <f>'Ed Hirdes Dairy'!B32</f>
        <v>0</v>
      </c>
      <c r="CA32" s="8">
        <f>'Dematos Dairy'!L32</f>
        <v>0</v>
      </c>
      <c r="CB32" s="4">
        <f>'Carlos Estacio&amp;Sons Dairy'!L32</f>
        <v>0</v>
      </c>
      <c r="CC32" s="4">
        <f>'Live Oak Dairy G'!L32</f>
        <v>0</v>
      </c>
      <c r="CD32" s="8">
        <f>'Verissimo Facility'!L32</f>
        <v>0</v>
      </c>
      <c r="CE32" s="4">
        <f>'Double Cross Dairy'!L32</f>
        <v>0</v>
      </c>
      <c r="CF32" s="4">
        <f>'Double Cross #4'!L32</f>
        <v>0</v>
      </c>
      <c r="CG32" s="8">
        <f>'King Dairy'!L32</f>
        <v>0</v>
      </c>
      <c r="CH32" s="8">
        <f>'Vieira Livestock'!L32</f>
        <v>0</v>
      </c>
      <c r="CI32" s="4">
        <f>'AldenPeterson&amp;SonsDairy Inc.'!L32</f>
        <v>0</v>
      </c>
      <c r="CJ32" s="8">
        <f>'John Nunes Dairy #3'!L32</f>
        <v>0</v>
      </c>
      <c r="CK32" s="4">
        <f>'Roestar Dairy'!L32</f>
        <v>0</v>
      </c>
      <c r="CL32" s="8">
        <f>'Luis M. Azevedo Dairy'!L32</f>
        <v>0</v>
      </c>
      <c r="CM32" s="4">
        <f>'Arlinda Holsteins'!L32</f>
        <v>0</v>
      </c>
      <c r="CN32" s="8">
        <f>'Robert Gioletti &amp; Sons Dairy'!L32</f>
        <v>0</v>
      </c>
      <c r="CO32" s="4">
        <f>'Carl Vieira Dairy'!L32</f>
        <v>0</v>
      </c>
      <c r="CP32" s="4">
        <f>'John Brasil &amp; Sons Dairy'!L32</f>
        <v>0</v>
      </c>
      <c r="CQ32" s="8">
        <f>'John Brasil Dairy #3'!L32</f>
        <v>0</v>
      </c>
      <c r="CR32" s="4">
        <f>'KMA Dairy'!L32</f>
        <v>0</v>
      </c>
      <c r="CS32" s="8">
        <f>'Sallaberry Ranch'!L32</f>
        <v>0</v>
      </c>
      <c r="CT32" s="4">
        <f>'Alfred C Nunes Dairy'!L32</f>
        <v>0</v>
      </c>
      <c r="CU32" s="8">
        <f>'Jim Vieira &amp; Son Dairy'!L32</f>
        <v>0</v>
      </c>
      <c r="CV32" s="4">
        <f>'Ehrlich Dairy'!L32</f>
        <v>0</v>
      </c>
      <c r="CW32" s="8">
        <f>'D&amp;A Brasil Facility'!B32</f>
        <v>0</v>
      </c>
      <c r="CX32" s="4">
        <f>'Silva''s Holsteins'!B32</f>
        <v>34621.54</v>
      </c>
      <c r="CY32" s="8">
        <f>'G J Silva #3'!B32</f>
        <v>0</v>
      </c>
      <c r="CZ32" s="4">
        <f>'Jim Vieira and Son Dairy #2'!L32</f>
        <v>0</v>
      </c>
      <c r="DA32" s="8">
        <f>'Johal Dairy'!L32</f>
        <v>0</v>
      </c>
      <c r="DB32" s="4">
        <f>'A &amp; G Azevedo Dairy'!L32</f>
        <v>0</v>
      </c>
      <c r="DC32" s="8">
        <f>'Gentle Breezes Dairy'!L32</f>
        <v>0</v>
      </c>
      <c r="DD32" s="8">
        <f>'Joe Sousa Jr Dairy'!L32</f>
        <v>0</v>
      </c>
      <c r="DE32" s="4">
        <f>'John Brasil Heifers'!L32</f>
        <v>0</v>
      </c>
      <c r="DF32" s="4">
        <f>'MHF Dairy'!L32</f>
        <v>0</v>
      </c>
      <c r="DG32" s="8">
        <f>'Brindiero&amp;DanbomDairyFarms'!L32</f>
        <v>0</v>
      </c>
      <c r="DH32" s="8">
        <f>'A&amp;C Machado Dairy #2'!L32</f>
        <v>0</v>
      </c>
      <c r="DI32" s="8">
        <f>'J &amp; J Toste DairyInc.'!L32</f>
        <v>0</v>
      </c>
      <c r="DJ32" s="4">
        <f>'Bar Vee DairyInc.'!L32</f>
        <v>0</v>
      </c>
      <c r="DK32" s="4">
        <f>'Railside Jersey FarmsLLC'!L32</f>
        <v>0</v>
      </c>
      <c r="DL32" s="8">
        <f>'Manuel Azevedo Dairy'!L32</f>
        <v>0</v>
      </c>
      <c r="DM32" s="4">
        <f>'Sousa Family Dairy'!L32</f>
        <v>0</v>
      </c>
      <c r="DN32" s="4">
        <f>'UC Davis Animal Science Dairy'!L32</f>
        <v>0</v>
      </c>
      <c r="DO32" s="8">
        <f>'Garcia''s Registered Jerseys'!L32</f>
        <v>0</v>
      </c>
      <c r="DP32" s="8">
        <f>'Lucio Corral Cattle'!L32</f>
        <v>0</v>
      </c>
      <c r="DQ32" s="4">
        <f>'Wickstrom Dairy Inc'!B32</f>
        <v>0</v>
      </c>
      <c r="DR32" s="8">
        <f>'Sam Kooistra Dairy'!L32</f>
        <v>0</v>
      </c>
      <c r="DS32" s="4">
        <f>'Vitorino &amp; Sons Dairy'!L32</f>
        <v>0</v>
      </c>
      <c r="DT32" s="8">
        <f>'Valley Cross Dairy'!L32</f>
        <v>0</v>
      </c>
      <c r="DU32" s="4">
        <f>'John Brasil &amp; Sons Dairy #2'!L32</f>
        <v>0</v>
      </c>
      <c r="DV32" s="4">
        <f>'Pepper Dairy'!L32</f>
        <v>0</v>
      </c>
      <c r="DW32" s="4">
        <f>'Clauss Dairy Farms'!L32</f>
        <v>0</v>
      </c>
      <c r="DX32" s="8">
        <f>'Dairy Central Heifers'!L32</f>
        <v>0</v>
      </c>
      <c r="DY32" s="4">
        <f>'Yosemite Jersey Dairy'!L32</f>
        <v>0</v>
      </c>
      <c r="DZ32" s="4">
        <f>'Sunwest Jersey Dairy'!L32</f>
        <v>0</v>
      </c>
      <c r="EA32" s="8">
        <f>'N &amp; C Silveira Dairy'!L32</f>
        <v>0</v>
      </c>
      <c r="EB32" s="8">
        <f>'Nyman Brothers Dairy'!L32</f>
        <v>0</v>
      </c>
      <c r="EC32" s="4">
        <f>'Broder Farms'!L32</f>
        <v>0</v>
      </c>
      <c r="ED32" s="8">
        <f>'Borba Dairy Farms'!L32</f>
        <v>0</v>
      </c>
      <c r="EE32" s="8">
        <f>'Charles Ahlem Ranch'!L32</f>
        <v>0</v>
      </c>
      <c r="EF32" s="4">
        <f>'James Ahlem Dairy'!L32</f>
        <v>0</v>
      </c>
      <c r="EG32" s="8">
        <f>'Nylund Dairy Farms'!L32</f>
        <v>0</v>
      </c>
      <c r="EH32" s="4">
        <f>'Vierra Ranch Dairy'!L32</f>
        <v>0</v>
      </c>
      <c r="EI32" s="4">
        <f>'Joe O Rocha Dairy Inc.'!L32</f>
        <v>0</v>
      </c>
      <c r="EJ32" s="8">
        <f>'Alves &amp; Son Dairy'!L32</f>
        <v>0</v>
      </c>
      <c r="EK32" s="4">
        <f>'3A Teixeira Dairy'!L32</f>
        <v>0</v>
      </c>
      <c r="EL32" s="4">
        <f>'Denizma_Bud Postma Dairy'!L32</f>
        <v>0</v>
      </c>
      <c r="EM32" s="8">
        <f>'Couco Creek Dairy'!L32</f>
        <v>0</v>
      </c>
      <c r="EN32" s="4">
        <f>'Clausen Dairy'!L32</f>
        <v>0</v>
      </c>
    </row>
    <row r="33" spans="1:144" x14ac:dyDescent="0.3">
      <c r="A33" t="s">
        <v>10889</v>
      </c>
      <c r="B33" s="4">
        <f>'A &amp; M De Souza Dairy'!B33</f>
        <v>0</v>
      </c>
      <c r="C33" s="4">
        <f>'Silva Dairy Farms #3A'!B33</f>
        <v>0</v>
      </c>
      <c r="D33" s="4">
        <f>'Joe Borba Dairy Inc.'!B33</f>
        <v>0</v>
      </c>
      <c r="E33" s="8">
        <f>'Ken Van Foeken Dairy #2'!B33</f>
        <v>0</v>
      </c>
      <c r="F33" s="8">
        <f>'Da Rosa Dairy'!B33</f>
        <v>0</v>
      </c>
      <c r="G33" s="4" t="e">
        <f>'J_D Brasil Dairy'!#REF!</f>
        <v>#REF!</v>
      </c>
      <c r="H33" s="8">
        <f>'River Rock Ranch LLC'!L31</f>
        <v>0</v>
      </c>
      <c r="I33" s="8">
        <f>'Double Cross #3'!L31</f>
        <v>0</v>
      </c>
      <c r="J33" s="8">
        <f>'Edward Nunes Dairy'!L31</f>
        <v>0</v>
      </c>
      <c r="K33" s="4" t="e">
        <f>'Gomes Dairy'!#REF!</f>
        <v>#REF!</v>
      </c>
      <c r="L33" s="4">
        <f>'Roest Family Dairy'!L31</f>
        <v>0</v>
      </c>
      <c r="M33" s="8">
        <f>'Gil Tex Dairy'!L31</f>
        <v>0</v>
      </c>
      <c r="N33" s="4">
        <f>'GJ Silva'!L31</f>
        <v>0</v>
      </c>
      <c r="O33" s="4">
        <f>'Hilmar Holsteins Inc.'!L31</f>
        <v>0</v>
      </c>
      <c r="P33" s="4">
        <f>'Jordao Dairy'!L31</f>
        <v>0</v>
      </c>
      <c r="Q33" s="4">
        <f>'Cross Creek Dairy'!L31</f>
        <v>0</v>
      </c>
      <c r="R33" s="8">
        <f>'Double Cross #2'!L31</f>
        <v>0</v>
      </c>
      <c r="S33" s="8">
        <f>'LarryPetersonDairyFarms#2'!L31</f>
        <v>0</v>
      </c>
      <c r="T33" s="8">
        <f>'Fire_Lake Jerseys #2'!L31</f>
        <v>0</v>
      </c>
      <c r="U33" s="4">
        <f>'Lumar Dairy Farms'!L31</f>
        <v>0</v>
      </c>
      <c r="V33" s="8">
        <f>'CMA Livestock'!L31</f>
        <v>0</v>
      </c>
      <c r="W33" s="4">
        <f>'Fire Lakes Jerseys'!L31</f>
        <v>0</v>
      </c>
      <c r="X33" s="8">
        <f>'Rick Jones Farms'!L31</f>
        <v>0</v>
      </c>
      <c r="Y33" s="4">
        <f>'Silveira Holsteins'!L31</f>
        <v>0</v>
      </c>
      <c r="Z33" s="8">
        <f>'Diamond B Dairy'!L31</f>
        <v>0</v>
      </c>
      <c r="AA33" s="4">
        <f>'Azevedo Dairy'!L31</f>
        <v>0</v>
      </c>
      <c r="AB33" s="8">
        <f>'Valsigna Dairy'!L31</f>
        <v>0</v>
      </c>
      <c r="AC33" s="8">
        <f>WickstromJerseyFarmsInc.!L31</f>
        <v>0</v>
      </c>
      <c r="AD33" s="4">
        <f>'Diniz Dairy'!L31</f>
        <v>0</v>
      </c>
      <c r="AE33" s="8">
        <f>'Crane Dairy Inc.'!L31</f>
        <v>0</v>
      </c>
      <c r="AF33" s="4">
        <f>'GM Silva Dairies #2'!L31</f>
        <v>0</v>
      </c>
      <c r="AG33" s="8" t="e">
        <f>'Joe Oliveira Dairy'!#REF!</f>
        <v>#REF!</v>
      </c>
      <c r="AH33" s="4">
        <f>'Vierra Dairy Farms #3'!L31</f>
        <v>0</v>
      </c>
      <c r="AI33" s="8">
        <f>'Nelson Dairy'!L31</f>
        <v>0</v>
      </c>
      <c r="AJ33" s="4">
        <f>'Mario&amp;ChristinaNunesDairy'!L31</f>
        <v>0</v>
      </c>
      <c r="AK33" s="8">
        <f>'B &amp; D Dairy'!L31</f>
        <v>0</v>
      </c>
      <c r="AL33" s="4">
        <f>'Silveira Dairy Inc.'!L31</f>
        <v>0</v>
      </c>
      <c r="AM33" s="8">
        <f>'Jade Jersey Dairy'!L31</f>
        <v>0</v>
      </c>
      <c r="AN33" s="4">
        <f>'Live Oak Dairy A'!L31</f>
        <v>0</v>
      </c>
      <c r="AO33" s="8">
        <f>'T &amp; M Borba Dairy'!L31</f>
        <v>0</v>
      </c>
      <c r="AP33" s="4">
        <f>'Oslo Dairy'!L31</f>
        <v>0</v>
      </c>
      <c r="AQ33" s="8">
        <f>'Kronberg Facility'!L31</f>
        <v>0</v>
      </c>
      <c r="AR33" s="4">
        <f>'Ken Van Foeken Dairy'!L31</f>
        <v>0</v>
      </c>
      <c r="AS33" s="8">
        <f>'Amaral Dairy Farms'!L31</f>
        <v>0</v>
      </c>
      <c r="AT33" s="4">
        <f>'B_6 Dairy'!L31</f>
        <v>0</v>
      </c>
      <c r="AU33" s="8">
        <f>'6D Dores Dairy'!L31</f>
        <v>0</v>
      </c>
      <c r="AV33" s="4">
        <f>'Fanelli Dairy'!L31</f>
        <v>0</v>
      </c>
      <c r="AW33" s="8">
        <f>'Joao Sousa Dairy'!L31</f>
        <v>0</v>
      </c>
      <c r="AX33" s="8">
        <f>'Vierra Dairy Farms #2'!L31</f>
        <v>0</v>
      </c>
      <c r="AY33" s="8">
        <f>'Michael Brasil Dairy'!L31</f>
        <v>0</v>
      </c>
      <c r="AZ33" s="4">
        <f>'Anchor J Dairy'!L31</f>
        <v>0</v>
      </c>
      <c r="BA33" s="8">
        <f>'Oliveira Dairy'!L31</f>
        <v>0</v>
      </c>
      <c r="BB33" s="4">
        <f>'Souza Bros Dairy'!L31</f>
        <v>0</v>
      </c>
      <c r="BC33" s="8">
        <f>'Miguel Family Dairy'!L31</f>
        <v>0</v>
      </c>
      <c r="BD33" s="4">
        <f>'Dias Family Dairy'!L31</f>
        <v>0</v>
      </c>
      <c r="BE33" s="8">
        <f>'Empty was A_D Dairy'!L31</f>
        <v>0</v>
      </c>
      <c r="BF33" s="4">
        <f>'Michael Brasil Dairy #2'!L31</f>
        <v>0</v>
      </c>
      <c r="BG33" s="8">
        <f>'F &amp; A Lemos Dairy'!L31</f>
        <v>0</v>
      </c>
      <c r="BH33" s="4">
        <f>'Alves &amp; Son Dairy #2'!L31</f>
        <v>0</v>
      </c>
      <c r="BI33" s="8">
        <f>'Golf Link RanchesLLC'!L31</f>
        <v>0</v>
      </c>
      <c r="BJ33" s="4">
        <f>'Triple M Jerseys'!L31</f>
        <v>0</v>
      </c>
      <c r="BK33" s="8">
        <f>'Jose &amp; Teresa Soares Dairy'!L31</f>
        <v>0</v>
      </c>
      <c r="BL33" s="8">
        <f>'MachadoGabriel&amp;SonsDairy'!L31</f>
        <v>0</v>
      </c>
      <c r="BM33" s="4">
        <f>'Hawkins Ranch'!L31</f>
        <v>0</v>
      </c>
      <c r="BN33" s="8">
        <f>'Silva Dairy Farms #3B'!L31</f>
        <v>0</v>
      </c>
      <c r="BO33" s="8">
        <f>AhlemFarmsPartnership!L31</f>
        <v>0</v>
      </c>
      <c r="BP33" s="8">
        <f>'Vierra Dairy Farms #4'!L31</f>
        <v>0</v>
      </c>
      <c r="BQ33" s="4">
        <f>'CaliforniaDairyFarms LLC'!L31</f>
        <v>0</v>
      </c>
      <c r="BR33" s="8">
        <f>'Larry Peterson Dairy'!L31</f>
        <v>0</v>
      </c>
      <c r="BS33" s="4">
        <f>'Joe Egli&amp;Sons Dairy'!L31</f>
        <v>0</v>
      </c>
      <c r="BT33" s="8">
        <f>'CMA Livestock #2'!L31</f>
        <v>0</v>
      </c>
      <c r="BU33" s="4">
        <f>'Valentine Dairy'!L31</f>
        <v>0</v>
      </c>
      <c r="BV33" s="8">
        <f>'CMC Jerseys LLC'!L31</f>
        <v>0</v>
      </c>
      <c r="BW33" s="4">
        <f>'Fanelli_Fanelli Brothers'!L31</f>
        <v>0</v>
      </c>
      <c r="BX33" s="8">
        <f>'Martins Bros Dairy'!L31</f>
        <v>0</v>
      </c>
      <c r="BY33" s="8">
        <f>'Gomes Heifer Ranch'!L31</f>
        <v>0</v>
      </c>
      <c r="BZ33" s="4">
        <f>'Ed Hirdes Dairy'!B33</f>
        <v>0</v>
      </c>
      <c r="CA33" s="8">
        <f>'Dematos Dairy'!L31</f>
        <v>0</v>
      </c>
      <c r="CB33" s="4">
        <f>'Carlos Estacio&amp;Sons Dairy'!L31</f>
        <v>0</v>
      </c>
      <c r="CC33" s="4">
        <f>'Live Oak Dairy G'!L31</f>
        <v>0</v>
      </c>
      <c r="CD33" s="8">
        <f>'Verissimo Facility'!L31</f>
        <v>0</v>
      </c>
      <c r="CE33" s="4">
        <f>'Double Cross Dairy'!L31</f>
        <v>0</v>
      </c>
      <c r="CF33" s="4">
        <f>'Double Cross #4'!L31</f>
        <v>0</v>
      </c>
      <c r="CG33" s="8">
        <f>'King Dairy'!L31</f>
        <v>0</v>
      </c>
      <c r="CH33" s="8">
        <f>'Vieira Livestock'!L31</f>
        <v>0</v>
      </c>
      <c r="CI33" s="4">
        <f>'AldenPeterson&amp;SonsDairy Inc.'!L31</f>
        <v>0</v>
      </c>
      <c r="CJ33" s="8">
        <f>'John Nunes Dairy #3'!L31</f>
        <v>0</v>
      </c>
      <c r="CK33" s="4">
        <f>'Roestar Dairy'!L31</f>
        <v>0</v>
      </c>
      <c r="CL33" s="8">
        <f>'Luis M. Azevedo Dairy'!L31</f>
        <v>0</v>
      </c>
      <c r="CM33" s="4">
        <f>'Arlinda Holsteins'!L31</f>
        <v>0</v>
      </c>
      <c r="CN33" s="8">
        <f>'Robert Gioletti &amp; Sons Dairy'!L31</f>
        <v>0</v>
      </c>
      <c r="CO33" s="4">
        <f>'Carl Vieira Dairy'!L31</f>
        <v>0</v>
      </c>
      <c r="CP33" s="4">
        <f>'John Brasil &amp; Sons Dairy'!L31</f>
        <v>0</v>
      </c>
      <c r="CQ33" s="8">
        <f>'John Brasil Dairy #3'!L31</f>
        <v>0</v>
      </c>
      <c r="CR33" s="4">
        <f>'KMA Dairy'!L31</f>
        <v>0</v>
      </c>
      <c r="CS33" s="8">
        <f>'Sallaberry Ranch'!L31</f>
        <v>0</v>
      </c>
      <c r="CT33" s="4">
        <f>'Alfred C Nunes Dairy'!L31</f>
        <v>0</v>
      </c>
      <c r="CU33" s="8">
        <f>'Jim Vieira &amp; Son Dairy'!L31</f>
        <v>0</v>
      </c>
      <c r="CV33" s="4">
        <f>'Ehrlich Dairy'!L31</f>
        <v>0</v>
      </c>
      <c r="CW33" s="8">
        <f>'D&amp;A Brasil Facility'!B33</f>
        <v>0</v>
      </c>
      <c r="CX33" s="4">
        <f>'Silva''s Holsteins'!B33</f>
        <v>0</v>
      </c>
      <c r="CY33" s="8">
        <f>'G J Silva #3'!B33</f>
        <v>0</v>
      </c>
      <c r="CZ33" s="4">
        <f>'Jim Vieira and Son Dairy #2'!L31</f>
        <v>0</v>
      </c>
      <c r="DA33" s="8">
        <f>'Johal Dairy'!L31</f>
        <v>0</v>
      </c>
      <c r="DB33" s="4">
        <f>'A &amp; G Azevedo Dairy'!L31</f>
        <v>0</v>
      </c>
      <c r="DC33" s="8">
        <f>'Gentle Breezes Dairy'!L31</f>
        <v>0</v>
      </c>
      <c r="DD33" s="8">
        <f>'Joe Sousa Jr Dairy'!L31</f>
        <v>0</v>
      </c>
      <c r="DE33" s="4">
        <f>'John Brasil Heifers'!L31</f>
        <v>0</v>
      </c>
      <c r="DF33" s="4">
        <f>'MHF Dairy'!L31</f>
        <v>0</v>
      </c>
      <c r="DG33" s="8">
        <f>'Brindiero&amp;DanbomDairyFarms'!L31</f>
        <v>0</v>
      </c>
      <c r="DH33" s="8">
        <f>'A&amp;C Machado Dairy #2'!L31</f>
        <v>0</v>
      </c>
      <c r="DI33" s="8">
        <f>'J &amp; J Toste DairyInc.'!L31</f>
        <v>0</v>
      </c>
      <c r="DJ33" s="4">
        <f>'Bar Vee DairyInc.'!L31</f>
        <v>0</v>
      </c>
      <c r="DK33" s="4">
        <f>'Railside Jersey FarmsLLC'!L31</f>
        <v>0</v>
      </c>
      <c r="DL33" s="8">
        <f>'Manuel Azevedo Dairy'!L31</f>
        <v>0</v>
      </c>
      <c r="DM33" s="4">
        <f>'Sousa Family Dairy'!L31</f>
        <v>0</v>
      </c>
      <c r="DN33" s="4">
        <f>'UC Davis Animal Science Dairy'!L31</f>
        <v>0</v>
      </c>
      <c r="DO33" s="8">
        <f>'Garcia''s Registered Jerseys'!L31</f>
        <v>0</v>
      </c>
      <c r="DP33" s="8">
        <f>'Lucio Corral Cattle'!L31</f>
        <v>0</v>
      </c>
      <c r="DQ33" s="4">
        <f>'Wickstrom Dairy Inc'!B33</f>
        <v>0</v>
      </c>
      <c r="DR33" s="8">
        <f>'Sam Kooistra Dairy'!L31</f>
        <v>0</v>
      </c>
      <c r="DS33" s="4">
        <f>'Vitorino &amp; Sons Dairy'!L31</f>
        <v>0</v>
      </c>
      <c r="DT33" s="8">
        <f>'Valley Cross Dairy'!L31</f>
        <v>0</v>
      </c>
      <c r="DU33" s="4">
        <f>'John Brasil &amp; Sons Dairy #2'!L31</f>
        <v>0</v>
      </c>
      <c r="DV33" s="4">
        <f>'Pepper Dairy'!L31</f>
        <v>0</v>
      </c>
      <c r="DW33" s="4">
        <f>'Clauss Dairy Farms'!L31</f>
        <v>0</v>
      </c>
      <c r="DX33" s="8">
        <f>'Dairy Central Heifers'!L31</f>
        <v>0</v>
      </c>
      <c r="DY33" s="4">
        <f>'Yosemite Jersey Dairy'!L31</f>
        <v>0</v>
      </c>
      <c r="DZ33" s="4">
        <f>'Sunwest Jersey Dairy'!L31</f>
        <v>0</v>
      </c>
      <c r="EA33" s="8">
        <f>'N &amp; C Silveira Dairy'!L31</f>
        <v>0</v>
      </c>
      <c r="EB33" s="8">
        <f>'Nyman Brothers Dairy'!L31</f>
        <v>0</v>
      </c>
      <c r="EC33" s="4">
        <f>'Broder Farms'!L31</f>
        <v>0</v>
      </c>
      <c r="ED33" s="8">
        <f>'Borba Dairy Farms'!L31</f>
        <v>0</v>
      </c>
      <c r="EE33" s="8">
        <f>'Charles Ahlem Ranch'!L31</f>
        <v>0</v>
      </c>
      <c r="EF33" s="4">
        <f>'James Ahlem Dairy'!L31</f>
        <v>0</v>
      </c>
      <c r="EG33" s="8">
        <f>'Nylund Dairy Farms'!L31</f>
        <v>0</v>
      </c>
      <c r="EH33" s="4">
        <f>'Vierra Ranch Dairy'!L31</f>
        <v>0</v>
      </c>
      <c r="EI33" s="4">
        <f>'Joe O Rocha Dairy Inc.'!L31</f>
        <v>0</v>
      </c>
      <c r="EJ33" s="8">
        <f>'Alves &amp; Son Dairy'!L31</f>
        <v>0</v>
      </c>
      <c r="EK33" s="4">
        <f>'3A Teixeira Dairy'!L31</f>
        <v>0</v>
      </c>
      <c r="EL33" s="4">
        <f>'Denizma_Bud Postma Dairy'!L31</f>
        <v>0</v>
      </c>
      <c r="EM33" s="8">
        <f>'Couco Creek Dairy'!L31</f>
        <v>0</v>
      </c>
      <c r="EN33" s="4">
        <f>'Clausen Dairy'!L31</f>
        <v>0</v>
      </c>
    </row>
    <row r="34" spans="1:144" x14ac:dyDescent="0.3">
      <c r="A34" t="s">
        <v>10890</v>
      </c>
      <c r="B34" s="4">
        <f>'A &amp; M De Souza Dairy'!B34</f>
        <v>0</v>
      </c>
      <c r="C34" s="4">
        <f>'Silva Dairy Farms #3A'!B34</f>
        <v>0</v>
      </c>
      <c r="D34" s="4">
        <f>'Joe Borba Dairy Inc.'!B34</f>
        <v>0</v>
      </c>
      <c r="E34" s="8">
        <f>'Ken Van Foeken Dairy #2'!B34</f>
        <v>0</v>
      </c>
      <c r="F34" s="8">
        <f>'Da Rosa Dairy'!B34</f>
        <v>0</v>
      </c>
      <c r="G34" s="4" t="e">
        <f>'J_D Brasil Dairy'!#REF!</f>
        <v>#REF!</v>
      </c>
      <c r="H34" s="8" t="str">
        <f>'River Rock Ranch LLC'!L32</f>
        <v>no</v>
      </c>
      <c r="I34" s="8">
        <f>'Double Cross #3'!L32</f>
        <v>0</v>
      </c>
      <c r="J34" s="8" t="str">
        <f>'Edward Nunes Dairy'!L32</f>
        <v>no</v>
      </c>
      <c r="K34" s="4" t="e">
        <f>'Gomes Dairy'!#REF!</f>
        <v>#REF!</v>
      </c>
      <c r="L34" s="4" t="str">
        <f>'Roest Family Dairy'!L32</f>
        <v>no</v>
      </c>
      <c r="M34" s="8">
        <f>'Gil Tex Dairy'!L32</f>
        <v>0</v>
      </c>
      <c r="N34" s="4">
        <f>'GJ Silva'!L32</f>
        <v>0</v>
      </c>
      <c r="O34" s="4">
        <f>'Hilmar Holsteins Inc.'!L32</f>
        <v>0</v>
      </c>
      <c r="P34" s="4">
        <f>'Jordao Dairy'!L32</f>
        <v>0</v>
      </c>
      <c r="Q34" s="4">
        <f>'Cross Creek Dairy'!L32</f>
        <v>0</v>
      </c>
      <c r="R34" s="8">
        <f>'Double Cross #2'!L32</f>
        <v>0</v>
      </c>
      <c r="S34" s="8">
        <f>'LarryPetersonDairyFarms#2'!L32</f>
        <v>0</v>
      </c>
      <c r="T34" s="8">
        <f>'Fire_Lake Jerseys #2'!L32</f>
        <v>0</v>
      </c>
      <c r="U34" s="4">
        <f>'Lumar Dairy Farms'!L32</f>
        <v>0</v>
      </c>
      <c r="V34" s="8">
        <f>'CMA Livestock'!L32</f>
        <v>0</v>
      </c>
      <c r="W34" s="4">
        <f>'Fire Lakes Jerseys'!L32</f>
        <v>0</v>
      </c>
      <c r="X34" s="8">
        <f>'Rick Jones Farms'!L32</f>
        <v>0</v>
      </c>
      <c r="Y34" s="4">
        <f>'Silveira Holsteins'!L32</f>
        <v>0</v>
      </c>
      <c r="Z34" s="8">
        <f>'Diamond B Dairy'!L32</f>
        <v>0</v>
      </c>
      <c r="AA34" s="4">
        <f>'Azevedo Dairy'!L32</f>
        <v>0</v>
      </c>
      <c r="AB34" s="8">
        <f>'Valsigna Dairy'!L32</f>
        <v>0</v>
      </c>
      <c r="AC34" s="8">
        <f>WickstromJerseyFarmsInc.!L32</f>
        <v>0</v>
      </c>
      <c r="AD34" s="4">
        <f>'Diniz Dairy'!L32</f>
        <v>0</v>
      </c>
      <c r="AE34" s="8">
        <f>'Crane Dairy Inc.'!L32</f>
        <v>0</v>
      </c>
      <c r="AF34" s="4">
        <f>'GM Silva Dairies #2'!L32</f>
        <v>0</v>
      </c>
      <c r="AG34" s="8" t="e">
        <f>'Joe Oliveira Dairy'!#REF!</f>
        <v>#REF!</v>
      </c>
      <c r="AH34" s="4">
        <f>'Vierra Dairy Farms #3'!L32</f>
        <v>0</v>
      </c>
      <c r="AI34" s="8">
        <f>'Nelson Dairy'!L32</f>
        <v>0</v>
      </c>
      <c r="AJ34" s="4">
        <f>'Mario&amp;ChristinaNunesDairy'!L32</f>
        <v>0</v>
      </c>
      <c r="AK34" s="8">
        <f>'B &amp; D Dairy'!L32</f>
        <v>0</v>
      </c>
      <c r="AL34" s="4">
        <f>'Silveira Dairy Inc.'!L32</f>
        <v>0</v>
      </c>
      <c r="AM34" s="8">
        <f>'Jade Jersey Dairy'!L32</f>
        <v>0</v>
      </c>
      <c r="AN34" s="4">
        <f>'Live Oak Dairy A'!L32</f>
        <v>0</v>
      </c>
      <c r="AO34" s="8">
        <f>'T &amp; M Borba Dairy'!L32</f>
        <v>0</v>
      </c>
      <c r="AP34" s="4">
        <f>'Oslo Dairy'!L32</f>
        <v>0</v>
      </c>
      <c r="AQ34" s="8">
        <f>'Kronberg Facility'!L32</f>
        <v>0</v>
      </c>
      <c r="AR34" s="4">
        <f>'Ken Van Foeken Dairy'!L32</f>
        <v>0</v>
      </c>
      <c r="AS34" s="8">
        <f>'Amaral Dairy Farms'!L32</f>
        <v>0</v>
      </c>
      <c r="AT34" s="4">
        <f>'B_6 Dairy'!L32</f>
        <v>0</v>
      </c>
      <c r="AU34" s="8">
        <f>'6D Dores Dairy'!L32</f>
        <v>0</v>
      </c>
      <c r="AV34" s="4">
        <f>'Fanelli Dairy'!L32</f>
        <v>0</v>
      </c>
      <c r="AW34" s="8">
        <f>'Joao Sousa Dairy'!L32</f>
        <v>0</v>
      </c>
      <c r="AX34" s="8">
        <f>'Vierra Dairy Farms #2'!L32</f>
        <v>0</v>
      </c>
      <c r="AY34" s="8">
        <f>'Michael Brasil Dairy'!L32</f>
        <v>0</v>
      </c>
      <c r="AZ34" s="4">
        <f>'Anchor J Dairy'!L32</f>
        <v>0</v>
      </c>
      <c r="BA34" s="8">
        <f>'Oliveira Dairy'!L32</f>
        <v>0</v>
      </c>
      <c r="BB34" s="4">
        <f>'Souza Bros Dairy'!L32</f>
        <v>0</v>
      </c>
      <c r="BC34" s="8">
        <f>'Miguel Family Dairy'!L32</f>
        <v>0</v>
      </c>
      <c r="BD34" s="4">
        <f>'Dias Family Dairy'!L32</f>
        <v>0</v>
      </c>
      <c r="BE34" s="8">
        <f>'Empty was A_D Dairy'!L32</f>
        <v>0</v>
      </c>
      <c r="BF34" s="4">
        <f>'Michael Brasil Dairy #2'!L32</f>
        <v>0</v>
      </c>
      <c r="BG34" s="8">
        <f>'F &amp; A Lemos Dairy'!L32</f>
        <v>0</v>
      </c>
      <c r="BH34" s="4">
        <f>'Alves &amp; Son Dairy #2'!L32</f>
        <v>0</v>
      </c>
      <c r="BI34" s="8">
        <f>'Golf Link RanchesLLC'!L32</f>
        <v>0</v>
      </c>
      <c r="BJ34" s="4">
        <f>'Triple M Jerseys'!L32</f>
        <v>0</v>
      </c>
      <c r="BK34" s="8">
        <f>'Jose &amp; Teresa Soares Dairy'!L32</f>
        <v>0</v>
      </c>
      <c r="BL34" s="8">
        <f>'MachadoGabriel&amp;SonsDairy'!L32</f>
        <v>0</v>
      </c>
      <c r="BM34" s="4">
        <f>'Hawkins Ranch'!L32</f>
        <v>0</v>
      </c>
      <c r="BN34" s="8">
        <f>'Silva Dairy Farms #3B'!L32</f>
        <v>0</v>
      </c>
      <c r="BO34" s="8">
        <f>AhlemFarmsPartnership!L32</f>
        <v>0</v>
      </c>
      <c r="BP34" s="8">
        <f>'Vierra Dairy Farms #4'!L32</f>
        <v>0</v>
      </c>
      <c r="BQ34" s="4">
        <f>'CaliforniaDairyFarms LLC'!L32</f>
        <v>0</v>
      </c>
      <c r="BR34" s="8">
        <f>'Larry Peterson Dairy'!L32</f>
        <v>0</v>
      </c>
      <c r="BS34" s="4">
        <f>'Joe Egli&amp;Sons Dairy'!L32</f>
        <v>0</v>
      </c>
      <c r="BT34" s="8">
        <f>'CMA Livestock #2'!L32</f>
        <v>0</v>
      </c>
      <c r="BU34" s="4">
        <f>'Valentine Dairy'!L32</f>
        <v>0</v>
      </c>
      <c r="BV34" s="8">
        <f>'CMC Jerseys LLC'!L32</f>
        <v>0</v>
      </c>
      <c r="BW34" s="4">
        <f>'Fanelli_Fanelli Brothers'!L32</f>
        <v>0</v>
      </c>
      <c r="BX34" s="8">
        <f>'Martins Bros Dairy'!L32</f>
        <v>0</v>
      </c>
      <c r="BY34" s="8">
        <f>'Gomes Heifer Ranch'!L32</f>
        <v>0</v>
      </c>
      <c r="BZ34" s="4">
        <f>'Ed Hirdes Dairy'!B34</f>
        <v>0</v>
      </c>
      <c r="CA34" s="8">
        <f>'Dematos Dairy'!L32</f>
        <v>0</v>
      </c>
      <c r="CB34" s="4">
        <f>'Carlos Estacio&amp;Sons Dairy'!L32</f>
        <v>0</v>
      </c>
      <c r="CC34" s="4">
        <f>'Live Oak Dairy G'!L32</f>
        <v>0</v>
      </c>
      <c r="CD34" s="8">
        <f>'Verissimo Facility'!L32</f>
        <v>0</v>
      </c>
      <c r="CE34" s="4">
        <f>'Double Cross Dairy'!L32</f>
        <v>0</v>
      </c>
      <c r="CF34" s="4">
        <f>'Double Cross #4'!L32</f>
        <v>0</v>
      </c>
      <c r="CG34" s="8">
        <f>'King Dairy'!L32</f>
        <v>0</v>
      </c>
      <c r="CH34" s="8">
        <f>'Vieira Livestock'!L32</f>
        <v>0</v>
      </c>
      <c r="CI34" s="4">
        <f>'AldenPeterson&amp;SonsDairy Inc.'!L32</f>
        <v>0</v>
      </c>
      <c r="CJ34" s="8">
        <f>'John Nunes Dairy #3'!L32</f>
        <v>0</v>
      </c>
      <c r="CK34" s="4">
        <f>'Roestar Dairy'!L32</f>
        <v>0</v>
      </c>
      <c r="CL34" s="8">
        <f>'Luis M. Azevedo Dairy'!L32</f>
        <v>0</v>
      </c>
      <c r="CM34" s="4">
        <f>'Arlinda Holsteins'!L32</f>
        <v>0</v>
      </c>
      <c r="CN34" s="8">
        <f>'Robert Gioletti &amp; Sons Dairy'!L32</f>
        <v>0</v>
      </c>
      <c r="CO34" s="4">
        <f>'Carl Vieira Dairy'!L32</f>
        <v>0</v>
      </c>
      <c r="CP34" s="4">
        <f>'John Brasil &amp; Sons Dairy'!L32</f>
        <v>0</v>
      </c>
      <c r="CQ34" s="8">
        <f>'John Brasil Dairy #3'!L32</f>
        <v>0</v>
      </c>
      <c r="CR34" s="4">
        <f>'KMA Dairy'!L32</f>
        <v>0</v>
      </c>
      <c r="CS34" s="8">
        <f>'Sallaberry Ranch'!L32</f>
        <v>0</v>
      </c>
      <c r="CT34" s="4">
        <f>'Alfred C Nunes Dairy'!L32</f>
        <v>0</v>
      </c>
      <c r="CU34" s="8">
        <f>'Jim Vieira &amp; Son Dairy'!L32</f>
        <v>0</v>
      </c>
      <c r="CV34" s="4">
        <f>'Ehrlich Dairy'!L32</f>
        <v>0</v>
      </c>
      <c r="CW34" s="8">
        <f>'D&amp;A Brasil Facility'!B34</f>
        <v>0</v>
      </c>
      <c r="CX34" s="4">
        <f>'Silva''s Holsteins'!B34</f>
        <v>0</v>
      </c>
      <c r="CY34" s="8">
        <f>'G J Silva #3'!B34</f>
        <v>0</v>
      </c>
      <c r="CZ34" s="4">
        <f>'Jim Vieira and Son Dairy #2'!L32</f>
        <v>0</v>
      </c>
      <c r="DA34" s="8">
        <f>'Johal Dairy'!L32</f>
        <v>0</v>
      </c>
      <c r="DB34" s="4">
        <f>'A &amp; G Azevedo Dairy'!L32</f>
        <v>0</v>
      </c>
      <c r="DC34" s="8">
        <f>'Gentle Breezes Dairy'!L32</f>
        <v>0</v>
      </c>
      <c r="DD34" s="8">
        <f>'Joe Sousa Jr Dairy'!L32</f>
        <v>0</v>
      </c>
      <c r="DE34" s="4">
        <f>'John Brasil Heifers'!L32</f>
        <v>0</v>
      </c>
      <c r="DF34" s="4">
        <f>'MHF Dairy'!L32</f>
        <v>0</v>
      </c>
      <c r="DG34" s="8">
        <f>'Brindiero&amp;DanbomDairyFarms'!L32</f>
        <v>0</v>
      </c>
      <c r="DH34" s="8">
        <f>'A&amp;C Machado Dairy #2'!L32</f>
        <v>0</v>
      </c>
      <c r="DI34" s="8">
        <f>'J &amp; J Toste DairyInc.'!L32</f>
        <v>0</v>
      </c>
      <c r="DJ34" s="4">
        <f>'Bar Vee DairyInc.'!L32</f>
        <v>0</v>
      </c>
      <c r="DK34" s="4">
        <f>'Railside Jersey FarmsLLC'!L32</f>
        <v>0</v>
      </c>
      <c r="DL34" s="8">
        <f>'Manuel Azevedo Dairy'!L32</f>
        <v>0</v>
      </c>
      <c r="DM34" s="4">
        <f>'Sousa Family Dairy'!L32</f>
        <v>0</v>
      </c>
      <c r="DN34" s="4">
        <f>'UC Davis Animal Science Dairy'!L32</f>
        <v>0</v>
      </c>
      <c r="DO34" s="8">
        <f>'Garcia''s Registered Jerseys'!L32</f>
        <v>0</v>
      </c>
      <c r="DP34" s="8">
        <f>'Lucio Corral Cattle'!L32</f>
        <v>0</v>
      </c>
      <c r="DQ34" s="4">
        <f>'Wickstrom Dairy Inc'!B34</f>
        <v>0</v>
      </c>
      <c r="DR34" s="8">
        <f>'Sam Kooistra Dairy'!L32</f>
        <v>0</v>
      </c>
      <c r="DS34" s="4">
        <f>'Vitorino &amp; Sons Dairy'!L32</f>
        <v>0</v>
      </c>
      <c r="DT34" s="8">
        <f>'Valley Cross Dairy'!L32</f>
        <v>0</v>
      </c>
      <c r="DU34" s="4">
        <f>'John Brasil &amp; Sons Dairy #2'!L32</f>
        <v>0</v>
      </c>
      <c r="DV34" s="4">
        <f>'Pepper Dairy'!L32</f>
        <v>0</v>
      </c>
      <c r="DW34" s="4">
        <f>'Clauss Dairy Farms'!L32</f>
        <v>0</v>
      </c>
      <c r="DX34" s="8">
        <f>'Dairy Central Heifers'!L32</f>
        <v>0</v>
      </c>
      <c r="DY34" s="4">
        <f>'Yosemite Jersey Dairy'!L32</f>
        <v>0</v>
      </c>
      <c r="DZ34" s="4">
        <f>'Sunwest Jersey Dairy'!L32</f>
        <v>0</v>
      </c>
      <c r="EA34" s="8">
        <f>'N &amp; C Silveira Dairy'!L32</f>
        <v>0</v>
      </c>
      <c r="EB34" s="8">
        <f>'Nyman Brothers Dairy'!L32</f>
        <v>0</v>
      </c>
      <c r="EC34" s="4">
        <f>'Broder Farms'!L32</f>
        <v>0</v>
      </c>
      <c r="ED34" s="8">
        <f>'Borba Dairy Farms'!L32</f>
        <v>0</v>
      </c>
      <c r="EE34" s="8">
        <f>'Charles Ahlem Ranch'!L32</f>
        <v>0</v>
      </c>
      <c r="EF34" s="4">
        <f>'James Ahlem Dairy'!L32</f>
        <v>0</v>
      </c>
      <c r="EG34" s="8">
        <f>'Nylund Dairy Farms'!L32</f>
        <v>0</v>
      </c>
      <c r="EH34" s="4">
        <f>'Vierra Ranch Dairy'!L32</f>
        <v>0</v>
      </c>
      <c r="EI34" s="4">
        <f>'Joe O Rocha Dairy Inc.'!L32</f>
        <v>0</v>
      </c>
      <c r="EJ34" s="8">
        <f>'Alves &amp; Son Dairy'!L32</f>
        <v>0</v>
      </c>
      <c r="EK34" s="4">
        <f>'3A Teixeira Dairy'!L32</f>
        <v>0</v>
      </c>
      <c r="EL34" s="4">
        <f>'Denizma_Bud Postma Dairy'!L32</f>
        <v>0</v>
      </c>
      <c r="EM34" s="8">
        <f>'Couco Creek Dairy'!L32</f>
        <v>0</v>
      </c>
      <c r="EN34" s="4">
        <f>'Clausen Dairy'!L32</f>
        <v>0</v>
      </c>
    </row>
    <row r="35" spans="1:144" x14ac:dyDescent="0.3">
      <c r="A35" t="s">
        <v>10891</v>
      </c>
      <c r="B35" s="4">
        <f>'A &amp; M De Souza Dairy'!B35</f>
        <v>0</v>
      </c>
      <c r="C35" s="4">
        <f>'Silva Dairy Farms #3A'!B35</f>
        <v>0</v>
      </c>
      <c r="D35" s="4">
        <f>'Joe Borba Dairy Inc.'!B35</f>
        <v>0</v>
      </c>
      <c r="E35" s="8">
        <f>'Ken Van Foeken Dairy #2'!B35</f>
        <v>0</v>
      </c>
      <c r="F35" s="8">
        <f>'Da Rosa Dairy'!B35</f>
        <v>0</v>
      </c>
      <c r="G35" s="4" t="e">
        <f>'J_D Brasil Dairy'!#REF!</f>
        <v>#REF!</v>
      </c>
      <c r="H35" s="8" t="str">
        <f>'River Rock Ranch LLC'!L33</f>
        <v>yes</v>
      </c>
      <c r="I35" s="8" t="str">
        <f>'Double Cross #3'!L33</f>
        <v>yes</v>
      </c>
      <c r="J35" s="8" t="str">
        <f>'Edward Nunes Dairy'!L33</f>
        <v>yes</v>
      </c>
      <c r="K35" s="4" t="e">
        <f>'Gomes Dairy'!#REF!</f>
        <v>#REF!</v>
      </c>
      <c r="L35" s="4" t="str">
        <f>'Roest Family Dairy'!L33</f>
        <v>yes</v>
      </c>
      <c r="M35" s="8">
        <f>'Gil Tex Dairy'!L33</f>
        <v>0</v>
      </c>
      <c r="N35" s="4">
        <f>'GJ Silva'!L33</f>
        <v>0</v>
      </c>
      <c r="O35" s="4">
        <f>'Hilmar Holsteins Inc.'!L33</f>
        <v>0</v>
      </c>
      <c r="P35" s="4">
        <f>'Jordao Dairy'!L33</f>
        <v>0</v>
      </c>
      <c r="Q35" s="4">
        <f>'Cross Creek Dairy'!L33</f>
        <v>0</v>
      </c>
      <c r="R35" s="8">
        <f>'Double Cross #2'!L33</f>
        <v>0</v>
      </c>
      <c r="S35" s="8">
        <f>'LarryPetersonDairyFarms#2'!L33</f>
        <v>0</v>
      </c>
      <c r="T35" s="8">
        <f>'Fire_Lake Jerseys #2'!L33</f>
        <v>0</v>
      </c>
      <c r="U35" s="4">
        <f>'Lumar Dairy Farms'!L33</f>
        <v>0</v>
      </c>
      <c r="V35" s="8">
        <f>'CMA Livestock'!L33</f>
        <v>0</v>
      </c>
      <c r="W35" s="4">
        <f>'Fire Lakes Jerseys'!L33</f>
        <v>0</v>
      </c>
      <c r="X35" s="8">
        <f>'Rick Jones Farms'!L33</f>
        <v>0</v>
      </c>
      <c r="Y35" s="4">
        <f>'Silveira Holsteins'!L33</f>
        <v>0</v>
      </c>
      <c r="Z35" s="8">
        <f>'Diamond B Dairy'!L33</f>
        <v>0</v>
      </c>
      <c r="AA35" s="4">
        <f>'Azevedo Dairy'!L33</f>
        <v>0</v>
      </c>
      <c r="AB35" s="8">
        <f>'Valsigna Dairy'!L33</f>
        <v>0</v>
      </c>
      <c r="AC35" s="8">
        <f>WickstromJerseyFarmsInc.!L33</f>
        <v>0</v>
      </c>
      <c r="AD35" s="4">
        <f>'Diniz Dairy'!L33</f>
        <v>0</v>
      </c>
      <c r="AE35" s="8">
        <f>'Crane Dairy Inc.'!L33</f>
        <v>0</v>
      </c>
      <c r="AF35" s="4">
        <f>'GM Silva Dairies #2'!L33</f>
        <v>0</v>
      </c>
      <c r="AG35" s="8" t="e">
        <f>'Joe Oliveira Dairy'!#REF!</f>
        <v>#REF!</v>
      </c>
      <c r="AH35" s="4">
        <f>'Vierra Dairy Farms #3'!L33</f>
        <v>0</v>
      </c>
      <c r="AI35" s="8">
        <f>'Nelson Dairy'!L33</f>
        <v>0</v>
      </c>
      <c r="AJ35" s="4">
        <f>'Mario&amp;ChristinaNunesDairy'!L33</f>
        <v>0</v>
      </c>
      <c r="AK35" s="8">
        <f>'B &amp; D Dairy'!L33</f>
        <v>0</v>
      </c>
      <c r="AL35" s="4">
        <f>'Silveira Dairy Inc.'!L33</f>
        <v>0</v>
      </c>
      <c r="AM35" s="8">
        <f>'Jade Jersey Dairy'!L33</f>
        <v>0</v>
      </c>
      <c r="AN35" s="4">
        <f>'Live Oak Dairy A'!L33</f>
        <v>0</v>
      </c>
      <c r="AO35" s="8">
        <f>'T &amp; M Borba Dairy'!L33</f>
        <v>0</v>
      </c>
      <c r="AP35" s="4">
        <f>'Oslo Dairy'!L33</f>
        <v>0</v>
      </c>
      <c r="AQ35" s="8">
        <f>'Kronberg Facility'!L33</f>
        <v>0</v>
      </c>
      <c r="AR35" s="4">
        <f>'Ken Van Foeken Dairy'!L33</f>
        <v>0</v>
      </c>
      <c r="AS35" s="8">
        <f>'Amaral Dairy Farms'!L33</f>
        <v>0</v>
      </c>
      <c r="AT35" s="4">
        <f>'B_6 Dairy'!L33</f>
        <v>0</v>
      </c>
      <c r="AU35" s="8">
        <f>'6D Dores Dairy'!L33</f>
        <v>0</v>
      </c>
      <c r="AV35" s="4">
        <f>'Fanelli Dairy'!L33</f>
        <v>0</v>
      </c>
      <c r="AW35" s="8">
        <f>'Joao Sousa Dairy'!L33</f>
        <v>0</v>
      </c>
      <c r="AX35" s="8">
        <f>'Vierra Dairy Farms #2'!L33</f>
        <v>0</v>
      </c>
      <c r="AY35" s="8">
        <f>'Michael Brasil Dairy'!L33</f>
        <v>0</v>
      </c>
      <c r="AZ35" s="4">
        <f>'Anchor J Dairy'!L33</f>
        <v>0</v>
      </c>
      <c r="BA35" s="8">
        <f>'Oliveira Dairy'!L33</f>
        <v>0</v>
      </c>
      <c r="BB35" s="4">
        <f>'Souza Bros Dairy'!L33</f>
        <v>0</v>
      </c>
      <c r="BC35" s="8">
        <f>'Miguel Family Dairy'!L33</f>
        <v>0</v>
      </c>
      <c r="BD35" s="4">
        <f>'Dias Family Dairy'!L33</f>
        <v>0</v>
      </c>
      <c r="BE35" s="8">
        <f>'Empty was A_D Dairy'!L33</f>
        <v>0</v>
      </c>
      <c r="BF35" s="4">
        <f>'Michael Brasil Dairy #2'!L33</f>
        <v>0</v>
      </c>
      <c r="BG35" s="8">
        <f>'F &amp; A Lemos Dairy'!L33</f>
        <v>0</v>
      </c>
      <c r="BH35" s="4">
        <f>'Alves &amp; Son Dairy #2'!L33</f>
        <v>0</v>
      </c>
      <c r="BI35" s="8">
        <f>'Golf Link RanchesLLC'!L33</f>
        <v>0</v>
      </c>
      <c r="BJ35" s="4">
        <f>'Triple M Jerseys'!L33</f>
        <v>0</v>
      </c>
      <c r="BK35" s="8">
        <f>'Jose &amp; Teresa Soares Dairy'!L33</f>
        <v>0</v>
      </c>
      <c r="BL35" s="8">
        <f>'MachadoGabriel&amp;SonsDairy'!L33</f>
        <v>0</v>
      </c>
      <c r="BM35" s="4">
        <f>'Hawkins Ranch'!L33</f>
        <v>0</v>
      </c>
      <c r="BN35" s="8">
        <f>'Silva Dairy Farms #3B'!L33</f>
        <v>0</v>
      </c>
      <c r="BO35" s="8">
        <f>AhlemFarmsPartnership!L33</f>
        <v>0</v>
      </c>
      <c r="BP35" s="8">
        <f>'Vierra Dairy Farms #4'!L33</f>
        <v>0</v>
      </c>
      <c r="BQ35" s="4">
        <f>'CaliforniaDairyFarms LLC'!L33</f>
        <v>0</v>
      </c>
      <c r="BR35" s="8">
        <f>'Larry Peterson Dairy'!L33</f>
        <v>0</v>
      </c>
      <c r="BS35" s="4">
        <f>'Joe Egli&amp;Sons Dairy'!L33</f>
        <v>0</v>
      </c>
      <c r="BT35" s="8">
        <f>'CMA Livestock #2'!L33</f>
        <v>0</v>
      </c>
      <c r="BU35" s="4">
        <f>'Valentine Dairy'!L33</f>
        <v>0</v>
      </c>
      <c r="BV35" s="8">
        <f>'CMC Jerseys LLC'!L33</f>
        <v>0</v>
      </c>
      <c r="BW35" s="4">
        <f>'Fanelli_Fanelli Brothers'!L33</f>
        <v>0</v>
      </c>
      <c r="BX35" s="8">
        <f>'Martins Bros Dairy'!L33</f>
        <v>0</v>
      </c>
      <c r="BY35" s="8">
        <f>'Gomes Heifer Ranch'!L33</f>
        <v>0</v>
      </c>
      <c r="BZ35" s="4">
        <f>'Ed Hirdes Dairy'!B35</f>
        <v>0</v>
      </c>
      <c r="CA35" s="8">
        <f>'Dematos Dairy'!L33</f>
        <v>0</v>
      </c>
      <c r="CB35" s="4">
        <f>'Carlos Estacio&amp;Sons Dairy'!L33</f>
        <v>0</v>
      </c>
      <c r="CC35" s="4">
        <f>'Live Oak Dairy G'!L33</f>
        <v>0</v>
      </c>
      <c r="CD35" s="8">
        <f>'Verissimo Facility'!L33</f>
        <v>0</v>
      </c>
      <c r="CE35" s="4">
        <f>'Double Cross Dairy'!L33</f>
        <v>0</v>
      </c>
      <c r="CF35" s="4">
        <f>'Double Cross #4'!L33</f>
        <v>0</v>
      </c>
      <c r="CG35" s="8">
        <f>'King Dairy'!L33</f>
        <v>0</v>
      </c>
      <c r="CH35" s="8">
        <f>'Vieira Livestock'!L33</f>
        <v>0</v>
      </c>
      <c r="CI35" s="4">
        <f>'AldenPeterson&amp;SonsDairy Inc.'!L33</f>
        <v>0</v>
      </c>
      <c r="CJ35" s="8">
        <f>'John Nunes Dairy #3'!L33</f>
        <v>0</v>
      </c>
      <c r="CK35" s="4">
        <f>'Roestar Dairy'!L33</f>
        <v>0</v>
      </c>
      <c r="CL35" s="8">
        <f>'Luis M. Azevedo Dairy'!L33</f>
        <v>0</v>
      </c>
      <c r="CM35" s="4">
        <f>'Arlinda Holsteins'!L33</f>
        <v>0</v>
      </c>
      <c r="CN35" s="8">
        <f>'Robert Gioletti &amp; Sons Dairy'!L33</f>
        <v>0</v>
      </c>
      <c r="CO35" s="4">
        <f>'Carl Vieira Dairy'!L33</f>
        <v>0</v>
      </c>
      <c r="CP35" s="4">
        <f>'John Brasil &amp; Sons Dairy'!L33</f>
        <v>0</v>
      </c>
      <c r="CQ35" s="8">
        <f>'John Brasil Dairy #3'!L33</f>
        <v>0</v>
      </c>
      <c r="CR35" s="4">
        <f>'KMA Dairy'!L33</f>
        <v>0</v>
      </c>
      <c r="CS35" s="8">
        <f>'Sallaberry Ranch'!L33</f>
        <v>0</v>
      </c>
      <c r="CT35" s="4">
        <f>'Alfred C Nunes Dairy'!L33</f>
        <v>0</v>
      </c>
      <c r="CU35" s="8">
        <f>'Jim Vieira &amp; Son Dairy'!L33</f>
        <v>0</v>
      </c>
      <c r="CV35" s="4">
        <f>'Ehrlich Dairy'!L33</f>
        <v>0</v>
      </c>
      <c r="CW35" s="8">
        <f>'D&amp;A Brasil Facility'!B35</f>
        <v>0</v>
      </c>
      <c r="CX35" s="4">
        <f>'Silva''s Holsteins'!B35</f>
        <v>0</v>
      </c>
      <c r="CY35" s="8">
        <f>'G J Silva #3'!B35</f>
        <v>0</v>
      </c>
      <c r="CZ35" s="4">
        <f>'Jim Vieira and Son Dairy #2'!L33</f>
        <v>0</v>
      </c>
      <c r="DA35" s="8">
        <f>'Johal Dairy'!L33</f>
        <v>0</v>
      </c>
      <c r="DB35" s="4">
        <f>'A &amp; G Azevedo Dairy'!L33</f>
        <v>0</v>
      </c>
      <c r="DC35" s="8">
        <f>'Gentle Breezes Dairy'!L33</f>
        <v>0</v>
      </c>
      <c r="DD35" s="8">
        <f>'Joe Sousa Jr Dairy'!L33</f>
        <v>0</v>
      </c>
      <c r="DE35" s="4">
        <f>'John Brasil Heifers'!L33</f>
        <v>0</v>
      </c>
      <c r="DF35" s="4">
        <f>'MHF Dairy'!L33</f>
        <v>0</v>
      </c>
      <c r="DG35" s="8">
        <f>'Brindiero&amp;DanbomDairyFarms'!L33</f>
        <v>0</v>
      </c>
      <c r="DH35" s="8">
        <f>'A&amp;C Machado Dairy #2'!L33</f>
        <v>0</v>
      </c>
      <c r="DI35" s="8">
        <f>'J &amp; J Toste DairyInc.'!L33</f>
        <v>0</v>
      </c>
      <c r="DJ35" s="4">
        <f>'Bar Vee DairyInc.'!L33</f>
        <v>0</v>
      </c>
      <c r="DK35" s="4">
        <f>'Railside Jersey FarmsLLC'!L33</f>
        <v>0</v>
      </c>
      <c r="DL35" s="8">
        <f>'Manuel Azevedo Dairy'!L33</f>
        <v>0</v>
      </c>
      <c r="DM35" s="4">
        <f>'Sousa Family Dairy'!L33</f>
        <v>0</v>
      </c>
      <c r="DN35" s="4">
        <f>'UC Davis Animal Science Dairy'!L33</f>
        <v>0</v>
      </c>
      <c r="DO35" s="8">
        <f>'Garcia''s Registered Jerseys'!L33</f>
        <v>0</v>
      </c>
      <c r="DP35" s="8">
        <f>'Lucio Corral Cattle'!L33</f>
        <v>0</v>
      </c>
      <c r="DQ35" s="4">
        <f>'Wickstrom Dairy Inc'!B35</f>
        <v>0</v>
      </c>
      <c r="DR35" s="8">
        <f>'Sam Kooistra Dairy'!L33</f>
        <v>0</v>
      </c>
      <c r="DS35" s="4">
        <f>'Vitorino &amp; Sons Dairy'!L33</f>
        <v>0</v>
      </c>
      <c r="DT35" s="8">
        <f>'Valley Cross Dairy'!L33</f>
        <v>0</v>
      </c>
      <c r="DU35" s="4">
        <f>'John Brasil &amp; Sons Dairy #2'!L33</f>
        <v>0</v>
      </c>
      <c r="DV35" s="4">
        <f>'Pepper Dairy'!L33</f>
        <v>0</v>
      </c>
      <c r="DW35" s="4">
        <f>'Clauss Dairy Farms'!L33</f>
        <v>0</v>
      </c>
      <c r="DX35" s="8">
        <f>'Dairy Central Heifers'!L33</f>
        <v>0</v>
      </c>
      <c r="DY35" s="4">
        <f>'Yosemite Jersey Dairy'!L33</f>
        <v>0</v>
      </c>
      <c r="DZ35" s="4">
        <f>'Sunwest Jersey Dairy'!L33</f>
        <v>0</v>
      </c>
      <c r="EA35" s="8">
        <f>'N &amp; C Silveira Dairy'!L33</f>
        <v>0</v>
      </c>
      <c r="EB35" s="8">
        <f>'Nyman Brothers Dairy'!L33</f>
        <v>0</v>
      </c>
      <c r="EC35" s="4">
        <f>'Broder Farms'!L33</f>
        <v>0</v>
      </c>
      <c r="ED35" s="8">
        <f>'Borba Dairy Farms'!L33</f>
        <v>0</v>
      </c>
      <c r="EE35" s="8">
        <f>'Charles Ahlem Ranch'!L33</f>
        <v>0</v>
      </c>
      <c r="EF35" s="4">
        <f>'James Ahlem Dairy'!L33</f>
        <v>0</v>
      </c>
      <c r="EG35" s="8">
        <f>'Nylund Dairy Farms'!L33</f>
        <v>0</v>
      </c>
      <c r="EH35" s="4">
        <f>'Vierra Ranch Dairy'!L33</f>
        <v>0</v>
      </c>
      <c r="EI35" s="4">
        <f>'Joe O Rocha Dairy Inc.'!L33</f>
        <v>0</v>
      </c>
      <c r="EJ35" s="8">
        <f>'Alves &amp; Son Dairy'!L33</f>
        <v>0</v>
      </c>
      <c r="EK35" s="4">
        <f>'3A Teixeira Dairy'!L33</f>
        <v>0</v>
      </c>
      <c r="EL35" s="4">
        <f>'Denizma_Bud Postma Dairy'!L33</f>
        <v>0</v>
      </c>
      <c r="EM35" s="8">
        <f>'Couco Creek Dairy'!L33</f>
        <v>0</v>
      </c>
      <c r="EN35" s="4">
        <f>'Clausen Dairy'!L33</f>
        <v>0</v>
      </c>
    </row>
    <row r="36" spans="1:144" x14ac:dyDescent="0.3">
      <c r="A36" t="s">
        <v>10892</v>
      </c>
      <c r="B36" s="4">
        <f>'A &amp; M De Souza Dairy'!B36</f>
        <v>0</v>
      </c>
      <c r="C36" s="4">
        <f>'Silva Dairy Farms #3A'!B36</f>
        <v>0</v>
      </c>
      <c r="D36" s="4">
        <f>'Joe Borba Dairy Inc.'!B36</f>
        <v>0</v>
      </c>
      <c r="E36" s="8">
        <f>'Ken Van Foeken Dairy #2'!B36</f>
        <v>0</v>
      </c>
      <c r="F36" s="8">
        <f>'Da Rosa Dairy'!B36</f>
        <v>0</v>
      </c>
      <c r="G36" s="4" t="e">
        <f>'J_D Brasil Dairy'!#REF!</f>
        <v>#REF!</v>
      </c>
      <c r="H36" s="8" t="str">
        <f>'River Rock Ranch LLC'!L34</f>
        <v>no</v>
      </c>
      <c r="I36" s="8" t="str">
        <f>'Double Cross #3'!L34</f>
        <v>no</v>
      </c>
      <c r="J36" s="8" t="str">
        <f>'Edward Nunes Dairy'!L34</f>
        <v>no</v>
      </c>
      <c r="K36" s="4" t="e">
        <f>'Gomes Dairy'!#REF!</f>
        <v>#REF!</v>
      </c>
      <c r="L36" s="4" t="str">
        <f>'Roest Family Dairy'!L34</f>
        <v>no</v>
      </c>
      <c r="M36" s="8">
        <f>'Gil Tex Dairy'!L34</f>
        <v>0</v>
      </c>
      <c r="N36" s="4">
        <f>'GJ Silva'!L34</f>
        <v>0</v>
      </c>
      <c r="O36" s="4">
        <f>'Hilmar Holsteins Inc.'!L34</f>
        <v>0</v>
      </c>
      <c r="P36" s="4">
        <f>'Jordao Dairy'!L34</f>
        <v>0</v>
      </c>
      <c r="Q36" s="4">
        <f>'Cross Creek Dairy'!L34</f>
        <v>0</v>
      </c>
      <c r="R36" s="8">
        <f>'Double Cross #2'!L34</f>
        <v>0</v>
      </c>
      <c r="S36" s="8">
        <f>'LarryPetersonDairyFarms#2'!L34</f>
        <v>0</v>
      </c>
      <c r="T36" s="8">
        <f>'Fire_Lake Jerseys #2'!L34</f>
        <v>0</v>
      </c>
      <c r="U36" s="4">
        <f>'Lumar Dairy Farms'!L34</f>
        <v>0</v>
      </c>
      <c r="V36" s="8">
        <f>'CMA Livestock'!L34</f>
        <v>0</v>
      </c>
      <c r="W36" s="4">
        <f>'Fire Lakes Jerseys'!L34</f>
        <v>0</v>
      </c>
      <c r="X36" s="8">
        <f>'Rick Jones Farms'!L34</f>
        <v>0</v>
      </c>
      <c r="Y36" s="4">
        <f>'Silveira Holsteins'!L34</f>
        <v>0</v>
      </c>
      <c r="Z36" s="8">
        <f>'Diamond B Dairy'!L34</f>
        <v>0</v>
      </c>
      <c r="AA36" s="4">
        <f>'Azevedo Dairy'!L34</f>
        <v>0</v>
      </c>
      <c r="AB36" s="8">
        <f>'Valsigna Dairy'!L34</f>
        <v>0</v>
      </c>
      <c r="AC36" s="8">
        <f>WickstromJerseyFarmsInc.!L34</f>
        <v>0</v>
      </c>
      <c r="AD36" s="4">
        <f>'Diniz Dairy'!L34</f>
        <v>0</v>
      </c>
      <c r="AE36" s="8">
        <f>'Crane Dairy Inc.'!L34</f>
        <v>0</v>
      </c>
      <c r="AF36" s="4">
        <f>'GM Silva Dairies #2'!L34</f>
        <v>0</v>
      </c>
      <c r="AG36" s="8" t="e">
        <f>'Joe Oliveira Dairy'!#REF!</f>
        <v>#REF!</v>
      </c>
      <c r="AH36" s="4">
        <f>'Vierra Dairy Farms #3'!L34</f>
        <v>0</v>
      </c>
      <c r="AI36" s="8">
        <f>'Nelson Dairy'!L34</f>
        <v>0</v>
      </c>
      <c r="AJ36" s="4">
        <f>'Mario&amp;ChristinaNunesDairy'!L34</f>
        <v>0</v>
      </c>
      <c r="AK36" s="8">
        <f>'B &amp; D Dairy'!L34</f>
        <v>0</v>
      </c>
      <c r="AL36" s="4">
        <f>'Silveira Dairy Inc.'!L34</f>
        <v>0</v>
      </c>
      <c r="AM36" s="8">
        <f>'Jade Jersey Dairy'!L34</f>
        <v>0</v>
      </c>
      <c r="AN36" s="4">
        <f>'Live Oak Dairy A'!L34</f>
        <v>0</v>
      </c>
      <c r="AO36" s="8">
        <f>'T &amp; M Borba Dairy'!L34</f>
        <v>0</v>
      </c>
      <c r="AP36" s="4">
        <f>'Oslo Dairy'!L34</f>
        <v>0</v>
      </c>
      <c r="AQ36" s="8">
        <f>'Kronberg Facility'!L34</f>
        <v>0</v>
      </c>
      <c r="AR36" s="4">
        <f>'Ken Van Foeken Dairy'!L34</f>
        <v>0</v>
      </c>
      <c r="AS36" s="8">
        <f>'Amaral Dairy Farms'!L34</f>
        <v>0</v>
      </c>
      <c r="AT36" s="4">
        <f>'B_6 Dairy'!L34</f>
        <v>0</v>
      </c>
      <c r="AU36" s="8">
        <f>'6D Dores Dairy'!L34</f>
        <v>0</v>
      </c>
      <c r="AV36" s="4">
        <f>'Fanelli Dairy'!L34</f>
        <v>0</v>
      </c>
      <c r="AW36" s="8">
        <f>'Joao Sousa Dairy'!L34</f>
        <v>0</v>
      </c>
      <c r="AX36" s="8">
        <f>'Vierra Dairy Farms #2'!L34</f>
        <v>0</v>
      </c>
      <c r="AY36" s="8">
        <f>'Michael Brasil Dairy'!L34</f>
        <v>0</v>
      </c>
      <c r="AZ36" s="4">
        <f>'Anchor J Dairy'!L34</f>
        <v>0</v>
      </c>
      <c r="BA36" s="8">
        <f>'Oliveira Dairy'!L34</f>
        <v>0</v>
      </c>
      <c r="BB36" s="4">
        <f>'Souza Bros Dairy'!L34</f>
        <v>0</v>
      </c>
      <c r="BC36" s="8">
        <f>'Miguel Family Dairy'!L34</f>
        <v>0</v>
      </c>
      <c r="BD36" s="4">
        <f>'Dias Family Dairy'!L34</f>
        <v>0</v>
      </c>
      <c r="BE36" s="8">
        <f>'Empty was A_D Dairy'!L34</f>
        <v>0</v>
      </c>
      <c r="BF36" s="4">
        <f>'Michael Brasil Dairy #2'!L34</f>
        <v>0</v>
      </c>
      <c r="BG36" s="8">
        <f>'F &amp; A Lemos Dairy'!L34</f>
        <v>0</v>
      </c>
      <c r="BH36" s="4">
        <f>'Alves &amp; Son Dairy #2'!L34</f>
        <v>0</v>
      </c>
      <c r="BI36" s="8">
        <f>'Golf Link RanchesLLC'!L34</f>
        <v>0</v>
      </c>
      <c r="BJ36" s="4">
        <f>'Triple M Jerseys'!L34</f>
        <v>0</v>
      </c>
      <c r="BK36" s="8">
        <f>'Jose &amp; Teresa Soares Dairy'!L34</f>
        <v>0</v>
      </c>
      <c r="BL36" s="8">
        <f>'MachadoGabriel&amp;SonsDairy'!L34</f>
        <v>0</v>
      </c>
      <c r="BM36" s="4">
        <f>'Hawkins Ranch'!L34</f>
        <v>0</v>
      </c>
      <c r="BN36" s="8">
        <f>'Silva Dairy Farms #3B'!L34</f>
        <v>0</v>
      </c>
      <c r="BO36" s="8">
        <f>AhlemFarmsPartnership!L34</f>
        <v>0</v>
      </c>
      <c r="BP36" s="8">
        <f>'Vierra Dairy Farms #4'!L34</f>
        <v>0</v>
      </c>
      <c r="BQ36" s="4">
        <f>'CaliforniaDairyFarms LLC'!L34</f>
        <v>0</v>
      </c>
      <c r="BR36" s="8">
        <f>'Larry Peterson Dairy'!L34</f>
        <v>0</v>
      </c>
      <c r="BS36" s="4">
        <f>'Joe Egli&amp;Sons Dairy'!L34</f>
        <v>0</v>
      </c>
      <c r="BT36" s="8">
        <f>'CMA Livestock #2'!L34</f>
        <v>0</v>
      </c>
      <c r="BU36" s="4">
        <f>'Valentine Dairy'!L34</f>
        <v>0</v>
      </c>
      <c r="BV36" s="8">
        <f>'CMC Jerseys LLC'!L34</f>
        <v>0</v>
      </c>
      <c r="BW36" s="4">
        <f>'Fanelli_Fanelli Brothers'!L34</f>
        <v>0</v>
      </c>
      <c r="BX36" s="8">
        <f>'Martins Bros Dairy'!L34</f>
        <v>0</v>
      </c>
      <c r="BY36" s="8">
        <f>'Gomes Heifer Ranch'!L34</f>
        <v>0</v>
      </c>
      <c r="BZ36" s="4">
        <f>'Ed Hirdes Dairy'!B36</f>
        <v>0</v>
      </c>
      <c r="CA36" s="8">
        <f>'Dematos Dairy'!L34</f>
        <v>0</v>
      </c>
      <c r="CB36" s="4">
        <f>'Carlos Estacio&amp;Sons Dairy'!L34</f>
        <v>0</v>
      </c>
      <c r="CC36" s="4">
        <f>'Live Oak Dairy G'!L34</f>
        <v>0</v>
      </c>
      <c r="CD36" s="8">
        <f>'Verissimo Facility'!L34</f>
        <v>0</v>
      </c>
      <c r="CE36" s="4">
        <f>'Double Cross Dairy'!L34</f>
        <v>0</v>
      </c>
      <c r="CF36" s="4">
        <f>'Double Cross #4'!L34</f>
        <v>0</v>
      </c>
      <c r="CG36" s="8">
        <f>'King Dairy'!L34</f>
        <v>0</v>
      </c>
      <c r="CH36" s="8">
        <f>'Vieira Livestock'!L34</f>
        <v>0</v>
      </c>
      <c r="CI36" s="4">
        <f>'AldenPeterson&amp;SonsDairy Inc.'!L34</f>
        <v>0</v>
      </c>
      <c r="CJ36" s="8">
        <f>'John Nunes Dairy #3'!L34</f>
        <v>0</v>
      </c>
      <c r="CK36" s="4">
        <f>'Roestar Dairy'!L34</f>
        <v>0</v>
      </c>
      <c r="CL36" s="8">
        <f>'Luis M. Azevedo Dairy'!L34</f>
        <v>0</v>
      </c>
      <c r="CM36" s="4">
        <f>'Arlinda Holsteins'!L34</f>
        <v>0</v>
      </c>
      <c r="CN36" s="8">
        <f>'Robert Gioletti &amp; Sons Dairy'!L34</f>
        <v>0</v>
      </c>
      <c r="CO36" s="4">
        <f>'Carl Vieira Dairy'!L34</f>
        <v>0</v>
      </c>
      <c r="CP36" s="4">
        <f>'John Brasil &amp; Sons Dairy'!L34</f>
        <v>0</v>
      </c>
      <c r="CQ36" s="8">
        <f>'John Brasil Dairy #3'!L34</f>
        <v>0</v>
      </c>
      <c r="CR36" s="4">
        <f>'KMA Dairy'!L34</f>
        <v>0</v>
      </c>
      <c r="CS36" s="8">
        <f>'Sallaberry Ranch'!L34</f>
        <v>0</v>
      </c>
      <c r="CT36" s="4">
        <f>'Alfred C Nunes Dairy'!L34</f>
        <v>0</v>
      </c>
      <c r="CU36" s="8">
        <f>'Jim Vieira &amp; Son Dairy'!L34</f>
        <v>0</v>
      </c>
      <c r="CV36" s="4">
        <f>'Ehrlich Dairy'!L34</f>
        <v>0</v>
      </c>
      <c r="CW36" s="8">
        <f>'D&amp;A Brasil Facility'!B36</f>
        <v>0</v>
      </c>
      <c r="CX36" s="4">
        <f>'Silva''s Holsteins'!B36</f>
        <v>0</v>
      </c>
      <c r="CY36" s="8">
        <f>'G J Silva #3'!B36</f>
        <v>0</v>
      </c>
      <c r="CZ36" s="4">
        <f>'Jim Vieira and Son Dairy #2'!L34</f>
        <v>0</v>
      </c>
      <c r="DA36" s="8">
        <f>'Johal Dairy'!L34</f>
        <v>0</v>
      </c>
      <c r="DB36" s="4">
        <f>'A &amp; G Azevedo Dairy'!L34</f>
        <v>0</v>
      </c>
      <c r="DC36" s="8">
        <f>'Gentle Breezes Dairy'!L34</f>
        <v>0</v>
      </c>
      <c r="DD36" s="8">
        <f>'Joe Sousa Jr Dairy'!L34</f>
        <v>0</v>
      </c>
      <c r="DE36" s="4">
        <f>'John Brasil Heifers'!L34</f>
        <v>0</v>
      </c>
      <c r="DF36" s="4">
        <f>'MHF Dairy'!L34</f>
        <v>0</v>
      </c>
      <c r="DG36" s="8">
        <f>'Brindiero&amp;DanbomDairyFarms'!L34</f>
        <v>0</v>
      </c>
      <c r="DH36" s="8">
        <f>'A&amp;C Machado Dairy #2'!L34</f>
        <v>0</v>
      </c>
      <c r="DI36" s="8">
        <f>'J &amp; J Toste DairyInc.'!L34</f>
        <v>0</v>
      </c>
      <c r="DJ36" s="4">
        <f>'Bar Vee DairyInc.'!L34</f>
        <v>0</v>
      </c>
      <c r="DK36" s="4">
        <f>'Railside Jersey FarmsLLC'!L34</f>
        <v>0</v>
      </c>
      <c r="DL36" s="8">
        <f>'Manuel Azevedo Dairy'!L34</f>
        <v>0</v>
      </c>
      <c r="DM36" s="4">
        <f>'Sousa Family Dairy'!L34</f>
        <v>0</v>
      </c>
      <c r="DN36" s="4">
        <f>'UC Davis Animal Science Dairy'!L34</f>
        <v>0</v>
      </c>
      <c r="DO36" s="8">
        <f>'Garcia''s Registered Jerseys'!L34</f>
        <v>0</v>
      </c>
      <c r="DP36" s="8">
        <f>'Lucio Corral Cattle'!L34</f>
        <v>0</v>
      </c>
      <c r="DQ36" s="4">
        <f>'Wickstrom Dairy Inc'!B36</f>
        <v>0</v>
      </c>
      <c r="DR36" s="8">
        <f>'Sam Kooistra Dairy'!L34</f>
        <v>0</v>
      </c>
      <c r="DS36" s="4">
        <f>'Vitorino &amp; Sons Dairy'!L34</f>
        <v>0</v>
      </c>
      <c r="DT36" s="8">
        <f>'Valley Cross Dairy'!L34</f>
        <v>0</v>
      </c>
      <c r="DU36" s="4">
        <f>'John Brasil &amp; Sons Dairy #2'!L34</f>
        <v>0</v>
      </c>
      <c r="DV36" s="4">
        <f>'Pepper Dairy'!L34</f>
        <v>0</v>
      </c>
      <c r="DW36" s="4">
        <f>'Clauss Dairy Farms'!L34</f>
        <v>0</v>
      </c>
      <c r="DX36" s="8">
        <f>'Dairy Central Heifers'!L34</f>
        <v>0</v>
      </c>
      <c r="DY36" s="4">
        <f>'Yosemite Jersey Dairy'!L34</f>
        <v>0</v>
      </c>
      <c r="DZ36" s="4">
        <f>'Sunwest Jersey Dairy'!L34</f>
        <v>0</v>
      </c>
      <c r="EA36" s="8">
        <f>'N &amp; C Silveira Dairy'!L34</f>
        <v>0</v>
      </c>
      <c r="EB36" s="8">
        <f>'Nyman Brothers Dairy'!L34</f>
        <v>0</v>
      </c>
      <c r="EC36" s="4">
        <f>'Broder Farms'!L34</f>
        <v>0</v>
      </c>
      <c r="ED36" s="8">
        <f>'Borba Dairy Farms'!L34</f>
        <v>0</v>
      </c>
      <c r="EE36" s="8">
        <f>'Charles Ahlem Ranch'!L34</f>
        <v>0</v>
      </c>
      <c r="EF36" s="4">
        <f>'James Ahlem Dairy'!L34</f>
        <v>0</v>
      </c>
      <c r="EG36" s="8">
        <f>'Nylund Dairy Farms'!L34</f>
        <v>0</v>
      </c>
      <c r="EH36" s="4">
        <f>'Vierra Ranch Dairy'!L34</f>
        <v>0</v>
      </c>
      <c r="EI36" s="4">
        <f>'Joe O Rocha Dairy Inc.'!L34</f>
        <v>0</v>
      </c>
      <c r="EJ36" s="8">
        <f>'Alves &amp; Son Dairy'!L34</f>
        <v>0</v>
      </c>
      <c r="EK36" s="4">
        <f>'3A Teixeira Dairy'!L34</f>
        <v>0</v>
      </c>
      <c r="EL36" s="4">
        <f>'Denizma_Bud Postma Dairy'!L34</f>
        <v>0</v>
      </c>
      <c r="EM36" s="8">
        <f>'Couco Creek Dairy'!L34</f>
        <v>0</v>
      </c>
      <c r="EN36" s="4">
        <f>'Clausen Dairy'!L34</f>
        <v>0</v>
      </c>
    </row>
    <row r="37" spans="1:144" x14ac:dyDescent="0.3">
      <c r="A37" t="s">
        <v>10893</v>
      </c>
      <c r="B37" s="4">
        <f>'A &amp; M De Souza Dairy'!B37</f>
        <v>0</v>
      </c>
      <c r="C37" s="4">
        <f>'Silva Dairy Farms #3A'!B37</f>
        <v>0</v>
      </c>
      <c r="D37" s="4">
        <f>'Joe Borba Dairy Inc.'!B37</f>
        <v>0</v>
      </c>
      <c r="E37" s="8">
        <f>'Ken Van Foeken Dairy #2'!B37</f>
        <v>0</v>
      </c>
      <c r="F37" s="8">
        <f>'Da Rosa Dairy'!B37</f>
        <v>0</v>
      </c>
      <c r="G37" s="4" t="e">
        <f>'J_D Brasil Dairy'!#REF!</f>
        <v>#REF!</v>
      </c>
      <c r="H37" s="8" t="str">
        <f>'River Rock Ranch LLC'!L35</f>
        <v>yes</v>
      </c>
      <c r="I37" s="8" t="str">
        <f>'Double Cross #3'!L35</f>
        <v>yes</v>
      </c>
      <c r="J37" s="8" t="str">
        <f>'Edward Nunes Dairy'!L35</f>
        <v>yes</v>
      </c>
      <c r="K37" s="4" t="e">
        <f>'Gomes Dairy'!#REF!</f>
        <v>#REF!</v>
      </c>
      <c r="L37" s="4" t="str">
        <f>'Roest Family Dairy'!L35</f>
        <v>yes</v>
      </c>
      <c r="M37" s="8">
        <f>'Gil Tex Dairy'!L35</f>
        <v>0</v>
      </c>
      <c r="N37" s="4">
        <f>'GJ Silva'!L35</f>
        <v>0</v>
      </c>
      <c r="O37" s="4">
        <f>'Hilmar Holsteins Inc.'!L35</f>
        <v>0</v>
      </c>
      <c r="P37" s="4">
        <f>'Jordao Dairy'!L35</f>
        <v>0</v>
      </c>
      <c r="Q37" s="4">
        <f>'Cross Creek Dairy'!L35</f>
        <v>0</v>
      </c>
      <c r="R37" s="8">
        <f>'Double Cross #2'!L35</f>
        <v>0</v>
      </c>
      <c r="S37" s="8">
        <f>'LarryPetersonDairyFarms#2'!L35</f>
        <v>0</v>
      </c>
      <c r="T37" s="8">
        <f>'Fire_Lake Jerseys #2'!L35</f>
        <v>0</v>
      </c>
      <c r="U37" s="4">
        <f>'Lumar Dairy Farms'!L35</f>
        <v>0</v>
      </c>
      <c r="V37" s="8">
        <f>'CMA Livestock'!L35</f>
        <v>0</v>
      </c>
      <c r="W37" s="4">
        <f>'Fire Lakes Jerseys'!L35</f>
        <v>0</v>
      </c>
      <c r="X37" s="8">
        <f>'Rick Jones Farms'!L35</f>
        <v>0</v>
      </c>
      <c r="Y37" s="4">
        <f>'Silveira Holsteins'!L35</f>
        <v>0</v>
      </c>
      <c r="Z37" s="8">
        <f>'Diamond B Dairy'!L35</f>
        <v>0</v>
      </c>
      <c r="AA37" s="4">
        <f>'Azevedo Dairy'!L35</f>
        <v>0</v>
      </c>
      <c r="AB37" s="8">
        <f>'Valsigna Dairy'!L35</f>
        <v>0</v>
      </c>
      <c r="AC37" s="8">
        <f>WickstromJerseyFarmsInc.!L35</f>
        <v>0</v>
      </c>
      <c r="AD37" s="4">
        <f>'Diniz Dairy'!L35</f>
        <v>0</v>
      </c>
      <c r="AE37" s="8">
        <f>'Crane Dairy Inc.'!L35</f>
        <v>0</v>
      </c>
      <c r="AF37" s="4">
        <f>'GM Silva Dairies #2'!L35</f>
        <v>0</v>
      </c>
      <c r="AG37" s="8" t="e">
        <f>'Joe Oliveira Dairy'!#REF!</f>
        <v>#REF!</v>
      </c>
      <c r="AH37" s="4">
        <f>'Vierra Dairy Farms #3'!L35</f>
        <v>0</v>
      </c>
      <c r="AI37" s="8">
        <f>'Nelson Dairy'!L35</f>
        <v>0</v>
      </c>
      <c r="AJ37" s="4">
        <f>'Mario&amp;ChristinaNunesDairy'!L35</f>
        <v>0</v>
      </c>
      <c r="AK37" s="8">
        <f>'B &amp; D Dairy'!L35</f>
        <v>0</v>
      </c>
      <c r="AL37" s="4">
        <f>'Silveira Dairy Inc.'!L35</f>
        <v>0</v>
      </c>
      <c r="AM37" s="8">
        <f>'Jade Jersey Dairy'!L35</f>
        <v>0</v>
      </c>
      <c r="AN37" s="4">
        <f>'Live Oak Dairy A'!L35</f>
        <v>0</v>
      </c>
      <c r="AO37" s="8">
        <f>'T &amp; M Borba Dairy'!L35</f>
        <v>0</v>
      </c>
      <c r="AP37" s="4">
        <f>'Oslo Dairy'!L35</f>
        <v>0</v>
      </c>
      <c r="AQ37" s="8">
        <f>'Kronberg Facility'!L35</f>
        <v>0</v>
      </c>
      <c r="AR37" s="4">
        <f>'Ken Van Foeken Dairy'!L35</f>
        <v>0</v>
      </c>
      <c r="AS37" s="8">
        <f>'Amaral Dairy Farms'!L35</f>
        <v>0</v>
      </c>
      <c r="AT37" s="4">
        <f>'B_6 Dairy'!L35</f>
        <v>0</v>
      </c>
      <c r="AU37" s="8">
        <f>'6D Dores Dairy'!L35</f>
        <v>0</v>
      </c>
      <c r="AV37" s="4">
        <f>'Fanelli Dairy'!L35</f>
        <v>0</v>
      </c>
      <c r="AW37" s="8">
        <f>'Joao Sousa Dairy'!L35</f>
        <v>0</v>
      </c>
      <c r="AX37" s="8">
        <f>'Vierra Dairy Farms #2'!L35</f>
        <v>0</v>
      </c>
      <c r="AY37" s="8">
        <f>'Michael Brasil Dairy'!L35</f>
        <v>0</v>
      </c>
      <c r="AZ37" s="4">
        <f>'Anchor J Dairy'!L35</f>
        <v>0</v>
      </c>
      <c r="BA37" s="8">
        <f>'Oliveira Dairy'!L35</f>
        <v>0</v>
      </c>
      <c r="BB37" s="4">
        <f>'Souza Bros Dairy'!L35</f>
        <v>0</v>
      </c>
      <c r="BC37" s="8">
        <f>'Miguel Family Dairy'!L35</f>
        <v>0</v>
      </c>
      <c r="BD37" s="4">
        <f>'Dias Family Dairy'!L35</f>
        <v>0</v>
      </c>
      <c r="BE37" s="8">
        <f>'Empty was A_D Dairy'!L35</f>
        <v>0</v>
      </c>
      <c r="BF37" s="4">
        <f>'Michael Brasil Dairy #2'!L35</f>
        <v>0</v>
      </c>
      <c r="BG37" s="8">
        <f>'F &amp; A Lemos Dairy'!L35</f>
        <v>0</v>
      </c>
      <c r="BH37" s="4">
        <f>'Alves &amp; Son Dairy #2'!L35</f>
        <v>0</v>
      </c>
      <c r="BI37" s="8">
        <f>'Golf Link RanchesLLC'!L35</f>
        <v>0</v>
      </c>
      <c r="BJ37" s="4">
        <f>'Triple M Jerseys'!L35</f>
        <v>0</v>
      </c>
      <c r="BK37" s="8">
        <f>'Jose &amp; Teresa Soares Dairy'!L35</f>
        <v>0</v>
      </c>
      <c r="BL37" s="8">
        <f>'MachadoGabriel&amp;SonsDairy'!L35</f>
        <v>0</v>
      </c>
      <c r="BM37" s="4">
        <f>'Hawkins Ranch'!L35</f>
        <v>0</v>
      </c>
      <c r="BN37" s="8">
        <f>'Silva Dairy Farms #3B'!L35</f>
        <v>0</v>
      </c>
      <c r="BO37" s="8">
        <f>AhlemFarmsPartnership!L35</f>
        <v>0</v>
      </c>
      <c r="BP37" s="8">
        <f>'Vierra Dairy Farms #4'!L35</f>
        <v>0</v>
      </c>
      <c r="BQ37" s="4">
        <f>'CaliforniaDairyFarms LLC'!L35</f>
        <v>0</v>
      </c>
      <c r="BR37" s="8">
        <f>'Larry Peterson Dairy'!L35</f>
        <v>0</v>
      </c>
      <c r="BS37" s="4">
        <f>'Joe Egli&amp;Sons Dairy'!L35</f>
        <v>0</v>
      </c>
      <c r="BT37" s="8">
        <f>'CMA Livestock #2'!L35</f>
        <v>0</v>
      </c>
      <c r="BU37" s="4">
        <f>'Valentine Dairy'!L35</f>
        <v>0</v>
      </c>
      <c r="BV37" s="8">
        <f>'CMC Jerseys LLC'!L35</f>
        <v>0</v>
      </c>
      <c r="BW37" s="4">
        <f>'Fanelli_Fanelli Brothers'!L35</f>
        <v>0</v>
      </c>
      <c r="BX37" s="8">
        <f>'Martins Bros Dairy'!L35</f>
        <v>0</v>
      </c>
      <c r="BY37" s="8">
        <f>'Gomes Heifer Ranch'!L35</f>
        <v>0</v>
      </c>
      <c r="BZ37" s="4">
        <f>'Ed Hirdes Dairy'!B37</f>
        <v>0</v>
      </c>
      <c r="CA37" s="8">
        <f>'Dematos Dairy'!L35</f>
        <v>0</v>
      </c>
      <c r="CB37" s="4">
        <f>'Carlos Estacio&amp;Sons Dairy'!L35</f>
        <v>0</v>
      </c>
      <c r="CC37" s="4">
        <f>'Live Oak Dairy G'!L35</f>
        <v>0</v>
      </c>
      <c r="CD37" s="8">
        <f>'Verissimo Facility'!L35</f>
        <v>0</v>
      </c>
      <c r="CE37" s="4">
        <f>'Double Cross Dairy'!L35</f>
        <v>0</v>
      </c>
      <c r="CF37" s="4">
        <f>'Double Cross #4'!L35</f>
        <v>0</v>
      </c>
      <c r="CG37" s="8">
        <f>'King Dairy'!L35</f>
        <v>0</v>
      </c>
      <c r="CH37" s="8">
        <f>'Vieira Livestock'!L35</f>
        <v>0</v>
      </c>
      <c r="CI37" s="4">
        <f>'AldenPeterson&amp;SonsDairy Inc.'!L35</f>
        <v>0</v>
      </c>
      <c r="CJ37" s="8">
        <f>'John Nunes Dairy #3'!L35</f>
        <v>0</v>
      </c>
      <c r="CK37" s="4">
        <f>'Roestar Dairy'!L35</f>
        <v>0</v>
      </c>
      <c r="CL37" s="8">
        <f>'Luis M. Azevedo Dairy'!L35</f>
        <v>0</v>
      </c>
      <c r="CM37" s="4">
        <f>'Arlinda Holsteins'!L35</f>
        <v>0</v>
      </c>
      <c r="CN37" s="8">
        <f>'Robert Gioletti &amp; Sons Dairy'!L35</f>
        <v>0</v>
      </c>
      <c r="CO37" s="4">
        <f>'Carl Vieira Dairy'!L35</f>
        <v>0</v>
      </c>
      <c r="CP37" s="4">
        <f>'John Brasil &amp; Sons Dairy'!L35</f>
        <v>0</v>
      </c>
      <c r="CQ37" s="8">
        <f>'John Brasil Dairy #3'!L35</f>
        <v>0</v>
      </c>
      <c r="CR37" s="4">
        <f>'KMA Dairy'!L35</f>
        <v>0</v>
      </c>
      <c r="CS37" s="8">
        <f>'Sallaberry Ranch'!L35</f>
        <v>0</v>
      </c>
      <c r="CT37" s="4">
        <f>'Alfred C Nunes Dairy'!L35</f>
        <v>0</v>
      </c>
      <c r="CU37" s="8">
        <f>'Jim Vieira &amp; Son Dairy'!L35</f>
        <v>0</v>
      </c>
      <c r="CV37" s="4">
        <f>'Ehrlich Dairy'!L35</f>
        <v>0</v>
      </c>
      <c r="CW37" s="8">
        <f>'D&amp;A Brasil Facility'!B37</f>
        <v>0</v>
      </c>
      <c r="CX37" s="4">
        <f>'Silva''s Holsteins'!B37</f>
        <v>0</v>
      </c>
      <c r="CY37" s="8">
        <f>'G J Silva #3'!B37</f>
        <v>0</v>
      </c>
      <c r="CZ37" s="4">
        <f>'Jim Vieira and Son Dairy #2'!L35</f>
        <v>0</v>
      </c>
      <c r="DA37" s="8">
        <f>'Johal Dairy'!L35</f>
        <v>0</v>
      </c>
      <c r="DB37" s="4">
        <f>'A &amp; G Azevedo Dairy'!L35</f>
        <v>0</v>
      </c>
      <c r="DC37" s="8">
        <f>'Gentle Breezes Dairy'!L35</f>
        <v>0</v>
      </c>
      <c r="DD37" s="8">
        <f>'Joe Sousa Jr Dairy'!L35</f>
        <v>0</v>
      </c>
      <c r="DE37" s="4">
        <f>'John Brasil Heifers'!L35</f>
        <v>0</v>
      </c>
      <c r="DF37" s="4">
        <f>'MHF Dairy'!L35</f>
        <v>0</v>
      </c>
      <c r="DG37" s="8">
        <f>'Brindiero&amp;DanbomDairyFarms'!L35</f>
        <v>0</v>
      </c>
      <c r="DH37" s="8">
        <f>'A&amp;C Machado Dairy #2'!L35</f>
        <v>0</v>
      </c>
      <c r="DI37" s="8">
        <f>'J &amp; J Toste DairyInc.'!L35</f>
        <v>0</v>
      </c>
      <c r="DJ37" s="4">
        <f>'Bar Vee DairyInc.'!L35</f>
        <v>0</v>
      </c>
      <c r="DK37" s="4">
        <f>'Railside Jersey FarmsLLC'!L35</f>
        <v>0</v>
      </c>
      <c r="DL37" s="8">
        <f>'Manuel Azevedo Dairy'!L35</f>
        <v>0</v>
      </c>
      <c r="DM37" s="4">
        <f>'Sousa Family Dairy'!L35</f>
        <v>0</v>
      </c>
      <c r="DN37" s="4">
        <f>'UC Davis Animal Science Dairy'!L35</f>
        <v>0</v>
      </c>
      <c r="DO37" s="8">
        <f>'Garcia''s Registered Jerseys'!L35</f>
        <v>0</v>
      </c>
      <c r="DP37" s="8">
        <f>'Lucio Corral Cattle'!L35</f>
        <v>0</v>
      </c>
      <c r="DQ37" s="4">
        <f>'Wickstrom Dairy Inc'!B37</f>
        <v>0</v>
      </c>
      <c r="DR37" s="8">
        <f>'Sam Kooistra Dairy'!L35</f>
        <v>0</v>
      </c>
      <c r="DS37" s="4">
        <f>'Vitorino &amp; Sons Dairy'!L35</f>
        <v>0</v>
      </c>
      <c r="DT37" s="8">
        <f>'Valley Cross Dairy'!L35</f>
        <v>0</v>
      </c>
      <c r="DU37" s="4">
        <f>'John Brasil &amp; Sons Dairy #2'!L35</f>
        <v>0</v>
      </c>
      <c r="DV37" s="4">
        <f>'Pepper Dairy'!L35</f>
        <v>0</v>
      </c>
      <c r="DW37" s="4">
        <f>'Clauss Dairy Farms'!L35</f>
        <v>0</v>
      </c>
      <c r="DX37" s="8">
        <f>'Dairy Central Heifers'!L35</f>
        <v>0</v>
      </c>
      <c r="DY37" s="4">
        <f>'Yosemite Jersey Dairy'!L35</f>
        <v>0</v>
      </c>
      <c r="DZ37" s="4">
        <f>'Sunwest Jersey Dairy'!L35</f>
        <v>0</v>
      </c>
      <c r="EA37" s="8">
        <f>'N &amp; C Silveira Dairy'!L35</f>
        <v>0</v>
      </c>
      <c r="EB37" s="8">
        <f>'Nyman Brothers Dairy'!L35</f>
        <v>0</v>
      </c>
      <c r="EC37" s="4">
        <f>'Broder Farms'!L35</f>
        <v>0</v>
      </c>
      <c r="ED37" s="8">
        <f>'Borba Dairy Farms'!L35</f>
        <v>0</v>
      </c>
      <c r="EE37" s="8">
        <f>'Charles Ahlem Ranch'!L35</f>
        <v>0</v>
      </c>
      <c r="EF37" s="4">
        <f>'James Ahlem Dairy'!L35</f>
        <v>0</v>
      </c>
      <c r="EG37" s="8">
        <f>'Nylund Dairy Farms'!L35</f>
        <v>0</v>
      </c>
      <c r="EH37" s="4">
        <f>'Vierra Ranch Dairy'!L35</f>
        <v>0</v>
      </c>
      <c r="EI37" s="4">
        <f>'Joe O Rocha Dairy Inc.'!L35</f>
        <v>0</v>
      </c>
      <c r="EJ37" s="8">
        <f>'Alves &amp; Son Dairy'!L35</f>
        <v>0</v>
      </c>
      <c r="EK37" s="4">
        <f>'3A Teixeira Dairy'!L35</f>
        <v>0</v>
      </c>
      <c r="EL37" s="4">
        <f>'Denizma_Bud Postma Dairy'!L35</f>
        <v>0</v>
      </c>
      <c r="EM37" s="8">
        <f>'Couco Creek Dairy'!L35</f>
        <v>0</v>
      </c>
      <c r="EN37" s="4">
        <f>'Clausen Dairy'!L35</f>
        <v>0</v>
      </c>
    </row>
    <row r="38" spans="1:144" x14ac:dyDescent="0.3">
      <c r="A38" t="s">
        <v>10894</v>
      </c>
      <c r="B38" s="4">
        <f>'A &amp; M De Souza Dairy'!B38</f>
        <v>0</v>
      </c>
      <c r="C38" s="4">
        <f>'Silva Dairy Farms #3A'!B38</f>
        <v>0</v>
      </c>
      <c r="D38" s="4">
        <f>'Joe Borba Dairy Inc.'!B38</f>
        <v>0</v>
      </c>
      <c r="E38" s="8">
        <f>'Ken Van Foeken Dairy #2'!B38</f>
        <v>0</v>
      </c>
      <c r="F38" s="8">
        <f>'Da Rosa Dairy'!B38</f>
        <v>0</v>
      </c>
      <c r="G38" s="4" t="e">
        <f>'J_D Brasil Dairy'!#REF!</f>
        <v>#REF!</v>
      </c>
      <c r="H38" s="8">
        <f>'River Rock Ranch LLC'!L36</f>
        <v>0</v>
      </c>
      <c r="I38" s="8">
        <f>'Double Cross #3'!L36</f>
        <v>0</v>
      </c>
      <c r="J38" s="8">
        <f>'Edward Nunes Dairy'!L36</f>
        <v>0</v>
      </c>
      <c r="K38" s="4" t="e">
        <f>'Gomes Dairy'!#REF!</f>
        <v>#REF!</v>
      </c>
      <c r="L38" s="4">
        <f>'Roest Family Dairy'!L36</f>
        <v>0</v>
      </c>
      <c r="M38" s="8">
        <f>'Gil Tex Dairy'!L36</f>
        <v>0</v>
      </c>
      <c r="N38" s="4">
        <f>'GJ Silva'!L36</f>
        <v>0</v>
      </c>
      <c r="O38" s="4">
        <f>'Hilmar Holsteins Inc.'!L36</f>
        <v>0</v>
      </c>
      <c r="P38" s="4">
        <f>'Jordao Dairy'!L36</f>
        <v>0</v>
      </c>
      <c r="Q38" s="4">
        <f>'Cross Creek Dairy'!L36</f>
        <v>0</v>
      </c>
      <c r="R38" s="8">
        <f>'Double Cross #2'!L36</f>
        <v>0</v>
      </c>
      <c r="S38" s="8">
        <f>'LarryPetersonDairyFarms#2'!L36</f>
        <v>0</v>
      </c>
      <c r="T38" s="8">
        <f>'Fire_Lake Jerseys #2'!L36</f>
        <v>0</v>
      </c>
      <c r="U38" s="4">
        <f>'Lumar Dairy Farms'!L36</f>
        <v>0</v>
      </c>
      <c r="V38" s="8">
        <f>'CMA Livestock'!L36</f>
        <v>0</v>
      </c>
      <c r="W38" s="4">
        <f>'Fire Lakes Jerseys'!L36</f>
        <v>0</v>
      </c>
      <c r="X38" s="8">
        <f>'Rick Jones Farms'!L36</f>
        <v>0</v>
      </c>
      <c r="Y38" s="4">
        <f>'Silveira Holsteins'!L36</f>
        <v>0</v>
      </c>
      <c r="Z38" s="8">
        <f>'Diamond B Dairy'!L36</f>
        <v>0</v>
      </c>
      <c r="AA38" s="4">
        <f>'Azevedo Dairy'!L36</f>
        <v>0</v>
      </c>
      <c r="AB38" s="8">
        <f>'Valsigna Dairy'!L36</f>
        <v>0</v>
      </c>
      <c r="AC38" s="8">
        <f>WickstromJerseyFarmsInc.!L36</f>
        <v>0</v>
      </c>
      <c r="AD38" s="4">
        <f>'Diniz Dairy'!L36</f>
        <v>0</v>
      </c>
      <c r="AE38" s="8">
        <f>'Crane Dairy Inc.'!L36</f>
        <v>0</v>
      </c>
      <c r="AF38" s="4">
        <f>'GM Silva Dairies #2'!L36</f>
        <v>0</v>
      </c>
      <c r="AG38" s="8" t="e">
        <f>'Joe Oliveira Dairy'!#REF!</f>
        <v>#REF!</v>
      </c>
      <c r="AH38" s="4">
        <f>'Vierra Dairy Farms #3'!L36</f>
        <v>0</v>
      </c>
      <c r="AI38" s="8">
        <f>'Nelson Dairy'!L36</f>
        <v>0</v>
      </c>
      <c r="AJ38" s="4">
        <f>'Mario&amp;ChristinaNunesDairy'!L36</f>
        <v>0</v>
      </c>
      <c r="AK38" s="8">
        <f>'B &amp; D Dairy'!L36</f>
        <v>0</v>
      </c>
      <c r="AL38" s="4">
        <f>'Silveira Dairy Inc.'!L36</f>
        <v>0</v>
      </c>
      <c r="AM38" s="8">
        <f>'Jade Jersey Dairy'!L36</f>
        <v>0</v>
      </c>
      <c r="AN38" s="4">
        <f>'Live Oak Dairy A'!L36</f>
        <v>0</v>
      </c>
      <c r="AO38" s="8">
        <f>'T &amp; M Borba Dairy'!L36</f>
        <v>0</v>
      </c>
      <c r="AP38" s="4">
        <f>'Oslo Dairy'!L36</f>
        <v>0</v>
      </c>
      <c r="AQ38" s="8">
        <f>'Kronberg Facility'!L36</f>
        <v>0</v>
      </c>
      <c r="AR38" s="4">
        <f>'Ken Van Foeken Dairy'!L36</f>
        <v>0</v>
      </c>
      <c r="AS38" s="8">
        <f>'Amaral Dairy Farms'!L36</f>
        <v>0</v>
      </c>
      <c r="AT38" s="4">
        <f>'B_6 Dairy'!L36</f>
        <v>0</v>
      </c>
      <c r="AU38" s="8">
        <f>'6D Dores Dairy'!L36</f>
        <v>0</v>
      </c>
      <c r="AV38" s="4">
        <f>'Fanelli Dairy'!L36</f>
        <v>0</v>
      </c>
      <c r="AW38" s="8">
        <f>'Joao Sousa Dairy'!L36</f>
        <v>0</v>
      </c>
      <c r="AX38" s="8">
        <f>'Vierra Dairy Farms #2'!L36</f>
        <v>0</v>
      </c>
      <c r="AY38" s="8">
        <f>'Michael Brasil Dairy'!L36</f>
        <v>0</v>
      </c>
      <c r="AZ38" s="4">
        <f>'Anchor J Dairy'!L36</f>
        <v>0</v>
      </c>
      <c r="BA38" s="8">
        <f>'Oliveira Dairy'!L36</f>
        <v>0</v>
      </c>
      <c r="BB38" s="4">
        <f>'Souza Bros Dairy'!L36</f>
        <v>0</v>
      </c>
      <c r="BC38" s="8">
        <f>'Miguel Family Dairy'!L36</f>
        <v>0</v>
      </c>
      <c r="BD38" s="4">
        <f>'Dias Family Dairy'!L36</f>
        <v>0</v>
      </c>
      <c r="BE38" s="8">
        <f>'Empty was A_D Dairy'!L36</f>
        <v>0</v>
      </c>
      <c r="BF38" s="4">
        <f>'Michael Brasil Dairy #2'!L36</f>
        <v>0</v>
      </c>
      <c r="BG38" s="8">
        <f>'F &amp; A Lemos Dairy'!L36</f>
        <v>0</v>
      </c>
      <c r="BH38" s="4">
        <f>'Alves &amp; Son Dairy #2'!L36</f>
        <v>0</v>
      </c>
      <c r="BI38" s="8">
        <f>'Golf Link RanchesLLC'!L36</f>
        <v>0</v>
      </c>
      <c r="BJ38" s="4">
        <f>'Triple M Jerseys'!L36</f>
        <v>0</v>
      </c>
      <c r="BK38" s="8">
        <f>'Jose &amp; Teresa Soares Dairy'!L36</f>
        <v>0</v>
      </c>
      <c r="BL38" s="8">
        <f>'MachadoGabriel&amp;SonsDairy'!L36</f>
        <v>0</v>
      </c>
      <c r="BM38" s="4">
        <f>'Hawkins Ranch'!L36</f>
        <v>0</v>
      </c>
      <c r="BN38" s="8">
        <f>'Silva Dairy Farms #3B'!L36</f>
        <v>0</v>
      </c>
      <c r="BO38" s="8">
        <f>AhlemFarmsPartnership!L36</f>
        <v>0</v>
      </c>
      <c r="BP38" s="8">
        <f>'Vierra Dairy Farms #4'!L36</f>
        <v>0</v>
      </c>
      <c r="BQ38" s="4">
        <f>'CaliforniaDairyFarms LLC'!L36</f>
        <v>0</v>
      </c>
      <c r="BR38" s="8">
        <f>'Larry Peterson Dairy'!L36</f>
        <v>0</v>
      </c>
      <c r="BS38" s="4">
        <f>'Joe Egli&amp;Sons Dairy'!L36</f>
        <v>0</v>
      </c>
      <c r="BT38" s="8">
        <f>'CMA Livestock #2'!L36</f>
        <v>0</v>
      </c>
      <c r="BU38" s="4">
        <f>'Valentine Dairy'!L36</f>
        <v>0</v>
      </c>
      <c r="BV38" s="8">
        <f>'CMC Jerseys LLC'!L36</f>
        <v>0</v>
      </c>
      <c r="BW38" s="4">
        <f>'Fanelli_Fanelli Brothers'!L36</f>
        <v>0</v>
      </c>
      <c r="BX38" s="8">
        <f>'Martins Bros Dairy'!L36</f>
        <v>0</v>
      </c>
      <c r="BY38" s="8">
        <f>'Gomes Heifer Ranch'!L36</f>
        <v>0</v>
      </c>
      <c r="BZ38" s="4">
        <f>'Ed Hirdes Dairy'!B38</f>
        <v>0</v>
      </c>
      <c r="CA38" s="8">
        <f>'Dematos Dairy'!L36</f>
        <v>0</v>
      </c>
      <c r="CB38" s="4">
        <f>'Carlos Estacio&amp;Sons Dairy'!L36</f>
        <v>0</v>
      </c>
      <c r="CC38" s="4">
        <f>'Live Oak Dairy G'!L36</f>
        <v>0</v>
      </c>
      <c r="CD38" s="8">
        <f>'Verissimo Facility'!L36</f>
        <v>0</v>
      </c>
      <c r="CE38" s="4">
        <f>'Double Cross Dairy'!L36</f>
        <v>0</v>
      </c>
      <c r="CF38" s="4">
        <f>'Double Cross #4'!L36</f>
        <v>0</v>
      </c>
      <c r="CG38" s="8">
        <f>'King Dairy'!L36</f>
        <v>0</v>
      </c>
      <c r="CH38" s="8">
        <f>'Vieira Livestock'!L36</f>
        <v>0</v>
      </c>
      <c r="CI38" s="4">
        <f>'AldenPeterson&amp;SonsDairy Inc.'!L36</f>
        <v>0</v>
      </c>
      <c r="CJ38" s="8">
        <f>'John Nunes Dairy #3'!L36</f>
        <v>0</v>
      </c>
      <c r="CK38" s="4">
        <f>'Roestar Dairy'!L36</f>
        <v>0</v>
      </c>
      <c r="CL38" s="8">
        <f>'Luis M. Azevedo Dairy'!L36</f>
        <v>0</v>
      </c>
      <c r="CM38" s="4">
        <f>'Arlinda Holsteins'!L36</f>
        <v>0</v>
      </c>
      <c r="CN38" s="8">
        <f>'Robert Gioletti &amp; Sons Dairy'!L36</f>
        <v>0</v>
      </c>
      <c r="CO38" s="4">
        <f>'Carl Vieira Dairy'!L36</f>
        <v>0</v>
      </c>
      <c r="CP38" s="4">
        <f>'John Brasil &amp; Sons Dairy'!L36</f>
        <v>0</v>
      </c>
      <c r="CQ38" s="8">
        <f>'John Brasil Dairy #3'!L36</f>
        <v>0</v>
      </c>
      <c r="CR38" s="4">
        <f>'KMA Dairy'!L36</f>
        <v>0</v>
      </c>
      <c r="CS38" s="8">
        <f>'Sallaberry Ranch'!L36</f>
        <v>0</v>
      </c>
      <c r="CT38" s="4">
        <f>'Alfred C Nunes Dairy'!L36</f>
        <v>0</v>
      </c>
      <c r="CU38" s="8">
        <f>'Jim Vieira &amp; Son Dairy'!L36</f>
        <v>0</v>
      </c>
      <c r="CV38" s="4">
        <f>'Ehrlich Dairy'!L36</f>
        <v>0</v>
      </c>
      <c r="CW38" s="8">
        <f>'D&amp;A Brasil Facility'!B38</f>
        <v>0</v>
      </c>
      <c r="CX38" s="4">
        <f>'Silva''s Holsteins'!B38</f>
        <v>0</v>
      </c>
      <c r="CY38" s="8">
        <f>'G J Silva #3'!B38</f>
        <v>0</v>
      </c>
      <c r="CZ38" s="4">
        <f>'Jim Vieira and Son Dairy #2'!L36</f>
        <v>0</v>
      </c>
      <c r="DA38" s="8">
        <f>'Johal Dairy'!L36</f>
        <v>0</v>
      </c>
      <c r="DB38" s="4">
        <f>'A &amp; G Azevedo Dairy'!L36</f>
        <v>0</v>
      </c>
      <c r="DC38" s="8">
        <f>'Gentle Breezes Dairy'!L36</f>
        <v>0</v>
      </c>
      <c r="DD38" s="8">
        <f>'Joe Sousa Jr Dairy'!L36</f>
        <v>0</v>
      </c>
      <c r="DE38" s="4">
        <f>'John Brasil Heifers'!L36</f>
        <v>0</v>
      </c>
      <c r="DF38" s="4">
        <f>'MHF Dairy'!L36</f>
        <v>0</v>
      </c>
      <c r="DG38" s="8">
        <f>'Brindiero&amp;DanbomDairyFarms'!L36</f>
        <v>0</v>
      </c>
      <c r="DH38" s="8">
        <f>'A&amp;C Machado Dairy #2'!L36</f>
        <v>0</v>
      </c>
      <c r="DI38" s="8">
        <f>'J &amp; J Toste DairyInc.'!L36</f>
        <v>0</v>
      </c>
      <c r="DJ38" s="4">
        <f>'Bar Vee DairyInc.'!L36</f>
        <v>0</v>
      </c>
      <c r="DK38" s="4">
        <f>'Railside Jersey FarmsLLC'!L36</f>
        <v>0</v>
      </c>
      <c r="DL38" s="8">
        <f>'Manuel Azevedo Dairy'!L36</f>
        <v>0</v>
      </c>
      <c r="DM38" s="4">
        <f>'Sousa Family Dairy'!L36</f>
        <v>0</v>
      </c>
      <c r="DN38" s="4">
        <f>'UC Davis Animal Science Dairy'!L36</f>
        <v>0</v>
      </c>
      <c r="DO38" s="8">
        <f>'Garcia''s Registered Jerseys'!L36</f>
        <v>0</v>
      </c>
      <c r="DP38" s="8">
        <f>'Lucio Corral Cattle'!L36</f>
        <v>0</v>
      </c>
      <c r="DQ38" s="4">
        <f>'Wickstrom Dairy Inc'!B38</f>
        <v>0</v>
      </c>
      <c r="DR38" s="8">
        <f>'Sam Kooistra Dairy'!L36</f>
        <v>0</v>
      </c>
      <c r="DS38" s="4">
        <f>'Vitorino &amp; Sons Dairy'!L36</f>
        <v>0</v>
      </c>
      <c r="DT38" s="8">
        <f>'Valley Cross Dairy'!L36</f>
        <v>0</v>
      </c>
      <c r="DU38" s="4">
        <f>'John Brasil &amp; Sons Dairy #2'!L36</f>
        <v>0</v>
      </c>
      <c r="DV38" s="4">
        <f>'Pepper Dairy'!L36</f>
        <v>0</v>
      </c>
      <c r="DW38" s="4">
        <f>'Clauss Dairy Farms'!L36</f>
        <v>0</v>
      </c>
      <c r="DX38" s="8">
        <f>'Dairy Central Heifers'!L36</f>
        <v>0</v>
      </c>
      <c r="DY38" s="4">
        <f>'Yosemite Jersey Dairy'!L36</f>
        <v>0</v>
      </c>
      <c r="DZ38" s="4">
        <f>'Sunwest Jersey Dairy'!L36</f>
        <v>0</v>
      </c>
      <c r="EA38" s="8">
        <f>'N &amp; C Silveira Dairy'!L36</f>
        <v>0</v>
      </c>
      <c r="EB38" s="8">
        <f>'Nyman Brothers Dairy'!L36</f>
        <v>0</v>
      </c>
      <c r="EC38" s="4">
        <f>'Broder Farms'!L36</f>
        <v>0</v>
      </c>
      <c r="ED38" s="8">
        <f>'Borba Dairy Farms'!L36</f>
        <v>0</v>
      </c>
      <c r="EE38" s="8">
        <f>'Charles Ahlem Ranch'!L36</f>
        <v>0</v>
      </c>
      <c r="EF38" s="4">
        <f>'James Ahlem Dairy'!L36</f>
        <v>0</v>
      </c>
      <c r="EG38" s="8">
        <f>'Nylund Dairy Farms'!L36</f>
        <v>0</v>
      </c>
      <c r="EH38" s="4">
        <f>'Vierra Ranch Dairy'!L36</f>
        <v>0</v>
      </c>
      <c r="EI38" s="4">
        <f>'Joe O Rocha Dairy Inc.'!L36</f>
        <v>0</v>
      </c>
      <c r="EJ38" s="8">
        <f>'Alves &amp; Son Dairy'!L36</f>
        <v>0</v>
      </c>
      <c r="EK38" s="4">
        <f>'3A Teixeira Dairy'!L36</f>
        <v>0</v>
      </c>
      <c r="EL38" s="4">
        <f>'Denizma_Bud Postma Dairy'!L36</f>
        <v>0</v>
      </c>
      <c r="EM38" s="8">
        <f>'Couco Creek Dairy'!L36</f>
        <v>0</v>
      </c>
      <c r="EN38" s="4">
        <f>'Clausen Dairy'!L36</f>
        <v>0</v>
      </c>
    </row>
    <row r="39" spans="1:144" x14ac:dyDescent="0.3">
      <c r="A39" t="s">
        <v>10895</v>
      </c>
      <c r="B39" s="4">
        <f>'A &amp; M De Souza Dairy'!B39</f>
        <v>0</v>
      </c>
      <c r="C39" s="4">
        <f>'Silva Dairy Farms #3A'!B39</f>
        <v>0</v>
      </c>
      <c r="D39" s="4">
        <f>'Joe Borba Dairy Inc.'!B39</f>
        <v>0</v>
      </c>
      <c r="E39" s="8">
        <f>'Ken Van Foeken Dairy #2'!B39</f>
        <v>0</v>
      </c>
      <c r="F39" s="8">
        <f>'Da Rosa Dairy'!B39</f>
        <v>0</v>
      </c>
      <c r="G39" s="4" t="e">
        <f>'J_D Brasil Dairy'!#REF!</f>
        <v>#REF!</v>
      </c>
      <c r="H39" s="8">
        <f>'River Rock Ranch LLC'!L37</f>
        <v>0</v>
      </c>
      <c r="I39" s="8">
        <f>'Double Cross #3'!L37</f>
        <v>0</v>
      </c>
      <c r="J39" s="8">
        <f>'Edward Nunes Dairy'!L37</f>
        <v>0</v>
      </c>
      <c r="K39" s="4" t="e">
        <f>'Gomes Dairy'!#REF!</f>
        <v>#REF!</v>
      </c>
      <c r="L39" s="4">
        <f>'Roest Family Dairy'!L37</f>
        <v>0</v>
      </c>
      <c r="M39" s="8">
        <f>'Gil Tex Dairy'!L37</f>
        <v>0</v>
      </c>
      <c r="N39" s="4">
        <f>'GJ Silva'!L37</f>
        <v>0</v>
      </c>
      <c r="O39" s="4">
        <f>'Hilmar Holsteins Inc.'!L37</f>
        <v>0</v>
      </c>
      <c r="P39" s="4">
        <f>'Jordao Dairy'!L37</f>
        <v>0</v>
      </c>
      <c r="Q39" s="4">
        <f>'Cross Creek Dairy'!L37</f>
        <v>0</v>
      </c>
      <c r="R39" s="8">
        <f>'Double Cross #2'!L37</f>
        <v>0</v>
      </c>
      <c r="S39" s="8">
        <f>'LarryPetersonDairyFarms#2'!L37</f>
        <v>0</v>
      </c>
      <c r="T39" s="8">
        <f>'Fire_Lake Jerseys #2'!L37</f>
        <v>0</v>
      </c>
      <c r="U39" s="4">
        <f>'Lumar Dairy Farms'!L37</f>
        <v>0</v>
      </c>
      <c r="V39" s="8">
        <f>'CMA Livestock'!L37</f>
        <v>0</v>
      </c>
      <c r="W39" s="4">
        <f>'Fire Lakes Jerseys'!L37</f>
        <v>0</v>
      </c>
      <c r="X39" s="8">
        <f>'Rick Jones Farms'!L37</f>
        <v>0</v>
      </c>
      <c r="Y39" s="4">
        <f>'Silveira Holsteins'!L37</f>
        <v>0</v>
      </c>
      <c r="Z39" s="8">
        <f>'Diamond B Dairy'!L37</f>
        <v>0</v>
      </c>
      <c r="AA39" s="4">
        <f>'Azevedo Dairy'!L37</f>
        <v>0</v>
      </c>
      <c r="AB39" s="8">
        <f>'Valsigna Dairy'!L37</f>
        <v>0</v>
      </c>
      <c r="AC39" s="8">
        <f>WickstromJerseyFarmsInc.!L37</f>
        <v>0</v>
      </c>
      <c r="AD39" s="4">
        <f>'Diniz Dairy'!L37</f>
        <v>0</v>
      </c>
      <c r="AE39" s="8">
        <f>'Crane Dairy Inc.'!L37</f>
        <v>0</v>
      </c>
      <c r="AF39" s="4">
        <f>'GM Silva Dairies #2'!L37</f>
        <v>0</v>
      </c>
      <c r="AG39" s="8" t="e">
        <f>'Joe Oliveira Dairy'!#REF!</f>
        <v>#REF!</v>
      </c>
      <c r="AH39" s="4">
        <f>'Vierra Dairy Farms #3'!L37</f>
        <v>0</v>
      </c>
      <c r="AI39" s="8">
        <f>'Nelson Dairy'!L37</f>
        <v>0</v>
      </c>
      <c r="AJ39" s="4">
        <f>'Mario&amp;ChristinaNunesDairy'!L37</f>
        <v>0</v>
      </c>
      <c r="AK39" s="8">
        <f>'B &amp; D Dairy'!L37</f>
        <v>0</v>
      </c>
      <c r="AL39" s="4">
        <f>'Silveira Dairy Inc.'!L37</f>
        <v>0</v>
      </c>
      <c r="AM39" s="8">
        <f>'Jade Jersey Dairy'!L37</f>
        <v>0</v>
      </c>
      <c r="AN39" s="4">
        <f>'Live Oak Dairy A'!L37</f>
        <v>0</v>
      </c>
      <c r="AO39" s="8">
        <f>'T &amp; M Borba Dairy'!L37</f>
        <v>0</v>
      </c>
      <c r="AP39" s="4">
        <f>'Oslo Dairy'!L37</f>
        <v>0</v>
      </c>
      <c r="AQ39" s="8">
        <f>'Kronberg Facility'!L37</f>
        <v>0</v>
      </c>
      <c r="AR39" s="4">
        <f>'Ken Van Foeken Dairy'!L37</f>
        <v>0</v>
      </c>
      <c r="AS39" s="8">
        <f>'Amaral Dairy Farms'!L37</f>
        <v>0</v>
      </c>
      <c r="AT39" s="4">
        <f>'B_6 Dairy'!L37</f>
        <v>0</v>
      </c>
      <c r="AU39" s="8">
        <f>'6D Dores Dairy'!L37</f>
        <v>0</v>
      </c>
      <c r="AV39" s="4">
        <f>'Fanelli Dairy'!L37</f>
        <v>0</v>
      </c>
      <c r="AW39" s="8">
        <f>'Joao Sousa Dairy'!L37</f>
        <v>0</v>
      </c>
      <c r="AX39" s="8">
        <f>'Vierra Dairy Farms #2'!L37</f>
        <v>0</v>
      </c>
      <c r="AY39" s="8">
        <f>'Michael Brasil Dairy'!L37</f>
        <v>0</v>
      </c>
      <c r="AZ39" s="4">
        <f>'Anchor J Dairy'!L37</f>
        <v>0</v>
      </c>
      <c r="BA39" s="8">
        <f>'Oliveira Dairy'!L37</f>
        <v>0</v>
      </c>
      <c r="BB39" s="4">
        <f>'Souza Bros Dairy'!L37</f>
        <v>0</v>
      </c>
      <c r="BC39" s="8">
        <f>'Miguel Family Dairy'!L37</f>
        <v>0</v>
      </c>
      <c r="BD39" s="4">
        <f>'Dias Family Dairy'!L37</f>
        <v>0</v>
      </c>
      <c r="BE39" s="8">
        <f>'Empty was A_D Dairy'!L37</f>
        <v>0</v>
      </c>
      <c r="BF39" s="4">
        <f>'Michael Brasil Dairy #2'!L37</f>
        <v>0</v>
      </c>
      <c r="BG39" s="8">
        <f>'F &amp; A Lemos Dairy'!L37</f>
        <v>0</v>
      </c>
      <c r="BH39" s="4">
        <f>'Alves &amp; Son Dairy #2'!L37</f>
        <v>0</v>
      </c>
      <c r="BI39" s="8">
        <f>'Golf Link RanchesLLC'!L37</f>
        <v>0</v>
      </c>
      <c r="BJ39" s="4">
        <f>'Triple M Jerseys'!L37</f>
        <v>0</v>
      </c>
      <c r="BK39" s="8">
        <f>'Jose &amp; Teresa Soares Dairy'!L37</f>
        <v>0</v>
      </c>
      <c r="BL39" s="8">
        <f>'MachadoGabriel&amp;SonsDairy'!L37</f>
        <v>0</v>
      </c>
      <c r="BM39" s="4">
        <f>'Hawkins Ranch'!L37</f>
        <v>0</v>
      </c>
      <c r="BN39" s="8">
        <f>'Silva Dairy Farms #3B'!L37</f>
        <v>0</v>
      </c>
      <c r="BO39" s="8">
        <f>AhlemFarmsPartnership!L37</f>
        <v>0</v>
      </c>
      <c r="BP39" s="8">
        <f>'Vierra Dairy Farms #4'!L37</f>
        <v>0</v>
      </c>
      <c r="BQ39" s="4">
        <f>'CaliforniaDairyFarms LLC'!L37</f>
        <v>0</v>
      </c>
      <c r="BR39" s="8">
        <f>'Larry Peterson Dairy'!L37</f>
        <v>0</v>
      </c>
      <c r="BS39" s="4">
        <f>'Joe Egli&amp;Sons Dairy'!L37</f>
        <v>0</v>
      </c>
      <c r="BT39" s="8">
        <f>'CMA Livestock #2'!L37</f>
        <v>0</v>
      </c>
      <c r="BU39" s="4">
        <f>'Valentine Dairy'!L37</f>
        <v>0</v>
      </c>
      <c r="BV39" s="8">
        <f>'CMC Jerseys LLC'!L37</f>
        <v>0</v>
      </c>
      <c r="BW39" s="4">
        <f>'Fanelli_Fanelli Brothers'!L37</f>
        <v>0</v>
      </c>
      <c r="BX39" s="8">
        <f>'Martins Bros Dairy'!L37</f>
        <v>0</v>
      </c>
      <c r="BY39" s="8">
        <f>'Gomes Heifer Ranch'!L37</f>
        <v>0</v>
      </c>
      <c r="BZ39" s="4">
        <f>'Ed Hirdes Dairy'!B39</f>
        <v>0</v>
      </c>
      <c r="CA39" s="8">
        <f>'Dematos Dairy'!L37</f>
        <v>0</v>
      </c>
      <c r="CB39" s="4">
        <f>'Carlos Estacio&amp;Sons Dairy'!L37</f>
        <v>0</v>
      </c>
      <c r="CC39" s="4">
        <f>'Live Oak Dairy G'!L37</f>
        <v>0</v>
      </c>
      <c r="CD39" s="8">
        <f>'Verissimo Facility'!L37</f>
        <v>0</v>
      </c>
      <c r="CE39" s="4">
        <f>'Double Cross Dairy'!L37</f>
        <v>0</v>
      </c>
      <c r="CF39" s="4">
        <f>'Double Cross #4'!L37</f>
        <v>0</v>
      </c>
      <c r="CG39" s="8">
        <f>'King Dairy'!L37</f>
        <v>0</v>
      </c>
      <c r="CH39" s="8">
        <f>'Vieira Livestock'!L37</f>
        <v>0</v>
      </c>
      <c r="CI39" s="4">
        <f>'AldenPeterson&amp;SonsDairy Inc.'!L37</f>
        <v>0</v>
      </c>
      <c r="CJ39" s="8">
        <f>'John Nunes Dairy #3'!L37</f>
        <v>0</v>
      </c>
      <c r="CK39" s="4">
        <f>'Roestar Dairy'!L37</f>
        <v>0</v>
      </c>
      <c r="CL39" s="8">
        <f>'Luis M. Azevedo Dairy'!L37</f>
        <v>0</v>
      </c>
      <c r="CM39" s="4">
        <f>'Arlinda Holsteins'!L37</f>
        <v>0</v>
      </c>
      <c r="CN39" s="8">
        <f>'Robert Gioletti &amp; Sons Dairy'!L37</f>
        <v>0</v>
      </c>
      <c r="CO39" s="4">
        <f>'Carl Vieira Dairy'!L37</f>
        <v>0</v>
      </c>
      <c r="CP39" s="4">
        <f>'John Brasil &amp; Sons Dairy'!L37</f>
        <v>0</v>
      </c>
      <c r="CQ39" s="8">
        <f>'John Brasil Dairy #3'!L37</f>
        <v>0</v>
      </c>
      <c r="CR39" s="4">
        <f>'KMA Dairy'!L37</f>
        <v>0</v>
      </c>
      <c r="CS39" s="8">
        <f>'Sallaberry Ranch'!L37</f>
        <v>0</v>
      </c>
      <c r="CT39" s="4">
        <f>'Alfred C Nunes Dairy'!L37</f>
        <v>0</v>
      </c>
      <c r="CU39" s="8">
        <f>'Jim Vieira &amp; Son Dairy'!L37</f>
        <v>0</v>
      </c>
      <c r="CV39" s="4">
        <f>'Ehrlich Dairy'!L37</f>
        <v>0</v>
      </c>
      <c r="CW39" s="8">
        <f>'D&amp;A Brasil Facility'!B39</f>
        <v>0</v>
      </c>
      <c r="CX39" s="4">
        <f>'Silva''s Holsteins'!B39</f>
        <v>0</v>
      </c>
      <c r="CY39" s="8">
        <f>'G J Silva #3'!B39</f>
        <v>0</v>
      </c>
      <c r="CZ39" s="4">
        <f>'Jim Vieira and Son Dairy #2'!L37</f>
        <v>0</v>
      </c>
      <c r="DA39" s="8">
        <f>'Johal Dairy'!L37</f>
        <v>0</v>
      </c>
      <c r="DB39" s="4">
        <f>'A &amp; G Azevedo Dairy'!L37</f>
        <v>0</v>
      </c>
      <c r="DC39" s="8">
        <f>'Gentle Breezes Dairy'!L37</f>
        <v>0</v>
      </c>
      <c r="DD39" s="8">
        <f>'Joe Sousa Jr Dairy'!L37</f>
        <v>0</v>
      </c>
      <c r="DE39" s="4">
        <f>'John Brasil Heifers'!L37</f>
        <v>0</v>
      </c>
      <c r="DF39" s="4">
        <f>'MHF Dairy'!L37</f>
        <v>0</v>
      </c>
      <c r="DG39" s="8">
        <f>'Brindiero&amp;DanbomDairyFarms'!L37</f>
        <v>0</v>
      </c>
      <c r="DH39" s="8">
        <f>'A&amp;C Machado Dairy #2'!L37</f>
        <v>0</v>
      </c>
      <c r="DI39" s="8">
        <f>'J &amp; J Toste DairyInc.'!L37</f>
        <v>0</v>
      </c>
      <c r="DJ39" s="4">
        <f>'Bar Vee DairyInc.'!L37</f>
        <v>0</v>
      </c>
      <c r="DK39" s="4">
        <f>'Railside Jersey FarmsLLC'!L37</f>
        <v>0</v>
      </c>
      <c r="DL39" s="8">
        <f>'Manuel Azevedo Dairy'!L37</f>
        <v>0</v>
      </c>
      <c r="DM39" s="4">
        <f>'Sousa Family Dairy'!L37</f>
        <v>0</v>
      </c>
      <c r="DN39" s="4">
        <f>'UC Davis Animal Science Dairy'!L37</f>
        <v>0</v>
      </c>
      <c r="DO39" s="8">
        <f>'Garcia''s Registered Jerseys'!L37</f>
        <v>0</v>
      </c>
      <c r="DP39" s="8">
        <f>'Lucio Corral Cattle'!L37</f>
        <v>0</v>
      </c>
      <c r="DQ39" s="4">
        <f>'Wickstrom Dairy Inc'!B39</f>
        <v>0</v>
      </c>
      <c r="DR39" s="8">
        <f>'Sam Kooistra Dairy'!L37</f>
        <v>0</v>
      </c>
      <c r="DS39" s="4">
        <f>'Vitorino &amp; Sons Dairy'!L37</f>
        <v>0</v>
      </c>
      <c r="DT39" s="8">
        <f>'Valley Cross Dairy'!L37</f>
        <v>0</v>
      </c>
      <c r="DU39" s="4">
        <f>'John Brasil &amp; Sons Dairy #2'!L37</f>
        <v>0</v>
      </c>
      <c r="DV39" s="4">
        <f>'Pepper Dairy'!L37</f>
        <v>0</v>
      </c>
      <c r="DW39" s="4">
        <f>'Clauss Dairy Farms'!L37</f>
        <v>0</v>
      </c>
      <c r="DX39" s="8">
        <f>'Dairy Central Heifers'!L37</f>
        <v>0</v>
      </c>
      <c r="DY39" s="4">
        <f>'Yosemite Jersey Dairy'!L37</f>
        <v>0</v>
      </c>
      <c r="DZ39" s="4">
        <f>'Sunwest Jersey Dairy'!L37</f>
        <v>0</v>
      </c>
      <c r="EA39" s="8">
        <f>'N &amp; C Silveira Dairy'!L37</f>
        <v>0</v>
      </c>
      <c r="EB39" s="8">
        <f>'Nyman Brothers Dairy'!L37</f>
        <v>0</v>
      </c>
      <c r="EC39" s="4">
        <f>'Broder Farms'!L37</f>
        <v>0</v>
      </c>
      <c r="ED39" s="8">
        <f>'Borba Dairy Farms'!L37</f>
        <v>0</v>
      </c>
      <c r="EE39" s="8">
        <f>'Charles Ahlem Ranch'!L37</f>
        <v>0</v>
      </c>
      <c r="EF39" s="4">
        <f>'James Ahlem Dairy'!L37</f>
        <v>0</v>
      </c>
      <c r="EG39" s="8">
        <f>'Nylund Dairy Farms'!L37</f>
        <v>0</v>
      </c>
      <c r="EH39" s="4">
        <f>'Vierra Ranch Dairy'!L37</f>
        <v>0</v>
      </c>
      <c r="EI39" s="4">
        <f>'Joe O Rocha Dairy Inc.'!L37</f>
        <v>0</v>
      </c>
      <c r="EJ39" s="8">
        <f>'Alves &amp; Son Dairy'!L37</f>
        <v>0</v>
      </c>
      <c r="EK39" s="4">
        <f>'3A Teixeira Dairy'!L37</f>
        <v>0</v>
      </c>
      <c r="EL39" s="4">
        <f>'Denizma_Bud Postma Dairy'!L37</f>
        <v>0</v>
      </c>
      <c r="EM39" s="8">
        <f>'Couco Creek Dairy'!L37</f>
        <v>0</v>
      </c>
      <c r="EN39" s="4">
        <f>'Clausen Dairy'!L37</f>
        <v>0</v>
      </c>
    </row>
    <row r="40" spans="1:144" x14ac:dyDescent="0.3">
      <c r="A40" t="s">
        <v>10896</v>
      </c>
      <c r="B40" s="4">
        <f>'A &amp; M De Souza Dairy'!B40</f>
        <v>0</v>
      </c>
      <c r="C40" s="4">
        <f>'Silva Dairy Farms #3A'!B40</f>
        <v>0</v>
      </c>
      <c r="D40" s="4">
        <f>'Joe Borba Dairy Inc.'!B40</f>
        <v>0</v>
      </c>
      <c r="E40" s="8">
        <f>'Ken Van Foeken Dairy #2'!B40</f>
        <v>0</v>
      </c>
      <c r="F40" s="8">
        <f>'Da Rosa Dairy'!B40</f>
        <v>0</v>
      </c>
      <c r="G40" s="4" t="e">
        <f>'J_D Brasil Dairy'!#REF!</f>
        <v>#REF!</v>
      </c>
      <c r="H40" s="8">
        <f>'River Rock Ranch LLC'!L38</f>
        <v>0</v>
      </c>
      <c r="I40" s="8">
        <f>'Double Cross #3'!L38</f>
        <v>0</v>
      </c>
      <c r="J40" s="8">
        <f>'Edward Nunes Dairy'!L38</f>
        <v>0</v>
      </c>
      <c r="K40" s="4" t="e">
        <f>'Gomes Dairy'!#REF!</f>
        <v>#REF!</v>
      </c>
      <c r="L40" s="4">
        <f>'Roest Family Dairy'!L38</f>
        <v>0</v>
      </c>
      <c r="M40" s="8">
        <f>'Gil Tex Dairy'!L38</f>
        <v>0</v>
      </c>
      <c r="N40" s="4">
        <f>'GJ Silva'!L38</f>
        <v>0</v>
      </c>
      <c r="O40" s="4">
        <f>'Hilmar Holsteins Inc.'!L38</f>
        <v>0</v>
      </c>
      <c r="P40" s="4">
        <f>'Jordao Dairy'!L38</f>
        <v>0</v>
      </c>
      <c r="Q40" s="4">
        <f>'Cross Creek Dairy'!L38</f>
        <v>0</v>
      </c>
      <c r="R40" s="8">
        <f>'Double Cross #2'!L38</f>
        <v>0</v>
      </c>
      <c r="S40" s="8">
        <f>'LarryPetersonDairyFarms#2'!L38</f>
        <v>0</v>
      </c>
      <c r="T40" s="8">
        <f>'Fire_Lake Jerseys #2'!L38</f>
        <v>0</v>
      </c>
      <c r="U40" s="4">
        <f>'Lumar Dairy Farms'!L38</f>
        <v>0</v>
      </c>
      <c r="V40" s="8">
        <f>'CMA Livestock'!L38</f>
        <v>0</v>
      </c>
      <c r="W40" s="4">
        <f>'Fire Lakes Jerseys'!L38</f>
        <v>0</v>
      </c>
      <c r="X40" s="8">
        <f>'Rick Jones Farms'!L38</f>
        <v>0</v>
      </c>
      <c r="Y40" s="4">
        <f>'Silveira Holsteins'!L38</f>
        <v>0</v>
      </c>
      <c r="Z40" s="8">
        <f>'Diamond B Dairy'!L38</f>
        <v>0</v>
      </c>
      <c r="AA40" s="4">
        <f>'Azevedo Dairy'!L38</f>
        <v>0</v>
      </c>
      <c r="AB40" s="8">
        <f>'Valsigna Dairy'!L38</f>
        <v>0</v>
      </c>
      <c r="AC40" s="8">
        <f>WickstromJerseyFarmsInc.!L38</f>
        <v>0</v>
      </c>
      <c r="AD40" s="4">
        <f>'Diniz Dairy'!L38</f>
        <v>0</v>
      </c>
      <c r="AE40" s="8">
        <f>'Crane Dairy Inc.'!L38</f>
        <v>0</v>
      </c>
      <c r="AF40" s="4">
        <f>'GM Silva Dairies #2'!L38</f>
        <v>0</v>
      </c>
      <c r="AG40" s="8" t="e">
        <f>'Joe Oliveira Dairy'!#REF!</f>
        <v>#REF!</v>
      </c>
      <c r="AH40" s="4">
        <f>'Vierra Dairy Farms #3'!L38</f>
        <v>0</v>
      </c>
      <c r="AI40" s="8">
        <f>'Nelson Dairy'!L38</f>
        <v>0</v>
      </c>
      <c r="AJ40" s="4">
        <f>'Mario&amp;ChristinaNunesDairy'!L38</f>
        <v>0</v>
      </c>
      <c r="AK40" s="8">
        <f>'B &amp; D Dairy'!L38</f>
        <v>0</v>
      </c>
      <c r="AL40" s="4">
        <f>'Silveira Dairy Inc.'!L38</f>
        <v>0</v>
      </c>
      <c r="AM40" s="8">
        <f>'Jade Jersey Dairy'!L39</f>
        <v>0</v>
      </c>
      <c r="AN40" s="4">
        <f>'Live Oak Dairy A'!L38</f>
        <v>0</v>
      </c>
      <c r="AO40" s="8">
        <f>'T &amp; M Borba Dairy'!L38</f>
        <v>0</v>
      </c>
      <c r="AP40" s="4">
        <f>'Oslo Dairy'!L38</f>
        <v>0</v>
      </c>
      <c r="AQ40" s="8">
        <f>'Kronberg Facility'!L38</f>
        <v>0</v>
      </c>
      <c r="AR40" s="4">
        <f>'Ken Van Foeken Dairy'!L38</f>
        <v>0</v>
      </c>
      <c r="AS40" s="8">
        <f>'Amaral Dairy Farms'!L38</f>
        <v>0</v>
      </c>
      <c r="AT40" s="4">
        <f>'B_6 Dairy'!L38</f>
        <v>0</v>
      </c>
      <c r="AU40" s="8">
        <f>'6D Dores Dairy'!L38</f>
        <v>0</v>
      </c>
      <c r="AV40" s="4">
        <f>'Fanelli Dairy'!L39</f>
        <v>0</v>
      </c>
      <c r="AW40" s="8">
        <f>'Joao Sousa Dairy'!L38</f>
        <v>0</v>
      </c>
      <c r="AX40" s="8">
        <f>'Vierra Dairy Farms #2'!L38</f>
        <v>0</v>
      </c>
      <c r="AY40" s="8">
        <f>'Michael Brasil Dairy'!L38</f>
        <v>0</v>
      </c>
      <c r="AZ40" s="4">
        <f>'Anchor J Dairy'!L38</f>
        <v>0</v>
      </c>
      <c r="BA40" s="8">
        <f>'Oliveira Dairy'!L38</f>
        <v>0</v>
      </c>
      <c r="BB40" s="4">
        <f>'Souza Bros Dairy'!L38</f>
        <v>0</v>
      </c>
      <c r="BC40" s="8">
        <f>'Miguel Family Dairy'!L38</f>
        <v>0</v>
      </c>
      <c r="BD40" s="4">
        <f>'Dias Family Dairy'!L38</f>
        <v>0</v>
      </c>
      <c r="BE40" s="8">
        <f>'Empty was A_D Dairy'!L38</f>
        <v>0</v>
      </c>
      <c r="BF40" s="4">
        <f>'Michael Brasil Dairy #2'!L38</f>
        <v>0</v>
      </c>
      <c r="BG40" s="8">
        <f>'F &amp; A Lemos Dairy'!L38</f>
        <v>0</v>
      </c>
      <c r="BH40" s="4">
        <f>'Alves &amp; Son Dairy #2'!L38</f>
        <v>0</v>
      </c>
      <c r="BI40" s="8">
        <f>'Golf Link RanchesLLC'!L38</f>
        <v>0</v>
      </c>
      <c r="BJ40" s="4">
        <f>'Triple M Jerseys'!L38</f>
        <v>0</v>
      </c>
      <c r="BK40" s="8">
        <f>'Jose &amp; Teresa Soares Dairy'!L38</f>
        <v>0</v>
      </c>
      <c r="BL40" s="8">
        <f>'MachadoGabriel&amp;SonsDairy'!L38</f>
        <v>0</v>
      </c>
      <c r="BM40" s="4">
        <f>'Hawkins Ranch'!L38</f>
        <v>0</v>
      </c>
      <c r="BN40" s="8">
        <f>'Silva Dairy Farms #3B'!L38</f>
        <v>0</v>
      </c>
      <c r="BO40" s="8">
        <f>AhlemFarmsPartnership!L38</f>
        <v>0</v>
      </c>
      <c r="BP40" s="8">
        <f>'Vierra Dairy Farms #4'!L38</f>
        <v>0</v>
      </c>
      <c r="BQ40" s="4">
        <f>'CaliforniaDairyFarms LLC'!L38</f>
        <v>0</v>
      </c>
      <c r="BR40" s="8">
        <f>'Larry Peterson Dairy'!L38</f>
        <v>0</v>
      </c>
      <c r="BS40" s="4">
        <f>'Joe Egli&amp;Sons Dairy'!L38</f>
        <v>0</v>
      </c>
      <c r="BT40" s="8">
        <f>'CMA Livestock #2'!L38</f>
        <v>0</v>
      </c>
      <c r="BU40" s="4">
        <f>'Valentine Dairy'!L38</f>
        <v>0</v>
      </c>
      <c r="BV40" s="8">
        <f>'CMC Jerseys LLC'!L38</f>
        <v>0</v>
      </c>
      <c r="BW40" s="4">
        <f>'Fanelli_Fanelli Brothers'!L38</f>
        <v>0</v>
      </c>
      <c r="BX40" s="8">
        <f>'Martins Bros Dairy'!L38</f>
        <v>0</v>
      </c>
      <c r="BY40" s="8">
        <f>'Gomes Heifer Ranch'!L38</f>
        <v>0</v>
      </c>
      <c r="BZ40" s="4">
        <f>'Ed Hirdes Dairy'!B40</f>
        <v>0</v>
      </c>
      <c r="CA40" s="8">
        <f>'Dematos Dairy'!L38</f>
        <v>0</v>
      </c>
      <c r="CB40" s="4">
        <f>'Carlos Estacio&amp;Sons Dairy'!L38</f>
        <v>0</v>
      </c>
      <c r="CC40" s="4">
        <f>'Live Oak Dairy G'!L38</f>
        <v>0</v>
      </c>
      <c r="CD40" s="8">
        <f>'Verissimo Facility'!L38</f>
        <v>0</v>
      </c>
      <c r="CE40" s="4">
        <f>'Double Cross Dairy'!L38</f>
        <v>0</v>
      </c>
      <c r="CF40" s="4">
        <f>'Double Cross #4'!L38</f>
        <v>0</v>
      </c>
      <c r="CG40" s="8">
        <f>'King Dairy'!L38</f>
        <v>0</v>
      </c>
      <c r="CH40" s="8">
        <f>'Vieira Livestock'!L38</f>
        <v>0</v>
      </c>
      <c r="CI40" s="4">
        <f>'AldenPeterson&amp;SonsDairy Inc.'!L38</f>
        <v>0</v>
      </c>
      <c r="CJ40" s="8">
        <f>'John Nunes Dairy #3'!L38</f>
        <v>0</v>
      </c>
      <c r="CK40" s="4">
        <f>'Roestar Dairy'!L38</f>
        <v>0</v>
      </c>
      <c r="CL40" s="8">
        <f>'Luis M. Azevedo Dairy'!L38</f>
        <v>0</v>
      </c>
      <c r="CM40" s="4">
        <f>'Arlinda Holsteins'!L38</f>
        <v>0</v>
      </c>
      <c r="CN40" s="8">
        <f>'Robert Gioletti &amp; Sons Dairy'!L38</f>
        <v>0</v>
      </c>
      <c r="CO40" s="4">
        <f>'Carl Vieira Dairy'!L38</f>
        <v>0</v>
      </c>
      <c r="CP40" s="4">
        <f>'John Brasil &amp; Sons Dairy'!L38</f>
        <v>0</v>
      </c>
      <c r="CQ40" s="8">
        <f>'John Brasil Dairy #3'!L38</f>
        <v>0</v>
      </c>
      <c r="CR40" s="4">
        <f>'KMA Dairy'!L38</f>
        <v>0</v>
      </c>
      <c r="CS40" s="8">
        <f>'Sallaberry Ranch'!L38</f>
        <v>0</v>
      </c>
      <c r="CT40" s="4">
        <f>'Alfred C Nunes Dairy'!L38</f>
        <v>0</v>
      </c>
      <c r="CU40" s="8">
        <f>'Jim Vieira &amp; Son Dairy'!L38</f>
        <v>0</v>
      </c>
      <c r="CV40" s="4">
        <f>'Ehrlich Dairy'!L38</f>
        <v>0</v>
      </c>
      <c r="CW40" s="8">
        <f>'D&amp;A Brasil Facility'!B40</f>
        <v>0</v>
      </c>
      <c r="CX40" s="4">
        <f>'Silva''s Holsteins'!B40</f>
        <v>0</v>
      </c>
      <c r="CY40" s="8">
        <f>'G J Silva #3'!B40</f>
        <v>0</v>
      </c>
      <c r="CZ40" s="4">
        <f>'Jim Vieira and Son Dairy #2'!L38</f>
        <v>0</v>
      </c>
      <c r="DA40" s="8">
        <f>'Johal Dairy'!L38</f>
        <v>0</v>
      </c>
      <c r="DB40" s="4">
        <f>'A &amp; G Azevedo Dairy'!L38</f>
        <v>0</v>
      </c>
      <c r="DC40" s="8">
        <f>'Gentle Breezes Dairy'!L38</f>
        <v>0</v>
      </c>
      <c r="DD40" s="8">
        <f>'Joe Sousa Jr Dairy'!L38</f>
        <v>0</v>
      </c>
      <c r="DE40" s="4">
        <f>'John Brasil Heifers'!L38</f>
        <v>0</v>
      </c>
      <c r="DF40" s="4">
        <f>'MHF Dairy'!L38</f>
        <v>0</v>
      </c>
      <c r="DG40" s="8">
        <f>'Brindiero&amp;DanbomDairyFarms'!L38</f>
        <v>0</v>
      </c>
      <c r="DH40" s="8">
        <f>'A&amp;C Machado Dairy #2'!L38</f>
        <v>0</v>
      </c>
      <c r="DI40" s="8">
        <f>'J &amp; J Toste DairyInc.'!L38</f>
        <v>0</v>
      </c>
      <c r="DJ40" s="4">
        <f>'Bar Vee DairyInc.'!L38</f>
        <v>0</v>
      </c>
      <c r="DK40" s="4">
        <f>'Railside Jersey FarmsLLC'!L38</f>
        <v>0</v>
      </c>
      <c r="DL40" s="8">
        <f>'Manuel Azevedo Dairy'!L38</f>
        <v>0</v>
      </c>
      <c r="DM40" s="4">
        <f>'Sousa Family Dairy'!L38</f>
        <v>0</v>
      </c>
      <c r="DN40" s="4">
        <f>'UC Davis Animal Science Dairy'!L38</f>
        <v>0</v>
      </c>
      <c r="DO40" s="8">
        <f>'Garcia''s Registered Jerseys'!L38</f>
        <v>0</v>
      </c>
      <c r="DP40" s="8">
        <f>'Lucio Corral Cattle'!L38</f>
        <v>0</v>
      </c>
      <c r="DQ40" s="4">
        <f>'Wickstrom Dairy Inc'!B40</f>
        <v>0</v>
      </c>
      <c r="DR40" s="8">
        <f>'Sam Kooistra Dairy'!L38</f>
        <v>0</v>
      </c>
      <c r="DS40" s="4">
        <f>'Vitorino &amp; Sons Dairy'!L38</f>
        <v>0</v>
      </c>
      <c r="DT40" s="8">
        <f>'Valley Cross Dairy'!L38</f>
        <v>0</v>
      </c>
      <c r="DU40" s="4">
        <f>'John Brasil &amp; Sons Dairy #2'!L38</f>
        <v>0</v>
      </c>
      <c r="DV40" s="4">
        <f>'Pepper Dairy'!L38</f>
        <v>0</v>
      </c>
      <c r="DW40" s="4">
        <f>'Clauss Dairy Farms'!L38</f>
        <v>0</v>
      </c>
      <c r="DX40" s="8">
        <f>'Dairy Central Heifers'!L38</f>
        <v>0</v>
      </c>
      <c r="DY40" s="4">
        <f>'Yosemite Jersey Dairy'!L38</f>
        <v>0</v>
      </c>
      <c r="DZ40" s="4">
        <f>'Sunwest Jersey Dairy'!L38</f>
        <v>0</v>
      </c>
      <c r="EA40" s="8">
        <f>'N &amp; C Silveira Dairy'!L38</f>
        <v>0</v>
      </c>
      <c r="EB40" s="8">
        <f>'Nyman Brothers Dairy'!L38</f>
        <v>0</v>
      </c>
      <c r="EC40" s="4">
        <f>'Broder Farms'!L38</f>
        <v>0</v>
      </c>
      <c r="ED40" s="8">
        <f>'Borba Dairy Farms'!L38</f>
        <v>0</v>
      </c>
      <c r="EE40" s="8">
        <f>'Charles Ahlem Ranch'!L38</f>
        <v>0</v>
      </c>
      <c r="EF40" s="4">
        <f>'James Ahlem Dairy'!L38</f>
        <v>0</v>
      </c>
      <c r="EG40" s="8">
        <f>'Nylund Dairy Farms'!L38</f>
        <v>0</v>
      </c>
      <c r="EH40" s="4">
        <f>'Vierra Ranch Dairy'!L38</f>
        <v>0</v>
      </c>
      <c r="EI40" s="4">
        <f>'Joe O Rocha Dairy Inc.'!L38</f>
        <v>0</v>
      </c>
      <c r="EJ40" s="8">
        <f>'Alves &amp; Son Dairy'!L38</f>
        <v>0</v>
      </c>
      <c r="EK40" s="4">
        <f>'3A Teixeira Dairy'!L38</f>
        <v>0</v>
      </c>
      <c r="EL40" s="4">
        <f>'Denizma_Bud Postma Dairy'!L38</f>
        <v>0</v>
      </c>
      <c r="EM40" s="8">
        <f>'Couco Creek Dairy'!L38</f>
        <v>0</v>
      </c>
      <c r="EN40" s="4">
        <f>'Clausen Dairy'!L38</f>
        <v>0</v>
      </c>
    </row>
    <row r="41" spans="1:144" x14ac:dyDescent="0.3">
      <c r="A41" t="s">
        <v>10897</v>
      </c>
      <c r="B41" s="4">
        <f>'A &amp; M De Souza Dairy'!B41</f>
        <v>0</v>
      </c>
      <c r="C41" s="4">
        <f>'Silva Dairy Farms #3A'!B41</f>
        <v>0</v>
      </c>
      <c r="D41" s="4">
        <f>'Joe Borba Dairy Inc.'!B41</f>
        <v>0</v>
      </c>
      <c r="E41" s="8">
        <f>'Ken Van Foeken Dairy #2'!B41</f>
        <v>0</v>
      </c>
      <c r="F41" s="8">
        <f>'Da Rosa Dairy'!B41</f>
        <v>0</v>
      </c>
      <c r="G41" s="4" t="e">
        <f>'J_D Brasil Dairy'!#REF!</f>
        <v>#REF!</v>
      </c>
      <c r="H41" s="8">
        <f>'River Rock Ranch LLC'!L39</f>
        <v>0</v>
      </c>
      <c r="I41" s="8">
        <f>'Double Cross #3'!L39</f>
        <v>0</v>
      </c>
      <c r="J41" s="8">
        <f>'Edward Nunes Dairy'!L39</f>
        <v>0</v>
      </c>
      <c r="K41" s="4" t="e">
        <f>'Gomes Dairy'!#REF!</f>
        <v>#REF!</v>
      </c>
      <c r="L41" s="4">
        <f>'Roest Family Dairy'!L39</f>
        <v>0</v>
      </c>
      <c r="M41" s="8">
        <f>'Gil Tex Dairy'!L39</f>
        <v>0</v>
      </c>
      <c r="N41" s="4">
        <f>'GJ Silva'!L39</f>
        <v>0</v>
      </c>
      <c r="O41" s="4">
        <f>'Hilmar Holsteins Inc.'!L39</f>
        <v>0</v>
      </c>
      <c r="P41" s="4">
        <f>'Jordao Dairy'!L39</f>
        <v>0</v>
      </c>
      <c r="Q41" s="4">
        <f>'Cross Creek Dairy'!L39</f>
        <v>0</v>
      </c>
      <c r="R41" s="8">
        <f>'Double Cross #2'!L39</f>
        <v>0</v>
      </c>
      <c r="S41" s="8">
        <f>'LarryPetersonDairyFarms#2'!L39</f>
        <v>0</v>
      </c>
      <c r="T41" s="8">
        <f>'Fire_Lake Jerseys #2'!L39</f>
        <v>0</v>
      </c>
      <c r="U41" s="4">
        <f>'Lumar Dairy Farms'!L39</f>
        <v>0</v>
      </c>
      <c r="V41" s="8">
        <f>'CMA Livestock'!L39</f>
        <v>0</v>
      </c>
      <c r="W41" s="4">
        <f>'Fire Lakes Jerseys'!L39</f>
        <v>0</v>
      </c>
      <c r="X41" s="8">
        <f>'Rick Jones Farms'!L39</f>
        <v>0</v>
      </c>
      <c r="Y41" s="4">
        <f>'Silveira Holsteins'!L39</f>
        <v>0</v>
      </c>
      <c r="Z41" s="8">
        <f>'Diamond B Dairy'!L39</f>
        <v>0</v>
      </c>
      <c r="AA41" s="4">
        <f>'Azevedo Dairy'!L39</f>
        <v>0</v>
      </c>
      <c r="AB41" s="8">
        <f>'Valsigna Dairy'!L39</f>
        <v>0</v>
      </c>
      <c r="AC41" s="8">
        <f>WickstromJerseyFarmsInc.!L39</f>
        <v>0</v>
      </c>
      <c r="AD41" s="4">
        <f>'Diniz Dairy'!L39</f>
        <v>0</v>
      </c>
      <c r="AE41" s="8">
        <f>'Crane Dairy Inc.'!L39</f>
        <v>0</v>
      </c>
      <c r="AF41" s="4">
        <f>'GM Silva Dairies #2'!L39</f>
        <v>0</v>
      </c>
      <c r="AG41" s="8" t="e">
        <f>'Joe Oliveira Dairy'!#REF!</f>
        <v>#REF!</v>
      </c>
      <c r="AH41" s="4">
        <f>'Vierra Dairy Farms #3'!L39</f>
        <v>0</v>
      </c>
      <c r="AI41" s="8">
        <f>'Nelson Dairy'!L39</f>
        <v>0</v>
      </c>
      <c r="AJ41" s="4">
        <f>'Mario&amp;ChristinaNunesDairy'!L39</f>
        <v>0</v>
      </c>
      <c r="AK41" s="8">
        <f>'B &amp; D Dairy'!L39</f>
        <v>0</v>
      </c>
      <c r="AL41" s="4">
        <f>'Silveira Dairy Inc.'!L39</f>
        <v>0</v>
      </c>
      <c r="AM41" s="8" t="e">
        <f>'Jade Jersey Dairy'!#REF!</f>
        <v>#REF!</v>
      </c>
      <c r="AN41" s="4">
        <f>'Live Oak Dairy A'!L39</f>
        <v>0</v>
      </c>
      <c r="AO41" s="8">
        <f>'T &amp; M Borba Dairy'!L39</f>
        <v>0</v>
      </c>
      <c r="AP41" s="4">
        <f>'Oslo Dairy'!L39</f>
        <v>0</v>
      </c>
      <c r="AQ41" s="8">
        <f>'Kronberg Facility'!L39</f>
        <v>0</v>
      </c>
      <c r="AR41" s="4">
        <f>'Ken Van Foeken Dairy'!L39</f>
        <v>0</v>
      </c>
      <c r="AS41" s="8">
        <f>'Amaral Dairy Farms'!L39</f>
        <v>0</v>
      </c>
      <c r="AT41" s="4">
        <f>'B_6 Dairy'!L39</f>
        <v>0</v>
      </c>
      <c r="AU41" s="8">
        <f>'6D Dores Dairy'!L39</f>
        <v>0</v>
      </c>
      <c r="AV41" s="4" t="e">
        <f>'Fanelli Dairy'!#REF!</f>
        <v>#REF!</v>
      </c>
      <c r="AW41" s="8">
        <f>'Joao Sousa Dairy'!L39</f>
        <v>0</v>
      </c>
      <c r="AX41" s="8">
        <f>'Vierra Dairy Farms #2'!L39</f>
        <v>0</v>
      </c>
      <c r="AY41" s="8">
        <f>'Michael Brasil Dairy'!L39</f>
        <v>0</v>
      </c>
      <c r="AZ41" s="4">
        <f>'Anchor J Dairy'!L39</f>
        <v>0</v>
      </c>
      <c r="BA41" s="8">
        <f>'Oliveira Dairy'!L39</f>
        <v>0</v>
      </c>
      <c r="BB41" s="4">
        <f>'Souza Bros Dairy'!L39</f>
        <v>0</v>
      </c>
      <c r="BC41" s="8">
        <f>'Miguel Family Dairy'!L39</f>
        <v>0</v>
      </c>
      <c r="BD41" s="4">
        <f>'Dias Family Dairy'!L39</f>
        <v>0</v>
      </c>
      <c r="BE41" s="8">
        <f>'Empty was A_D Dairy'!L39</f>
        <v>0</v>
      </c>
      <c r="BF41" s="4">
        <f>'Michael Brasil Dairy #2'!L39</f>
        <v>0</v>
      </c>
      <c r="BG41" s="8">
        <f>'F &amp; A Lemos Dairy'!L39</f>
        <v>0</v>
      </c>
      <c r="BH41" s="4">
        <f>'Alves &amp; Son Dairy #2'!L39</f>
        <v>0</v>
      </c>
      <c r="BI41" s="8">
        <f>'Golf Link RanchesLLC'!L39</f>
        <v>0</v>
      </c>
      <c r="BJ41" s="4">
        <f>'Triple M Jerseys'!L39</f>
        <v>0</v>
      </c>
      <c r="BK41" s="8">
        <f>'Jose &amp; Teresa Soares Dairy'!L39</f>
        <v>0</v>
      </c>
      <c r="BL41" s="8">
        <f>'MachadoGabriel&amp;SonsDairy'!L39</f>
        <v>0</v>
      </c>
      <c r="BM41" s="4">
        <f>'Hawkins Ranch'!L39</f>
        <v>0</v>
      </c>
      <c r="BN41" s="8">
        <f>'Silva Dairy Farms #3B'!L39</f>
        <v>0</v>
      </c>
      <c r="BO41" s="8">
        <f>AhlemFarmsPartnership!L39</f>
        <v>0</v>
      </c>
      <c r="BP41" s="8">
        <f>'Vierra Dairy Farms #4'!L39</f>
        <v>0</v>
      </c>
      <c r="BQ41" s="4">
        <f>'CaliforniaDairyFarms LLC'!L39</f>
        <v>0</v>
      </c>
      <c r="BR41" s="8">
        <f>'Larry Peterson Dairy'!L39</f>
        <v>0</v>
      </c>
      <c r="BS41" s="4">
        <f>'Joe Egli&amp;Sons Dairy'!L39</f>
        <v>0</v>
      </c>
      <c r="BT41" s="8">
        <f>'CMA Livestock #2'!L39</f>
        <v>0</v>
      </c>
      <c r="BU41" s="4">
        <f>'Valentine Dairy'!L39</f>
        <v>0</v>
      </c>
      <c r="BV41" s="8">
        <f>'CMC Jerseys LLC'!L39</f>
        <v>0</v>
      </c>
      <c r="BW41" s="4">
        <f>'Fanelli_Fanelli Brothers'!L39</f>
        <v>0</v>
      </c>
      <c r="BX41" s="8">
        <f>'Martins Bros Dairy'!L39</f>
        <v>0</v>
      </c>
      <c r="BY41" s="8">
        <f>'Gomes Heifer Ranch'!L39</f>
        <v>0</v>
      </c>
      <c r="BZ41" s="4">
        <f>'Ed Hirdes Dairy'!B41</f>
        <v>0</v>
      </c>
      <c r="CA41" s="8">
        <f>'Dematos Dairy'!L39</f>
        <v>0</v>
      </c>
      <c r="CB41" s="4">
        <f>'Carlos Estacio&amp;Sons Dairy'!L39</f>
        <v>0</v>
      </c>
      <c r="CC41" s="4">
        <f>'Live Oak Dairy G'!L39</f>
        <v>0</v>
      </c>
      <c r="CD41" s="8">
        <f>'Verissimo Facility'!L39</f>
        <v>0</v>
      </c>
      <c r="CE41" s="4">
        <f>'Double Cross Dairy'!L39</f>
        <v>0</v>
      </c>
      <c r="CF41" s="4">
        <f>'Double Cross #4'!L39</f>
        <v>0</v>
      </c>
      <c r="CG41" s="8">
        <f>'King Dairy'!L39</f>
        <v>0</v>
      </c>
      <c r="CH41" s="8">
        <f>'Vieira Livestock'!L39</f>
        <v>0</v>
      </c>
      <c r="CI41" s="4">
        <f>'AldenPeterson&amp;SonsDairy Inc.'!L39</f>
        <v>0</v>
      </c>
      <c r="CJ41" s="8">
        <f>'John Nunes Dairy #3'!L39</f>
        <v>0</v>
      </c>
      <c r="CK41" s="4">
        <f>'Roestar Dairy'!L39</f>
        <v>0</v>
      </c>
      <c r="CL41" s="8">
        <f>'Luis M. Azevedo Dairy'!L39</f>
        <v>0</v>
      </c>
      <c r="CM41" s="4">
        <f>'Arlinda Holsteins'!L39</f>
        <v>0</v>
      </c>
      <c r="CN41" s="8">
        <f>'Robert Gioletti &amp; Sons Dairy'!L39</f>
        <v>0</v>
      </c>
      <c r="CO41" s="4">
        <f>'Carl Vieira Dairy'!L39</f>
        <v>0</v>
      </c>
      <c r="CP41" s="4">
        <f>'John Brasil &amp; Sons Dairy'!L39</f>
        <v>0</v>
      </c>
      <c r="CQ41" s="8">
        <f>'John Brasil Dairy #3'!L39</f>
        <v>0</v>
      </c>
      <c r="CR41" s="4">
        <f>'KMA Dairy'!L39</f>
        <v>0</v>
      </c>
      <c r="CS41" s="8">
        <f>'Sallaberry Ranch'!L39</f>
        <v>0</v>
      </c>
      <c r="CT41" s="4">
        <f>'Alfred C Nunes Dairy'!L39</f>
        <v>0</v>
      </c>
      <c r="CU41" s="8">
        <f>'Jim Vieira &amp; Son Dairy'!L39</f>
        <v>0</v>
      </c>
      <c r="CV41" s="4">
        <f>'Ehrlich Dairy'!L39</f>
        <v>0</v>
      </c>
      <c r="CW41" s="8">
        <f>'D&amp;A Brasil Facility'!B41</f>
        <v>0</v>
      </c>
      <c r="CX41" s="4">
        <f>'Silva''s Holsteins'!B41</f>
        <v>0</v>
      </c>
      <c r="CY41" s="8">
        <f>'G J Silva #3'!B41</f>
        <v>0</v>
      </c>
      <c r="CZ41" s="4">
        <f>'Jim Vieira and Son Dairy #2'!L39</f>
        <v>0</v>
      </c>
      <c r="DA41" s="8">
        <f>'Johal Dairy'!L39</f>
        <v>0</v>
      </c>
      <c r="DB41" s="4">
        <f>'A &amp; G Azevedo Dairy'!L39</f>
        <v>0</v>
      </c>
      <c r="DC41" s="8">
        <f>'Gentle Breezes Dairy'!L39</f>
        <v>0</v>
      </c>
      <c r="DD41" s="8">
        <f>'Joe Sousa Jr Dairy'!L39</f>
        <v>0</v>
      </c>
      <c r="DE41" s="4">
        <f>'John Brasil Heifers'!L39</f>
        <v>0</v>
      </c>
      <c r="DF41" s="4">
        <f>'MHF Dairy'!L39</f>
        <v>0</v>
      </c>
      <c r="DG41" s="8">
        <f>'Brindiero&amp;DanbomDairyFarms'!L39</f>
        <v>0</v>
      </c>
      <c r="DH41" s="8">
        <f>'A&amp;C Machado Dairy #2'!L39</f>
        <v>0</v>
      </c>
      <c r="DI41" s="8">
        <f>'J &amp; J Toste DairyInc.'!L39</f>
        <v>0</v>
      </c>
      <c r="DJ41" s="4">
        <f>'Bar Vee DairyInc.'!L39</f>
        <v>0</v>
      </c>
      <c r="DK41" s="4">
        <f>'Railside Jersey FarmsLLC'!L39</f>
        <v>0</v>
      </c>
      <c r="DL41" s="8">
        <f>'Manuel Azevedo Dairy'!L39</f>
        <v>0</v>
      </c>
      <c r="DM41" s="4">
        <f>'Sousa Family Dairy'!L39</f>
        <v>0</v>
      </c>
      <c r="DN41" s="4">
        <f>'UC Davis Animal Science Dairy'!L39</f>
        <v>0</v>
      </c>
      <c r="DO41" s="8">
        <f>'Garcia''s Registered Jerseys'!L39</f>
        <v>0</v>
      </c>
      <c r="DP41" s="8">
        <f>'Lucio Corral Cattle'!L39</f>
        <v>0</v>
      </c>
      <c r="DQ41" s="4">
        <f>'Wickstrom Dairy Inc'!B41</f>
        <v>0</v>
      </c>
      <c r="DR41" s="8">
        <f>'Sam Kooistra Dairy'!L39</f>
        <v>0</v>
      </c>
      <c r="DS41" s="4">
        <f>'Vitorino &amp; Sons Dairy'!L39</f>
        <v>0</v>
      </c>
      <c r="DT41" s="8">
        <f>'Valley Cross Dairy'!L39</f>
        <v>0</v>
      </c>
      <c r="DU41" s="4">
        <f>'John Brasil &amp; Sons Dairy #2'!L39</f>
        <v>0</v>
      </c>
      <c r="DV41" s="4">
        <f>'Pepper Dairy'!L39</f>
        <v>0</v>
      </c>
      <c r="DW41" s="4">
        <f>'Clauss Dairy Farms'!L39</f>
        <v>0</v>
      </c>
      <c r="DX41" s="8">
        <f>'Dairy Central Heifers'!L39</f>
        <v>0</v>
      </c>
      <c r="DY41" s="4">
        <f>'Yosemite Jersey Dairy'!L39</f>
        <v>0</v>
      </c>
      <c r="DZ41" s="4">
        <f>'Sunwest Jersey Dairy'!L39</f>
        <v>0</v>
      </c>
      <c r="EA41" s="8">
        <f>'N &amp; C Silveira Dairy'!L39</f>
        <v>0</v>
      </c>
      <c r="EB41" s="8">
        <f>'Nyman Brothers Dairy'!L39</f>
        <v>0</v>
      </c>
      <c r="EC41" s="4">
        <f>'Broder Farms'!L39</f>
        <v>0</v>
      </c>
      <c r="ED41" s="8">
        <f>'Borba Dairy Farms'!L39</f>
        <v>0</v>
      </c>
      <c r="EE41" s="8">
        <f>'Charles Ahlem Ranch'!L39</f>
        <v>0</v>
      </c>
      <c r="EF41" s="4">
        <f>'James Ahlem Dairy'!L39</f>
        <v>0</v>
      </c>
      <c r="EG41" s="8">
        <f>'Nylund Dairy Farms'!L39</f>
        <v>0</v>
      </c>
      <c r="EH41" s="4">
        <f>'Vierra Ranch Dairy'!L39</f>
        <v>0</v>
      </c>
      <c r="EI41" s="4">
        <f>'Joe O Rocha Dairy Inc.'!L39</f>
        <v>0</v>
      </c>
      <c r="EJ41" s="8">
        <f>'Alves &amp; Son Dairy'!L39</f>
        <v>0</v>
      </c>
      <c r="EK41" s="4">
        <f>'3A Teixeira Dairy'!L39</f>
        <v>0</v>
      </c>
      <c r="EL41" s="4">
        <f>'Denizma_Bud Postma Dairy'!L39</f>
        <v>0</v>
      </c>
      <c r="EM41" s="8">
        <f>'Couco Creek Dairy'!L39</f>
        <v>0</v>
      </c>
      <c r="EN41" s="4">
        <f>'Clausen Dairy'!L39</f>
        <v>0</v>
      </c>
    </row>
    <row r="42" spans="1:144" x14ac:dyDescent="0.3">
      <c r="A42" t="s">
        <v>948</v>
      </c>
      <c r="B42" s="4">
        <f>'A &amp; M De Souza Dairy'!B42</f>
        <v>0</v>
      </c>
      <c r="C42" s="4" t="str">
        <f>'Silva Dairy Farms #3A'!B42</f>
        <v>None</v>
      </c>
      <c r="D42" s="4" t="str">
        <f>'Joe Borba Dairy Inc.'!B42</f>
        <v>W-1 31.30 mg/L</v>
      </c>
      <c r="E42" s="8" t="str">
        <f>'Ken Van Foeken Dairy #2'!B42</f>
        <v>W-NE 62.10</v>
      </c>
      <c r="F42" s="8">
        <f>'Da Rosa Dairy'!B42</f>
        <v>32.200000000000003</v>
      </c>
      <c r="G42" s="4" t="e">
        <f>'J_D Brasil Dairy'!#REF!</f>
        <v>#REF!</v>
      </c>
      <c r="H42" s="8">
        <f>'River Rock Ranch LLC'!L40</f>
        <v>0</v>
      </c>
      <c r="I42" s="8">
        <f>'Double Cross #3'!L40</f>
        <v>0</v>
      </c>
      <c r="J42" s="8" t="str">
        <f>'Edward Nunes Dairy'!L40</f>
        <v>DW-D (21.9)</v>
      </c>
      <c r="K42" s="4" t="e">
        <f>'Gomes Dairy'!#REF!</f>
        <v>#REF!</v>
      </c>
      <c r="L42" s="4" t="str">
        <f>'Roest Family Dairy'!L40</f>
        <v>House well (13.5), Barn well (46.3)</v>
      </c>
      <c r="M42" s="8">
        <f>'Gil Tex Dairy'!L40</f>
        <v>0</v>
      </c>
      <c r="N42" s="4">
        <f>'GJ Silva'!L40</f>
        <v>0</v>
      </c>
      <c r="O42" s="4">
        <f>'Hilmar Holsteins Inc.'!L40</f>
        <v>0</v>
      </c>
      <c r="P42" s="4">
        <f>'Jordao Dairy'!L40</f>
        <v>0</v>
      </c>
      <c r="Q42" s="4">
        <f>'Cross Creek Dairy'!L40</f>
        <v>0</v>
      </c>
      <c r="R42" s="8">
        <f>'Double Cross #2'!L40</f>
        <v>0</v>
      </c>
      <c r="S42" s="8">
        <f>'LarryPetersonDairyFarms#2'!L40</f>
        <v>0</v>
      </c>
      <c r="T42" s="8">
        <f>'Fire_Lake Jerseys #2'!L40</f>
        <v>0</v>
      </c>
      <c r="U42" s="4">
        <f>'Lumar Dairy Farms'!L40</f>
        <v>0</v>
      </c>
      <c r="V42" s="8">
        <f>'CMA Livestock'!L40</f>
        <v>0</v>
      </c>
      <c r="W42" s="4">
        <f>'Fire Lakes Jerseys'!L40</f>
        <v>0</v>
      </c>
      <c r="X42" s="8">
        <f>'Rick Jones Farms'!L40</f>
        <v>0</v>
      </c>
      <c r="Y42" s="4">
        <f>'Silveira Holsteins'!L40</f>
        <v>0</v>
      </c>
      <c r="Z42" s="8">
        <f>'Diamond B Dairy'!L40</f>
        <v>0</v>
      </c>
      <c r="AA42" s="4">
        <f>'Azevedo Dairy'!L40</f>
        <v>0</v>
      </c>
      <c r="AB42" s="8">
        <f>'Valsigna Dairy'!L40</f>
        <v>0</v>
      </c>
      <c r="AC42" s="8">
        <f>WickstromJerseyFarmsInc.!L40</f>
        <v>0</v>
      </c>
      <c r="AD42" s="4">
        <f>'Diniz Dairy'!L40</f>
        <v>0</v>
      </c>
      <c r="AE42" s="8">
        <f>'Crane Dairy Inc.'!L40</f>
        <v>0</v>
      </c>
      <c r="AF42" s="4">
        <f>'GM Silva Dairies #2'!L40</f>
        <v>0</v>
      </c>
      <c r="AG42" s="8" t="e">
        <f>'Joe Oliveira Dairy'!#REF!</f>
        <v>#REF!</v>
      </c>
      <c r="AH42" s="4">
        <f>'Vierra Dairy Farms #3'!L40</f>
        <v>0</v>
      </c>
      <c r="AI42" s="8">
        <f>'Nelson Dairy'!L40</f>
        <v>0</v>
      </c>
      <c r="AJ42" s="4">
        <f>'Mario&amp;ChristinaNunesDairy'!L40</f>
        <v>0</v>
      </c>
      <c r="AK42" s="8">
        <f>'B &amp; D Dairy'!L40</f>
        <v>0</v>
      </c>
      <c r="AL42" s="4">
        <f>'Silveira Dairy Inc.'!L40</f>
        <v>0</v>
      </c>
      <c r="AM42" s="8">
        <f>'Jade Jersey Dairy'!L40</f>
        <v>0</v>
      </c>
      <c r="AN42" s="4">
        <f>'Live Oak Dairy A'!L40</f>
        <v>0</v>
      </c>
      <c r="AO42" s="8">
        <f>'T &amp; M Borba Dairy'!L40</f>
        <v>0</v>
      </c>
      <c r="AP42" s="4">
        <f>'Oslo Dairy'!L40</f>
        <v>0</v>
      </c>
      <c r="AQ42" s="8">
        <f>'Kronberg Facility'!L40</f>
        <v>0</v>
      </c>
      <c r="AR42" s="4">
        <f>'Ken Van Foeken Dairy'!L40</f>
        <v>0</v>
      </c>
      <c r="AS42" s="8">
        <f>'Amaral Dairy Farms'!L40</f>
        <v>0</v>
      </c>
      <c r="AT42" s="4">
        <f>'B_6 Dairy'!L40</f>
        <v>0</v>
      </c>
      <c r="AU42" s="8">
        <f>'6D Dores Dairy'!L40</f>
        <v>0</v>
      </c>
      <c r="AV42" s="4">
        <f>'Fanelli Dairy'!L40</f>
        <v>0</v>
      </c>
      <c r="AW42" s="8">
        <f>'Joao Sousa Dairy'!L40</f>
        <v>0</v>
      </c>
      <c r="AX42" s="8">
        <f>'Vierra Dairy Farms #2'!L40</f>
        <v>0</v>
      </c>
      <c r="AY42" s="8">
        <f>'Michael Brasil Dairy'!L40</f>
        <v>0</v>
      </c>
      <c r="AZ42" s="4">
        <f>'Anchor J Dairy'!L40</f>
        <v>0</v>
      </c>
      <c r="BA42" s="8">
        <f>'Oliveira Dairy'!L40</f>
        <v>0</v>
      </c>
      <c r="BB42" s="4">
        <f>'Souza Bros Dairy'!L40</f>
        <v>0</v>
      </c>
      <c r="BC42" s="8">
        <f>'Miguel Family Dairy'!L40</f>
        <v>0</v>
      </c>
      <c r="BD42" s="4">
        <f>'Dias Family Dairy'!L40</f>
        <v>0</v>
      </c>
      <c r="BE42" s="8">
        <f>'Empty was A_D Dairy'!L40</f>
        <v>0</v>
      </c>
      <c r="BF42" s="4">
        <f>'Michael Brasil Dairy #2'!L40</f>
        <v>0</v>
      </c>
      <c r="BG42" s="8">
        <f>'F &amp; A Lemos Dairy'!L40</f>
        <v>0</v>
      </c>
      <c r="BH42" s="4">
        <f>'Alves &amp; Son Dairy #2'!L40</f>
        <v>0</v>
      </c>
      <c r="BI42" s="8">
        <f>'Golf Link RanchesLLC'!L40</f>
        <v>0</v>
      </c>
      <c r="BJ42" s="4">
        <f>'Triple M Jerseys'!L40</f>
        <v>0</v>
      </c>
      <c r="BK42" s="8">
        <f>'Jose &amp; Teresa Soares Dairy'!L40</f>
        <v>0</v>
      </c>
      <c r="BL42" s="8">
        <f>'MachadoGabriel&amp;SonsDairy'!L40</f>
        <v>0</v>
      </c>
      <c r="BM42" s="4">
        <f>'Hawkins Ranch'!L40</f>
        <v>0</v>
      </c>
      <c r="BN42" s="8">
        <f>'Silva Dairy Farms #3B'!L40</f>
        <v>0</v>
      </c>
      <c r="BO42" s="8">
        <f>AhlemFarmsPartnership!L40</f>
        <v>0</v>
      </c>
      <c r="BP42" s="8">
        <f>'Vierra Dairy Farms #4'!L40</f>
        <v>0</v>
      </c>
      <c r="BQ42" s="4">
        <f>'CaliforniaDairyFarms LLC'!L40</f>
        <v>0</v>
      </c>
      <c r="BR42" s="8">
        <f>'Larry Peterson Dairy'!L40</f>
        <v>0</v>
      </c>
      <c r="BS42" s="4">
        <f>'Joe Egli&amp;Sons Dairy'!L40</f>
        <v>0</v>
      </c>
      <c r="BT42" s="8">
        <f>'CMA Livestock #2'!L40</f>
        <v>0</v>
      </c>
      <c r="BU42" s="4">
        <f>'Valentine Dairy'!L40</f>
        <v>0</v>
      </c>
      <c r="BV42" s="8">
        <f>'CMC Jerseys LLC'!L40</f>
        <v>0</v>
      </c>
      <c r="BW42" s="4">
        <f>'Fanelli_Fanelli Brothers'!L40</f>
        <v>0</v>
      </c>
      <c r="BX42" s="8">
        <f>'Martins Bros Dairy'!L40</f>
        <v>0</v>
      </c>
      <c r="BY42" s="8">
        <f>'Gomes Heifer Ranch'!L40</f>
        <v>0</v>
      </c>
      <c r="BZ42" s="4">
        <f>'Ed Hirdes Dairy'!B42</f>
        <v>0</v>
      </c>
      <c r="CA42" s="8">
        <f>'Dematos Dairy'!L40</f>
        <v>0</v>
      </c>
      <c r="CB42" s="4">
        <f>'Carlos Estacio&amp;Sons Dairy'!L40</f>
        <v>0</v>
      </c>
      <c r="CC42" s="4">
        <f>'Live Oak Dairy G'!L40</f>
        <v>0</v>
      </c>
      <c r="CD42" s="8">
        <f>'Verissimo Facility'!L40</f>
        <v>0</v>
      </c>
      <c r="CE42" s="4">
        <f>'Double Cross Dairy'!L40</f>
        <v>0</v>
      </c>
      <c r="CF42" s="4">
        <f>'Double Cross #4'!L40</f>
        <v>0</v>
      </c>
      <c r="CG42" s="8">
        <f>'King Dairy'!L40</f>
        <v>0</v>
      </c>
      <c r="CH42" s="8">
        <f>'Vieira Livestock'!L40</f>
        <v>0</v>
      </c>
      <c r="CI42" s="4">
        <f>'AldenPeterson&amp;SonsDairy Inc.'!L40</f>
        <v>0</v>
      </c>
      <c r="CJ42" s="8">
        <f>'John Nunes Dairy #3'!L40</f>
        <v>0</v>
      </c>
      <c r="CK42" s="4">
        <f>'Roestar Dairy'!L40</f>
        <v>0</v>
      </c>
      <c r="CL42" s="8">
        <f>'Luis M. Azevedo Dairy'!L40</f>
        <v>0</v>
      </c>
      <c r="CM42" s="4">
        <f>'Arlinda Holsteins'!L40</f>
        <v>0</v>
      </c>
      <c r="CN42" s="8">
        <f>'Robert Gioletti &amp; Sons Dairy'!L40</f>
        <v>0</v>
      </c>
      <c r="CO42" s="4">
        <f>'Carl Vieira Dairy'!L40</f>
        <v>0</v>
      </c>
      <c r="CP42" s="4">
        <f>'John Brasil &amp; Sons Dairy'!L40</f>
        <v>0</v>
      </c>
      <c r="CQ42" s="8">
        <f>'John Brasil Dairy #3'!L40</f>
        <v>0</v>
      </c>
      <c r="CR42" s="4">
        <f>'KMA Dairy'!L40</f>
        <v>0</v>
      </c>
      <c r="CS42" s="8">
        <f>'Sallaberry Ranch'!L40</f>
        <v>0</v>
      </c>
      <c r="CT42" s="4">
        <f>'Alfred C Nunes Dairy'!L40</f>
        <v>0</v>
      </c>
      <c r="CU42" s="8">
        <f>'Jim Vieira &amp; Son Dairy'!L40</f>
        <v>0</v>
      </c>
      <c r="CV42" s="4">
        <f>'Ehrlich Dairy'!L40</f>
        <v>0</v>
      </c>
      <c r="CW42" s="8">
        <f>'D&amp;A Brasil Facility'!B42</f>
        <v>0</v>
      </c>
      <c r="CX42" s="4" t="str">
        <f>'Silva''s Holsteins'!B42</f>
        <v>W-Dairy: 59.7</v>
      </c>
      <c r="CY42" s="8">
        <f>'G J Silva #3'!B42</f>
        <v>0</v>
      </c>
      <c r="CZ42" s="4">
        <f>'Jim Vieira and Son Dairy #2'!L40</f>
        <v>0</v>
      </c>
      <c r="DA42" s="8">
        <f>'Johal Dairy'!L40</f>
        <v>0</v>
      </c>
      <c r="DB42" s="4">
        <f>'A &amp; G Azevedo Dairy'!L40</f>
        <v>0</v>
      </c>
      <c r="DC42" s="8">
        <f>'Gentle Breezes Dairy'!L40</f>
        <v>0</v>
      </c>
      <c r="DD42" s="8">
        <f>'Joe Sousa Jr Dairy'!L40</f>
        <v>0</v>
      </c>
      <c r="DE42" s="4">
        <f>'John Brasil Heifers'!L40</f>
        <v>0</v>
      </c>
      <c r="DF42" s="4">
        <f>'MHF Dairy'!L40</f>
        <v>0</v>
      </c>
      <c r="DG42" s="8">
        <f>'Brindiero&amp;DanbomDairyFarms'!L40</f>
        <v>0</v>
      </c>
      <c r="DH42" s="8">
        <f>'A&amp;C Machado Dairy #2'!L40</f>
        <v>0</v>
      </c>
      <c r="DI42" s="8">
        <f>'J &amp; J Toste DairyInc.'!L40</f>
        <v>0</v>
      </c>
      <c r="DJ42" s="4">
        <f>'Bar Vee DairyInc.'!L40</f>
        <v>0</v>
      </c>
      <c r="DK42" s="4">
        <f>'Railside Jersey FarmsLLC'!L40</f>
        <v>0</v>
      </c>
      <c r="DL42" s="8">
        <f>'Manuel Azevedo Dairy'!L40</f>
        <v>0</v>
      </c>
      <c r="DM42" s="4">
        <f>'Sousa Family Dairy'!L40</f>
        <v>0</v>
      </c>
      <c r="DN42" s="4">
        <f>'UC Davis Animal Science Dairy'!L40</f>
        <v>0</v>
      </c>
      <c r="DO42" s="8">
        <f>'Garcia''s Registered Jerseys'!L40</f>
        <v>0</v>
      </c>
      <c r="DP42" s="8">
        <f>'Lucio Corral Cattle'!L40</f>
        <v>0</v>
      </c>
      <c r="DQ42" s="4">
        <f>'Wickstrom Dairy Inc'!B42</f>
        <v>0</v>
      </c>
      <c r="DR42" s="8">
        <f>'Sam Kooistra Dairy'!L40</f>
        <v>0</v>
      </c>
      <c r="DS42" s="4">
        <f>'Vitorino &amp; Sons Dairy'!L40</f>
        <v>0</v>
      </c>
      <c r="DT42" s="8">
        <f>'Valley Cross Dairy'!L40</f>
        <v>0</v>
      </c>
      <c r="DU42" s="4">
        <f>'John Brasil &amp; Sons Dairy #2'!L40</f>
        <v>0</v>
      </c>
      <c r="DV42" s="4">
        <f>'Pepper Dairy'!L40</f>
        <v>0</v>
      </c>
      <c r="DW42" s="4">
        <f>'Clauss Dairy Farms'!L40</f>
        <v>0</v>
      </c>
      <c r="DX42" s="8">
        <f>'Dairy Central Heifers'!L40</f>
        <v>0</v>
      </c>
      <c r="DY42" s="4">
        <f>'Yosemite Jersey Dairy'!L40</f>
        <v>0</v>
      </c>
      <c r="DZ42" s="4">
        <f>'Sunwest Jersey Dairy'!L40</f>
        <v>0</v>
      </c>
      <c r="EA42" s="8">
        <f>'N &amp; C Silveira Dairy'!L40</f>
        <v>0</v>
      </c>
      <c r="EB42" s="8">
        <f>'Nyman Brothers Dairy'!L40</f>
        <v>0</v>
      </c>
      <c r="EC42" s="4">
        <f>'Broder Farms'!L40</f>
        <v>0</v>
      </c>
      <c r="ED42" s="8">
        <f>'Borba Dairy Farms'!L40</f>
        <v>0</v>
      </c>
      <c r="EE42" s="8">
        <f>'Charles Ahlem Ranch'!L40</f>
        <v>0</v>
      </c>
      <c r="EF42" s="4">
        <f>'James Ahlem Dairy'!L40</f>
        <v>0</v>
      </c>
      <c r="EG42" s="8">
        <f>'Nylund Dairy Farms'!L40</f>
        <v>0</v>
      </c>
      <c r="EH42" s="4">
        <f>'Vierra Ranch Dairy'!L40</f>
        <v>0</v>
      </c>
      <c r="EI42" s="4">
        <f>'Joe O Rocha Dairy Inc.'!L40</f>
        <v>0</v>
      </c>
      <c r="EJ42" s="8">
        <f>'Alves &amp; Son Dairy'!L40</f>
        <v>0</v>
      </c>
      <c r="EK42" s="4">
        <f>'3A Teixeira Dairy'!L40</f>
        <v>0</v>
      </c>
      <c r="EL42" s="4">
        <f>'Denizma_Bud Postma Dairy'!L40</f>
        <v>0</v>
      </c>
      <c r="EM42" s="8">
        <f>'Couco Creek Dairy'!L40</f>
        <v>0</v>
      </c>
      <c r="EN42" s="4">
        <f>'Clausen Dairy'!L40</f>
        <v>0</v>
      </c>
    </row>
    <row r="43" spans="1:144" x14ac:dyDescent="0.3">
      <c r="A43" t="s">
        <v>10898</v>
      </c>
      <c r="B43" s="4">
        <f>'A &amp; M De Souza Dairy'!B43</f>
        <v>0</v>
      </c>
      <c r="C43" s="4">
        <f>'Silva Dairy Farms #3A'!B43</f>
        <v>0</v>
      </c>
      <c r="D43" s="4">
        <f>'Joe Borba Dairy Inc.'!B43</f>
        <v>0</v>
      </c>
      <c r="E43" s="8">
        <f>'Ken Van Foeken Dairy #2'!B43</f>
        <v>0</v>
      </c>
      <c r="F43" s="8">
        <f>'Da Rosa Dairy'!B43</f>
        <v>0</v>
      </c>
      <c r="G43" s="4" t="e">
        <f>'J_D Brasil Dairy'!#REF!</f>
        <v>#REF!</v>
      </c>
      <c r="H43" s="8">
        <f>'River Rock Ranch LLC'!L41</f>
        <v>0</v>
      </c>
      <c r="I43" s="8">
        <f>'Double Cross #3'!L41</f>
        <v>0</v>
      </c>
      <c r="J43" s="8">
        <f>'Edward Nunes Dairy'!L41</f>
        <v>0</v>
      </c>
      <c r="K43" s="4" t="e">
        <f>'Gomes Dairy'!#REF!</f>
        <v>#REF!</v>
      </c>
      <c r="L43" s="4">
        <f>'Roest Family Dairy'!L41</f>
        <v>0</v>
      </c>
      <c r="M43" s="8">
        <f>'Gil Tex Dairy'!L41</f>
        <v>0</v>
      </c>
      <c r="N43" s="4">
        <f>'GJ Silva'!L41</f>
        <v>0</v>
      </c>
      <c r="O43" s="4">
        <f>'Hilmar Holsteins Inc.'!L41</f>
        <v>0</v>
      </c>
      <c r="P43" s="4">
        <f>'Jordao Dairy'!L41</f>
        <v>0</v>
      </c>
      <c r="Q43" s="4">
        <f>'Cross Creek Dairy'!L41</f>
        <v>0</v>
      </c>
      <c r="R43" s="8">
        <f>'Double Cross #2'!L41</f>
        <v>0</v>
      </c>
      <c r="S43" s="8">
        <f>'LarryPetersonDairyFarms#2'!L41</f>
        <v>0</v>
      </c>
      <c r="T43" s="8">
        <f>'Fire_Lake Jerseys #2'!L41</f>
        <v>0</v>
      </c>
      <c r="U43" s="4">
        <f>'Lumar Dairy Farms'!L41</f>
        <v>0</v>
      </c>
      <c r="V43" s="8">
        <f>'CMA Livestock'!L41</f>
        <v>0</v>
      </c>
      <c r="W43" s="4">
        <f>'Fire Lakes Jerseys'!L41</f>
        <v>0</v>
      </c>
      <c r="X43" s="8">
        <f>'Rick Jones Farms'!L41</f>
        <v>0</v>
      </c>
      <c r="Y43" s="4">
        <f>'Silveira Holsteins'!L41</f>
        <v>0</v>
      </c>
      <c r="Z43" s="8">
        <f>'Diamond B Dairy'!L41</f>
        <v>0</v>
      </c>
      <c r="AA43" s="4">
        <f>'Azevedo Dairy'!L41</f>
        <v>0</v>
      </c>
      <c r="AB43" s="8">
        <f>'Valsigna Dairy'!L41</f>
        <v>0</v>
      </c>
      <c r="AC43" s="8">
        <f>WickstromJerseyFarmsInc.!L41</f>
        <v>0</v>
      </c>
      <c r="AD43" s="4">
        <f>'Diniz Dairy'!L41</f>
        <v>0</v>
      </c>
      <c r="AE43" s="8">
        <f>'Crane Dairy Inc.'!L41</f>
        <v>0</v>
      </c>
      <c r="AF43" s="4">
        <f>'GM Silva Dairies #2'!L41</f>
        <v>0</v>
      </c>
      <c r="AG43" s="8" t="e">
        <f>'Joe Oliveira Dairy'!#REF!</f>
        <v>#REF!</v>
      </c>
      <c r="AH43" s="4">
        <f>'Vierra Dairy Farms #3'!L41</f>
        <v>0</v>
      </c>
      <c r="AI43" s="8">
        <f>'Nelson Dairy'!L41</f>
        <v>0</v>
      </c>
      <c r="AJ43" s="4">
        <f>'Mario&amp;ChristinaNunesDairy'!L41</f>
        <v>0</v>
      </c>
      <c r="AK43" s="8">
        <f>'B &amp; D Dairy'!L41</f>
        <v>0</v>
      </c>
      <c r="AL43" s="4">
        <f>'Silveira Dairy Inc.'!L41</f>
        <v>0</v>
      </c>
      <c r="AM43" s="8">
        <f>'Jade Jersey Dairy'!L41</f>
        <v>0</v>
      </c>
      <c r="AN43" s="4">
        <f>'Live Oak Dairy A'!L41</f>
        <v>0</v>
      </c>
      <c r="AO43" s="8">
        <f>'T &amp; M Borba Dairy'!L41</f>
        <v>0</v>
      </c>
      <c r="AP43" s="4">
        <f>'Oslo Dairy'!L41</f>
        <v>0</v>
      </c>
      <c r="AQ43" s="8">
        <f>'Kronberg Facility'!L41</f>
        <v>0</v>
      </c>
      <c r="AR43" s="4">
        <f>'Ken Van Foeken Dairy'!L41</f>
        <v>0</v>
      </c>
      <c r="AS43" s="8">
        <f>'Amaral Dairy Farms'!L41</f>
        <v>0</v>
      </c>
      <c r="AT43" s="4">
        <f>'B_6 Dairy'!L41</f>
        <v>0</v>
      </c>
      <c r="AU43" s="8">
        <f>'6D Dores Dairy'!L41</f>
        <v>0</v>
      </c>
      <c r="AV43" s="4">
        <f>'Fanelli Dairy'!L41</f>
        <v>0</v>
      </c>
      <c r="AW43" s="8">
        <f>'Joao Sousa Dairy'!L41</f>
        <v>0</v>
      </c>
      <c r="AX43" s="8">
        <f>'Vierra Dairy Farms #2'!L41</f>
        <v>0</v>
      </c>
      <c r="AY43" s="8">
        <f>'Michael Brasil Dairy'!L41</f>
        <v>0</v>
      </c>
      <c r="AZ43" s="4">
        <f>'Anchor J Dairy'!L41</f>
        <v>0</v>
      </c>
      <c r="BA43" s="8">
        <f>'Oliveira Dairy'!L41</f>
        <v>0</v>
      </c>
      <c r="BB43" s="4">
        <f>'Souza Bros Dairy'!L41</f>
        <v>0</v>
      </c>
      <c r="BC43" s="8">
        <f>'Miguel Family Dairy'!L41</f>
        <v>0</v>
      </c>
      <c r="BD43" s="4">
        <f>'Dias Family Dairy'!L41</f>
        <v>0</v>
      </c>
      <c r="BE43" s="8">
        <f>'Empty was A_D Dairy'!L41</f>
        <v>0</v>
      </c>
      <c r="BF43" s="4">
        <f>'Michael Brasil Dairy #2'!L41</f>
        <v>0</v>
      </c>
      <c r="BG43" s="8">
        <f>'F &amp; A Lemos Dairy'!L41</f>
        <v>0</v>
      </c>
      <c r="BH43" s="4">
        <f>'Alves &amp; Son Dairy #2'!L41</f>
        <v>0</v>
      </c>
      <c r="BI43" s="8">
        <f>'Golf Link RanchesLLC'!L41</f>
        <v>0</v>
      </c>
      <c r="BJ43" s="4">
        <f>'Triple M Jerseys'!L41</f>
        <v>0</v>
      </c>
      <c r="BK43" s="8">
        <f>'Jose &amp; Teresa Soares Dairy'!L41</f>
        <v>0</v>
      </c>
      <c r="BL43" s="8">
        <f>'MachadoGabriel&amp;SonsDairy'!L41</f>
        <v>0</v>
      </c>
      <c r="BM43" s="4">
        <f>'Hawkins Ranch'!L41</f>
        <v>0</v>
      </c>
      <c r="BN43" s="8">
        <f>'Silva Dairy Farms #3B'!L41</f>
        <v>0</v>
      </c>
      <c r="BO43" s="8">
        <f>AhlemFarmsPartnership!L41</f>
        <v>0</v>
      </c>
      <c r="BP43" s="8">
        <f>'Vierra Dairy Farms #4'!L41</f>
        <v>0</v>
      </c>
      <c r="BQ43" s="4">
        <f>'CaliforniaDairyFarms LLC'!L41</f>
        <v>0</v>
      </c>
      <c r="BR43" s="8">
        <f>'Larry Peterson Dairy'!L41</f>
        <v>0</v>
      </c>
      <c r="BS43" s="4">
        <f>'Joe Egli&amp;Sons Dairy'!L41</f>
        <v>0</v>
      </c>
      <c r="BT43" s="8">
        <f>'CMA Livestock #2'!L41</f>
        <v>0</v>
      </c>
      <c r="BU43" s="4">
        <f>'Valentine Dairy'!L41</f>
        <v>0</v>
      </c>
      <c r="BV43" s="8">
        <f>'CMC Jerseys LLC'!L41</f>
        <v>0</v>
      </c>
      <c r="BW43" s="4">
        <f>'Fanelli_Fanelli Brothers'!L41</f>
        <v>0</v>
      </c>
      <c r="BX43" s="8">
        <f>'Martins Bros Dairy'!L41</f>
        <v>0</v>
      </c>
      <c r="BY43" s="8">
        <f>'Gomes Heifer Ranch'!L41</f>
        <v>0</v>
      </c>
      <c r="BZ43" s="4">
        <f>'Ed Hirdes Dairy'!B43</f>
        <v>0</v>
      </c>
      <c r="CA43" s="8">
        <f>'Dematos Dairy'!L41</f>
        <v>0</v>
      </c>
      <c r="CB43" s="4">
        <f>'Carlos Estacio&amp;Sons Dairy'!L41</f>
        <v>0</v>
      </c>
      <c r="CC43" s="4">
        <f>'Live Oak Dairy G'!L41</f>
        <v>0</v>
      </c>
      <c r="CD43" s="8">
        <f>'Verissimo Facility'!L41</f>
        <v>0</v>
      </c>
      <c r="CE43" s="4">
        <f>'Double Cross Dairy'!L41</f>
        <v>0</v>
      </c>
      <c r="CF43" s="4">
        <f>'Double Cross #4'!L41</f>
        <v>0</v>
      </c>
      <c r="CG43" s="8">
        <f>'King Dairy'!L41</f>
        <v>0</v>
      </c>
      <c r="CH43" s="8">
        <f>'Vieira Livestock'!L41</f>
        <v>0</v>
      </c>
      <c r="CI43" s="4">
        <f>'AldenPeterson&amp;SonsDairy Inc.'!L41</f>
        <v>0</v>
      </c>
      <c r="CJ43" s="8">
        <f>'John Nunes Dairy #3'!L41</f>
        <v>0</v>
      </c>
      <c r="CK43" s="4">
        <f>'Roestar Dairy'!L41</f>
        <v>0</v>
      </c>
      <c r="CL43" s="8">
        <f>'Luis M. Azevedo Dairy'!L41</f>
        <v>0</v>
      </c>
      <c r="CM43" s="4">
        <f>'Arlinda Holsteins'!L41</f>
        <v>0</v>
      </c>
      <c r="CN43" s="8">
        <f>'Robert Gioletti &amp; Sons Dairy'!L41</f>
        <v>0</v>
      </c>
      <c r="CO43" s="4">
        <f>'Carl Vieira Dairy'!L41</f>
        <v>0</v>
      </c>
      <c r="CP43" s="4">
        <f>'John Brasil &amp; Sons Dairy'!L41</f>
        <v>0</v>
      </c>
      <c r="CQ43" s="8">
        <f>'John Brasil Dairy #3'!L41</f>
        <v>0</v>
      </c>
      <c r="CR43" s="4">
        <f>'KMA Dairy'!L41</f>
        <v>0</v>
      </c>
      <c r="CS43" s="8">
        <f>'Sallaberry Ranch'!L41</f>
        <v>0</v>
      </c>
      <c r="CT43" s="4">
        <f>'Alfred C Nunes Dairy'!L41</f>
        <v>0</v>
      </c>
      <c r="CU43" s="8">
        <f>'Jim Vieira &amp; Son Dairy'!L41</f>
        <v>0</v>
      </c>
      <c r="CV43" s="4">
        <f>'Ehrlich Dairy'!L41</f>
        <v>0</v>
      </c>
      <c r="CW43" s="8">
        <f>'D&amp;A Brasil Facility'!B43</f>
        <v>0</v>
      </c>
      <c r="CX43" s="4">
        <f>'Silva''s Holsteins'!B43</f>
        <v>0</v>
      </c>
      <c r="CY43" s="8">
        <f>'G J Silva #3'!B43</f>
        <v>0</v>
      </c>
      <c r="CZ43" s="4">
        <f>'Jim Vieira and Son Dairy #2'!L41</f>
        <v>0</v>
      </c>
      <c r="DA43" s="8">
        <f>'Johal Dairy'!L41</f>
        <v>0</v>
      </c>
      <c r="DB43" s="4">
        <f>'A &amp; G Azevedo Dairy'!L41</f>
        <v>0</v>
      </c>
      <c r="DC43" s="8">
        <f>'Gentle Breezes Dairy'!L41</f>
        <v>0</v>
      </c>
      <c r="DD43" s="8">
        <f>'Joe Sousa Jr Dairy'!L41</f>
        <v>0</v>
      </c>
      <c r="DE43" s="4">
        <f>'John Brasil Heifers'!L41</f>
        <v>0</v>
      </c>
      <c r="DF43" s="4">
        <f>'MHF Dairy'!L41</f>
        <v>0</v>
      </c>
      <c r="DG43" s="8">
        <f>'Brindiero&amp;DanbomDairyFarms'!L41</f>
        <v>0</v>
      </c>
      <c r="DH43" s="8">
        <f>'A&amp;C Machado Dairy #2'!L41</f>
        <v>0</v>
      </c>
      <c r="DI43" s="8">
        <f>'J &amp; J Toste DairyInc.'!L41</f>
        <v>0</v>
      </c>
      <c r="DJ43" s="4">
        <f>'Bar Vee DairyInc.'!L41</f>
        <v>0</v>
      </c>
      <c r="DK43" s="4">
        <f>'Railside Jersey FarmsLLC'!L41</f>
        <v>0</v>
      </c>
      <c r="DL43" s="8">
        <f>'Manuel Azevedo Dairy'!L41</f>
        <v>0</v>
      </c>
      <c r="DM43" s="4">
        <f>'Sousa Family Dairy'!L41</f>
        <v>0</v>
      </c>
      <c r="DN43" s="4">
        <f>'UC Davis Animal Science Dairy'!L41</f>
        <v>0</v>
      </c>
      <c r="DO43" s="8">
        <f>'Garcia''s Registered Jerseys'!L41</f>
        <v>0</v>
      </c>
      <c r="DP43" s="8">
        <f>'Lucio Corral Cattle'!L41</f>
        <v>0</v>
      </c>
      <c r="DQ43" s="4">
        <f>'Wickstrom Dairy Inc'!B43</f>
        <v>0</v>
      </c>
      <c r="DR43" s="8">
        <f>'Sam Kooistra Dairy'!L41</f>
        <v>0</v>
      </c>
      <c r="DS43" s="4">
        <f>'Vitorino &amp; Sons Dairy'!L41</f>
        <v>0</v>
      </c>
      <c r="DT43" s="8">
        <f>'Valley Cross Dairy'!L41</f>
        <v>0</v>
      </c>
      <c r="DU43" s="4">
        <f>'John Brasil &amp; Sons Dairy #2'!L41</f>
        <v>0</v>
      </c>
      <c r="DV43" s="4">
        <f>'Pepper Dairy'!L41</f>
        <v>0</v>
      </c>
      <c r="DW43" s="4">
        <f>'Clauss Dairy Farms'!L41</f>
        <v>0</v>
      </c>
      <c r="DX43" s="8">
        <f>'Dairy Central Heifers'!L41</f>
        <v>0</v>
      </c>
      <c r="DY43" s="4">
        <f>'Yosemite Jersey Dairy'!L41</f>
        <v>0</v>
      </c>
      <c r="DZ43" s="4">
        <f>'Sunwest Jersey Dairy'!L41</f>
        <v>0</v>
      </c>
      <c r="EA43" s="8">
        <f>'N &amp; C Silveira Dairy'!L41</f>
        <v>0</v>
      </c>
      <c r="EB43" s="8">
        <f>'Nyman Brothers Dairy'!L41</f>
        <v>0</v>
      </c>
      <c r="EC43" s="4">
        <f>'Broder Farms'!L41</f>
        <v>0</v>
      </c>
      <c r="ED43" s="8">
        <f>'Borba Dairy Farms'!L41</f>
        <v>0</v>
      </c>
      <c r="EE43" s="8">
        <f>'Charles Ahlem Ranch'!L41</f>
        <v>0</v>
      </c>
      <c r="EF43" s="4">
        <f>'James Ahlem Dairy'!L41</f>
        <v>0</v>
      </c>
      <c r="EG43" s="8">
        <f>'Nylund Dairy Farms'!L41</f>
        <v>0</v>
      </c>
      <c r="EH43" s="4">
        <f>'Vierra Ranch Dairy'!L41</f>
        <v>0</v>
      </c>
      <c r="EI43" s="4">
        <f>'Joe O Rocha Dairy Inc.'!L41</f>
        <v>0</v>
      </c>
      <c r="EJ43" s="8">
        <f>'Alves &amp; Son Dairy'!L41</f>
        <v>0</v>
      </c>
      <c r="EK43" s="4">
        <f>'3A Teixeira Dairy'!L41</f>
        <v>0</v>
      </c>
      <c r="EL43" s="4">
        <f>'Denizma_Bud Postma Dairy'!L41</f>
        <v>0</v>
      </c>
      <c r="EM43" s="8">
        <f>'Couco Creek Dairy'!L41</f>
        <v>0</v>
      </c>
      <c r="EN43" s="4">
        <f>'Clausen Dairy'!L41</f>
        <v>0</v>
      </c>
    </row>
    <row r="44" spans="1:144" x14ac:dyDescent="0.3">
      <c r="A44" t="s">
        <v>10899</v>
      </c>
      <c r="B44" s="4">
        <f>'A &amp; M De Souza Dairy'!B44</f>
        <v>0</v>
      </c>
      <c r="C44" s="4">
        <f>'Silva Dairy Farms #3A'!B44</f>
        <v>0</v>
      </c>
      <c r="D44" s="4">
        <f>'Joe Borba Dairy Inc.'!B44</f>
        <v>0</v>
      </c>
      <c r="E44" s="8">
        <f>'Ken Van Foeken Dairy #2'!B44</f>
        <v>0</v>
      </c>
      <c r="F44" s="8">
        <f>'Da Rosa Dairy'!B44</f>
        <v>0</v>
      </c>
      <c r="G44" s="4" t="e">
        <f>'J_D Brasil Dairy'!#REF!</f>
        <v>#REF!</v>
      </c>
      <c r="H44" s="8">
        <f>'River Rock Ranch LLC'!L42</f>
        <v>0</v>
      </c>
      <c r="I44" s="8">
        <f>'Double Cross #3'!L42</f>
        <v>0</v>
      </c>
      <c r="J44" s="8">
        <f>'Edward Nunes Dairy'!L42</f>
        <v>0</v>
      </c>
      <c r="K44" s="4" t="e">
        <f>'Gomes Dairy'!#REF!</f>
        <v>#REF!</v>
      </c>
      <c r="L44" s="4">
        <f>'Roest Family Dairy'!L42</f>
        <v>0</v>
      </c>
      <c r="M44" s="8">
        <f>'Gil Tex Dairy'!L42</f>
        <v>0</v>
      </c>
      <c r="N44" s="4">
        <f>'GJ Silva'!L42</f>
        <v>0</v>
      </c>
      <c r="O44" s="4">
        <f>'Hilmar Holsteins Inc.'!L49</f>
        <v>0</v>
      </c>
      <c r="P44" s="4">
        <f>'Jordao Dairy'!L42</f>
        <v>0</v>
      </c>
      <c r="Q44" s="4">
        <f>'Cross Creek Dairy'!L42</f>
        <v>0</v>
      </c>
      <c r="R44" s="8">
        <f>'Double Cross #2'!L42</f>
        <v>0</v>
      </c>
      <c r="S44" s="8">
        <f>'LarryPetersonDairyFarms#2'!L42</f>
        <v>0</v>
      </c>
      <c r="T44" s="8">
        <f>'Fire_Lake Jerseys #2'!L42</f>
        <v>0</v>
      </c>
      <c r="U44" s="4">
        <f>'Lumar Dairy Farms'!L42</f>
        <v>0</v>
      </c>
      <c r="V44" s="8">
        <f>'CMA Livestock'!L42</f>
        <v>0</v>
      </c>
      <c r="W44" s="4">
        <f>'Fire Lakes Jerseys'!L42</f>
        <v>0</v>
      </c>
      <c r="X44" s="8">
        <f>'Rick Jones Farms'!L42</f>
        <v>0</v>
      </c>
      <c r="Y44" s="4">
        <f>'Silveira Holsteins'!L42</f>
        <v>0</v>
      </c>
      <c r="Z44" s="8">
        <f>'Diamond B Dairy'!L42</f>
        <v>0</v>
      </c>
      <c r="AA44" s="4">
        <f>'Azevedo Dairy'!L42</f>
        <v>0</v>
      </c>
      <c r="AB44" s="8">
        <f>'Valsigna Dairy'!L42</f>
        <v>0</v>
      </c>
      <c r="AC44" s="8">
        <f>WickstromJerseyFarmsInc.!L42</f>
        <v>0</v>
      </c>
      <c r="AD44" s="4">
        <f>'Diniz Dairy'!L42</f>
        <v>0</v>
      </c>
      <c r="AE44" s="8">
        <f>'Crane Dairy Inc.'!L42</f>
        <v>0</v>
      </c>
      <c r="AF44" s="4">
        <f>'GM Silva Dairies #2'!L42</f>
        <v>0</v>
      </c>
      <c r="AG44" s="8" t="e">
        <f>'Joe Oliveira Dairy'!#REF!</f>
        <v>#REF!</v>
      </c>
      <c r="AH44" s="4">
        <f>'Vierra Dairy Farms #3'!L42</f>
        <v>0</v>
      </c>
      <c r="AI44" s="8">
        <f>'Nelson Dairy'!L42</f>
        <v>0</v>
      </c>
      <c r="AJ44" s="4">
        <f>'Mario&amp;ChristinaNunesDairy'!L42</f>
        <v>0</v>
      </c>
      <c r="AK44" s="8">
        <f>'B &amp; D Dairy'!L42</f>
        <v>0</v>
      </c>
      <c r="AL44" s="4">
        <f>'Silveira Dairy Inc.'!L42</f>
        <v>0</v>
      </c>
      <c r="AM44" s="8">
        <f>'Jade Jersey Dairy'!L42</f>
        <v>0</v>
      </c>
      <c r="AN44" s="4">
        <f>'Live Oak Dairy A'!L42</f>
        <v>0</v>
      </c>
      <c r="AO44" s="8">
        <f>'T &amp; M Borba Dairy'!L42</f>
        <v>0</v>
      </c>
      <c r="AP44" s="4">
        <f>'Oslo Dairy'!L42</f>
        <v>0</v>
      </c>
      <c r="AQ44" s="8">
        <f>'Kronberg Facility'!L42</f>
        <v>0</v>
      </c>
      <c r="AR44" s="4">
        <f>'Ken Van Foeken Dairy'!L42</f>
        <v>0</v>
      </c>
      <c r="AS44" s="8">
        <f>'Amaral Dairy Farms'!L42</f>
        <v>0</v>
      </c>
      <c r="AT44" s="4">
        <f>'B_6 Dairy'!L42</f>
        <v>0</v>
      </c>
      <c r="AU44" s="8">
        <f>'6D Dores Dairy'!L42</f>
        <v>0</v>
      </c>
      <c r="AV44" s="4">
        <f>'Fanelli Dairy'!L42</f>
        <v>0</v>
      </c>
      <c r="AW44" s="8">
        <f>'Joao Sousa Dairy'!L42</f>
        <v>0</v>
      </c>
      <c r="AX44" s="8">
        <f>'Vierra Dairy Farms #2'!L42</f>
        <v>0</v>
      </c>
      <c r="AY44" s="8">
        <f>'Michael Brasil Dairy'!L42</f>
        <v>0</v>
      </c>
      <c r="AZ44" s="4">
        <f>'Anchor J Dairy'!L42</f>
        <v>0</v>
      </c>
      <c r="BA44" s="8">
        <f>'Oliveira Dairy'!L42</f>
        <v>0</v>
      </c>
      <c r="BB44" s="4">
        <f>'Souza Bros Dairy'!L42</f>
        <v>0</v>
      </c>
      <c r="BC44" s="8">
        <f>'Miguel Family Dairy'!L42</f>
        <v>0</v>
      </c>
      <c r="BD44" s="4">
        <f>'Dias Family Dairy'!L42</f>
        <v>0</v>
      </c>
      <c r="BE44" s="8">
        <f>'Empty was A_D Dairy'!L42</f>
        <v>0</v>
      </c>
      <c r="BF44" s="4">
        <f>'Michael Brasil Dairy #2'!L42</f>
        <v>0</v>
      </c>
      <c r="BG44" s="8">
        <f>'F &amp; A Lemos Dairy'!L42</f>
        <v>0</v>
      </c>
      <c r="BH44" s="4">
        <f>'Alves &amp; Son Dairy #2'!L42</f>
        <v>0</v>
      </c>
      <c r="BI44" s="8">
        <f>'Golf Link RanchesLLC'!L42</f>
        <v>0</v>
      </c>
      <c r="BJ44" s="4">
        <f>'Triple M Jerseys'!L42</f>
        <v>0</v>
      </c>
      <c r="BK44" s="8">
        <f>'Jose &amp; Teresa Soares Dairy'!L42</f>
        <v>0</v>
      </c>
      <c r="BL44" s="8">
        <f>'MachadoGabriel&amp;SonsDairy'!L42</f>
        <v>0</v>
      </c>
      <c r="BM44" s="4">
        <f>'Hawkins Ranch'!L42</f>
        <v>0</v>
      </c>
      <c r="BN44" s="8">
        <f>'Silva Dairy Farms #3B'!L42</f>
        <v>0</v>
      </c>
      <c r="BO44" s="8">
        <f>AhlemFarmsPartnership!L42</f>
        <v>0</v>
      </c>
      <c r="BP44" s="8">
        <f>'Vierra Dairy Farms #4'!L42</f>
        <v>0</v>
      </c>
      <c r="BQ44" s="4">
        <f>'CaliforniaDairyFarms LLC'!L42</f>
        <v>0</v>
      </c>
      <c r="BR44" s="8">
        <f>'Larry Peterson Dairy'!L42</f>
        <v>0</v>
      </c>
      <c r="BS44" s="4">
        <f>'Joe Egli&amp;Sons Dairy'!L42</f>
        <v>0</v>
      </c>
      <c r="BT44" s="8">
        <f>'CMA Livestock #2'!L42</f>
        <v>0</v>
      </c>
      <c r="BU44" s="4">
        <f>'Valentine Dairy'!L42</f>
        <v>0</v>
      </c>
      <c r="BV44" s="8">
        <f>'CMC Jerseys LLC'!L42</f>
        <v>0</v>
      </c>
      <c r="BW44" s="4">
        <f>'Fanelli_Fanelli Brothers'!L42</f>
        <v>0</v>
      </c>
      <c r="BX44" s="8">
        <f>'Martins Bros Dairy'!L42</f>
        <v>0</v>
      </c>
      <c r="BY44" s="8">
        <f>'Gomes Heifer Ranch'!L42</f>
        <v>0</v>
      </c>
      <c r="BZ44" s="4">
        <f>'Ed Hirdes Dairy'!B44</f>
        <v>0</v>
      </c>
      <c r="CA44" s="8">
        <f>'Dematos Dairy'!L42</f>
        <v>0</v>
      </c>
      <c r="CB44" s="4">
        <f>'Carlos Estacio&amp;Sons Dairy'!L42</f>
        <v>0</v>
      </c>
      <c r="CC44" s="4">
        <f>'Live Oak Dairy G'!L42</f>
        <v>0</v>
      </c>
      <c r="CD44" s="8">
        <f>'Verissimo Facility'!L42</f>
        <v>0</v>
      </c>
      <c r="CE44" s="4">
        <f>'Double Cross Dairy'!L42</f>
        <v>0</v>
      </c>
      <c r="CF44" s="4">
        <f>'Double Cross #4'!L42</f>
        <v>0</v>
      </c>
      <c r="CG44" s="8">
        <f>'King Dairy'!L42</f>
        <v>0</v>
      </c>
      <c r="CH44" s="8">
        <f>'Vieira Livestock'!L42</f>
        <v>0</v>
      </c>
      <c r="CI44" s="4">
        <f>'AldenPeterson&amp;SonsDairy Inc.'!L42</f>
        <v>0</v>
      </c>
      <c r="CJ44" s="8">
        <f>'John Nunes Dairy #3'!L42</f>
        <v>0</v>
      </c>
      <c r="CK44" s="4">
        <f>'Roestar Dairy'!L42</f>
        <v>0</v>
      </c>
      <c r="CL44" s="8">
        <f>'Luis M. Azevedo Dairy'!L42</f>
        <v>0</v>
      </c>
      <c r="CM44" s="4">
        <f>'Arlinda Holsteins'!L42</f>
        <v>0</v>
      </c>
      <c r="CN44" s="8">
        <f>'Robert Gioletti &amp; Sons Dairy'!L42</f>
        <v>0</v>
      </c>
      <c r="CO44" s="4">
        <f>'Carl Vieira Dairy'!L42</f>
        <v>0</v>
      </c>
      <c r="CP44" s="4">
        <f>'John Brasil &amp; Sons Dairy'!L42</f>
        <v>0</v>
      </c>
      <c r="CQ44" s="8">
        <f>'John Brasil Dairy #3'!L42</f>
        <v>0</v>
      </c>
      <c r="CR44" s="4">
        <f>'KMA Dairy'!L42</f>
        <v>0</v>
      </c>
      <c r="CS44" s="8">
        <f>'Sallaberry Ranch'!L42</f>
        <v>0</v>
      </c>
      <c r="CT44" s="4">
        <f>'Alfred C Nunes Dairy'!L42</f>
        <v>0</v>
      </c>
      <c r="CU44" s="8">
        <f>'Jim Vieira &amp; Son Dairy'!L42</f>
        <v>0</v>
      </c>
      <c r="CV44" s="4">
        <f>'Ehrlich Dairy'!L42</f>
        <v>0</v>
      </c>
      <c r="CW44" s="8">
        <f>'D&amp;A Brasil Facility'!B44</f>
        <v>0</v>
      </c>
      <c r="CX44" s="4">
        <f>'Silva''s Holsteins'!B44</f>
        <v>0</v>
      </c>
      <c r="CY44" s="8">
        <f>'G J Silva #3'!B44</f>
        <v>0</v>
      </c>
      <c r="CZ44" s="4">
        <f>'Jim Vieira and Son Dairy #2'!L42</f>
        <v>0</v>
      </c>
      <c r="DA44" s="8">
        <f>'Johal Dairy'!L42</f>
        <v>0</v>
      </c>
      <c r="DB44" s="4">
        <f>'A &amp; G Azevedo Dairy'!L42</f>
        <v>0</v>
      </c>
      <c r="DC44" s="8">
        <f>'Gentle Breezes Dairy'!L42</f>
        <v>0</v>
      </c>
      <c r="DD44" s="8">
        <f>'Joe Sousa Jr Dairy'!L42</f>
        <v>0</v>
      </c>
      <c r="DE44" s="4">
        <f>'John Brasil Heifers'!L42</f>
        <v>0</v>
      </c>
      <c r="DF44" s="4">
        <f>'MHF Dairy'!L42</f>
        <v>0</v>
      </c>
      <c r="DG44" s="8">
        <f>'Brindiero&amp;DanbomDairyFarms'!L42</f>
        <v>0</v>
      </c>
      <c r="DH44" s="8">
        <f>'A&amp;C Machado Dairy #2'!L42</f>
        <v>0</v>
      </c>
      <c r="DI44" s="8">
        <f>'J &amp; J Toste DairyInc.'!L42</f>
        <v>0</v>
      </c>
      <c r="DJ44" s="4">
        <f>'Bar Vee DairyInc.'!L42</f>
        <v>0</v>
      </c>
      <c r="DK44" s="4">
        <f>'Railside Jersey FarmsLLC'!L42</f>
        <v>0</v>
      </c>
      <c r="DL44" s="8">
        <f>'Manuel Azevedo Dairy'!L42</f>
        <v>0</v>
      </c>
      <c r="DM44" s="4">
        <f>'Sousa Family Dairy'!L42</f>
        <v>0</v>
      </c>
      <c r="DN44" s="4">
        <f>'UC Davis Animal Science Dairy'!L42</f>
        <v>0</v>
      </c>
      <c r="DO44" s="8">
        <f>'Garcia''s Registered Jerseys'!L42</f>
        <v>0</v>
      </c>
      <c r="DP44" s="8">
        <f>'Lucio Corral Cattle'!L42</f>
        <v>0</v>
      </c>
      <c r="DQ44" s="4">
        <f>'Wickstrom Dairy Inc'!B44</f>
        <v>0</v>
      </c>
      <c r="DR44" s="8">
        <f>'Sam Kooistra Dairy'!L42</f>
        <v>0</v>
      </c>
      <c r="DS44" s="4">
        <f>'Vitorino &amp; Sons Dairy'!L42</f>
        <v>0</v>
      </c>
      <c r="DT44" s="8">
        <f>'Valley Cross Dairy'!L42</f>
        <v>0</v>
      </c>
      <c r="DU44" s="4">
        <f>'John Brasil &amp; Sons Dairy #2'!L42</f>
        <v>0</v>
      </c>
      <c r="DV44" s="4">
        <f>'Pepper Dairy'!L42</f>
        <v>0</v>
      </c>
      <c r="DW44" s="4">
        <f>'Clauss Dairy Farms'!L42</f>
        <v>0</v>
      </c>
      <c r="DX44" s="8">
        <f>'Dairy Central Heifers'!L42</f>
        <v>0</v>
      </c>
      <c r="DY44" s="4">
        <f>'Yosemite Jersey Dairy'!L42</f>
        <v>0</v>
      </c>
      <c r="DZ44" s="4">
        <f>'Sunwest Jersey Dairy'!L42</f>
        <v>0</v>
      </c>
      <c r="EA44" s="8">
        <f>'N &amp; C Silveira Dairy'!L42</f>
        <v>0</v>
      </c>
      <c r="EB44" s="8">
        <f>'Nyman Brothers Dairy'!L42</f>
        <v>0</v>
      </c>
      <c r="EC44" s="4">
        <f>'Broder Farms'!L42</f>
        <v>0</v>
      </c>
      <c r="ED44" s="8">
        <f>'Borba Dairy Farms'!L42</f>
        <v>0</v>
      </c>
      <c r="EE44" s="8">
        <f>'Charles Ahlem Ranch'!L42</f>
        <v>0</v>
      </c>
      <c r="EF44" s="4">
        <f>'James Ahlem Dairy'!L42</f>
        <v>0</v>
      </c>
      <c r="EG44" s="8">
        <f>'Nylund Dairy Farms'!L42</f>
        <v>0</v>
      </c>
      <c r="EH44" s="4">
        <f>'Vierra Ranch Dairy'!L42</f>
        <v>0</v>
      </c>
      <c r="EI44" s="4">
        <f>'Joe O Rocha Dairy Inc.'!L42</f>
        <v>0</v>
      </c>
      <c r="EJ44" s="8">
        <f>'Alves &amp; Son Dairy'!L42</f>
        <v>0</v>
      </c>
      <c r="EK44" s="4">
        <f>'3A Teixeira Dairy'!L42</f>
        <v>0</v>
      </c>
      <c r="EL44" s="4">
        <f>'Denizma_Bud Postma Dairy'!L42</f>
        <v>0</v>
      </c>
      <c r="EM44" s="8">
        <f>'Couco Creek Dairy'!L42</f>
        <v>0</v>
      </c>
      <c r="EN44" s="4">
        <f>'Clausen Dairy'!L42</f>
        <v>0</v>
      </c>
    </row>
    <row r="45" spans="1:144" x14ac:dyDescent="0.3">
      <c r="A45" t="s">
        <v>10900</v>
      </c>
      <c r="B45" s="4">
        <f>'A &amp; M De Souza Dairy'!B45</f>
        <v>0</v>
      </c>
      <c r="C45" s="4">
        <f>'Silva Dairy Farms #3A'!B45</f>
        <v>0</v>
      </c>
      <c r="D45" s="4">
        <f>'Joe Borba Dairy Inc.'!B45</f>
        <v>0</v>
      </c>
      <c r="E45" s="8">
        <f>'Ken Van Foeken Dairy #2'!B45</f>
        <v>0</v>
      </c>
      <c r="F45" s="8">
        <f>'Da Rosa Dairy'!B45</f>
        <v>0</v>
      </c>
      <c r="G45" s="4" t="e">
        <f>'J_D Brasil Dairy'!#REF!</f>
        <v>#REF!</v>
      </c>
      <c r="H45" s="8">
        <f>'River Rock Ranch LLC'!L43</f>
        <v>0</v>
      </c>
      <c r="I45" s="8">
        <f>'Double Cross #3'!L43</f>
        <v>0</v>
      </c>
      <c r="J45" s="8">
        <f>'Edward Nunes Dairy'!L43</f>
        <v>0</v>
      </c>
      <c r="K45" s="4" t="e">
        <f>'Gomes Dairy'!#REF!</f>
        <v>#REF!</v>
      </c>
      <c r="L45" s="4">
        <f>'Roest Family Dairy'!L43</f>
        <v>0</v>
      </c>
      <c r="M45" s="8">
        <f>'Gil Tex Dairy'!L43</f>
        <v>0</v>
      </c>
      <c r="N45" s="4">
        <f>'GJ Silva'!L43</f>
        <v>0</v>
      </c>
      <c r="O45" s="4">
        <f>'Hilmar Holsteins Inc.'!L43</f>
        <v>0</v>
      </c>
      <c r="P45" s="4">
        <f>'Jordao Dairy'!L43</f>
        <v>0</v>
      </c>
      <c r="Q45" s="4">
        <f>'Cross Creek Dairy'!L43</f>
        <v>0</v>
      </c>
      <c r="R45" s="8">
        <f>'Double Cross #2'!L43</f>
        <v>0</v>
      </c>
      <c r="S45" s="8">
        <f>'LarryPetersonDairyFarms#2'!L43</f>
        <v>0</v>
      </c>
      <c r="T45" s="8">
        <f>'Fire_Lake Jerseys #2'!L43</f>
        <v>0</v>
      </c>
      <c r="U45" s="4">
        <f>'Lumar Dairy Farms'!L43</f>
        <v>0</v>
      </c>
      <c r="V45" s="8">
        <f>'CMA Livestock'!L43</f>
        <v>0</v>
      </c>
      <c r="W45" s="4">
        <f>'Fire Lakes Jerseys'!L43</f>
        <v>0</v>
      </c>
      <c r="X45" s="8">
        <f>'Rick Jones Farms'!L43</f>
        <v>0</v>
      </c>
      <c r="Y45" s="4">
        <f>'Silveira Holsteins'!L43</f>
        <v>0</v>
      </c>
      <c r="Z45" s="8">
        <f>'Diamond B Dairy'!L43</f>
        <v>0</v>
      </c>
      <c r="AA45" s="4">
        <f>'Azevedo Dairy'!L43</f>
        <v>0</v>
      </c>
      <c r="AB45" s="8">
        <f>'Valsigna Dairy'!L43</f>
        <v>0</v>
      </c>
      <c r="AC45" s="8">
        <f>WickstromJerseyFarmsInc.!L43</f>
        <v>0</v>
      </c>
      <c r="AD45" s="4">
        <f>'Diniz Dairy'!L43</f>
        <v>0</v>
      </c>
      <c r="AE45" s="8">
        <f>'Crane Dairy Inc.'!L43</f>
        <v>0</v>
      </c>
      <c r="AF45" s="4">
        <f>'GM Silva Dairies #2'!L43</f>
        <v>0</v>
      </c>
      <c r="AG45" s="8" t="e">
        <f>'Joe Oliveira Dairy'!#REF!</f>
        <v>#REF!</v>
      </c>
      <c r="AH45" s="4">
        <f>'Vierra Dairy Farms #3'!L43</f>
        <v>0</v>
      </c>
      <c r="AI45" s="8">
        <f>'Nelson Dairy'!L43</f>
        <v>0</v>
      </c>
      <c r="AJ45" s="4">
        <f>'Mario&amp;ChristinaNunesDairy'!L43</f>
        <v>0</v>
      </c>
      <c r="AK45" s="8">
        <f>'B &amp; D Dairy'!L43</f>
        <v>0</v>
      </c>
      <c r="AL45" s="4">
        <f>'Silveira Dairy Inc.'!L43</f>
        <v>0</v>
      </c>
      <c r="AM45" s="8">
        <f>'Jade Jersey Dairy'!L43</f>
        <v>0</v>
      </c>
      <c r="AN45" s="4">
        <f>'Live Oak Dairy A'!L43</f>
        <v>0</v>
      </c>
      <c r="AO45" s="8">
        <f>'T &amp; M Borba Dairy'!L43</f>
        <v>0</v>
      </c>
      <c r="AP45" s="4">
        <f>'Oslo Dairy'!L43</f>
        <v>0</v>
      </c>
      <c r="AQ45" s="8">
        <f>'Kronberg Facility'!L43</f>
        <v>0</v>
      </c>
      <c r="AR45" s="4">
        <f>'Ken Van Foeken Dairy'!L43</f>
        <v>0</v>
      </c>
      <c r="AS45" s="8">
        <f>'Amaral Dairy Farms'!L43</f>
        <v>0</v>
      </c>
      <c r="AT45" s="4">
        <f>'B_6 Dairy'!L43</f>
        <v>0</v>
      </c>
      <c r="AU45" s="8" t="e">
        <f>'6D Dores Dairy'!#REF!</f>
        <v>#REF!</v>
      </c>
      <c r="AV45" s="4">
        <f>'Fanelli Dairy'!L43</f>
        <v>0</v>
      </c>
      <c r="AW45" s="8">
        <f>'Joao Sousa Dairy'!L43</f>
        <v>0</v>
      </c>
      <c r="AX45" s="8">
        <f>'Vierra Dairy Farms #2'!L43</f>
        <v>0</v>
      </c>
      <c r="AY45" s="8">
        <f>'Michael Brasil Dairy'!L43</f>
        <v>0</v>
      </c>
      <c r="AZ45" s="4">
        <f>'Anchor J Dairy'!L43</f>
        <v>0</v>
      </c>
      <c r="BA45" s="8">
        <f>'Oliveira Dairy'!L43</f>
        <v>0</v>
      </c>
      <c r="BB45" s="4">
        <f>'Souza Bros Dairy'!L43</f>
        <v>0</v>
      </c>
      <c r="BC45" s="8">
        <f>'Miguel Family Dairy'!L43</f>
        <v>0</v>
      </c>
      <c r="BD45" s="4">
        <f>'Dias Family Dairy'!L43</f>
        <v>0</v>
      </c>
      <c r="BE45" s="8">
        <f>'Empty was A_D Dairy'!L43</f>
        <v>0</v>
      </c>
      <c r="BF45" s="4">
        <f>'Michael Brasil Dairy #2'!L43</f>
        <v>0</v>
      </c>
      <c r="BG45" s="8">
        <f>'F &amp; A Lemos Dairy'!L43</f>
        <v>0</v>
      </c>
      <c r="BH45" s="4">
        <f>'Alves &amp; Son Dairy #2'!L43</f>
        <v>0</v>
      </c>
      <c r="BI45" s="8">
        <f>'Golf Link RanchesLLC'!L43</f>
        <v>0</v>
      </c>
      <c r="BJ45" s="4">
        <f>'Triple M Jerseys'!L43</f>
        <v>0</v>
      </c>
      <c r="BK45" s="8">
        <f>'Jose &amp; Teresa Soares Dairy'!L43</f>
        <v>0</v>
      </c>
      <c r="BL45" s="8">
        <f>'MachadoGabriel&amp;SonsDairy'!L43</f>
        <v>0</v>
      </c>
      <c r="BM45" s="4">
        <f>'Hawkins Ranch'!L43</f>
        <v>0</v>
      </c>
      <c r="BN45" s="8">
        <f>'Silva Dairy Farms #3B'!L43</f>
        <v>0</v>
      </c>
      <c r="BO45" s="8">
        <f>AhlemFarmsPartnership!L43</f>
        <v>0</v>
      </c>
      <c r="BP45" s="8">
        <f>'Vierra Dairy Farms #4'!L43</f>
        <v>0</v>
      </c>
      <c r="BQ45" s="4">
        <f>'CaliforniaDairyFarms LLC'!L43</f>
        <v>0</v>
      </c>
      <c r="BR45" s="8">
        <f>'Larry Peterson Dairy'!L43</f>
        <v>0</v>
      </c>
      <c r="BS45" s="4">
        <f>'Joe Egli&amp;Sons Dairy'!L43</f>
        <v>0</v>
      </c>
      <c r="BT45" s="8">
        <f>'CMA Livestock #2'!L43</f>
        <v>0</v>
      </c>
      <c r="BU45" s="4">
        <f>'Valentine Dairy'!L43</f>
        <v>0</v>
      </c>
      <c r="BV45" s="8">
        <f>'CMC Jerseys LLC'!L43</f>
        <v>0</v>
      </c>
      <c r="BW45" s="4">
        <f>'Fanelli_Fanelli Brothers'!L43</f>
        <v>0</v>
      </c>
      <c r="BX45" s="8">
        <f>'Martins Bros Dairy'!L43</f>
        <v>0</v>
      </c>
      <c r="BY45" s="8">
        <f>'Gomes Heifer Ranch'!L43</f>
        <v>0</v>
      </c>
      <c r="BZ45" s="4">
        <f>'Ed Hirdes Dairy'!B45</f>
        <v>0</v>
      </c>
      <c r="CA45" s="8">
        <f>'Dematos Dairy'!L43</f>
        <v>0</v>
      </c>
      <c r="CB45" s="4">
        <f>'Carlos Estacio&amp;Sons Dairy'!L43</f>
        <v>0</v>
      </c>
      <c r="CC45" s="4">
        <f>'Live Oak Dairy G'!L43</f>
        <v>0</v>
      </c>
      <c r="CD45" s="8">
        <f>'Verissimo Facility'!L43</f>
        <v>0</v>
      </c>
      <c r="CE45" s="4">
        <f>'Double Cross Dairy'!L43</f>
        <v>0</v>
      </c>
      <c r="CF45" s="4">
        <f>'Double Cross #4'!L43</f>
        <v>0</v>
      </c>
      <c r="CG45" s="8">
        <f>'King Dairy'!L43</f>
        <v>0</v>
      </c>
      <c r="CH45" s="8">
        <f>'Vieira Livestock'!L43</f>
        <v>0</v>
      </c>
      <c r="CI45" s="4">
        <f>'AldenPeterson&amp;SonsDairy Inc.'!L43</f>
        <v>0</v>
      </c>
      <c r="CJ45" s="8">
        <f>'John Nunes Dairy #3'!L43</f>
        <v>0</v>
      </c>
      <c r="CK45" s="4">
        <f>'Roestar Dairy'!L43</f>
        <v>0</v>
      </c>
      <c r="CL45" s="8">
        <f>'Luis M. Azevedo Dairy'!L43</f>
        <v>0</v>
      </c>
      <c r="CM45" s="4">
        <f>'Arlinda Holsteins'!L43</f>
        <v>0</v>
      </c>
      <c r="CN45" s="8">
        <f>'Robert Gioletti &amp; Sons Dairy'!L43</f>
        <v>0</v>
      </c>
      <c r="CO45" s="4">
        <f>'Carl Vieira Dairy'!L43</f>
        <v>0</v>
      </c>
      <c r="CP45" s="4">
        <f>'John Brasil &amp; Sons Dairy'!L43</f>
        <v>0</v>
      </c>
      <c r="CQ45" s="8">
        <f>'John Brasil Dairy #3'!L43</f>
        <v>0</v>
      </c>
      <c r="CR45" s="4">
        <f>'KMA Dairy'!L43</f>
        <v>0</v>
      </c>
      <c r="CS45" s="8">
        <f>'Sallaberry Ranch'!L43</f>
        <v>0</v>
      </c>
      <c r="CT45" s="4">
        <f>'Alfred C Nunes Dairy'!L43</f>
        <v>0</v>
      </c>
      <c r="CU45" s="8">
        <f>'Jim Vieira &amp; Son Dairy'!L43</f>
        <v>0</v>
      </c>
      <c r="CV45" s="4">
        <f>'Ehrlich Dairy'!L43</f>
        <v>0</v>
      </c>
      <c r="CW45" s="8">
        <f>'D&amp;A Brasil Facility'!B45</f>
        <v>0</v>
      </c>
      <c r="CX45" s="4">
        <f>'Silva''s Holsteins'!B45</f>
        <v>0</v>
      </c>
      <c r="CY45" s="8">
        <f>'G J Silva #3'!B45</f>
        <v>0</v>
      </c>
      <c r="CZ45" s="4">
        <f>'Jim Vieira and Son Dairy #2'!L43</f>
        <v>0</v>
      </c>
      <c r="DA45" s="8">
        <f>'Johal Dairy'!L43</f>
        <v>0</v>
      </c>
      <c r="DB45" s="4">
        <f>'A &amp; G Azevedo Dairy'!L43</f>
        <v>0</v>
      </c>
      <c r="DC45" s="8">
        <f>'Gentle Breezes Dairy'!L43</f>
        <v>0</v>
      </c>
      <c r="DD45" s="8">
        <f>'Joe Sousa Jr Dairy'!L43</f>
        <v>0</v>
      </c>
      <c r="DE45" s="4">
        <f>'John Brasil Heifers'!L43</f>
        <v>0</v>
      </c>
      <c r="DF45" s="4">
        <f>'MHF Dairy'!L43</f>
        <v>0</v>
      </c>
      <c r="DG45" s="8">
        <f>'Brindiero&amp;DanbomDairyFarms'!L43</f>
        <v>0</v>
      </c>
      <c r="DH45" s="8">
        <f>'A&amp;C Machado Dairy #2'!L43</f>
        <v>0</v>
      </c>
      <c r="DI45" s="8">
        <f>'J &amp; J Toste DairyInc.'!L43</f>
        <v>0</v>
      </c>
      <c r="DJ45" s="4">
        <f>'Bar Vee DairyInc.'!L43</f>
        <v>0</v>
      </c>
      <c r="DK45" s="4">
        <f>'Railside Jersey FarmsLLC'!L43</f>
        <v>0</v>
      </c>
      <c r="DL45" s="8">
        <f>'Manuel Azevedo Dairy'!L43</f>
        <v>0</v>
      </c>
      <c r="DM45" s="4">
        <f>'Sousa Family Dairy'!L43</f>
        <v>0</v>
      </c>
      <c r="DN45" s="4">
        <f>'UC Davis Animal Science Dairy'!L43</f>
        <v>0</v>
      </c>
      <c r="DO45" s="8">
        <f>'Garcia''s Registered Jerseys'!L43</f>
        <v>0</v>
      </c>
      <c r="DP45" s="8">
        <f>'Lucio Corral Cattle'!L43</f>
        <v>0</v>
      </c>
      <c r="DQ45" s="4">
        <f>'Wickstrom Dairy Inc'!B45</f>
        <v>0</v>
      </c>
      <c r="DR45" s="8">
        <f>'Sam Kooistra Dairy'!L43</f>
        <v>0</v>
      </c>
      <c r="DS45" s="4">
        <f>'Vitorino &amp; Sons Dairy'!L43</f>
        <v>0</v>
      </c>
      <c r="DT45" s="8">
        <f>'Valley Cross Dairy'!L43</f>
        <v>0</v>
      </c>
      <c r="DU45" s="4">
        <f>'John Brasil &amp; Sons Dairy #2'!L43</f>
        <v>0</v>
      </c>
      <c r="DV45" s="4">
        <f>'Pepper Dairy'!L43</f>
        <v>0</v>
      </c>
      <c r="DW45" s="4">
        <f>'Clauss Dairy Farms'!L43</f>
        <v>0</v>
      </c>
      <c r="DX45" s="8">
        <f>'Dairy Central Heifers'!L43</f>
        <v>0</v>
      </c>
      <c r="DY45" s="4">
        <f>'Yosemite Jersey Dairy'!L43</f>
        <v>0</v>
      </c>
      <c r="DZ45" s="4">
        <f>'Sunwest Jersey Dairy'!L43</f>
        <v>0</v>
      </c>
      <c r="EA45" s="8">
        <f>'N &amp; C Silveira Dairy'!L43</f>
        <v>0</v>
      </c>
      <c r="EB45" s="8">
        <f>'Nyman Brothers Dairy'!L43</f>
        <v>0</v>
      </c>
      <c r="EC45" s="4">
        <f>'Broder Farms'!L43</f>
        <v>0</v>
      </c>
      <c r="ED45" s="8">
        <f>'Borba Dairy Farms'!L43</f>
        <v>0</v>
      </c>
      <c r="EE45" s="8">
        <f>'Charles Ahlem Ranch'!L43</f>
        <v>0</v>
      </c>
      <c r="EF45" s="4">
        <f>'James Ahlem Dairy'!L43</f>
        <v>0</v>
      </c>
      <c r="EG45" s="8">
        <f>'Nylund Dairy Farms'!L43</f>
        <v>0</v>
      </c>
      <c r="EH45" s="4">
        <f>'Vierra Ranch Dairy'!L43</f>
        <v>0</v>
      </c>
      <c r="EI45" s="4">
        <f>'Joe O Rocha Dairy Inc.'!L43</f>
        <v>0</v>
      </c>
      <c r="EJ45" s="8">
        <f>'Alves &amp; Son Dairy'!L43</f>
        <v>0</v>
      </c>
      <c r="EK45" s="4">
        <f>'3A Teixeira Dairy'!L43</f>
        <v>0</v>
      </c>
      <c r="EL45" s="4">
        <f>'Denizma_Bud Postma Dairy'!L43</f>
        <v>0</v>
      </c>
      <c r="EM45" s="8">
        <f>'Couco Creek Dairy'!L43</f>
        <v>0</v>
      </c>
      <c r="EN45" s="4">
        <f>'Clausen Dairy'!L43</f>
        <v>0</v>
      </c>
    </row>
    <row r="46" spans="1:144" x14ac:dyDescent="0.3">
      <c r="A46" t="s">
        <v>10901</v>
      </c>
      <c r="B46" s="4">
        <f>'A &amp; M De Souza Dairy'!B46</f>
        <v>0</v>
      </c>
      <c r="C46" s="4">
        <f>'Silva Dairy Farms #3A'!B46</f>
        <v>0</v>
      </c>
      <c r="D46" s="4">
        <f>'Joe Borba Dairy Inc.'!B46</f>
        <v>0</v>
      </c>
      <c r="E46" s="8">
        <f>'Ken Van Foeken Dairy #2'!B46</f>
        <v>0</v>
      </c>
      <c r="F46" s="8">
        <f>'Da Rosa Dairy'!B46</f>
        <v>0</v>
      </c>
      <c r="G46" s="4" t="e">
        <f>'J_D Brasil Dairy'!#REF!</f>
        <v>#REF!</v>
      </c>
      <c r="H46" s="8">
        <f>'River Rock Ranch LLC'!L44</f>
        <v>0</v>
      </c>
      <c r="I46" s="8">
        <f>'Double Cross #3'!L44</f>
        <v>0</v>
      </c>
      <c r="J46" s="8">
        <f>'Edward Nunes Dairy'!L44</f>
        <v>0</v>
      </c>
      <c r="K46" s="4" t="e">
        <f>'Gomes Dairy'!#REF!</f>
        <v>#REF!</v>
      </c>
      <c r="L46" s="4">
        <f>'Roest Family Dairy'!L44</f>
        <v>0</v>
      </c>
      <c r="M46" s="8">
        <f>'Gil Tex Dairy'!L44</f>
        <v>0</v>
      </c>
      <c r="N46" s="4">
        <f>'GJ Silva'!L44</f>
        <v>0</v>
      </c>
      <c r="O46" s="4">
        <f>'Hilmar Holsteins Inc.'!L44</f>
        <v>0</v>
      </c>
      <c r="P46" s="4">
        <f>'Jordao Dairy'!L44</f>
        <v>0</v>
      </c>
      <c r="Q46" s="4">
        <f>'Cross Creek Dairy'!L44</f>
        <v>0</v>
      </c>
      <c r="R46" s="8">
        <f>'Double Cross #2'!L44</f>
        <v>0</v>
      </c>
      <c r="S46" s="8">
        <f>'LarryPetersonDairyFarms#2'!L44</f>
        <v>0</v>
      </c>
      <c r="T46" s="8">
        <f>'Fire_Lake Jerseys #2'!L44</f>
        <v>0</v>
      </c>
      <c r="U46" s="4">
        <f>'Lumar Dairy Farms'!L44</f>
        <v>0</v>
      </c>
      <c r="V46" s="8" t="e">
        <f>'CMA Livestock'!#REF!</f>
        <v>#REF!</v>
      </c>
      <c r="W46" s="4">
        <f>'Fire Lakes Jerseys'!L44</f>
        <v>0</v>
      </c>
      <c r="X46" s="8">
        <f>'Rick Jones Farms'!L44</f>
        <v>0</v>
      </c>
      <c r="Y46" s="4">
        <f>'Silveira Holsteins'!L44</f>
        <v>0</v>
      </c>
      <c r="Z46" s="8">
        <f>'Diamond B Dairy'!L44</f>
        <v>0</v>
      </c>
      <c r="AA46" s="4">
        <f>'Azevedo Dairy'!L44</f>
        <v>0</v>
      </c>
      <c r="AB46" s="8">
        <f>'Valsigna Dairy'!L44</f>
        <v>0</v>
      </c>
      <c r="AC46" s="8">
        <f>WickstromJerseyFarmsInc.!L44</f>
        <v>0</v>
      </c>
      <c r="AD46" s="4">
        <f>'Diniz Dairy'!L44</f>
        <v>0</v>
      </c>
      <c r="AE46" s="8">
        <f>'Crane Dairy Inc.'!L44</f>
        <v>0</v>
      </c>
      <c r="AF46" s="4">
        <f>'GM Silva Dairies #2'!L44</f>
        <v>0</v>
      </c>
      <c r="AG46" s="8" t="e">
        <f>'Joe Oliveira Dairy'!#REF!</f>
        <v>#REF!</v>
      </c>
      <c r="AH46" s="4">
        <f>'Vierra Dairy Farms #3'!L44</f>
        <v>0</v>
      </c>
      <c r="AI46" s="8">
        <f>'Nelson Dairy'!L44</f>
        <v>0</v>
      </c>
      <c r="AJ46" s="4">
        <f>'Mario&amp;ChristinaNunesDairy'!L44</f>
        <v>0</v>
      </c>
      <c r="AK46" s="8">
        <f>'B &amp; D Dairy'!L44</f>
        <v>0</v>
      </c>
      <c r="AL46" s="4">
        <f>'Silveira Dairy Inc.'!L44</f>
        <v>0</v>
      </c>
      <c r="AM46" s="8">
        <f>'Jade Jersey Dairy'!L44</f>
        <v>0</v>
      </c>
      <c r="AN46" s="4">
        <f>'Live Oak Dairy A'!L44</f>
        <v>0</v>
      </c>
      <c r="AO46" s="8">
        <f>'T &amp; M Borba Dairy'!L44</f>
        <v>0</v>
      </c>
      <c r="AP46" s="4">
        <f>'Oslo Dairy'!L44</f>
        <v>0</v>
      </c>
      <c r="AQ46" s="8">
        <f>'Kronberg Facility'!L44</f>
        <v>0</v>
      </c>
      <c r="AR46" s="4">
        <f>'Ken Van Foeken Dairy'!L44</f>
        <v>0</v>
      </c>
      <c r="AS46" s="8">
        <f>'Amaral Dairy Farms'!L44</f>
        <v>0</v>
      </c>
      <c r="AT46" s="4">
        <f>'B_6 Dairy'!L44</f>
        <v>0</v>
      </c>
      <c r="AU46" s="8">
        <f>'6D Dores Dairy'!L43</f>
        <v>0</v>
      </c>
      <c r="AV46" s="4">
        <f>'Fanelli Dairy'!L44</f>
        <v>0</v>
      </c>
      <c r="AW46" s="8">
        <f>'Joao Sousa Dairy'!L44</f>
        <v>0</v>
      </c>
      <c r="AX46" s="8">
        <f>'Vierra Dairy Farms #2'!L44</f>
        <v>0</v>
      </c>
      <c r="AY46" s="8">
        <f>'Michael Brasil Dairy'!L44</f>
        <v>0</v>
      </c>
      <c r="AZ46" s="4">
        <f>'Anchor J Dairy'!L44</f>
        <v>0</v>
      </c>
      <c r="BA46" s="8">
        <f>'Oliveira Dairy'!L44</f>
        <v>0</v>
      </c>
      <c r="BB46" s="4">
        <f>'Souza Bros Dairy'!L44</f>
        <v>0</v>
      </c>
      <c r="BC46" s="8">
        <f>'Miguel Family Dairy'!L44</f>
        <v>0</v>
      </c>
      <c r="BD46" s="4">
        <f>'Dias Family Dairy'!L44</f>
        <v>0</v>
      </c>
      <c r="BE46" s="8">
        <f>'Empty was A_D Dairy'!L44</f>
        <v>0</v>
      </c>
      <c r="BF46" s="4">
        <f>'Michael Brasil Dairy #2'!L44</f>
        <v>0</v>
      </c>
      <c r="BG46" s="8">
        <f>'F &amp; A Lemos Dairy'!L44</f>
        <v>0</v>
      </c>
      <c r="BH46" s="4">
        <f>'Alves &amp; Son Dairy #2'!L44</f>
        <v>0</v>
      </c>
      <c r="BI46" s="8">
        <f>'Golf Link RanchesLLC'!L44</f>
        <v>0</v>
      </c>
      <c r="BJ46" s="4">
        <f>'Triple M Jerseys'!L44</f>
        <v>0</v>
      </c>
      <c r="BK46" s="8">
        <f>'Jose &amp; Teresa Soares Dairy'!L44</f>
        <v>0</v>
      </c>
      <c r="BL46" s="8">
        <f>'MachadoGabriel&amp;SonsDairy'!L44</f>
        <v>0</v>
      </c>
      <c r="BM46" s="4">
        <f>'Hawkins Ranch'!L44</f>
        <v>0</v>
      </c>
      <c r="BN46" s="8">
        <f>'Silva Dairy Farms #3B'!L44</f>
        <v>0</v>
      </c>
      <c r="BO46" s="8">
        <f>AhlemFarmsPartnership!L44</f>
        <v>0</v>
      </c>
      <c r="BP46" s="8">
        <f>'Vierra Dairy Farms #4'!L44</f>
        <v>0</v>
      </c>
      <c r="BQ46" s="4">
        <f>'CaliforniaDairyFarms LLC'!L44</f>
        <v>0</v>
      </c>
      <c r="BR46" s="8">
        <f>'Larry Peterson Dairy'!L44</f>
        <v>0</v>
      </c>
      <c r="BS46" s="4">
        <f>'Joe Egli&amp;Sons Dairy'!L44</f>
        <v>0</v>
      </c>
      <c r="BT46" s="8">
        <f>'CMA Livestock #2'!L44</f>
        <v>0</v>
      </c>
      <c r="BU46" s="4">
        <f>'Valentine Dairy'!L44</f>
        <v>0</v>
      </c>
      <c r="BV46" s="8">
        <f>'CMC Jerseys LLC'!L44</f>
        <v>0</v>
      </c>
      <c r="BW46" s="4">
        <f>'Fanelli_Fanelli Brothers'!L44</f>
        <v>0</v>
      </c>
      <c r="BX46" s="8">
        <f>'Martins Bros Dairy'!L44</f>
        <v>0</v>
      </c>
      <c r="BY46" s="8">
        <f>'Gomes Heifer Ranch'!L44</f>
        <v>0</v>
      </c>
      <c r="BZ46" s="4">
        <f>'Ed Hirdes Dairy'!B46</f>
        <v>0</v>
      </c>
      <c r="CA46" s="8">
        <f>'Dematos Dairy'!L44</f>
        <v>0</v>
      </c>
      <c r="CB46" s="4">
        <f>'Carlos Estacio&amp;Sons Dairy'!L44</f>
        <v>0</v>
      </c>
      <c r="CC46" s="4">
        <f>'Live Oak Dairy G'!L44</f>
        <v>0</v>
      </c>
      <c r="CD46" s="8">
        <f>'Verissimo Facility'!L44</f>
        <v>0</v>
      </c>
      <c r="CE46" s="4">
        <f>'Double Cross Dairy'!L44</f>
        <v>0</v>
      </c>
      <c r="CF46" s="4">
        <f>'Double Cross #4'!L44</f>
        <v>0</v>
      </c>
      <c r="CG46" s="8">
        <f>'King Dairy'!L44</f>
        <v>0</v>
      </c>
      <c r="CH46" s="8">
        <f>'Vieira Livestock'!L44</f>
        <v>0</v>
      </c>
      <c r="CI46" s="4">
        <f>'AldenPeterson&amp;SonsDairy Inc.'!L44</f>
        <v>0</v>
      </c>
      <c r="CJ46" s="8">
        <f>'John Nunes Dairy #3'!L44</f>
        <v>0</v>
      </c>
      <c r="CK46" s="4">
        <f>'Roestar Dairy'!L44</f>
        <v>0</v>
      </c>
      <c r="CL46" s="8">
        <f>'Luis M. Azevedo Dairy'!L44</f>
        <v>0</v>
      </c>
      <c r="CM46" s="4">
        <f>'Arlinda Holsteins'!L44</f>
        <v>0</v>
      </c>
      <c r="CN46" s="8">
        <f>'Robert Gioletti &amp; Sons Dairy'!L44</f>
        <v>0</v>
      </c>
      <c r="CO46" s="4">
        <f>'Carl Vieira Dairy'!L44</f>
        <v>0</v>
      </c>
      <c r="CP46" s="4">
        <f>'John Brasil &amp; Sons Dairy'!L44</f>
        <v>0</v>
      </c>
      <c r="CQ46" s="8">
        <f>'John Brasil Dairy #3'!L44</f>
        <v>0</v>
      </c>
      <c r="CR46" s="4">
        <f>'KMA Dairy'!L44</f>
        <v>0</v>
      </c>
      <c r="CS46" s="8">
        <f>'Sallaberry Ranch'!L44</f>
        <v>0</v>
      </c>
      <c r="CT46" s="4">
        <f>'Alfred C Nunes Dairy'!L44</f>
        <v>0</v>
      </c>
      <c r="CU46" s="8">
        <f>'Jim Vieira &amp; Son Dairy'!L44</f>
        <v>0</v>
      </c>
      <c r="CV46" s="4">
        <f>'Ehrlich Dairy'!L44</f>
        <v>0</v>
      </c>
      <c r="CW46" s="8">
        <f>'D&amp;A Brasil Facility'!B46</f>
        <v>0</v>
      </c>
      <c r="CX46" s="4">
        <f>'Silva''s Holsteins'!B46</f>
        <v>0</v>
      </c>
      <c r="CY46" s="8">
        <f>'G J Silva #3'!B46</f>
        <v>0</v>
      </c>
      <c r="CZ46" s="4">
        <f>'Jim Vieira and Son Dairy #2'!L44</f>
        <v>0</v>
      </c>
      <c r="DA46" s="8">
        <f>'Johal Dairy'!L44</f>
        <v>0</v>
      </c>
      <c r="DB46" s="4">
        <f>'A &amp; G Azevedo Dairy'!L44</f>
        <v>0</v>
      </c>
      <c r="DC46" s="8">
        <f>'Gentle Breezes Dairy'!L44</f>
        <v>0</v>
      </c>
      <c r="DD46" s="8">
        <f>'Joe Sousa Jr Dairy'!L44</f>
        <v>0</v>
      </c>
      <c r="DE46" s="4">
        <f>'John Brasil Heifers'!L44</f>
        <v>0</v>
      </c>
      <c r="DF46" s="4">
        <f>'MHF Dairy'!L44</f>
        <v>0</v>
      </c>
      <c r="DG46" s="8">
        <f>'Brindiero&amp;DanbomDairyFarms'!L44</f>
        <v>0</v>
      </c>
      <c r="DH46" s="8">
        <f>'A&amp;C Machado Dairy #2'!L44</f>
        <v>0</v>
      </c>
      <c r="DI46" s="8">
        <f>'J &amp; J Toste DairyInc.'!L44</f>
        <v>0</v>
      </c>
      <c r="DJ46" s="4">
        <f>'Bar Vee DairyInc.'!L44</f>
        <v>0</v>
      </c>
      <c r="DK46" s="4">
        <f>'Railside Jersey FarmsLLC'!L44</f>
        <v>0</v>
      </c>
      <c r="DL46" s="8">
        <f>'Manuel Azevedo Dairy'!L44</f>
        <v>0</v>
      </c>
      <c r="DM46" s="4">
        <f>'Sousa Family Dairy'!L44</f>
        <v>0</v>
      </c>
      <c r="DN46" s="4">
        <f>'UC Davis Animal Science Dairy'!L44</f>
        <v>0</v>
      </c>
      <c r="DO46" s="8">
        <f>'Garcia''s Registered Jerseys'!L44</f>
        <v>0</v>
      </c>
      <c r="DP46" s="8">
        <f>'Lucio Corral Cattle'!L44</f>
        <v>0</v>
      </c>
      <c r="DQ46" s="4">
        <f>'Wickstrom Dairy Inc'!B46</f>
        <v>0</v>
      </c>
      <c r="DR46" s="8">
        <f>'Sam Kooistra Dairy'!L44</f>
        <v>0</v>
      </c>
      <c r="DS46" s="4">
        <f>'Vitorino &amp; Sons Dairy'!L44</f>
        <v>0</v>
      </c>
      <c r="DT46" s="8">
        <f>'Valley Cross Dairy'!L44</f>
        <v>0</v>
      </c>
      <c r="DU46" s="4">
        <f>'John Brasil &amp; Sons Dairy #2'!L44</f>
        <v>0</v>
      </c>
      <c r="DV46" s="4">
        <f>'Pepper Dairy'!L44</f>
        <v>0</v>
      </c>
      <c r="DW46" s="4">
        <f>'Clauss Dairy Farms'!L44</f>
        <v>0</v>
      </c>
      <c r="DX46" s="8">
        <f>'Dairy Central Heifers'!L44</f>
        <v>0</v>
      </c>
      <c r="DY46" s="4">
        <f>'Yosemite Jersey Dairy'!L44</f>
        <v>0</v>
      </c>
      <c r="DZ46" s="4">
        <f>'Sunwest Jersey Dairy'!L44</f>
        <v>0</v>
      </c>
      <c r="EA46" s="8">
        <f>'N &amp; C Silveira Dairy'!L44</f>
        <v>0</v>
      </c>
      <c r="EB46" s="8">
        <f>'Nyman Brothers Dairy'!L44</f>
        <v>0</v>
      </c>
      <c r="EC46" s="4">
        <f>'Broder Farms'!L44</f>
        <v>0</v>
      </c>
      <c r="ED46" s="8">
        <f>'Borba Dairy Farms'!L44</f>
        <v>0</v>
      </c>
      <c r="EE46" s="8">
        <f>'Charles Ahlem Ranch'!L44</f>
        <v>0</v>
      </c>
      <c r="EF46" s="4">
        <f>'James Ahlem Dairy'!L44</f>
        <v>0</v>
      </c>
      <c r="EG46" s="8">
        <f>'Nylund Dairy Farms'!L44</f>
        <v>0</v>
      </c>
      <c r="EH46" s="4">
        <f>'Vierra Ranch Dairy'!L44</f>
        <v>0</v>
      </c>
      <c r="EI46" s="4">
        <f>'Joe O Rocha Dairy Inc.'!L44</f>
        <v>0</v>
      </c>
      <c r="EJ46" s="8">
        <f>'Alves &amp; Son Dairy'!L44</f>
        <v>0</v>
      </c>
      <c r="EK46" s="4">
        <f>'3A Teixeira Dairy'!L44</f>
        <v>0</v>
      </c>
      <c r="EL46" s="4">
        <f>'Denizma_Bud Postma Dairy'!L44</f>
        <v>0</v>
      </c>
      <c r="EM46" s="8">
        <f>'Couco Creek Dairy'!L44</f>
        <v>0</v>
      </c>
      <c r="EN46" s="4">
        <f>'Clausen Dairy'!L44</f>
        <v>0</v>
      </c>
    </row>
    <row r="47" spans="1:144" x14ac:dyDescent="0.3">
      <c r="B47" s="4">
        <f>'A &amp; M De Souza Dairy'!B47</f>
        <v>0</v>
      </c>
      <c r="C47" s="4">
        <f>'Silva Dairy Farms #3A'!B47</f>
        <v>0</v>
      </c>
      <c r="D47" s="4">
        <f>'Joe Borba Dairy Inc.'!B47</f>
        <v>0</v>
      </c>
      <c r="E47" s="8">
        <f>'Ken Van Foeken Dairy #2'!B47</f>
        <v>0</v>
      </c>
      <c r="F47" s="8">
        <f>'Da Rosa Dairy'!B47</f>
        <v>0</v>
      </c>
      <c r="G47" s="4" t="e">
        <f>'J_D Brasil Dairy'!#REF!</f>
        <v>#REF!</v>
      </c>
      <c r="H47" s="8">
        <f>'River Rock Ranch LLC'!L45</f>
        <v>0</v>
      </c>
      <c r="I47" s="8">
        <f>'Double Cross #3'!L45</f>
        <v>0</v>
      </c>
      <c r="J47" s="8">
        <f>'Edward Nunes Dairy'!L45</f>
        <v>0</v>
      </c>
      <c r="K47" s="4" t="e">
        <f>'Gomes Dairy'!#REF!</f>
        <v>#REF!</v>
      </c>
      <c r="L47" s="4">
        <f>'Roest Family Dairy'!L45</f>
        <v>0</v>
      </c>
      <c r="M47" s="8">
        <f>'Gil Tex Dairy'!L45</f>
        <v>0</v>
      </c>
      <c r="N47" s="4">
        <f>'GJ Silva'!L45</f>
        <v>0</v>
      </c>
      <c r="O47" s="4">
        <f>'Hilmar Holsteins Inc.'!L45</f>
        <v>0</v>
      </c>
      <c r="P47" s="4">
        <f>'Jordao Dairy'!L45</f>
        <v>0</v>
      </c>
      <c r="Q47" s="4">
        <f>'Cross Creek Dairy'!L45</f>
        <v>0</v>
      </c>
      <c r="R47" s="8">
        <f>'Double Cross #2'!L45</f>
        <v>0</v>
      </c>
      <c r="S47" s="8">
        <f>'LarryPetersonDairyFarms#2'!L45</f>
        <v>0</v>
      </c>
      <c r="T47" s="8">
        <f>'Fire_Lake Jerseys #2'!L45</f>
        <v>0</v>
      </c>
      <c r="U47" s="4">
        <f>'Lumar Dairy Farms'!L45</f>
        <v>0</v>
      </c>
      <c r="V47" s="8">
        <f>'CMA Livestock'!L44</f>
        <v>0</v>
      </c>
      <c r="W47" s="4">
        <f>'Fire Lakes Jerseys'!L45</f>
        <v>0</v>
      </c>
      <c r="X47" s="8">
        <f>'Rick Jones Farms'!L45</f>
        <v>0</v>
      </c>
      <c r="Y47" s="4">
        <f>'Silveira Holsteins'!L45</f>
        <v>0</v>
      </c>
      <c r="Z47" s="8">
        <f>'Diamond B Dairy'!L45</f>
        <v>0</v>
      </c>
      <c r="AA47" s="4">
        <f>'Azevedo Dairy'!L45</f>
        <v>0</v>
      </c>
      <c r="AB47" s="8">
        <f>'Valsigna Dairy'!L45</f>
        <v>0</v>
      </c>
      <c r="AC47" s="8">
        <f>WickstromJerseyFarmsInc.!L45</f>
        <v>0</v>
      </c>
      <c r="AD47" s="4">
        <f>'Diniz Dairy'!L45</f>
        <v>0</v>
      </c>
      <c r="AE47" s="8">
        <f>'Crane Dairy Inc.'!L45</f>
        <v>0</v>
      </c>
      <c r="AF47" s="4">
        <f>'GM Silva Dairies #2'!L45</f>
        <v>0</v>
      </c>
      <c r="AG47" s="8" t="e">
        <f>'Joe Oliveira Dairy'!#REF!</f>
        <v>#REF!</v>
      </c>
      <c r="AH47" s="4">
        <f>'Vierra Dairy Farms #3'!L45</f>
        <v>0</v>
      </c>
      <c r="AI47" s="8">
        <f>'Nelson Dairy'!L45</f>
        <v>0</v>
      </c>
      <c r="AJ47" s="4">
        <f>'Mario&amp;ChristinaNunesDairy'!L45</f>
        <v>0</v>
      </c>
      <c r="AK47" s="8">
        <f>'B &amp; D Dairy'!L45</f>
        <v>0</v>
      </c>
      <c r="AL47" s="4">
        <f>'Silveira Dairy Inc.'!L45</f>
        <v>0</v>
      </c>
      <c r="AM47" s="8">
        <f>'Jade Jersey Dairy'!L45</f>
        <v>0</v>
      </c>
      <c r="AN47" s="4">
        <f>'Live Oak Dairy A'!L45</f>
        <v>0</v>
      </c>
      <c r="AO47" s="8">
        <f>'T &amp; M Borba Dairy'!L45</f>
        <v>0</v>
      </c>
      <c r="AP47" s="4">
        <f>'Oslo Dairy'!L45</f>
        <v>0</v>
      </c>
      <c r="AQ47" s="8">
        <f>'Kronberg Facility'!L45</f>
        <v>0</v>
      </c>
      <c r="AR47" s="4">
        <f>'Ken Van Foeken Dairy'!L45</f>
        <v>0</v>
      </c>
      <c r="AS47" s="8">
        <f>'Amaral Dairy Farms'!L45</f>
        <v>0</v>
      </c>
      <c r="AT47" s="4">
        <f>'B_6 Dairy'!L45</f>
        <v>0</v>
      </c>
      <c r="AU47" s="8">
        <f>'6D Dores Dairy'!L44</f>
        <v>0</v>
      </c>
      <c r="AV47" s="4">
        <f>'Fanelli Dairy'!L45</f>
        <v>0</v>
      </c>
      <c r="AW47" s="8">
        <f>'Joao Sousa Dairy'!L45</f>
        <v>0</v>
      </c>
      <c r="AX47" s="8">
        <f>'Vierra Dairy Farms #2'!L45</f>
        <v>0</v>
      </c>
      <c r="AY47" s="8">
        <f>'Michael Brasil Dairy'!L45</f>
        <v>0</v>
      </c>
      <c r="AZ47" s="4">
        <f>'Anchor J Dairy'!L45</f>
        <v>0</v>
      </c>
      <c r="BA47" s="8">
        <f>'Oliveira Dairy'!L45</f>
        <v>0</v>
      </c>
      <c r="BB47" s="4">
        <f>'Souza Bros Dairy'!L45</f>
        <v>0</v>
      </c>
      <c r="BC47" s="8">
        <f>'Miguel Family Dairy'!L45</f>
        <v>0</v>
      </c>
      <c r="BD47" s="4">
        <f>'Dias Family Dairy'!L45</f>
        <v>0</v>
      </c>
      <c r="BE47" s="8">
        <f>'Empty was A_D Dairy'!L45</f>
        <v>0</v>
      </c>
      <c r="BF47" s="4">
        <f>'Michael Brasil Dairy #2'!L45</f>
        <v>0</v>
      </c>
      <c r="BG47" s="8">
        <f>'F &amp; A Lemos Dairy'!L45</f>
        <v>0</v>
      </c>
      <c r="BH47" s="4">
        <f>'Alves &amp; Son Dairy #2'!L45</f>
        <v>0</v>
      </c>
      <c r="BI47" s="8">
        <f>'Golf Link RanchesLLC'!L45</f>
        <v>0</v>
      </c>
      <c r="BJ47" s="4">
        <f>'Triple M Jerseys'!L45</f>
        <v>0</v>
      </c>
      <c r="BK47" s="8">
        <f>'Jose &amp; Teresa Soares Dairy'!L45</f>
        <v>0</v>
      </c>
      <c r="BL47" s="8">
        <f>'MachadoGabriel&amp;SonsDairy'!L45</f>
        <v>0</v>
      </c>
      <c r="BM47" s="4">
        <f>'Hawkins Ranch'!L45</f>
        <v>0</v>
      </c>
      <c r="BN47" s="8">
        <f>'Silva Dairy Farms #3B'!L45</f>
        <v>0</v>
      </c>
      <c r="BO47" s="8">
        <f>AhlemFarmsPartnership!L45</f>
        <v>0</v>
      </c>
      <c r="BP47" s="8">
        <f>'Vierra Dairy Farms #4'!L45</f>
        <v>0</v>
      </c>
      <c r="BQ47" s="4">
        <f>'CaliforniaDairyFarms LLC'!L45</f>
        <v>0</v>
      </c>
      <c r="BR47" s="8">
        <f>'Larry Peterson Dairy'!L45</f>
        <v>0</v>
      </c>
      <c r="BS47" s="4">
        <f>'Joe Egli&amp;Sons Dairy'!L45</f>
        <v>0</v>
      </c>
      <c r="BT47" s="8">
        <f>'CMA Livestock #2'!L45</f>
        <v>0</v>
      </c>
      <c r="BU47" s="4">
        <f>'Valentine Dairy'!L45</f>
        <v>0</v>
      </c>
      <c r="BV47" s="8">
        <f>'CMC Jerseys LLC'!L45</f>
        <v>0</v>
      </c>
      <c r="BW47" s="4">
        <f>'Fanelli_Fanelli Brothers'!L45</f>
        <v>0</v>
      </c>
      <c r="BX47" s="8">
        <f>'Martins Bros Dairy'!L45</f>
        <v>0</v>
      </c>
      <c r="BY47" s="8">
        <f>'Gomes Heifer Ranch'!L45</f>
        <v>0</v>
      </c>
      <c r="BZ47" s="4">
        <f>'Ed Hirdes Dairy'!B47</f>
        <v>0</v>
      </c>
      <c r="CA47" s="8">
        <f>'Dematos Dairy'!L45</f>
        <v>0</v>
      </c>
      <c r="CB47" s="4">
        <f>'Carlos Estacio&amp;Sons Dairy'!L45</f>
        <v>0</v>
      </c>
      <c r="CC47" s="4">
        <f>'Live Oak Dairy G'!L45</f>
        <v>0</v>
      </c>
      <c r="CD47" s="8">
        <f>'Verissimo Facility'!L45</f>
        <v>0</v>
      </c>
      <c r="CE47" s="4">
        <f>'Double Cross Dairy'!L45</f>
        <v>0</v>
      </c>
      <c r="CF47" s="4">
        <f>'Double Cross #4'!L45</f>
        <v>0</v>
      </c>
      <c r="CG47" s="8">
        <f>'King Dairy'!L45</f>
        <v>0</v>
      </c>
      <c r="CH47" s="8">
        <f>'Vieira Livestock'!L45</f>
        <v>0</v>
      </c>
      <c r="CI47" s="4">
        <f>'AldenPeterson&amp;SonsDairy Inc.'!L45</f>
        <v>0</v>
      </c>
      <c r="CJ47" s="8">
        <f>'John Nunes Dairy #3'!L45</f>
        <v>0</v>
      </c>
      <c r="CK47" s="4">
        <f>'Roestar Dairy'!L45</f>
        <v>0</v>
      </c>
      <c r="CL47" s="8">
        <f>'Luis M. Azevedo Dairy'!L45</f>
        <v>0</v>
      </c>
      <c r="CM47" s="4">
        <f>'Arlinda Holsteins'!L45</f>
        <v>0</v>
      </c>
      <c r="CN47" s="8">
        <f>'Robert Gioletti &amp; Sons Dairy'!L45</f>
        <v>0</v>
      </c>
      <c r="CO47" s="4">
        <f>'Carl Vieira Dairy'!L45</f>
        <v>0</v>
      </c>
      <c r="CP47" s="4">
        <f>'John Brasil &amp; Sons Dairy'!L45</f>
        <v>0</v>
      </c>
      <c r="CQ47" s="8">
        <f>'John Brasil Dairy #3'!L45</f>
        <v>0</v>
      </c>
      <c r="CR47" s="4">
        <f>'KMA Dairy'!L45</f>
        <v>0</v>
      </c>
      <c r="CS47" s="8">
        <f>'Sallaberry Ranch'!L45</f>
        <v>0</v>
      </c>
      <c r="CT47" s="4">
        <f>'Alfred C Nunes Dairy'!L45</f>
        <v>0</v>
      </c>
      <c r="CU47" s="8">
        <f>'Jim Vieira &amp; Son Dairy'!L45</f>
        <v>0</v>
      </c>
      <c r="CV47" s="4">
        <f>'Ehrlich Dairy'!L45</f>
        <v>0</v>
      </c>
      <c r="CW47" s="8">
        <f>'D&amp;A Brasil Facility'!B47</f>
        <v>0</v>
      </c>
      <c r="CX47" s="4">
        <f>'Silva''s Holsteins'!B47</f>
        <v>0</v>
      </c>
      <c r="CY47" s="8">
        <f>'G J Silva #3'!B47</f>
        <v>0</v>
      </c>
      <c r="CZ47" s="4">
        <f>'Jim Vieira and Son Dairy #2'!L45</f>
        <v>0</v>
      </c>
      <c r="DA47" s="8">
        <f>'Johal Dairy'!L45</f>
        <v>0</v>
      </c>
      <c r="DB47" s="4">
        <f>'A &amp; G Azevedo Dairy'!L45</f>
        <v>0</v>
      </c>
      <c r="DC47" s="8">
        <f>'Gentle Breezes Dairy'!L45</f>
        <v>0</v>
      </c>
      <c r="DD47" s="8">
        <f>'Joe Sousa Jr Dairy'!L45</f>
        <v>0</v>
      </c>
      <c r="DE47" s="4">
        <f>'John Brasil Heifers'!L45</f>
        <v>0</v>
      </c>
      <c r="DF47" s="4">
        <f>'MHF Dairy'!L45</f>
        <v>0</v>
      </c>
      <c r="DG47" s="8">
        <f>'Brindiero&amp;DanbomDairyFarms'!L45</f>
        <v>0</v>
      </c>
      <c r="DH47" s="8">
        <f>'A&amp;C Machado Dairy #2'!L45</f>
        <v>0</v>
      </c>
      <c r="DI47" s="8">
        <f>'J &amp; J Toste DairyInc.'!L45</f>
        <v>0</v>
      </c>
      <c r="DJ47" s="4">
        <f>'Bar Vee DairyInc.'!L45</f>
        <v>0</v>
      </c>
      <c r="DK47" s="4">
        <f>'Railside Jersey FarmsLLC'!L45</f>
        <v>0</v>
      </c>
      <c r="DL47" s="8">
        <f>'Manuel Azevedo Dairy'!L45</f>
        <v>0</v>
      </c>
      <c r="DM47" s="4">
        <f>'Sousa Family Dairy'!L45</f>
        <v>0</v>
      </c>
      <c r="DN47" s="4">
        <f>'UC Davis Animal Science Dairy'!L45</f>
        <v>0</v>
      </c>
      <c r="DO47" s="8">
        <f>'Garcia''s Registered Jerseys'!L45</f>
        <v>0</v>
      </c>
      <c r="DP47" s="8">
        <f>'Lucio Corral Cattle'!L45</f>
        <v>0</v>
      </c>
      <c r="DQ47" s="4">
        <f>'Wickstrom Dairy Inc'!B47</f>
        <v>0</v>
      </c>
      <c r="DR47" s="8">
        <f>'Sam Kooistra Dairy'!L45</f>
        <v>0</v>
      </c>
      <c r="DS47" s="4">
        <f>'Vitorino &amp; Sons Dairy'!L45</f>
        <v>0</v>
      </c>
      <c r="DT47" s="8">
        <f>'Valley Cross Dairy'!L45</f>
        <v>0</v>
      </c>
      <c r="DU47" s="4">
        <f>'John Brasil &amp; Sons Dairy #2'!L45</f>
        <v>0</v>
      </c>
      <c r="DV47" s="4">
        <f>'Pepper Dairy'!L45</f>
        <v>0</v>
      </c>
      <c r="DW47" s="4">
        <f>'Clauss Dairy Farms'!L45</f>
        <v>0</v>
      </c>
      <c r="DX47" s="8">
        <f>'Dairy Central Heifers'!L45</f>
        <v>0</v>
      </c>
      <c r="DY47" s="4">
        <f>'Yosemite Jersey Dairy'!L45</f>
        <v>0</v>
      </c>
      <c r="DZ47" s="4">
        <f>'Sunwest Jersey Dairy'!L45</f>
        <v>0</v>
      </c>
      <c r="EA47" s="8">
        <f>'N &amp; C Silveira Dairy'!L45</f>
        <v>0</v>
      </c>
      <c r="EB47" s="8">
        <f>'Nyman Brothers Dairy'!L45</f>
        <v>0</v>
      </c>
      <c r="EC47" s="4">
        <f>'Broder Farms'!L45</f>
        <v>0</v>
      </c>
      <c r="ED47" s="8">
        <f>'Borba Dairy Farms'!L45</f>
        <v>0</v>
      </c>
      <c r="EE47" s="8">
        <f>'Charles Ahlem Ranch'!L45</f>
        <v>0</v>
      </c>
      <c r="EF47" s="4">
        <f>'James Ahlem Dairy'!L45</f>
        <v>0</v>
      </c>
      <c r="EG47" s="8">
        <f>'Nylund Dairy Farms'!L45</f>
        <v>0</v>
      </c>
      <c r="EH47" s="4">
        <f>'Vierra Ranch Dairy'!L45</f>
        <v>0</v>
      </c>
      <c r="EI47" s="4">
        <f>'Joe O Rocha Dairy Inc.'!L45</f>
        <v>0</v>
      </c>
      <c r="EJ47" s="8">
        <f>'Alves &amp; Son Dairy'!L45</f>
        <v>0</v>
      </c>
      <c r="EK47" s="4">
        <f>'3A Teixeira Dairy'!L45</f>
        <v>0</v>
      </c>
      <c r="EL47" s="4">
        <f>'Denizma_Bud Postma Dairy'!L45</f>
        <v>0</v>
      </c>
      <c r="EM47" s="8">
        <f>'Couco Creek Dairy'!L45</f>
        <v>0</v>
      </c>
      <c r="EN47" s="4">
        <f>'Clausen Dairy'!L45</f>
        <v>0</v>
      </c>
    </row>
    <row r="48" spans="1:144" x14ac:dyDescent="0.3">
      <c r="B48" s="4">
        <f>'A &amp; M De Souza Dairy'!B48</f>
        <v>0</v>
      </c>
      <c r="C48" s="4">
        <f>'Silva Dairy Farms #3A'!B48</f>
        <v>0</v>
      </c>
      <c r="D48" s="4">
        <f>'Joe Borba Dairy Inc.'!B48</f>
        <v>0</v>
      </c>
      <c r="E48" s="8">
        <f>'Ken Van Foeken Dairy #2'!B48</f>
        <v>0</v>
      </c>
      <c r="F48" s="8">
        <f>'Da Rosa Dairy'!B48</f>
        <v>0</v>
      </c>
      <c r="G48" s="4" t="e">
        <f>'J_D Brasil Dairy'!#REF!</f>
        <v>#REF!</v>
      </c>
      <c r="H48" s="8">
        <f>'River Rock Ranch LLC'!L46</f>
        <v>0</v>
      </c>
      <c r="I48" s="8">
        <f>'Double Cross #3'!L46</f>
        <v>0</v>
      </c>
      <c r="J48" s="8">
        <f>'Edward Nunes Dairy'!L46</f>
        <v>0</v>
      </c>
      <c r="K48" s="4" t="e">
        <f>'Gomes Dairy'!#REF!</f>
        <v>#REF!</v>
      </c>
      <c r="L48" s="4">
        <f>'Roest Family Dairy'!L46</f>
        <v>0</v>
      </c>
      <c r="M48" s="8">
        <f>'Gil Tex Dairy'!L46</f>
        <v>0</v>
      </c>
      <c r="N48" s="4">
        <f>'GJ Silva'!L46</f>
        <v>0</v>
      </c>
      <c r="O48" s="4">
        <f>'Hilmar Holsteins Inc.'!L46</f>
        <v>0</v>
      </c>
      <c r="P48" s="4">
        <f>'Jordao Dairy'!L46</f>
        <v>0</v>
      </c>
      <c r="Q48" s="4">
        <f>'Cross Creek Dairy'!L46</f>
        <v>0</v>
      </c>
      <c r="R48" s="8">
        <f>'Double Cross #2'!L46</f>
        <v>0</v>
      </c>
      <c r="S48" s="8">
        <f>'LarryPetersonDairyFarms#2'!L46</f>
        <v>0</v>
      </c>
      <c r="T48" s="8">
        <f>'Fire_Lake Jerseys #2'!L46</f>
        <v>0</v>
      </c>
      <c r="U48" s="4">
        <f>'Lumar Dairy Farms'!L46</f>
        <v>0</v>
      </c>
      <c r="V48" s="8">
        <f>'CMA Livestock'!L46</f>
        <v>0</v>
      </c>
      <c r="W48" s="4">
        <f>'Fire Lakes Jerseys'!L46</f>
        <v>0</v>
      </c>
      <c r="X48" s="8">
        <f>'Rick Jones Farms'!L46</f>
        <v>0</v>
      </c>
      <c r="Y48" s="4">
        <f>'Silveira Holsteins'!L46</f>
        <v>0</v>
      </c>
      <c r="Z48" s="8">
        <f>'Diamond B Dairy'!L46</f>
        <v>0</v>
      </c>
      <c r="AA48" s="4">
        <f>'Azevedo Dairy'!L46</f>
        <v>0</v>
      </c>
      <c r="AB48" s="8">
        <f>'Valsigna Dairy'!L46</f>
        <v>0</v>
      </c>
      <c r="AC48" s="8">
        <f>WickstromJerseyFarmsInc.!L46</f>
        <v>0</v>
      </c>
      <c r="AD48" s="4">
        <f>'Diniz Dairy'!L46</f>
        <v>0</v>
      </c>
      <c r="AE48" s="8">
        <f>'Crane Dairy Inc.'!L46</f>
        <v>0</v>
      </c>
      <c r="AF48" s="4">
        <f>'GM Silva Dairies #2'!L46</f>
        <v>0</v>
      </c>
      <c r="AG48" s="8" t="e">
        <f>'Joe Oliveira Dairy'!#REF!</f>
        <v>#REF!</v>
      </c>
      <c r="AH48" s="4">
        <f>'Vierra Dairy Farms #3'!L46</f>
        <v>0</v>
      </c>
      <c r="AI48" s="8">
        <f>'Nelson Dairy'!L46</f>
        <v>0</v>
      </c>
      <c r="AJ48" s="4">
        <f>'Mario&amp;ChristinaNunesDairy'!L46</f>
        <v>0</v>
      </c>
      <c r="AK48" s="8">
        <f>'B &amp; D Dairy'!L46</f>
        <v>0</v>
      </c>
      <c r="AL48" s="4">
        <f>'Silveira Dairy Inc.'!L46</f>
        <v>0</v>
      </c>
      <c r="AM48" s="8">
        <f>'Jade Jersey Dairy'!L46</f>
        <v>0</v>
      </c>
      <c r="AN48" s="4">
        <f>'Live Oak Dairy A'!L46</f>
        <v>0</v>
      </c>
      <c r="AO48" s="8">
        <f>'T &amp; M Borba Dairy'!L46</f>
        <v>0</v>
      </c>
      <c r="AP48" s="4">
        <f>'Oslo Dairy'!L46</f>
        <v>0</v>
      </c>
      <c r="AQ48" s="8">
        <f>'Kronberg Facility'!L46</f>
        <v>0</v>
      </c>
      <c r="AR48" s="4">
        <f>'Ken Van Foeken Dairy'!L46</f>
        <v>0</v>
      </c>
      <c r="AS48" s="8">
        <f>'Amaral Dairy Farms'!L46</f>
        <v>0</v>
      </c>
      <c r="AT48" s="4">
        <f>'B_6 Dairy'!L46</f>
        <v>0</v>
      </c>
      <c r="AU48" s="8">
        <f>'6D Dores Dairy'!L45</f>
        <v>0</v>
      </c>
      <c r="AV48" s="4">
        <f>'Fanelli Dairy'!L46</f>
        <v>0</v>
      </c>
      <c r="AW48" s="8">
        <f>'Joao Sousa Dairy'!L46</f>
        <v>0</v>
      </c>
      <c r="AX48" s="8">
        <f>'Vierra Dairy Farms #2'!L46</f>
        <v>0</v>
      </c>
      <c r="AY48" s="8">
        <f>'Michael Brasil Dairy'!L46</f>
        <v>0</v>
      </c>
      <c r="AZ48" s="4">
        <f>'Anchor J Dairy'!L46</f>
        <v>0</v>
      </c>
      <c r="BA48" s="8">
        <f>'Oliveira Dairy'!L46</f>
        <v>0</v>
      </c>
      <c r="BB48" s="4">
        <f>'Souza Bros Dairy'!L46</f>
        <v>0</v>
      </c>
      <c r="BC48" s="8">
        <f>'Miguel Family Dairy'!L46</f>
        <v>0</v>
      </c>
      <c r="BD48" s="4">
        <f>'Dias Family Dairy'!L46</f>
        <v>0</v>
      </c>
      <c r="BE48" s="8">
        <f>'Empty was A_D Dairy'!L46</f>
        <v>0</v>
      </c>
      <c r="BF48" s="4">
        <f>'Michael Brasil Dairy #2'!L46</f>
        <v>0</v>
      </c>
      <c r="BG48" s="8">
        <f>'F &amp; A Lemos Dairy'!L46</f>
        <v>0</v>
      </c>
      <c r="BH48" s="4">
        <f>'Alves &amp; Son Dairy #2'!L46</f>
        <v>0</v>
      </c>
      <c r="BI48" s="8">
        <f>'Golf Link RanchesLLC'!L46</f>
        <v>0</v>
      </c>
      <c r="BJ48" s="4">
        <f>'Triple M Jerseys'!L46</f>
        <v>0</v>
      </c>
      <c r="BK48" s="8">
        <f>'Jose &amp; Teresa Soares Dairy'!L46</f>
        <v>0</v>
      </c>
      <c r="BL48" s="8">
        <f>'MachadoGabriel&amp;SonsDairy'!L46</f>
        <v>0</v>
      </c>
      <c r="BM48" s="4">
        <f>'Hawkins Ranch'!L46</f>
        <v>0</v>
      </c>
      <c r="BN48" s="8">
        <f>'Silva Dairy Farms #3B'!L46</f>
        <v>0</v>
      </c>
      <c r="BO48" s="8">
        <f>AhlemFarmsPartnership!L46</f>
        <v>0</v>
      </c>
      <c r="BP48" s="8">
        <f>'Vierra Dairy Farms #4'!L46</f>
        <v>0</v>
      </c>
      <c r="BQ48" s="4">
        <f>'CaliforniaDairyFarms LLC'!L46</f>
        <v>0</v>
      </c>
      <c r="BR48" s="8">
        <f>'Larry Peterson Dairy'!L46</f>
        <v>0</v>
      </c>
      <c r="BS48" s="4">
        <f>'Joe Egli&amp;Sons Dairy'!L46</f>
        <v>0</v>
      </c>
      <c r="BT48" s="8">
        <f>'CMA Livestock #2'!L46</f>
        <v>0</v>
      </c>
      <c r="BU48" s="4">
        <f>'Valentine Dairy'!L46</f>
        <v>0</v>
      </c>
      <c r="BV48" s="8">
        <f>'CMC Jerseys LLC'!L46</f>
        <v>0</v>
      </c>
      <c r="BW48" s="4">
        <f>'Fanelli_Fanelli Brothers'!L46</f>
        <v>0</v>
      </c>
      <c r="BX48" s="8">
        <f>'Martins Bros Dairy'!L46</f>
        <v>0</v>
      </c>
      <c r="BY48" s="8">
        <f>'Gomes Heifer Ranch'!L46</f>
        <v>0</v>
      </c>
      <c r="BZ48" s="4">
        <f>'Ed Hirdes Dairy'!B48</f>
        <v>0</v>
      </c>
      <c r="CA48" s="8">
        <f>'Dematos Dairy'!L46</f>
        <v>0</v>
      </c>
      <c r="CB48" s="4">
        <f>'Carlos Estacio&amp;Sons Dairy'!L46</f>
        <v>0</v>
      </c>
      <c r="CC48" s="4">
        <f>'Live Oak Dairy G'!L46</f>
        <v>0</v>
      </c>
      <c r="CD48" s="8">
        <f>'Verissimo Facility'!L46</f>
        <v>0</v>
      </c>
      <c r="CE48" s="4">
        <f>'Double Cross Dairy'!L46</f>
        <v>0</v>
      </c>
      <c r="CF48" s="4">
        <f>'Double Cross #4'!L46</f>
        <v>0</v>
      </c>
      <c r="CG48" s="8">
        <f>'King Dairy'!L46</f>
        <v>0</v>
      </c>
      <c r="CH48" s="8">
        <f>'Vieira Livestock'!L46</f>
        <v>0</v>
      </c>
      <c r="CI48" s="4">
        <f>'AldenPeterson&amp;SonsDairy Inc.'!L46</f>
        <v>0</v>
      </c>
      <c r="CJ48" s="8">
        <f>'John Nunes Dairy #3'!L46</f>
        <v>0</v>
      </c>
      <c r="CK48" s="4">
        <f>'Roestar Dairy'!L46</f>
        <v>0</v>
      </c>
      <c r="CL48" s="8">
        <f>'Luis M. Azevedo Dairy'!L46</f>
        <v>0</v>
      </c>
      <c r="CM48" s="4">
        <f>'Arlinda Holsteins'!L46</f>
        <v>0</v>
      </c>
      <c r="CN48" s="8">
        <f>'Robert Gioletti &amp; Sons Dairy'!L46</f>
        <v>0</v>
      </c>
      <c r="CO48" s="4">
        <f>'Carl Vieira Dairy'!L46</f>
        <v>0</v>
      </c>
      <c r="CP48" s="4">
        <f>'John Brasil &amp; Sons Dairy'!L46</f>
        <v>0</v>
      </c>
      <c r="CQ48" s="8">
        <f>'John Brasil Dairy #3'!L46</f>
        <v>0</v>
      </c>
      <c r="CR48" s="4">
        <f>'KMA Dairy'!L46</f>
        <v>0</v>
      </c>
      <c r="CS48" s="8">
        <f>'Sallaberry Ranch'!L46</f>
        <v>0</v>
      </c>
      <c r="CT48" s="4">
        <f>'Alfred C Nunes Dairy'!L46</f>
        <v>0</v>
      </c>
      <c r="CU48" s="8">
        <f>'Jim Vieira &amp; Son Dairy'!L46</f>
        <v>0</v>
      </c>
      <c r="CV48" s="4">
        <f>'Ehrlich Dairy'!L46</f>
        <v>0</v>
      </c>
      <c r="CW48" s="8">
        <f>'D&amp;A Brasil Facility'!B48</f>
        <v>0</v>
      </c>
      <c r="CX48" s="4">
        <f>'Silva''s Holsteins'!B48</f>
        <v>0</v>
      </c>
      <c r="CY48" s="8">
        <f>'G J Silva #3'!B48</f>
        <v>0</v>
      </c>
      <c r="CZ48" s="4">
        <f>'Jim Vieira and Son Dairy #2'!L46</f>
        <v>0</v>
      </c>
      <c r="DA48" s="8">
        <f>'Johal Dairy'!L46</f>
        <v>0</v>
      </c>
      <c r="DB48" s="4">
        <f>'A &amp; G Azevedo Dairy'!L46</f>
        <v>0</v>
      </c>
      <c r="DC48" s="8">
        <f>'Gentle Breezes Dairy'!L46</f>
        <v>0</v>
      </c>
      <c r="DD48" s="8">
        <f>'Joe Sousa Jr Dairy'!L46</f>
        <v>0</v>
      </c>
      <c r="DE48" s="4">
        <f>'John Brasil Heifers'!L46</f>
        <v>0</v>
      </c>
      <c r="DF48" s="4">
        <f>'MHF Dairy'!L46</f>
        <v>0</v>
      </c>
      <c r="DG48" s="8">
        <f>'Brindiero&amp;DanbomDairyFarms'!L46</f>
        <v>0</v>
      </c>
      <c r="DH48" s="8">
        <f>'A&amp;C Machado Dairy #2'!L46</f>
        <v>0</v>
      </c>
      <c r="DI48" s="8">
        <f>'J &amp; J Toste DairyInc.'!L46</f>
        <v>0</v>
      </c>
      <c r="DJ48" s="4">
        <f>'Bar Vee DairyInc.'!L46</f>
        <v>0</v>
      </c>
      <c r="DK48" s="4">
        <f>'Railside Jersey FarmsLLC'!L46</f>
        <v>0</v>
      </c>
      <c r="DL48" s="8">
        <f>'Manuel Azevedo Dairy'!L46</f>
        <v>0</v>
      </c>
      <c r="DM48" s="4">
        <f>'Sousa Family Dairy'!L46</f>
        <v>0</v>
      </c>
      <c r="DN48" s="4">
        <f>'UC Davis Animal Science Dairy'!L46</f>
        <v>0</v>
      </c>
      <c r="DO48" s="8">
        <f>'Garcia''s Registered Jerseys'!L46</f>
        <v>0</v>
      </c>
      <c r="DP48" s="8">
        <f>'Lucio Corral Cattle'!L46</f>
        <v>0</v>
      </c>
      <c r="DQ48" s="4">
        <f>'Wickstrom Dairy Inc'!B48</f>
        <v>0</v>
      </c>
      <c r="DR48" s="8">
        <f>'Sam Kooistra Dairy'!L46</f>
        <v>0</v>
      </c>
      <c r="DS48" s="4">
        <f>'Vitorino &amp; Sons Dairy'!L46</f>
        <v>0</v>
      </c>
      <c r="DT48" s="8">
        <f>'Valley Cross Dairy'!L46</f>
        <v>0</v>
      </c>
      <c r="DU48" s="4">
        <f>'John Brasil &amp; Sons Dairy #2'!L46</f>
        <v>0</v>
      </c>
      <c r="DV48" s="4">
        <f>'Pepper Dairy'!L46</f>
        <v>0</v>
      </c>
      <c r="DW48" s="4">
        <f>'Clauss Dairy Farms'!L46</f>
        <v>0</v>
      </c>
      <c r="DX48" s="8">
        <f>'Dairy Central Heifers'!L46</f>
        <v>0</v>
      </c>
      <c r="DY48" s="4">
        <f>'Yosemite Jersey Dairy'!L46</f>
        <v>0</v>
      </c>
      <c r="DZ48" s="4">
        <f>'Sunwest Jersey Dairy'!L46</f>
        <v>0</v>
      </c>
      <c r="EA48" s="8">
        <f>'N &amp; C Silveira Dairy'!L46</f>
        <v>0</v>
      </c>
      <c r="EB48" s="8">
        <f>'Nyman Brothers Dairy'!L46</f>
        <v>0</v>
      </c>
      <c r="EC48" s="4">
        <f>'Broder Farms'!L46</f>
        <v>0</v>
      </c>
      <c r="ED48" s="8">
        <f>'Borba Dairy Farms'!L46</f>
        <v>0</v>
      </c>
      <c r="EE48" s="8">
        <f>'Charles Ahlem Ranch'!L46</f>
        <v>0</v>
      </c>
      <c r="EF48" s="4">
        <f>'James Ahlem Dairy'!L46</f>
        <v>0</v>
      </c>
      <c r="EG48" s="8">
        <f>'Nylund Dairy Farms'!L46</f>
        <v>0</v>
      </c>
      <c r="EH48" s="4">
        <f>'Vierra Ranch Dairy'!L46</f>
        <v>0</v>
      </c>
      <c r="EI48" s="4">
        <f>'Joe O Rocha Dairy Inc.'!L46</f>
        <v>0</v>
      </c>
      <c r="EJ48" s="8">
        <f>'Alves &amp; Son Dairy'!L46</f>
        <v>0</v>
      </c>
      <c r="EK48" s="4">
        <f>'3A Teixeira Dairy'!L46</f>
        <v>0</v>
      </c>
      <c r="EL48" s="4">
        <f>'Denizma_Bud Postma Dairy'!L46</f>
        <v>0</v>
      </c>
      <c r="EM48" s="8">
        <f>'Couco Creek Dairy'!L46</f>
        <v>0</v>
      </c>
      <c r="EN48" s="4">
        <f>'Clausen Dairy'!L46</f>
        <v>0</v>
      </c>
    </row>
    <row r="49" spans="2:144" x14ac:dyDescent="0.3">
      <c r="B49" s="4">
        <f>'A &amp; M De Souza Dairy'!B49</f>
        <v>0</v>
      </c>
      <c r="C49" s="4">
        <f>'Silva Dairy Farms #3A'!B49</f>
        <v>0</v>
      </c>
      <c r="D49" s="4">
        <f>'Joe Borba Dairy Inc.'!B49</f>
        <v>0</v>
      </c>
      <c r="E49" s="8">
        <f>'Ken Van Foeken Dairy #2'!B49</f>
        <v>0</v>
      </c>
      <c r="F49" s="8">
        <f>'Da Rosa Dairy'!B49</f>
        <v>0</v>
      </c>
      <c r="G49" s="4" t="e">
        <f>'J_D Brasil Dairy'!#REF!</f>
        <v>#REF!</v>
      </c>
      <c r="H49" s="8">
        <f>'River Rock Ranch LLC'!L47</f>
        <v>0</v>
      </c>
      <c r="I49" s="8">
        <f>'Double Cross #3'!L47</f>
        <v>0</v>
      </c>
      <c r="J49" s="8">
        <f>'Edward Nunes Dairy'!L47</f>
        <v>0</v>
      </c>
      <c r="K49" s="4" t="e">
        <f>'Gomes Dairy'!#REF!</f>
        <v>#REF!</v>
      </c>
      <c r="L49" s="4">
        <f>'Roest Family Dairy'!L47</f>
        <v>0</v>
      </c>
      <c r="M49" s="8">
        <f>'Gil Tex Dairy'!L47</f>
        <v>0</v>
      </c>
      <c r="N49" s="4">
        <f>'GJ Silva'!L47</f>
        <v>0</v>
      </c>
      <c r="O49" s="4">
        <f>'Hilmar Holsteins Inc.'!L47</f>
        <v>0</v>
      </c>
      <c r="P49" s="4">
        <f>'Jordao Dairy'!L47</f>
        <v>0</v>
      </c>
      <c r="Q49" s="4">
        <f>'Cross Creek Dairy'!L47</f>
        <v>0</v>
      </c>
      <c r="R49" s="8">
        <f>'Double Cross #2'!L47</f>
        <v>0</v>
      </c>
      <c r="S49" s="8">
        <f>'LarryPetersonDairyFarms#2'!L47</f>
        <v>0</v>
      </c>
      <c r="T49" s="8">
        <f>'Fire_Lake Jerseys #2'!L47</f>
        <v>0</v>
      </c>
      <c r="U49" s="4">
        <f>'Lumar Dairy Farms'!L47</f>
        <v>0</v>
      </c>
      <c r="V49" s="8">
        <f>'CMA Livestock'!L47</f>
        <v>0</v>
      </c>
      <c r="W49" s="4">
        <f>'Fire Lakes Jerseys'!L47</f>
        <v>0</v>
      </c>
      <c r="X49" s="8">
        <f>'Rick Jones Farms'!L47</f>
        <v>0</v>
      </c>
      <c r="Y49" s="4">
        <f>'Silveira Holsteins'!L47</f>
        <v>0</v>
      </c>
      <c r="Z49" s="8">
        <f>'Diamond B Dairy'!L47</f>
        <v>0</v>
      </c>
      <c r="AA49" s="4">
        <f>'Azevedo Dairy'!L47</f>
        <v>0</v>
      </c>
      <c r="AB49" s="8">
        <f>'Valsigna Dairy'!L47</f>
        <v>0</v>
      </c>
      <c r="AC49" s="8">
        <f>WickstromJerseyFarmsInc.!L47</f>
        <v>0</v>
      </c>
      <c r="AD49" s="4">
        <f>'Diniz Dairy'!L47</f>
        <v>0</v>
      </c>
      <c r="AE49" s="8">
        <f>'Crane Dairy Inc.'!L47</f>
        <v>0</v>
      </c>
      <c r="AF49" s="4">
        <f>'GM Silva Dairies #2'!L47</f>
        <v>0</v>
      </c>
      <c r="AG49" s="8" t="e">
        <f>'Joe Oliveira Dairy'!#REF!</f>
        <v>#REF!</v>
      </c>
      <c r="AH49" s="4">
        <f>'Vierra Dairy Farms #3'!L47</f>
        <v>0</v>
      </c>
      <c r="AI49" s="8">
        <f>'Nelson Dairy'!L47</f>
        <v>0</v>
      </c>
      <c r="AJ49" s="4">
        <f>'Mario&amp;ChristinaNunesDairy'!L47</f>
        <v>0</v>
      </c>
      <c r="AK49" s="8">
        <f>'B &amp; D Dairy'!L47</f>
        <v>0</v>
      </c>
      <c r="AL49" s="4">
        <f>'Silveira Dairy Inc.'!L47</f>
        <v>0</v>
      </c>
      <c r="AM49" s="8">
        <f>'Jade Jersey Dairy'!L47</f>
        <v>0</v>
      </c>
      <c r="AN49" s="4">
        <f>'Live Oak Dairy A'!L47</f>
        <v>0</v>
      </c>
      <c r="AO49" s="8">
        <f>'T &amp; M Borba Dairy'!L47</f>
        <v>0</v>
      </c>
      <c r="AP49" s="4">
        <f>'Oslo Dairy'!L47</f>
        <v>0</v>
      </c>
      <c r="AQ49" s="8">
        <f>'Kronberg Facility'!L47</f>
        <v>0</v>
      </c>
      <c r="AR49" s="4">
        <f>'Ken Van Foeken Dairy'!L47</f>
        <v>0</v>
      </c>
      <c r="AS49" s="8">
        <f>'Amaral Dairy Farms'!L47</f>
        <v>0</v>
      </c>
      <c r="AT49" s="4">
        <f>'B_6 Dairy'!L47</f>
        <v>0</v>
      </c>
      <c r="AU49" s="8">
        <f>'6D Dores Dairy'!L46</f>
        <v>0</v>
      </c>
      <c r="AV49" s="4">
        <f>'Fanelli Dairy'!L47</f>
        <v>0</v>
      </c>
      <c r="AW49" s="8">
        <f>'Joao Sousa Dairy'!L47</f>
        <v>0</v>
      </c>
      <c r="AX49" s="8">
        <f>'Vierra Dairy Farms #2'!L47</f>
        <v>0</v>
      </c>
      <c r="AY49" s="8">
        <f>'Michael Brasil Dairy'!L47</f>
        <v>0</v>
      </c>
      <c r="AZ49" s="4">
        <f>'Anchor J Dairy'!L47</f>
        <v>0</v>
      </c>
      <c r="BA49" s="8">
        <f>'Oliveira Dairy'!L47</f>
        <v>0</v>
      </c>
      <c r="BB49" s="4">
        <f>'Souza Bros Dairy'!L47</f>
        <v>0</v>
      </c>
      <c r="BC49" s="8">
        <f>'Miguel Family Dairy'!L47</f>
        <v>0</v>
      </c>
      <c r="BD49" s="4">
        <f>'Dias Family Dairy'!L47</f>
        <v>0</v>
      </c>
      <c r="BE49" s="8">
        <f>'Empty was A_D Dairy'!L47</f>
        <v>0</v>
      </c>
      <c r="BF49" s="4">
        <f>'Michael Brasil Dairy #2'!L47</f>
        <v>0</v>
      </c>
      <c r="BG49" s="8">
        <f>'F &amp; A Lemos Dairy'!L47</f>
        <v>0</v>
      </c>
      <c r="BH49" s="4">
        <f>'Alves &amp; Son Dairy #2'!L47</f>
        <v>0</v>
      </c>
      <c r="BI49" s="8">
        <f>'Golf Link RanchesLLC'!L47</f>
        <v>0</v>
      </c>
      <c r="BJ49" s="4">
        <f>'Triple M Jerseys'!L47</f>
        <v>0</v>
      </c>
      <c r="BK49" s="8">
        <f>'Jose &amp; Teresa Soares Dairy'!L47</f>
        <v>0</v>
      </c>
      <c r="BL49" s="8">
        <f>'MachadoGabriel&amp;SonsDairy'!L47</f>
        <v>0</v>
      </c>
      <c r="BM49" s="4">
        <f>'Hawkins Ranch'!L47</f>
        <v>0</v>
      </c>
      <c r="BN49" s="8">
        <f>'Silva Dairy Farms #3B'!L47</f>
        <v>0</v>
      </c>
      <c r="BO49" s="8">
        <f>AhlemFarmsPartnership!L47</f>
        <v>0</v>
      </c>
      <c r="BP49" s="8">
        <f>'Vierra Dairy Farms #4'!L47</f>
        <v>0</v>
      </c>
      <c r="BQ49" s="4">
        <f>'CaliforniaDairyFarms LLC'!L47</f>
        <v>0</v>
      </c>
      <c r="BR49" s="8">
        <f>'Larry Peterson Dairy'!L47</f>
        <v>0</v>
      </c>
      <c r="BS49" s="4">
        <f>'Joe Egli&amp;Sons Dairy'!L47</f>
        <v>0</v>
      </c>
      <c r="BT49" s="8">
        <f>'CMA Livestock #2'!L47</f>
        <v>0</v>
      </c>
      <c r="BU49" s="4">
        <f>'Valentine Dairy'!L47</f>
        <v>0</v>
      </c>
      <c r="BV49" s="8">
        <f>'CMC Jerseys LLC'!L47</f>
        <v>0</v>
      </c>
      <c r="BW49" s="4">
        <f>'Fanelli_Fanelli Brothers'!L47</f>
        <v>0</v>
      </c>
      <c r="BX49" s="8">
        <f>'Martins Bros Dairy'!L47</f>
        <v>0</v>
      </c>
      <c r="BY49" s="8">
        <f>'Gomes Heifer Ranch'!L47</f>
        <v>0</v>
      </c>
      <c r="BZ49" s="4">
        <f>'Ed Hirdes Dairy'!B49</f>
        <v>0</v>
      </c>
      <c r="CA49" s="8">
        <f>'Dematos Dairy'!L47</f>
        <v>0</v>
      </c>
      <c r="CB49" s="4">
        <f>'Carlos Estacio&amp;Sons Dairy'!L47</f>
        <v>0</v>
      </c>
      <c r="CC49" s="4">
        <f>'Live Oak Dairy G'!L47</f>
        <v>0</v>
      </c>
      <c r="CD49" s="8">
        <f>'Verissimo Facility'!L47</f>
        <v>0</v>
      </c>
      <c r="CE49" s="4">
        <f>'Double Cross Dairy'!L47</f>
        <v>0</v>
      </c>
      <c r="CF49" s="4">
        <f>'Double Cross #4'!L47</f>
        <v>0</v>
      </c>
      <c r="CG49" s="8">
        <f>'King Dairy'!L47</f>
        <v>0</v>
      </c>
      <c r="CH49" s="8">
        <f>'Vieira Livestock'!L47</f>
        <v>0</v>
      </c>
      <c r="CI49" s="4">
        <f>'AldenPeterson&amp;SonsDairy Inc.'!L47</f>
        <v>0</v>
      </c>
      <c r="CJ49" s="8">
        <f>'John Nunes Dairy #3'!L47</f>
        <v>0</v>
      </c>
      <c r="CK49" s="4">
        <f>'Roestar Dairy'!L47</f>
        <v>0</v>
      </c>
      <c r="CL49" s="8">
        <f>'Luis M. Azevedo Dairy'!L47</f>
        <v>0</v>
      </c>
      <c r="CM49" s="4">
        <f>'Arlinda Holsteins'!L47</f>
        <v>0</v>
      </c>
      <c r="CN49" s="8">
        <f>'Robert Gioletti &amp; Sons Dairy'!L47</f>
        <v>0</v>
      </c>
      <c r="CO49" s="4">
        <f>'Carl Vieira Dairy'!L47</f>
        <v>0</v>
      </c>
      <c r="CP49" s="4">
        <f>'John Brasil &amp; Sons Dairy'!L47</f>
        <v>0</v>
      </c>
      <c r="CQ49" s="8">
        <f>'John Brasil Dairy #3'!L47</f>
        <v>0</v>
      </c>
      <c r="CR49" s="4">
        <f>'KMA Dairy'!L47</f>
        <v>0</v>
      </c>
      <c r="CS49" s="8">
        <f>'Sallaberry Ranch'!L47</f>
        <v>0</v>
      </c>
      <c r="CT49" s="4">
        <f>'Alfred C Nunes Dairy'!L47</f>
        <v>0</v>
      </c>
      <c r="CU49" s="8">
        <f>'Jim Vieira &amp; Son Dairy'!L47</f>
        <v>0</v>
      </c>
      <c r="CV49" s="4">
        <f>'Ehrlich Dairy'!L47</f>
        <v>0</v>
      </c>
      <c r="CW49" s="8">
        <f>'D&amp;A Brasil Facility'!B49</f>
        <v>0</v>
      </c>
      <c r="CX49" s="4">
        <f>'Silva''s Holsteins'!B49</f>
        <v>0</v>
      </c>
      <c r="CY49" s="8">
        <f>'G J Silva #3'!B49</f>
        <v>0</v>
      </c>
      <c r="CZ49" s="4">
        <f>'Jim Vieira and Son Dairy #2'!L47</f>
        <v>0</v>
      </c>
      <c r="DA49" s="8">
        <f>'Johal Dairy'!L47</f>
        <v>0</v>
      </c>
      <c r="DB49" s="4">
        <f>'A &amp; G Azevedo Dairy'!L47</f>
        <v>0</v>
      </c>
      <c r="DC49" s="8">
        <f>'Gentle Breezes Dairy'!L47</f>
        <v>0</v>
      </c>
      <c r="DD49" s="8">
        <f>'Joe Sousa Jr Dairy'!L47</f>
        <v>0</v>
      </c>
      <c r="DE49" s="4">
        <f>'John Brasil Heifers'!L47</f>
        <v>0</v>
      </c>
      <c r="DF49" s="4">
        <f>'MHF Dairy'!L47</f>
        <v>0</v>
      </c>
      <c r="DG49" s="8">
        <f>'Brindiero&amp;DanbomDairyFarms'!L47</f>
        <v>0</v>
      </c>
      <c r="DH49" s="8">
        <f>'A&amp;C Machado Dairy #2'!L47</f>
        <v>0</v>
      </c>
      <c r="DI49" s="8">
        <f>'J &amp; J Toste DairyInc.'!L47</f>
        <v>0</v>
      </c>
      <c r="DJ49" s="4">
        <f>'Bar Vee DairyInc.'!L47</f>
        <v>0</v>
      </c>
      <c r="DK49" s="4">
        <f>'Railside Jersey FarmsLLC'!L47</f>
        <v>0</v>
      </c>
      <c r="DL49" s="8">
        <f>'Manuel Azevedo Dairy'!L47</f>
        <v>0</v>
      </c>
      <c r="DM49" s="4">
        <f>'Sousa Family Dairy'!L47</f>
        <v>0</v>
      </c>
      <c r="DN49" s="4">
        <f>'UC Davis Animal Science Dairy'!L47</f>
        <v>0</v>
      </c>
      <c r="DO49" s="8">
        <f>'Garcia''s Registered Jerseys'!L47</f>
        <v>0</v>
      </c>
      <c r="DP49" s="8">
        <f>'Lucio Corral Cattle'!L47</f>
        <v>0</v>
      </c>
      <c r="DQ49" s="4">
        <f>'Wickstrom Dairy Inc'!B49</f>
        <v>0</v>
      </c>
      <c r="DR49" s="8">
        <f>'Sam Kooistra Dairy'!L47</f>
        <v>0</v>
      </c>
      <c r="DS49" s="4">
        <f>'Vitorino &amp; Sons Dairy'!L47</f>
        <v>0</v>
      </c>
      <c r="DT49" s="8">
        <f>'Valley Cross Dairy'!L47</f>
        <v>0</v>
      </c>
      <c r="DU49" s="4">
        <f>'John Brasil &amp; Sons Dairy #2'!L47</f>
        <v>0</v>
      </c>
      <c r="DV49" s="4">
        <f>'Pepper Dairy'!L47</f>
        <v>0</v>
      </c>
      <c r="DW49" s="4">
        <f>'Clauss Dairy Farms'!L47</f>
        <v>0</v>
      </c>
      <c r="DX49" s="8">
        <f>'Dairy Central Heifers'!L47</f>
        <v>0</v>
      </c>
      <c r="DY49" s="4">
        <f>'Yosemite Jersey Dairy'!L47</f>
        <v>0</v>
      </c>
      <c r="DZ49" s="4">
        <f>'Sunwest Jersey Dairy'!L47</f>
        <v>0</v>
      </c>
      <c r="EA49" s="8">
        <f>'N &amp; C Silveira Dairy'!L47</f>
        <v>0</v>
      </c>
      <c r="EB49" s="8">
        <f>'Nyman Brothers Dairy'!L47</f>
        <v>0</v>
      </c>
      <c r="EC49" s="4">
        <f>'Broder Farms'!L47</f>
        <v>0</v>
      </c>
      <c r="ED49" s="8">
        <f>'Borba Dairy Farms'!L47</f>
        <v>0</v>
      </c>
      <c r="EE49" s="8">
        <f>'Charles Ahlem Ranch'!L47</f>
        <v>0</v>
      </c>
      <c r="EF49" s="4">
        <f>'James Ahlem Dairy'!L47</f>
        <v>0</v>
      </c>
      <c r="EG49" s="8">
        <f>'Nylund Dairy Farms'!L47</f>
        <v>0</v>
      </c>
      <c r="EH49" s="4">
        <f>'Vierra Ranch Dairy'!L47</f>
        <v>0</v>
      </c>
      <c r="EI49" s="4">
        <f>'Joe O Rocha Dairy Inc.'!L47</f>
        <v>0</v>
      </c>
      <c r="EJ49" s="8">
        <f>'Alves &amp; Son Dairy'!L47</f>
        <v>0</v>
      </c>
      <c r="EK49" s="4">
        <f>'3A Teixeira Dairy'!L47</f>
        <v>0</v>
      </c>
      <c r="EL49" s="4">
        <f>'Denizma_Bud Postma Dairy'!L47</f>
        <v>0</v>
      </c>
      <c r="EM49" s="8">
        <f>'Couco Creek Dairy'!L47</f>
        <v>0</v>
      </c>
      <c r="EN49" s="4">
        <f>'Clausen Dairy'!L47</f>
        <v>0</v>
      </c>
    </row>
    <row r="50" spans="2:144" x14ac:dyDescent="0.3">
      <c r="B50" s="4">
        <f>'A &amp; M De Souza Dairy'!B50</f>
        <v>0</v>
      </c>
      <c r="C50" s="4">
        <f>'Silva Dairy Farms #3A'!B50</f>
        <v>0</v>
      </c>
      <c r="D50" s="4">
        <f>'Joe Borba Dairy Inc.'!B50</f>
        <v>0</v>
      </c>
      <c r="E50" s="8">
        <f>'Ken Van Foeken Dairy #2'!B50</f>
        <v>0</v>
      </c>
      <c r="F50" s="8">
        <f>'Da Rosa Dairy'!B50</f>
        <v>0</v>
      </c>
      <c r="G50" s="4" t="e">
        <f>'J_D Brasil Dairy'!#REF!</f>
        <v>#REF!</v>
      </c>
      <c r="H50" s="8">
        <f>'River Rock Ranch LLC'!L48</f>
        <v>0</v>
      </c>
      <c r="I50" s="8">
        <f>'Double Cross #3'!L48</f>
        <v>0</v>
      </c>
      <c r="J50" s="8">
        <f>'Edward Nunes Dairy'!L48</f>
        <v>0</v>
      </c>
      <c r="K50" s="4" t="e">
        <f>'Gomes Dairy'!#REF!</f>
        <v>#REF!</v>
      </c>
      <c r="L50" s="4">
        <f>'Roest Family Dairy'!L48</f>
        <v>0</v>
      </c>
      <c r="M50" s="8">
        <f>'Gil Tex Dairy'!L48</f>
        <v>0</v>
      </c>
      <c r="N50" s="4">
        <f>'GJ Silva'!L48</f>
        <v>0</v>
      </c>
      <c r="O50" s="4">
        <f>'Hilmar Holsteins Inc.'!L48</f>
        <v>0</v>
      </c>
      <c r="P50" s="4">
        <f>'Jordao Dairy'!L48</f>
        <v>0</v>
      </c>
      <c r="Q50" s="4">
        <f>'Cross Creek Dairy'!L48</f>
        <v>0</v>
      </c>
      <c r="R50" s="8">
        <f>'Double Cross #2'!L48</f>
        <v>0</v>
      </c>
      <c r="S50" s="8">
        <f>'LarryPetersonDairyFarms#2'!L49</f>
        <v>0</v>
      </c>
      <c r="T50" s="8">
        <f>'Fire_Lake Jerseys #2'!L48</f>
        <v>0</v>
      </c>
      <c r="U50" s="4">
        <f>'Lumar Dairy Farms'!L48</f>
        <v>0</v>
      </c>
      <c r="V50" s="8">
        <f>'CMA Livestock'!L48</f>
        <v>0</v>
      </c>
      <c r="W50" s="4">
        <f>'Fire Lakes Jerseys'!L48</f>
        <v>0</v>
      </c>
      <c r="X50" s="8">
        <f>'Rick Jones Farms'!L48</f>
        <v>0</v>
      </c>
      <c r="Y50" s="4">
        <f>'Silveira Holsteins'!L48</f>
        <v>0</v>
      </c>
      <c r="Z50" s="8">
        <f>'Diamond B Dairy'!L48</f>
        <v>0</v>
      </c>
      <c r="AA50" s="4">
        <f>'Azevedo Dairy'!L48</f>
        <v>0</v>
      </c>
      <c r="AB50" s="8">
        <f>'Valsigna Dairy'!L48</f>
        <v>0</v>
      </c>
      <c r="AC50" s="8">
        <f>WickstromJerseyFarmsInc.!L48</f>
        <v>0</v>
      </c>
      <c r="AD50" s="4">
        <f>'Diniz Dairy'!L48</f>
        <v>0</v>
      </c>
      <c r="AE50" s="8">
        <f>'Crane Dairy Inc.'!L48</f>
        <v>0</v>
      </c>
      <c r="AF50" s="4">
        <f>'GM Silva Dairies #2'!L48</f>
        <v>0</v>
      </c>
      <c r="AG50" s="8" t="e">
        <f>'Joe Oliveira Dairy'!#REF!</f>
        <v>#REF!</v>
      </c>
      <c r="AH50" s="4">
        <f>'Vierra Dairy Farms #3'!L49</f>
        <v>0</v>
      </c>
      <c r="AI50" s="8">
        <f>'Nelson Dairy'!L48</f>
        <v>0</v>
      </c>
      <c r="AJ50" s="4">
        <f>'Mario&amp;ChristinaNunesDairy'!L48</f>
        <v>0</v>
      </c>
      <c r="AK50" s="8">
        <f>'B &amp; D Dairy'!L48</f>
        <v>0</v>
      </c>
      <c r="AL50" s="4">
        <f>'Silveira Dairy Inc.'!L49</f>
        <v>0</v>
      </c>
      <c r="AM50" s="8">
        <f>'Jade Jersey Dairy'!L48</f>
        <v>0</v>
      </c>
      <c r="AN50" s="4">
        <f>'Live Oak Dairy A'!L48</f>
        <v>0</v>
      </c>
      <c r="AO50" s="8">
        <f>'T &amp; M Borba Dairy'!L48</f>
        <v>0</v>
      </c>
      <c r="AP50" s="4">
        <f>'Oslo Dairy'!L48</f>
        <v>0</v>
      </c>
      <c r="AQ50" s="8">
        <f>'Kronberg Facility'!L48</f>
        <v>0</v>
      </c>
      <c r="AR50" s="4">
        <f>'Ken Van Foeken Dairy'!L48</f>
        <v>0</v>
      </c>
      <c r="AS50" s="8">
        <f>'Amaral Dairy Farms'!L48</f>
        <v>0</v>
      </c>
      <c r="AT50" s="4">
        <f>'B_6 Dairy'!L48</f>
        <v>0</v>
      </c>
      <c r="AU50" s="8">
        <f>'6D Dores Dairy'!L48</f>
        <v>0</v>
      </c>
      <c r="AV50" s="4">
        <f>'Fanelli Dairy'!L48</f>
        <v>0</v>
      </c>
      <c r="AW50" s="8">
        <f>'Joao Sousa Dairy'!L48</f>
        <v>0</v>
      </c>
      <c r="AX50" s="8">
        <f>'Vierra Dairy Farms #2'!L48</f>
        <v>0</v>
      </c>
      <c r="AY50" s="8">
        <f>'Michael Brasil Dairy'!L48</f>
        <v>0</v>
      </c>
      <c r="AZ50" s="4">
        <f>'Anchor J Dairy'!L48</f>
        <v>0</v>
      </c>
      <c r="BA50" s="8">
        <f>'Oliveira Dairy'!L48</f>
        <v>0</v>
      </c>
      <c r="BB50" s="4">
        <f>'Souza Bros Dairy'!L48</f>
        <v>0</v>
      </c>
      <c r="BC50" s="8">
        <f>'Miguel Family Dairy'!L48</f>
        <v>0</v>
      </c>
      <c r="BD50" s="4">
        <f>'Dias Family Dairy'!L48</f>
        <v>0</v>
      </c>
      <c r="BE50" s="8">
        <f>'Empty was A_D Dairy'!L48</f>
        <v>0</v>
      </c>
      <c r="BF50" s="4">
        <f>'Michael Brasil Dairy #2'!L48</f>
        <v>0</v>
      </c>
      <c r="BG50" s="8">
        <f>'F &amp; A Lemos Dairy'!L48</f>
        <v>0</v>
      </c>
      <c r="BH50" s="4">
        <f>'Alves &amp; Son Dairy #2'!L48</f>
        <v>0</v>
      </c>
      <c r="BI50" s="8">
        <f>'Golf Link RanchesLLC'!L48</f>
        <v>0</v>
      </c>
      <c r="BJ50" s="4">
        <f>'Triple M Jerseys'!L48</f>
        <v>0</v>
      </c>
      <c r="BK50" s="8">
        <f>'Jose &amp; Teresa Soares Dairy'!L48</f>
        <v>0</v>
      </c>
      <c r="BL50" s="8">
        <f>'MachadoGabriel&amp;SonsDairy'!L48</f>
        <v>0</v>
      </c>
      <c r="BM50" s="4">
        <f>'Hawkins Ranch'!L48</f>
        <v>0</v>
      </c>
      <c r="BN50" s="8">
        <f>'Silva Dairy Farms #3B'!L48</f>
        <v>0</v>
      </c>
      <c r="BO50" s="8">
        <f>AhlemFarmsPartnership!L48</f>
        <v>0</v>
      </c>
      <c r="BP50" s="8">
        <f>'Vierra Dairy Farms #4'!L48</f>
        <v>0</v>
      </c>
      <c r="BQ50" s="4">
        <f>'CaliforniaDairyFarms LLC'!L48</f>
        <v>0</v>
      </c>
      <c r="BR50" s="8">
        <f>'Larry Peterson Dairy'!L48</f>
        <v>0</v>
      </c>
      <c r="BS50" s="4">
        <f>'Joe Egli&amp;Sons Dairy'!L48</f>
        <v>0</v>
      </c>
      <c r="BT50" s="8">
        <f>'CMA Livestock #2'!L48</f>
        <v>0</v>
      </c>
      <c r="BU50" s="4">
        <f>'Valentine Dairy'!L48</f>
        <v>0</v>
      </c>
      <c r="BV50" s="8">
        <f>'CMC Jerseys LLC'!L48</f>
        <v>0</v>
      </c>
      <c r="BW50" s="4">
        <f>'Fanelli_Fanelli Brothers'!L48</f>
        <v>0</v>
      </c>
      <c r="BX50" s="8">
        <f>'Martins Bros Dairy'!L48</f>
        <v>0</v>
      </c>
      <c r="BY50" s="8">
        <f>'Gomes Heifer Ranch'!L48</f>
        <v>0</v>
      </c>
      <c r="BZ50" s="4">
        <f>'Ed Hirdes Dairy'!B50</f>
        <v>0</v>
      </c>
      <c r="CA50" s="8">
        <f>'Dematos Dairy'!L48</f>
        <v>0</v>
      </c>
      <c r="CB50" s="4">
        <f>'Carlos Estacio&amp;Sons Dairy'!L48</f>
        <v>0</v>
      </c>
      <c r="CC50" s="4">
        <f>'Live Oak Dairy G'!L48</f>
        <v>0</v>
      </c>
      <c r="CD50" s="8">
        <f>'Verissimo Facility'!L48</f>
        <v>0</v>
      </c>
      <c r="CE50" s="4">
        <f>'Double Cross Dairy'!L48</f>
        <v>0</v>
      </c>
      <c r="CF50" s="4">
        <f>'Double Cross #4'!L48</f>
        <v>0</v>
      </c>
      <c r="CG50" s="8">
        <f>'King Dairy'!L48</f>
        <v>0</v>
      </c>
      <c r="CH50" s="8">
        <f>'Vieira Livestock'!L48</f>
        <v>0</v>
      </c>
      <c r="CI50" s="4">
        <f>'AldenPeterson&amp;SonsDairy Inc.'!L48</f>
        <v>0</v>
      </c>
      <c r="CJ50" s="8">
        <f>'John Nunes Dairy #3'!L48</f>
        <v>0</v>
      </c>
      <c r="CK50" s="4">
        <f>'Roestar Dairy'!L48</f>
        <v>0</v>
      </c>
      <c r="CL50" s="8">
        <f>'Luis M. Azevedo Dairy'!L48</f>
        <v>0</v>
      </c>
      <c r="CM50" s="4">
        <f>'Arlinda Holsteins'!L48</f>
        <v>0</v>
      </c>
      <c r="CN50" s="8">
        <f>'Robert Gioletti &amp; Sons Dairy'!L48</f>
        <v>0</v>
      </c>
      <c r="CO50" s="4">
        <f>'Carl Vieira Dairy'!L48</f>
        <v>0</v>
      </c>
      <c r="CP50" s="4">
        <f>'John Brasil &amp; Sons Dairy'!L48</f>
        <v>0</v>
      </c>
      <c r="CQ50" s="8">
        <f>'John Brasil Dairy #3'!L48</f>
        <v>0</v>
      </c>
      <c r="CR50" s="4">
        <f>'KMA Dairy'!L48</f>
        <v>0</v>
      </c>
      <c r="CS50" s="8">
        <f>'Sallaberry Ranch'!L48</f>
        <v>0</v>
      </c>
      <c r="CT50" s="4">
        <f>'Alfred C Nunes Dairy'!L48</f>
        <v>0</v>
      </c>
      <c r="CU50" s="8">
        <f>'Jim Vieira &amp; Son Dairy'!L48</f>
        <v>0</v>
      </c>
      <c r="CV50" s="4">
        <f>'Ehrlich Dairy'!L48</f>
        <v>0</v>
      </c>
      <c r="CW50" s="8">
        <f>'D&amp;A Brasil Facility'!B50</f>
        <v>0</v>
      </c>
      <c r="CX50" s="4">
        <f>'Silva''s Holsteins'!B50</f>
        <v>0</v>
      </c>
      <c r="CY50" s="8">
        <f>'G J Silva #3'!B50</f>
        <v>0</v>
      </c>
      <c r="CZ50" s="4">
        <f>'Jim Vieira and Son Dairy #2'!L48</f>
        <v>0</v>
      </c>
      <c r="DA50" s="8">
        <f>'Johal Dairy'!L48</f>
        <v>0</v>
      </c>
      <c r="DB50" s="4">
        <f>'A &amp; G Azevedo Dairy'!L48</f>
        <v>0</v>
      </c>
      <c r="DC50" s="8">
        <f>'Gentle Breezes Dairy'!L48</f>
        <v>0</v>
      </c>
      <c r="DD50" s="8">
        <f>'Joe Sousa Jr Dairy'!L48</f>
        <v>0</v>
      </c>
      <c r="DE50" s="4">
        <f>'John Brasil Heifers'!L48</f>
        <v>0</v>
      </c>
      <c r="DF50" s="4">
        <f>'MHF Dairy'!L48</f>
        <v>0</v>
      </c>
      <c r="DG50" s="8">
        <f>'Brindiero&amp;DanbomDairyFarms'!L48</f>
        <v>0</v>
      </c>
      <c r="DH50" s="8">
        <f>'A&amp;C Machado Dairy #2'!L48</f>
        <v>0</v>
      </c>
      <c r="DI50" s="8">
        <f>'J &amp; J Toste DairyInc.'!L48</f>
        <v>0</v>
      </c>
      <c r="DJ50" s="4">
        <f>'Bar Vee DairyInc.'!L48</f>
        <v>0</v>
      </c>
      <c r="DK50" s="4">
        <f>'Railside Jersey FarmsLLC'!L48</f>
        <v>0</v>
      </c>
      <c r="DL50" s="8">
        <f>'Manuel Azevedo Dairy'!L48</f>
        <v>0</v>
      </c>
      <c r="DM50" s="4">
        <f>'Sousa Family Dairy'!L48</f>
        <v>0</v>
      </c>
      <c r="DN50" s="4">
        <f>'UC Davis Animal Science Dairy'!L48</f>
        <v>0</v>
      </c>
      <c r="DO50" s="8">
        <f>'Garcia''s Registered Jerseys'!L48</f>
        <v>0</v>
      </c>
      <c r="DP50" s="8">
        <f>'Lucio Corral Cattle'!L48</f>
        <v>0</v>
      </c>
      <c r="DQ50" s="4">
        <f>'Wickstrom Dairy Inc'!B50</f>
        <v>0</v>
      </c>
      <c r="DR50" s="8">
        <f>'Sam Kooistra Dairy'!L48</f>
        <v>0</v>
      </c>
      <c r="DS50" s="4">
        <f>'Vitorino &amp; Sons Dairy'!L48</f>
        <v>0</v>
      </c>
      <c r="DT50" s="8">
        <f>'Valley Cross Dairy'!L48</f>
        <v>0</v>
      </c>
      <c r="DU50" s="4">
        <f>'John Brasil &amp; Sons Dairy #2'!L48</f>
        <v>0</v>
      </c>
      <c r="DV50" s="4">
        <f>'Pepper Dairy'!L48</f>
        <v>0</v>
      </c>
      <c r="DW50" s="4">
        <f>'Clauss Dairy Farms'!L48</f>
        <v>0</v>
      </c>
      <c r="DX50" s="8">
        <f>'Dairy Central Heifers'!L48</f>
        <v>0</v>
      </c>
      <c r="DY50" s="4">
        <f>'Yosemite Jersey Dairy'!L48</f>
        <v>0</v>
      </c>
      <c r="DZ50" s="4">
        <f>'Sunwest Jersey Dairy'!L48</f>
        <v>0</v>
      </c>
      <c r="EA50" s="8">
        <f>'N &amp; C Silveira Dairy'!L48</f>
        <v>0</v>
      </c>
      <c r="EB50" s="8">
        <f>'Nyman Brothers Dairy'!L48</f>
        <v>0</v>
      </c>
      <c r="EC50" s="4">
        <f>'Broder Farms'!L48</f>
        <v>0</v>
      </c>
      <c r="ED50" s="8">
        <f>'Borba Dairy Farms'!L48</f>
        <v>0</v>
      </c>
      <c r="EE50" s="8">
        <f>'Charles Ahlem Ranch'!L48</f>
        <v>0</v>
      </c>
      <c r="EF50" s="4">
        <f>'James Ahlem Dairy'!L48</f>
        <v>0</v>
      </c>
      <c r="EG50" s="8">
        <f>'Nylund Dairy Farms'!L48</f>
        <v>0</v>
      </c>
      <c r="EH50" s="4">
        <f>'Vierra Ranch Dairy'!L48</f>
        <v>0</v>
      </c>
      <c r="EI50" s="4">
        <f>'Joe O Rocha Dairy Inc.'!L48</f>
        <v>0</v>
      </c>
      <c r="EJ50" s="8">
        <f>'Alves &amp; Son Dairy'!L48</f>
        <v>0</v>
      </c>
      <c r="EK50" s="4">
        <f>'3A Teixeira Dairy'!L48</f>
        <v>0</v>
      </c>
      <c r="EL50" s="4">
        <f>'Denizma_Bud Postma Dairy'!L48</f>
        <v>0</v>
      </c>
      <c r="EM50" s="8">
        <f>'Couco Creek Dairy'!L48</f>
        <v>0</v>
      </c>
      <c r="EN50" s="4">
        <f>'Clausen Dairy'!L48</f>
        <v>0</v>
      </c>
    </row>
    <row r="51" spans="2:144" x14ac:dyDescent="0.3">
      <c r="B51" s="4">
        <f>'A &amp; M De Souza Dairy'!B51</f>
        <v>0</v>
      </c>
      <c r="C51" s="4">
        <f>'Silva Dairy Farms #3A'!B51</f>
        <v>0</v>
      </c>
      <c r="D51" s="4">
        <f>'Joe Borba Dairy Inc.'!B51</f>
        <v>0</v>
      </c>
      <c r="E51" s="8">
        <f>'Ken Van Foeken Dairy #2'!B51</f>
        <v>0</v>
      </c>
      <c r="F51" s="8">
        <f>'Da Rosa Dairy'!B51</f>
        <v>0</v>
      </c>
      <c r="G51" s="4" t="e">
        <f>'J_D Brasil Dairy'!#REF!</f>
        <v>#REF!</v>
      </c>
      <c r="H51" s="8">
        <f>'River Rock Ranch LLC'!L49</f>
        <v>0</v>
      </c>
      <c r="I51" s="8">
        <f>'Double Cross #3'!L49</f>
        <v>0</v>
      </c>
      <c r="J51" s="8">
        <f>'Edward Nunes Dairy'!L49</f>
        <v>0</v>
      </c>
      <c r="K51" s="4" t="e">
        <f>'Gomes Dairy'!#REF!</f>
        <v>#REF!</v>
      </c>
      <c r="L51" s="4">
        <f>'Roest Family Dairy'!L49</f>
        <v>0</v>
      </c>
      <c r="M51" s="8">
        <f>'Gil Tex Dairy'!L49</f>
        <v>0</v>
      </c>
      <c r="N51" s="4">
        <f>'GJ Silva'!L49</f>
        <v>0</v>
      </c>
      <c r="O51" s="4" t="e">
        <f>'Hilmar Holsteins Inc.'!#REF!</f>
        <v>#REF!</v>
      </c>
      <c r="P51" s="4">
        <f>'Jordao Dairy'!L49</f>
        <v>0</v>
      </c>
      <c r="Q51" s="4">
        <f>'Cross Creek Dairy'!L49</f>
        <v>0</v>
      </c>
      <c r="R51" s="8">
        <f>'Double Cross #2'!L49</f>
        <v>0</v>
      </c>
      <c r="S51" s="8" t="e">
        <f>'LarryPetersonDairyFarms#2'!#REF!</f>
        <v>#REF!</v>
      </c>
      <c r="T51" s="8">
        <f>'Fire_Lake Jerseys #2'!L49</f>
        <v>0</v>
      </c>
      <c r="U51" s="4">
        <f>'Lumar Dairy Farms'!L49</f>
        <v>0</v>
      </c>
      <c r="V51" s="8">
        <f>'CMA Livestock'!L49</f>
        <v>0</v>
      </c>
      <c r="W51" s="4">
        <f>'Fire Lakes Jerseys'!L49</f>
        <v>0</v>
      </c>
      <c r="X51" s="8">
        <f>'Rick Jones Farms'!L49</f>
        <v>0</v>
      </c>
      <c r="Y51" s="4">
        <f>'Silveira Holsteins'!L49</f>
        <v>0</v>
      </c>
      <c r="Z51" s="8">
        <f>'Diamond B Dairy'!L49</f>
        <v>0</v>
      </c>
      <c r="AA51" s="4">
        <f>'Azevedo Dairy'!L49</f>
        <v>0</v>
      </c>
      <c r="AB51" s="8">
        <f>'Valsigna Dairy'!L49</f>
        <v>0</v>
      </c>
      <c r="AC51" s="8">
        <f>WickstromJerseyFarmsInc.!L49</f>
        <v>0</v>
      </c>
      <c r="AD51" s="4">
        <f>'Diniz Dairy'!L49</f>
        <v>0</v>
      </c>
      <c r="AE51" s="8">
        <f>'Crane Dairy Inc.'!L49</f>
        <v>0</v>
      </c>
      <c r="AF51" s="4">
        <f>'GM Silva Dairies #2'!L49</f>
        <v>0</v>
      </c>
      <c r="AG51" s="8" t="e">
        <f>'Joe Oliveira Dairy'!#REF!</f>
        <v>#REF!</v>
      </c>
      <c r="AH51" s="4" t="e">
        <f>'Vierra Dairy Farms #3'!#REF!</f>
        <v>#REF!</v>
      </c>
      <c r="AI51" s="8">
        <f>'Nelson Dairy'!L49</f>
        <v>0</v>
      </c>
      <c r="AJ51" s="4">
        <f>'Mario&amp;ChristinaNunesDairy'!L49</f>
        <v>0</v>
      </c>
      <c r="AK51" s="8">
        <f>'B &amp; D Dairy'!L49</f>
        <v>0</v>
      </c>
      <c r="AL51" s="4" t="e">
        <f>'Silveira Dairy Inc.'!#REF!</f>
        <v>#REF!</v>
      </c>
      <c r="AM51" s="8">
        <f>'Jade Jersey Dairy'!L49</f>
        <v>0</v>
      </c>
      <c r="AN51" s="4">
        <f>'Live Oak Dairy A'!L49</f>
        <v>0</v>
      </c>
      <c r="AO51" s="8">
        <f>'T &amp; M Borba Dairy'!L49</f>
        <v>0</v>
      </c>
      <c r="AP51" s="4">
        <f>'Oslo Dairy'!L49</f>
        <v>0</v>
      </c>
      <c r="AQ51" s="8">
        <f>'Kronberg Facility'!L49</f>
        <v>0</v>
      </c>
      <c r="AR51" s="4">
        <f>'Ken Van Foeken Dairy'!L49</f>
        <v>0</v>
      </c>
      <c r="AS51" s="8">
        <f>'Amaral Dairy Farms'!L49</f>
        <v>0</v>
      </c>
      <c r="AT51" s="4">
        <f>'B_6 Dairy'!L49</f>
        <v>0</v>
      </c>
      <c r="AU51" s="8">
        <f>'6D Dores Dairy'!L49</f>
        <v>0</v>
      </c>
      <c r="AV51" s="4">
        <f>'Fanelli Dairy'!L49</f>
        <v>0</v>
      </c>
      <c r="AW51" s="8">
        <f>'Joao Sousa Dairy'!L49</f>
        <v>0</v>
      </c>
      <c r="AX51" s="8">
        <f>'Vierra Dairy Farms #2'!L49</f>
        <v>0</v>
      </c>
      <c r="AY51" s="8">
        <f>'Michael Brasil Dairy'!L49</f>
        <v>0</v>
      </c>
      <c r="AZ51" s="4">
        <f>'Anchor J Dairy'!L49</f>
        <v>0</v>
      </c>
      <c r="BA51" s="8">
        <f>'Oliveira Dairy'!L49</f>
        <v>0</v>
      </c>
      <c r="BB51" s="4">
        <f>'Souza Bros Dairy'!L49</f>
        <v>0</v>
      </c>
      <c r="BC51" s="8">
        <f>'Miguel Family Dairy'!L49</f>
        <v>0</v>
      </c>
      <c r="BD51" s="4">
        <f>'Dias Family Dairy'!L49</f>
        <v>0</v>
      </c>
      <c r="BE51" s="8">
        <f>'Empty was A_D Dairy'!L49</f>
        <v>0</v>
      </c>
      <c r="BF51" s="4">
        <f>'Michael Brasil Dairy #2'!L49</f>
        <v>0</v>
      </c>
      <c r="BG51" s="8">
        <f>'F &amp; A Lemos Dairy'!L49</f>
        <v>0</v>
      </c>
      <c r="BH51" s="4">
        <f>'Alves &amp; Son Dairy #2'!L49</f>
        <v>0</v>
      </c>
      <c r="BI51" s="8">
        <f>'Golf Link RanchesLLC'!L49</f>
        <v>0</v>
      </c>
      <c r="BJ51" s="4">
        <f>'Triple M Jerseys'!L49</f>
        <v>0</v>
      </c>
      <c r="BK51" s="8">
        <f>'Jose &amp; Teresa Soares Dairy'!L49</f>
        <v>0</v>
      </c>
      <c r="BL51" s="8">
        <f>'MachadoGabriel&amp;SonsDairy'!L49</f>
        <v>0</v>
      </c>
      <c r="BM51" s="4">
        <f>'Hawkins Ranch'!L49</f>
        <v>0</v>
      </c>
      <c r="BN51" s="8">
        <f>'Silva Dairy Farms #3B'!L49</f>
        <v>0</v>
      </c>
      <c r="BO51" s="8">
        <f>AhlemFarmsPartnership!L49</f>
        <v>0</v>
      </c>
      <c r="BP51" s="8">
        <f>'Vierra Dairy Farms #4'!L49</f>
        <v>0</v>
      </c>
      <c r="BQ51" s="4">
        <f>'CaliforniaDairyFarms LLC'!L49</f>
        <v>0</v>
      </c>
      <c r="BR51" s="8">
        <f>'Larry Peterson Dairy'!L49</f>
        <v>0</v>
      </c>
      <c r="BS51" s="4">
        <f>'Joe Egli&amp;Sons Dairy'!L49</f>
        <v>0</v>
      </c>
      <c r="BT51" s="8">
        <f>'CMA Livestock #2'!L49</f>
        <v>0</v>
      </c>
      <c r="BU51" s="4">
        <f>'Valentine Dairy'!L49</f>
        <v>0</v>
      </c>
      <c r="BV51" s="8">
        <f>'CMC Jerseys LLC'!L49</f>
        <v>0</v>
      </c>
      <c r="BW51" s="4">
        <f>'Fanelli_Fanelli Brothers'!L49</f>
        <v>0</v>
      </c>
      <c r="BX51" s="8">
        <f>'Martins Bros Dairy'!L49</f>
        <v>0</v>
      </c>
      <c r="BY51" s="8">
        <f>'Gomes Heifer Ranch'!L49</f>
        <v>0</v>
      </c>
      <c r="BZ51" s="4">
        <f>'Ed Hirdes Dairy'!B51</f>
        <v>0</v>
      </c>
      <c r="CA51" s="8">
        <f>'Dematos Dairy'!L49</f>
        <v>0</v>
      </c>
      <c r="CB51" s="4">
        <f>'Carlos Estacio&amp;Sons Dairy'!L49</f>
        <v>0</v>
      </c>
      <c r="CC51" s="4">
        <f>'Live Oak Dairy G'!L49</f>
        <v>0</v>
      </c>
      <c r="CD51" s="8">
        <f>'Verissimo Facility'!L49</f>
        <v>0</v>
      </c>
      <c r="CE51" s="4">
        <f>'Double Cross Dairy'!L49</f>
        <v>0</v>
      </c>
      <c r="CF51" s="4">
        <f>'Double Cross #4'!L49</f>
        <v>0</v>
      </c>
      <c r="CG51" s="8">
        <f>'King Dairy'!L49</f>
        <v>0</v>
      </c>
      <c r="CH51" s="8">
        <f>'Vieira Livestock'!L49</f>
        <v>0</v>
      </c>
      <c r="CI51" s="4">
        <f>'AldenPeterson&amp;SonsDairy Inc.'!L49</f>
        <v>0</v>
      </c>
      <c r="CJ51" s="8">
        <f>'John Nunes Dairy #3'!L49</f>
        <v>0</v>
      </c>
      <c r="CK51" s="4">
        <f>'Roestar Dairy'!L49</f>
        <v>0</v>
      </c>
      <c r="CL51" s="8">
        <f>'Luis M. Azevedo Dairy'!L49</f>
        <v>0</v>
      </c>
      <c r="CM51" s="4">
        <f>'Arlinda Holsteins'!L49</f>
        <v>0</v>
      </c>
      <c r="CN51" s="8">
        <f>'Robert Gioletti &amp; Sons Dairy'!L49</f>
        <v>0</v>
      </c>
      <c r="CO51" s="4">
        <f>'Carl Vieira Dairy'!L49</f>
        <v>0</v>
      </c>
      <c r="CP51" s="4">
        <f>'John Brasil &amp; Sons Dairy'!L49</f>
        <v>0</v>
      </c>
      <c r="CQ51" s="8">
        <f>'John Brasil Dairy #3'!L49</f>
        <v>0</v>
      </c>
      <c r="CR51" s="4">
        <f>'KMA Dairy'!L49</f>
        <v>0</v>
      </c>
      <c r="CS51" s="8">
        <f>'Sallaberry Ranch'!L49</f>
        <v>0</v>
      </c>
      <c r="CT51" s="4">
        <f>'Alfred C Nunes Dairy'!L49</f>
        <v>0</v>
      </c>
      <c r="CU51" s="8">
        <f>'Jim Vieira &amp; Son Dairy'!L49</f>
        <v>0</v>
      </c>
      <c r="CV51" s="4">
        <f>'Ehrlich Dairy'!L49</f>
        <v>0</v>
      </c>
      <c r="CW51" s="8">
        <f>'D&amp;A Brasil Facility'!B51</f>
        <v>0</v>
      </c>
      <c r="CX51" s="4">
        <f>'Silva''s Holsteins'!B51</f>
        <v>0</v>
      </c>
      <c r="CY51" s="8">
        <f>'G J Silva #3'!B51</f>
        <v>0</v>
      </c>
      <c r="CZ51" s="4">
        <f>'Jim Vieira and Son Dairy #2'!L49</f>
        <v>0</v>
      </c>
      <c r="DA51" s="8">
        <f>'Johal Dairy'!L49</f>
        <v>0</v>
      </c>
      <c r="DB51" s="4">
        <f>'A &amp; G Azevedo Dairy'!L49</f>
        <v>0</v>
      </c>
      <c r="DC51" s="8">
        <f>'Gentle Breezes Dairy'!L49</f>
        <v>0</v>
      </c>
      <c r="DD51" s="8">
        <f>'Joe Sousa Jr Dairy'!L49</f>
        <v>0</v>
      </c>
      <c r="DE51" s="4">
        <f>'John Brasil Heifers'!L49</f>
        <v>0</v>
      </c>
      <c r="DF51" s="4">
        <f>'MHF Dairy'!L49</f>
        <v>0</v>
      </c>
      <c r="DG51" s="8">
        <f>'Brindiero&amp;DanbomDairyFarms'!L49</f>
        <v>0</v>
      </c>
      <c r="DH51" s="8">
        <f>'A&amp;C Machado Dairy #2'!L49</f>
        <v>0</v>
      </c>
      <c r="DI51" s="8">
        <f>'J &amp; J Toste DairyInc.'!L49</f>
        <v>0</v>
      </c>
      <c r="DJ51" s="4">
        <f>'Bar Vee DairyInc.'!L49</f>
        <v>0</v>
      </c>
      <c r="DK51" s="4">
        <f>'Railside Jersey FarmsLLC'!L49</f>
        <v>0</v>
      </c>
      <c r="DL51" s="8">
        <f>'Manuel Azevedo Dairy'!L49</f>
        <v>0</v>
      </c>
      <c r="DM51" s="4">
        <f>'Sousa Family Dairy'!L49</f>
        <v>0</v>
      </c>
      <c r="DN51" s="4">
        <f>'UC Davis Animal Science Dairy'!L49</f>
        <v>0</v>
      </c>
      <c r="DO51" s="8">
        <f>'Garcia''s Registered Jerseys'!L49</f>
        <v>0</v>
      </c>
      <c r="DP51" s="8">
        <f>'Lucio Corral Cattle'!L49</f>
        <v>0</v>
      </c>
      <c r="DQ51" s="4">
        <f>'Wickstrom Dairy Inc'!B51</f>
        <v>0</v>
      </c>
      <c r="DR51" s="8">
        <f>'Sam Kooistra Dairy'!L49</f>
        <v>0</v>
      </c>
      <c r="DS51" s="4">
        <f>'Vitorino &amp; Sons Dairy'!L49</f>
        <v>0</v>
      </c>
      <c r="DT51" s="8">
        <f>'Valley Cross Dairy'!L49</f>
        <v>0</v>
      </c>
      <c r="DU51" s="4">
        <f>'John Brasil &amp; Sons Dairy #2'!L49</f>
        <v>0</v>
      </c>
      <c r="DV51" s="4">
        <f>'Pepper Dairy'!L49</f>
        <v>0</v>
      </c>
      <c r="DW51" s="4">
        <f>'Clauss Dairy Farms'!L49</f>
        <v>0</v>
      </c>
      <c r="DX51" s="8">
        <f>'Dairy Central Heifers'!L49</f>
        <v>0</v>
      </c>
      <c r="DY51" s="4">
        <f>'Yosemite Jersey Dairy'!L49</f>
        <v>0</v>
      </c>
      <c r="DZ51" s="4">
        <f>'Sunwest Jersey Dairy'!L49</f>
        <v>0</v>
      </c>
      <c r="EA51" s="8">
        <f>'N &amp; C Silveira Dairy'!L49</f>
        <v>0</v>
      </c>
      <c r="EB51" s="8">
        <f>'Nyman Brothers Dairy'!L49</f>
        <v>0</v>
      </c>
      <c r="EC51" s="4">
        <f>'Broder Farms'!L49</f>
        <v>0</v>
      </c>
      <c r="ED51" s="8">
        <f>'Borba Dairy Farms'!L49</f>
        <v>0</v>
      </c>
      <c r="EE51" s="8">
        <f>'Charles Ahlem Ranch'!L49</f>
        <v>0</v>
      </c>
      <c r="EF51" s="4">
        <f>'James Ahlem Dairy'!L49</f>
        <v>0</v>
      </c>
      <c r="EG51" s="8">
        <f>'Nylund Dairy Farms'!L49</f>
        <v>0</v>
      </c>
      <c r="EH51" s="4">
        <f>'Vierra Ranch Dairy'!L49</f>
        <v>0</v>
      </c>
      <c r="EI51" s="4">
        <f>'Joe O Rocha Dairy Inc.'!L49</f>
        <v>0</v>
      </c>
      <c r="EJ51" s="8">
        <f>'Alves &amp; Son Dairy'!L49</f>
        <v>0</v>
      </c>
      <c r="EK51" s="4">
        <f>'3A Teixeira Dairy'!L49</f>
        <v>0</v>
      </c>
      <c r="EL51" s="4">
        <f>'Denizma_Bud Postma Dairy'!L49</f>
        <v>0</v>
      </c>
      <c r="EM51" s="8">
        <f>'Couco Creek Dairy'!L49</f>
        <v>0</v>
      </c>
      <c r="EN51" s="4">
        <f>'Clausen Dairy'!L49</f>
        <v>0</v>
      </c>
    </row>
    <row r="52" spans="2:144" x14ac:dyDescent="0.3">
      <c r="B52" s="4">
        <f>'A &amp; M De Souza Dairy'!B52</f>
        <v>0</v>
      </c>
      <c r="C52" s="4">
        <f>'Silva Dairy Farms #3A'!B52</f>
        <v>0</v>
      </c>
      <c r="D52" s="4">
        <f>'Joe Borba Dairy Inc.'!B52</f>
        <v>0</v>
      </c>
      <c r="E52" s="8">
        <f>'Ken Van Foeken Dairy #2'!B52</f>
        <v>0</v>
      </c>
      <c r="F52" s="8">
        <f>'Da Rosa Dairy'!B52</f>
        <v>0</v>
      </c>
      <c r="G52" s="4" t="e">
        <f>'J_D Brasil Dairy'!#REF!</f>
        <v>#REF!</v>
      </c>
      <c r="H52" s="8">
        <f>'River Rock Ranch LLC'!L50</f>
        <v>0</v>
      </c>
      <c r="I52" s="8">
        <f>'Double Cross #3'!L50</f>
        <v>0</v>
      </c>
      <c r="J52" s="8">
        <f>'Edward Nunes Dairy'!L50</f>
        <v>0</v>
      </c>
      <c r="K52" s="4" t="e">
        <f>'Gomes Dairy'!#REF!</f>
        <v>#REF!</v>
      </c>
      <c r="L52" s="4">
        <f>'Roest Family Dairy'!L50</f>
        <v>0</v>
      </c>
      <c r="M52" s="8">
        <f>'Gil Tex Dairy'!L50</f>
        <v>0</v>
      </c>
      <c r="N52" s="4">
        <f>'GJ Silva'!L50</f>
        <v>0</v>
      </c>
      <c r="O52" s="4">
        <f>'Hilmar Holsteins Inc.'!L50</f>
        <v>0</v>
      </c>
      <c r="P52" s="4">
        <f>'Jordao Dairy'!L50</f>
        <v>0</v>
      </c>
      <c r="Q52" s="4">
        <f>'Cross Creek Dairy'!L50</f>
        <v>0</v>
      </c>
      <c r="R52" s="8">
        <f>'Double Cross #2'!L50</f>
        <v>0</v>
      </c>
      <c r="S52" s="8">
        <f>'LarryPetersonDairyFarms#2'!L50</f>
        <v>0</v>
      </c>
      <c r="T52" s="8">
        <f>'Fire_Lake Jerseys #2'!L50</f>
        <v>0</v>
      </c>
      <c r="U52" s="4">
        <f>'Lumar Dairy Farms'!L50</f>
        <v>0</v>
      </c>
      <c r="V52" s="8">
        <f>'CMA Livestock'!L50</f>
        <v>0</v>
      </c>
      <c r="W52" s="4">
        <f>'Fire Lakes Jerseys'!L50</f>
        <v>0</v>
      </c>
      <c r="X52" s="8">
        <f>'Rick Jones Farms'!L50</f>
        <v>0</v>
      </c>
      <c r="Y52" s="4">
        <f>'Silveira Holsteins'!L50</f>
        <v>0</v>
      </c>
      <c r="Z52" s="8">
        <f>'Diamond B Dairy'!L50</f>
        <v>0</v>
      </c>
      <c r="AA52" s="4">
        <f>'Azevedo Dairy'!L50</f>
        <v>0</v>
      </c>
      <c r="AB52" s="8">
        <f>'Valsigna Dairy'!L50</f>
        <v>0</v>
      </c>
      <c r="AC52" s="8">
        <f>WickstromJerseyFarmsInc.!L50</f>
        <v>0</v>
      </c>
      <c r="AD52" s="4">
        <f>'Diniz Dairy'!L50</f>
        <v>0</v>
      </c>
      <c r="AE52" s="8">
        <f>'Crane Dairy Inc.'!L50</f>
        <v>0</v>
      </c>
      <c r="AF52" s="4">
        <f>'GM Silva Dairies #2'!L50</f>
        <v>0</v>
      </c>
      <c r="AG52" s="8" t="e">
        <f>'Joe Oliveira Dairy'!#REF!</f>
        <v>#REF!</v>
      </c>
      <c r="AH52" s="4">
        <f>'Vierra Dairy Farms #3'!L50</f>
        <v>0</v>
      </c>
      <c r="AI52" s="8">
        <f>'Nelson Dairy'!L50</f>
        <v>0</v>
      </c>
      <c r="AJ52" s="4">
        <f>'Mario&amp;ChristinaNunesDairy'!L50</f>
        <v>0</v>
      </c>
      <c r="AK52" s="8">
        <f>'B &amp; D Dairy'!L50</f>
        <v>0</v>
      </c>
      <c r="AL52" s="4">
        <f>'Silveira Dairy Inc.'!L50</f>
        <v>0</v>
      </c>
      <c r="AM52" s="8">
        <f>'Jade Jersey Dairy'!L50</f>
        <v>0</v>
      </c>
      <c r="AN52" s="4">
        <f>'Live Oak Dairy A'!L50</f>
        <v>0</v>
      </c>
      <c r="AO52" s="8">
        <f>'T &amp; M Borba Dairy'!L50</f>
        <v>0</v>
      </c>
      <c r="AP52" s="4">
        <f>'Oslo Dairy'!L50</f>
        <v>0</v>
      </c>
      <c r="AQ52" s="8">
        <f>'Kronberg Facility'!L50</f>
        <v>0</v>
      </c>
      <c r="AR52" s="4">
        <f>'Ken Van Foeken Dairy'!L50</f>
        <v>0</v>
      </c>
      <c r="AS52" s="8">
        <f>'Amaral Dairy Farms'!L50</f>
        <v>0</v>
      </c>
      <c r="AT52" s="4">
        <f>'B_6 Dairy'!L50</f>
        <v>0</v>
      </c>
      <c r="AU52" s="8">
        <f>'6D Dores Dairy'!L50</f>
        <v>0</v>
      </c>
      <c r="AV52" s="4">
        <f>'Fanelli Dairy'!L50</f>
        <v>0</v>
      </c>
      <c r="AW52" s="8">
        <f>'Joao Sousa Dairy'!L50</f>
        <v>0</v>
      </c>
      <c r="AX52" s="8">
        <f>'Vierra Dairy Farms #2'!L50</f>
        <v>0</v>
      </c>
      <c r="AY52" s="8">
        <f>'Michael Brasil Dairy'!L50</f>
        <v>0</v>
      </c>
      <c r="AZ52" s="4">
        <f>'Anchor J Dairy'!L50</f>
        <v>0</v>
      </c>
      <c r="BA52" s="8">
        <f>'Oliveira Dairy'!L50</f>
        <v>0</v>
      </c>
      <c r="BB52" s="4">
        <f>'Souza Bros Dairy'!L50</f>
        <v>0</v>
      </c>
      <c r="BC52" s="8">
        <f>'Miguel Family Dairy'!L50</f>
        <v>0</v>
      </c>
      <c r="BD52" s="4">
        <f>'Dias Family Dairy'!L50</f>
        <v>0</v>
      </c>
      <c r="BE52" s="8">
        <f>'Empty was A_D Dairy'!L50</f>
        <v>0</v>
      </c>
      <c r="BF52" s="4">
        <f>'Michael Brasil Dairy #2'!L50</f>
        <v>0</v>
      </c>
      <c r="BG52" s="8">
        <f>'F &amp; A Lemos Dairy'!L50</f>
        <v>0</v>
      </c>
      <c r="BH52" s="4">
        <f>'Alves &amp; Son Dairy #2'!L50</f>
        <v>0</v>
      </c>
      <c r="BI52" s="8">
        <f>'Golf Link RanchesLLC'!L50</f>
        <v>0</v>
      </c>
      <c r="BJ52" s="4">
        <f>'Triple M Jerseys'!L50</f>
        <v>0</v>
      </c>
      <c r="BK52" s="8">
        <f>'Jose &amp; Teresa Soares Dairy'!L50</f>
        <v>0</v>
      </c>
      <c r="BL52" s="8">
        <f>'MachadoGabriel&amp;SonsDairy'!L50</f>
        <v>0</v>
      </c>
      <c r="BM52" s="4">
        <f>'Hawkins Ranch'!L50</f>
        <v>0</v>
      </c>
      <c r="BN52" s="8">
        <f>'Silva Dairy Farms #3B'!L50</f>
        <v>0</v>
      </c>
      <c r="BO52" s="8">
        <f>AhlemFarmsPartnership!L50</f>
        <v>0</v>
      </c>
      <c r="BP52" s="8">
        <f>'Vierra Dairy Farms #4'!L50</f>
        <v>0</v>
      </c>
      <c r="BQ52" s="4">
        <f>'CaliforniaDairyFarms LLC'!L50</f>
        <v>0</v>
      </c>
      <c r="BR52" s="8">
        <f>'Larry Peterson Dairy'!L50</f>
        <v>0</v>
      </c>
      <c r="BS52" s="4">
        <f>'Joe Egli&amp;Sons Dairy'!L50</f>
        <v>0</v>
      </c>
      <c r="BT52" s="8">
        <f>'CMA Livestock #2'!L50</f>
        <v>0</v>
      </c>
      <c r="BU52" s="4">
        <f>'Valentine Dairy'!L50</f>
        <v>0</v>
      </c>
      <c r="BV52" s="8">
        <f>'CMC Jerseys LLC'!L50</f>
        <v>0</v>
      </c>
      <c r="BW52" s="4">
        <f>'Fanelli_Fanelli Brothers'!L50</f>
        <v>0</v>
      </c>
      <c r="BX52" s="8">
        <f>'Martins Bros Dairy'!L50</f>
        <v>0</v>
      </c>
      <c r="BY52" s="8">
        <f>'Gomes Heifer Ranch'!L50</f>
        <v>0</v>
      </c>
      <c r="BZ52" s="4">
        <f>'Ed Hirdes Dairy'!B52</f>
        <v>0</v>
      </c>
      <c r="CA52" s="8">
        <f>'Dematos Dairy'!L50</f>
        <v>0</v>
      </c>
      <c r="CB52" s="4">
        <f>'Carlos Estacio&amp;Sons Dairy'!L50</f>
        <v>0</v>
      </c>
      <c r="CC52" s="4">
        <f>'Live Oak Dairy G'!L50</f>
        <v>0</v>
      </c>
      <c r="CD52" s="8">
        <f>'Verissimo Facility'!L50</f>
        <v>0</v>
      </c>
      <c r="CE52" s="4">
        <f>'Double Cross Dairy'!L50</f>
        <v>0</v>
      </c>
      <c r="CF52" s="4">
        <f>'Double Cross #4'!L50</f>
        <v>0</v>
      </c>
      <c r="CG52" s="8">
        <f>'King Dairy'!L50</f>
        <v>0</v>
      </c>
      <c r="CH52" s="8">
        <f>'Vieira Livestock'!L50</f>
        <v>0</v>
      </c>
      <c r="CI52" s="4">
        <f>'AldenPeterson&amp;SonsDairy Inc.'!L50</f>
        <v>0</v>
      </c>
      <c r="CJ52" s="8">
        <f>'John Nunes Dairy #3'!L50</f>
        <v>0</v>
      </c>
      <c r="CK52" s="4">
        <f>'Roestar Dairy'!L50</f>
        <v>0</v>
      </c>
      <c r="CL52" s="8">
        <f>'Luis M. Azevedo Dairy'!L50</f>
        <v>0</v>
      </c>
      <c r="CM52" s="4">
        <f>'Arlinda Holsteins'!L50</f>
        <v>0</v>
      </c>
      <c r="CN52" s="8">
        <f>'Robert Gioletti &amp; Sons Dairy'!L50</f>
        <v>0</v>
      </c>
      <c r="CO52" s="4">
        <f>'Carl Vieira Dairy'!L50</f>
        <v>0</v>
      </c>
      <c r="CP52" s="4">
        <f>'John Brasil &amp; Sons Dairy'!L50</f>
        <v>0</v>
      </c>
      <c r="CQ52" s="8">
        <f>'John Brasil Dairy #3'!L50</f>
        <v>0</v>
      </c>
      <c r="CR52" s="4">
        <f>'KMA Dairy'!L50</f>
        <v>0</v>
      </c>
      <c r="CS52" s="8">
        <f>'Sallaberry Ranch'!L50</f>
        <v>0</v>
      </c>
      <c r="CT52" s="4">
        <f>'Alfred C Nunes Dairy'!L50</f>
        <v>0</v>
      </c>
      <c r="CU52" s="8">
        <f>'Jim Vieira &amp; Son Dairy'!L50</f>
        <v>0</v>
      </c>
      <c r="CV52" s="4">
        <f>'Ehrlich Dairy'!L50</f>
        <v>0</v>
      </c>
      <c r="CW52" s="8">
        <f>'D&amp;A Brasil Facility'!B52</f>
        <v>0</v>
      </c>
      <c r="CX52" s="4">
        <f>'Silva''s Holsteins'!B52</f>
        <v>0</v>
      </c>
      <c r="CY52" s="8">
        <f>'G J Silva #3'!B52</f>
        <v>0</v>
      </c>
      <c r="CZ52" s="4">
        <f>'Jim Vieira and Son Dairy #2'!L50</f>
        <v>0</v>
      </c>
      <c r="DA52" s="8">
        <f>'Johal Dairy'!L50</f>
        <v>0</v>
      </c>
      <c r="DB52" s="4">
        <f>'A &amp; G Azevedo Dairy'!L50</f>
        <v>0</v>
      </c>
      <c r="DC52" s="8">
        <f>'Gentle Breezes Dairy'!L50</f>
        <v>0</v>
      </c>
      <c r="DD52" s="8">
        <f>'Joe Sousa Jr Dairy'!L50</f>
        <v>0</v>
      </c>
      <c r="DE52" s="4">
        <f>'John Brasil Heifers'!L50</f>
        <v>0</v>
      </c>
      <c r="DF52" s="4">
        <f>'MHF Dairy'!L50</f>
        <v>0</v>
      </c>
      <c r="DG52" s="8">
        <f>'Brindiero&amp;DanbomDairyFarms'!L50</f>
        <v>0</v>
      </c>
      <c r="DH52" s="8">
        <f>'A&amp;C Machado Dairy #2'!L50</f>
        <v>0</v>
      </c>
      <c r="DI52" s="8">
        <f>'J &amp; J Toste DairyInc.'!L50</f>
        <v>0</v>
      </c>
      <c r="DJ52" s="4">
        <f>'Bar Vee DairyInc.'!L50</f>
        <v>0</v>
      </c>
      <c r="DK52" s="4">
        <f>'Railside Jersey FarmsLLC'!L50</f>
        <v>0</v>
      </c>
      <c r="DL52" s="8">
        <f>'Manuel Azevedo Dairy'!L50</f>
        <v>0</v>
      </c>
      <c r="DM52" s="4">
        <f>'Sousa Family Dairy'!L50</f>
        <v>0</v>
      </c>
      <c r="DN52" s="4">
        <f>'UC Davis Animal Science Dairy'!L50</f>
        <v>0</v>
      </c>
      <c r="DO52" s="8">
        <f>'Garcia''s Registered Jerseys'!L50</f>
        <v>0</v>
      </c>
      <c r="DP52" s="8">
        <f>'Lucio Corral Cattle'!L50</f>
        <v>0</v>
      </c>
      <c r="DQ52" s="4">
        <f>'Wickstrom Dairy Inc'!B52</f>
        <v>0</v>
      </c>
      <c r="DR52" s="8">
        <f>'Sam Kooistra Dairy'!L50</f>
        <v>0</v>
      </c>
      <c r="DS52" s="4">
        <f>'Vitorino &amp; Sons Dairy'!L50</f>
        <v>0</v>
      </c>
      <c r="DT52" s="8">
        <f>'Valley Cross Dairy'!L50</f>
        <v>0</v>
      </c>
      <c r="DU52" s="4">
        <f>'John Brasil &amp; Sons Dairy #2'!L50</f>
        <v>0</v>
      </c>
      <c r="DV52" s="4">
        <f>'Pepper Dairy'!L50</f>
        <v>0</v>
      </c>
      <c r="DW52" s="4">
        <f>'Clauss Dairy Farms'!L50</f>
        <v>0</v>
      </c>
      <c r="DX52" s="8">
        <f>'Dairy Central Heifers'!L50</f>
        <v>0</v>
      </c>
      <c r="DY52" s="4">
        <f>'Yosemite Jersey Dairy'!L50</f>
        <v>0</v>
      </c>
      <c r="DZ52" s="4">
        <f>'Sunwest Jersey Dairy'!L50</f>
        <v>0</v>
      </c>
      <c r="EA52" s="8">
        <f>'N &amp; C Silveira Dairy'!L50</f>
        <v>0</v>
      </c>
      <c r="EB52" s="8">
        <f>'Nyman Brothers Dairy'!L50</f>
        <v>0</v>
      </c>
      <c r="EC52" s="4">
        <f>'Broder Farms'!L50</f>
        <v>0</v>
      </c>
      <c r="ED52" s="8">
        <f>'Borba Dairy Farms'!L50</f>
        <v>0</v>
      </c>
      <c r="EE52" s="8">
        <f>'Charles Ahlem Ranch'!L50</f>
        <v>0</v>
      </c>
      <c r="EF52" s="4">
        <f>'James Ahlem Dairy'!L50</f>
        <v>0</v>
      </c>
      <c r="EG52" s="8">
        <f>'Nylund Dairy Farms'!L50</f>
        <v>0</v>
      </c>
      <c r="EH52" s="4">
        <f>'Vierra Ranch Dairy'!L50</f>
        <v>0</v>
      </c>
      <c r="EI52" s="4">
        <f>'Joe O Rocha Dairy Inc.'!L50</f>
        <v>0</v>
      </c>
      <c r="EJ52" s="8">
        <f>'Alves &amp; Son Dairy'!L50</f>
        <v>0</v>
      </c>
      <c r="EK52" s="4">
        <f>'3A Teixeira Dairy'!L50</f>
        <v>0</v>
      </c>
      <c r="EL52" s="4">
        <f>'Denizma_Bud Postma Dairy'!L50</f>
        <v>0</v>
      </c>
      <c r="EM52" s="8">
        <f>'Couco Creek Dairy'!L50</f>
        <v>0</v>
      </c>
      <c r="EN52" s="4">
        <f>'Clausen Dairy'!L50</f>
        <v>0</v>
      </c>
    </row>
    <row r="53" spans="2:144" x14ac:dyDescent="0.3">
      <c r="B53" s="4">
        <f>'A &amp; M De Souza Dairy'!B53</f>
        <v>0</v>
      </c>
      <c r="C53" s="4">
        <f>'Silva Dairy Farms #3A'!B53</f>
        <v>0</v>
      </c>
      <c r="D53" s="4">
        <f>'Joe Borba Dairy Inc.'!B53</f>
        <v>0</v>
      </c>
      <c r="E53" s="8">
        <f>'Ken Van Foeken Dairy #2'!B53</f>
        <v>0</v>
      </c>
      <c r="F53" s="8">
        <f>'Da Rosa Dairy'!B53</f>
        <v>0</v>
      </c>
      <c r="G53" s="4" t="e">
        <f>'J_D Brasil Dairy'!#REF!</f>
        <v>#REF!</v>
      </c>
      <c r="H53" s="8">
        <f>'River Rock Ranch LLC'!L51</f>
        <v>0</v>
      </c>
      <c r="I53" s="8">
        <f>'Double Cross #3'!L51</f>
        <v>0</v>
      </c>
      <c r="J53" s="8">
        <f>'Edward Nunes Dairy'!L51</f>
        <v>0</v>
      </c>
      <c r="K53" s="4" t="e">
        <f>'Gomes Dairy'!#REF!</f>
        <v>#REF!</v>
      </c>
      <c r="L53" s="4">
        <f>'Roest Family Dairy'!L51</f>
        <v>0</v>
      </c>
      <c r="M53" s="8">
        <f>'Gil Tex Dairy'!L51</f>
        <v>0</v>
      </c>
      <c r="N53" s="4">
        <f>'GJ Silva'!L51</f>
        <v>0</v>
      </c>
      <c r="O53" s="4">
        <f>'Hilmar Holsteins Inc.'!L51</f>
        <v>0</v>
      </c>
      <c r="P53" s="4">
        <f>'Jordao Dairy'!L51</f>
        <v>0</v>
      </c>
      <c r="Q53" s="4">
        <f>'Cross Creek Dairy'!L51</f>
        <v>0</v>
      </c>
      <c r="R53" s="8">
        <f>'Double Cross #2'!L51</f>
        <v>0</v>
      </c>
      <c r="S53" s="8">
        <f>'LarryPetersonDairyFarms#2'!L51</f>
        <v>0</v>
      </c>
      <c r="T53" s="8">
        <f>'Fire_Lake Jerseys #2'!L51</f>
        <v>0</v>
      </c>
      <c r="U53" s="4">
        <f>'Lumar Dairy Farms'!L51</f>
        <v>0</v>
      </c>
      <c r="V53" s="8">
        <f>'CMA Livestock'!L51</f>
        <v>0</v>
      </c>
      <c r="W53" s="4">
        <f>'Fire Lakes Jerseys'!L51</f>
        <v>0</v>
      </c>
      <c r="X53" s="8">
        <f>'Rick Jones Farms'!L51</f>
        <v>0</v>
      </c>
      <c r="Y53" s="4">
        <f>'Silveira Holsteins'!L51</f>
        <v>0</v>
      </c>
      <c r="Z53" s="8">
        <f>'Diamond B Dairy'!L51</f>
        <v>0</v>
      </c>
      <c r="AA53" s="4">
        <f>'Azevedo Dairy'!L51</f>
        <v>0</v>
      </c>
      <c r="AB53" s="8">
        <f>'Valsigna Dairy'!L51</f>
        <v>0</v>
      </c>
      <c r="AC53" s="8">
        <f>WickstromJerseyFarmsInc.!L51</f>
        <v>0</v>
      </c>
      <c r="AD53" s="4">
        <f>'Diniz Dairy'!L51</f>
        <v>0</v>
      </c>
      <c r="AE53" s="8">
        <f>'Crane Dairy Inc.'!L51</f>
        <v>0</v>
      </c>
      <c r="AF53" s="4">
        <f>'GM Silva Dairies #2'!L51</f>
        <v>0</v>
      </c>
      <c r="AG53" s="8" t="e">
        <f>'Joe Oliveira Dairy'!#REF!</f>
        <v>#REF!</v>
      </c>
      <c r="AH53" s="4">
        <f>'Vierra Dairy Farms #3'!L51</f>
        <v>0</v>
      </c>
      <c r="AI53" s="8">
        <f>'Nelson Dairy'!L51</f>
        <v>0</v>
      </c>
      <c r="AJ53" s="4">
        <f>'Mario&amp;ChristinaNunesDairy'!L51</f>
        <v>0</v>
      </c>
      <c r="AK53" s="8">
        <f>'B &amp; D Dairy'!L51</f>
        <v>0</v>
      </c>
      <c r="AL53" s="4">
        <f>'Silveira Dairy Inc.'!L51</f>
        <v>0</v>
      </c>
      <c r="AM53" s="8">
        <f>'Jade Jersey Dairy'!L51</f>
        <v>0</v>
      </c>
      <c r="AN53" s="4">
        <f>'Live Oak Dairy A'!L51</f>
        <v>0</v>
      </c>
      <c r="AO53" s="8">
        <f>'T &amp; M Borba Dairy'!L51</f>
        <v>0</v>
      </c>
      <c r="AP53" s="4">
        <f>'Oslo Dairy'!L51</f>
        <v>0</v>
      </c>
      <c r="AQ53" s="8">
        <f>'Kronberg Facility'!L51</f>
        <v>0</v>
      </c>
      <c r="AR53" s="4">
        <f>'Ken Van Foeken Dairy'!L51</f>
        <v>0</v>
      </c>
      <c r="AS53" s="8">
        <f>'Amaral Dairy Farms'!L51</f>
        <v>0</v>
      </c>
      <c r="AT53" s="4">
        <f>'B_6 Dairy'!L51</f>
        <v>0</v>
      </c>
      <c r="AU53" s="8">
        <f>'6D Dores Dairy'!L51</f>
        <v>0</v>
      </c>
      <c r="AV53" s="4">
        <f>'Fanelli Dairy'!L51</f>
        <v>0</v>
      </c>
      <c r="AW53" s="8">
        <f>'Joao Sousa Dairy'!L51</f>
        <v>0</v>
      </c>
      <c r="AX53" s="8">
        <f>'Vierra Dairy Farms #2'!L51</f>
        <v>0</v>
      </c>
      <c r="AY53" s="8">
        <f>'Michael Brasil Dairy'!L51</f>
        <v>0</v>
      </c>
      <c r="AZ53" s="4">
        <f>'Anchor J Dairy'!L51</f>
        <v>0</v>
      </c>
      <c r="BA53" s="8">
        <f>'Oliveira Dairy'!L51</f>
        <v>0</v>
      </c>
      <c r="BB53" s="4">
        <f>'Souza Bros Dairy'!L51</f>
        <v>0</v>
      </c>
      <c r="BC53" s="8">
        <f>'Miguel Family Dairy'!L51</f>
        <v>0</v>
      </c>
      <c r="BD53" s="4">
        <f>'Dias Family Dairy'!L51</f>
        <v>0</v>
      </c>
      <c r="BE53" s="8">
        <f>'Empty was A_D Dairy'!L51</f>
        <v>0</v>
      </c>
      <c r="BF53" s="4">
        <f>'Michael Brasil Dairy #2'!L51</f>
        <v>0</v>
      </c>
      <c r="BG53" s="8">
        <f>'F &amp; A Lemos Dairy'!L51</f>
        <v>0</v>
      </c>
      <c r="BH53" s="4">
        <f>'Alves &amp; Son Dairy #2'!L51</f>
        <v>0</v>
      </c>
      <c r="BI53" s="8">
        <f>'Golf Link RanchesLLC'!L51</f>
        <v>0</v>
      </c>
      <c r="BJ53" s="4">
        <f>'Triple M Jerseys'!L51</f>
        <v>0</v>
      </c>
      <c r="BK53" s="8">
        <f>'Jose &amp; Teresa Soares Dairy'!L51</f>
        <v>0</v>
      </c>
      <c r="BL53" s="8">
        <f>'MachadoGabriel&amp;SonsDairy'!L51</f>
        <v>0</v>
      </c>
      <c r="BM53" s="4">
        <f>'Hawkins Ranch'!L51</f>
        <v>0</v>
      </c>
      <c r="BN53" s="8">
        <f>'Silva Dairy Farms #3B'!L51</f>
        <v>0</v>
      </c>
      <c r="BO53" s="8">
        <f>AhlemFarmsPartnership!L51</f>
        <v>0</v>
      </c>
      <c r="BP53" s="8">
        <f>'Vierra Dairy Farms #4'!L51</f>
        <v>0</v>
      </c>
      <c r="BQ53" s="4">
        <f>'CaliforniaDairyFarms LLC'!L51</f>
        <v>0</v>
      </c>
      <c r="BR53" s="8">
        <f>'Larry Peterson Dairy'!L51</f>
        <v>0</v>
      </c>
      <c r="BS53" s="4">
        <f>'Joe Egli&amp;Sons Dairy'!L51</f>
        <v>0</v>
      </c>
      <c r="BT53" s="8">
        <f>'CMA Livestock #2'!L51</f>
        <v>0</v>
      </c>
      <c r="BU53" s="4">
        <f>'Valentine Dairy'!L51</f>
        <v>0</v>
      </c>
      <c r="BV53" s="8">
        <f>'CMC Jerseys LLC'!L51</f>
        <v>0</v>
      </c>
      <c r="BW53" s="4">
        <f>'Fanelli_Fanelli Brothers'!L51</f>
        <v>0</v>
      </c>
      <c r="BX53" s="8">
        <f>'Martins Bros Dairy'!L51</f>
        <v>0</v>
      </c>
      <c r="BY53" s="8">
        <f>'Gomes Heifer Ranch'!L51</f>
        <v>0</v>
      </c>
      <c r="BZ53" s="4">
        <f>'Ed Hirdes Dairy'!B53</f>
        <v>0</v>
      </c>
      <c r="CA53" s="8">
        <f>'Dematos Dairy'!L51</f>
        <v>0</v>
      </c>
      <c r="CB53" s="4">
        <f>'Carlos Estacio&amp;Sons Dairy'!L51</f>
        <v>0</v>
      </c>
      <c r="CC53" s="4">
        <f>'Live Oak Dairy G'!L51</f>
        <v>0</v>
      </c>
      <c r="CD53" s="8">
        <f>'Verissimo Facility'!L51</f>
        <v>0</v>
      </c>
      <c r="CE53" s="4">
        <f>'Double Cross Dairy'!L51</f>
        <v>0</v>
      </c>
      <c r="CF53" s="4">
        <f>'Double Cross #4'!L51</f>
        <v>0</v>
      </c>
      <c r="CG53" s="8">
        <f>'King Dairy'!L51</f>
        <v>0</v>
      </c>
      <c r="CH53" s="8">
        <f>'Vieira Livestock'!L51</f>
        <v>0</v>
      </c>
      <c r="CI53" s="4">
        <f>'AldenPeterson&amp;SonsDairy Inc.'!L51</f>
        <v>0</v>
      </c>
      <c r="CJ53" s="8">
        <f>'John Nunes Dairy #3'!L51</f>
        <v>0</v>
      </c>
      <c r="CK53" s="4">
        <f>'Roestar Dairy'!L51</f>
        <v>0</v>
      </c>
      <c r="CL53" s="8">
        <f>'Luis M. Azevedo Dairy'!L51</f>
        <v>0</v>
      </c>
      <c r="CM53" s="4">
        <f>'Arlinda Holsteins'!L51</f>
        <v>0</v>
      </c>
      <c r="CN53" s="8">
        <f>'Robert Gioletti &amp; Sons Dairy'!L51</f>
        <v>0</v>
      </c>
      <c r="CO53" s="4">
        <f>'Carl Vieira Dairy'!L51</f>
        <v>0</v>
      </c>
      <c r="CP53" s="4">
        <f>'John Brasil &amp; Sons Dairy'!L51</f>
        <v>0</v>
      </c>
      <c r="CQ53" s="8">
        <f>'John Brasil Dairy #3'!L51</f>
        <v>0</v>
      </c>
      <c r="CR53" s="4">
        <f>'KMA Dairy'!L51</f>
        <v>0</v>
      </c>
      <c r="CS53" s="8">
        <f>'Sallaberry Ranch'!L51</f>
        <v>0</v>
      </c>
      <c r="CT53" s="4">
        <f>'Alfred C Nunes Dairy'!L51</f>
        <v>0</v>
      </c>
      <c r="CU53" s="8">
        <f>'Jim Vieira &amp; Son Dairy'!L51</f>
        <v>0</v>
      </c>
      <c r="CV53" s="4">
        <f>'Ehrlich Dairy'!L51</f>
        <v>0</v>
      </c>
      <c r="CW53" s="8">
        <f>'D&amp;A Brasil Facility'!B53</f>
        <v>0</v>
      </c>
      <c r="CX53" s="4">
        <f>'Silva''s Holsteins'!B53</f>
        <v>0</v>
      </c>
      <c r="CY53" s="8">
        <f>'G J Silva #3'!B53</f>
        <v>0</v>
      </c>
      <c r="CZ53" s="4">
        <f>'Jim Vieira and Son Dairy #2'!L51</f>
        <v>0</v>
      </c>
      <c r="DA53" s="8">
        <f>'Johal Dairy'!L51</f>
        <v>0</v>
      </c>
      <c r="DB53" s="4">
        <f>'A &amp; G Azevedo Dairy'!L51</f>
        <v>0</v>
      </c>
      <c r="DC53" s="8">
        <f>'Gentle Breezes Dairy'!L51</f>
        <v>0</v>
      </c>
      <c r="DD53" s="8">
        <f>'Joe Sousa Jr Dairy'!L51</f>
        <v>0</v>
      </c>
      <c r="DE53" s="4">
        <f>'John Brasil Heifers'!L51</f>
        <v>0</v>
      </c>
      <c r="DF53" s="4">
        <f>'MHF Dairy'!L51</f>
        <v>0</v>
      </c>
      <c r="DG53" s="8">
        <f>'Brindiero&amp;DanbomDairyFarms'!L51</f>
        <v>0</v>
      </c>
      <c r="DH53" s="8">
        <f>'A&amp;C Machado Dairy #2'!L51</f>
        <v>0</v>
      </c>
      <c r="DI53" s="8">
        <f>'J &amp; J Toste DairyInc.'!L51</f>
        <v>0</v>
      </c>
      <c r="DJ53" s="4">
        <f>'Bar Vee DairyInc.'!L51</f>
        <v>0</v>
      </c>
      <c r="DK53" s="4">
        <f>'Railside Jersey FarmsLLC'!L51</f>
        <v>0</v>
      </c>
      <c r="DL53" s="8">
        <f>'Manuel Azevedo Dairy'!L51</f>
        <v>0</v>
      </c>
      <c r="DM53" s="4">
        <f>'Sousa Family Dairy'!L51</f>
        <v>0</v>
      </c>
      <c r="DN53" s="4">
        <f>'UC Davis Animal Science Dairy'!L51</f>
        <v>0</v>
      </c>
      <c r="DO53" s="8">
        <f>'Garcia''s Registered Jerseys'!L51</f>
        <v>0</v>
      </c>
      <c r="DP53" s="8">
        <f>'Lucio Corral Cattle'!L51</f>
        <v>0</v>
      </c>
      <c r="DQ53" s="4">
        <f>'Wickstrom Dairy Inc'!B53</f>
        <v>0</v>
      </c>
      <c r="DR53" s="8">
        <f>'Sam Kooistra Dairy'!L51</f>
        <v>0</v>
      </c>
      <c r="DS53" s="4">
        <f>'Vitorino &amp; Sons Dairy'!L51</f>
        <v>0</v>
      </c>
      <c r="DT53" s="8">
        <f>'Valley Cross Dairy'!L51</f>
        <v>0</v>
      </c>
      <c r="DU53" s="4">
        <f>'John Brasil &amp; Sons Dairy #2'!L51</f>
        <v>0</v>
      </c>
      <c r="DV53" s="4">
        <f>'Pepper Dairy'!L51</f>
        <v>0</v>
      </c>
      <c r="DW53" s="4">
        <f>'Clauss Dairy Farms'!L51</f>
        <v>0</v>
      </c>
      <c r="DX53" s="8">
        <f>'Dairy Central Heifers'!L51</f>
        <v>0</v>
      </c>
      <c r="DY53" s="4">
        <f>'Yosemite Jersey Dairy'!L51</f>
        <v>0</v>
      </c>
      <c r="DZ53" s="4">
        <f>'Sunwest Jersey Dairy'!L51</f>
        <v>0</v>
      </c>
      <c r="EA53" s="8">
        <f>'N &amp; C Silveira Dairy'!L51</f>
        <v>0</v>
      </c>
      <c r="EB53" s="8">
        <f>'Nyman Brothers Dairy'!L51</f>
        <v>0</v>
      </c>
      <c r="EC53" s="4">
        <f>'Broder Farms'!L51</f>
        <v>0</v>
      </c>
      <c r="ED53" s="8">
        <f>'Borba Dairy Farms'!L51</f>
        <v>0</v>
      </c>
      <c r="EE53" s="8">
        <f>'Charles Ahlem Ranch'!L51</f>
        <v>0</v>
      </c>
      <c r="EF53" s="4">
        <f>'James Ahlem Dairy'!L51</f>
        <v>0</v>
      </c>
      <c r="EG53" s="8">
        <f>'Nylund Dairy Farms'!L51</f>
        <v>0</v>
      </c>
      <c r="EH53" s="4">
        <f>'Vierra Ranch Dairy'!L51</f>
        <v>0</v>
      </c>
      <c r="EI53" s="4">
        <f>'Joe O Rocha Dairy Inc.'!L51</f>
        <v>0</v>
      </c>
      <c r="EJ53" s="8">
        <f>'Alves &amp; Son Dairy'!L51</f>
        <v>0</v>
      </c>
      <c r="EK53" s="4">
        <f>'3A Teixeira Dairy'!L51</f>
        <v>0</v>
      </c>
      <c r="EL53" s="4">
        <f>'Denizma_Bud Postma Dairy'!L51</f>
        <v>0</v>
      </c>
      <c r="EM53" s="8">
        <f>'Couco Creek Dairy'!L51</f>
        <v>0</v>
      </c>
      <c r="EN53" s="4">
        <f>'Clausen Dairy'!L51</f>
        <v>0</v>
      </c>
    </row>
    <row r="54" spans="2:144" x14ac:dyDescent="0.3">
      <c r="B54" s="4">
        <f>'A &amp; M De Souza Dairy'!B54</f>
        <v>0</v>
      </c>
      <c r="C54" s="4">
        <f>'Silva Dairy Farms #3A'!B54</f>
        <v>0</v>
      </c>
      <c r="D54" s="4">
        <f>'Joe Borba Dairy Inc.'!B54</f>
        <v>0</v>
      </c>
      <c r="E54" s="8">
        <f>'Ken Van Foeken Dairy #2'!B54</f>
        <v>0</v>
      </c>
      <c r="F54" s="8">
        <f>'Da Rosa Dairy'!B54</f>
        <v>0</v>
      </c>
      <c r="G54" s="4" t="e">
        <f>'J_D Brasil Dairy'!#REF!</f>
        <v>#REF!</v>
      </c>
      <c r="H54" s="8">
        <f>'River Rock Ranch LLC'!L52</f>
        <v>0</v>
      </c>
      <c r="I54" s="8">
        <f>'Double Cross #3'!L52</f>
        <v>0</v>
      </c>
      <c r="J54" s="8">
        <f>'Edward Nunes Dairy'!L52</f>
        <v>0</v>
      </c>
      <c r="K54" s="4" t="e">
        <f>'Gomes Dairy'!#REF!</f>
        <v>#REF!</v>
      </c>
      <c r="L54" s="4">
        <f>'Roest Family Dairy'!L52</f>
        <v>0</v>
      </c>
      <c r="M54" s="8">
        <f>'Gil Tex Dairy'!L52</f>
        <v>0</v>
      </c>
      <c r="N54" s="4">
        <f>'GJ Silva'!L52</f>
        <v>0</v>
      </c>
      <c r="O54" s="4">
        <f>'Hilmar Holsteins Inc.'!L52</f>
        <v>0</v>
      </c>
      <c r="P54" s="4">
        <f>'Jordao Dairy'!L52</f>
        <v>0</v>
      </c>
      <c r="Q54" s="4">
        <f>'Cross Creek Dairy'!L52</f>
        <v>0</v>
      </c>
      <c r="R54" s="8">
        <f>'Double Cross #2'!L52</f>
        <v>0</v>
      </c>
      <c r="S54" s="8">
        <f>'LarryPetersonDairyFarms#2'!L52</f>
        <v>0</v>
      </c>
      <c r="T54" s="8">
        <f>'Fire_Lake Jerseys #2'!L52</f>
        <v>0</v>
      </c>
      <c r="U54" s="4">
        <f>'Lumar Dairy Farms'!L52</f>
        <v>0</v>
      </c>
      <c r="V54" s="8">
        <f>'CMA Livestock'!L52</f>
        <v>0</v>
      </c>
      <c r="W54" s="4">
        <f>'Fire Lakes Jerseys'!L52</f>
        <v>0</v>
      </c>
      <c r="X54" s="8">
        <f>'Rick Jones Farms'!L52</f>
        <v>0</v>
      </c>
      <c r="Y54" s="4">
        <f>'Silveira Holsteins'!L52</f>
        <v>0</v>
      </c>
      <c r="Z54" s="8">
        <f>'Diamond B Dairy'!L52</f>
        <v>0</v>
      </c>
      <c r="AA54" s="4">
        <f>'Azevedo Dairy'!L52</f>
        <v>0</v>
      </c>
      <c r="AB54" s="8">
        <f>'Valsigna Dairy'!L52</f>
        <v>0</v>
      </c>
      <c r="AC54" s="8">
        <f>WickstromJerseyFarmsInc.!L52</f>
        <v>0</v>
      </c>
      <c r="AD54" s="4">
        <f>'Diniz Dairy'!L52</f>
        <v>0</v>
      </c>
      <c r="AE54" s="8">
        <f>'Crane Dairy Inc.'!L52</f>
        <v>0</v>
      </c>
      <c r="AF54" s="4">
        <f>'GM Silva Dairies #2'!L52</f>
        <v>0</v>
      </c>
      <c r="AG54" s="8" t="e">
        <f>'Joe Oliveira Dairy'!#REF!</f>
        <v>#REF!</v>
      </c>
      <c r="AH54" s="4">
        <f>'Vierra Dairy Farms #3'!L55</f>
        <v>0</v>
      </c>
      <c r="AI54" s="8">
        <f>'Nelson Dairy'!L52</f>
        <v>0</v>
      </c>
      <c r="AJ54" s="4">
        <f>'Mario&amp;ChristinaNunesDairy'!L52</f>
        <v>0</v>
      </c>
      <c r="AK54" s="8">
        <f>'B &amp; D Dairy'!L52</f>
        <v>0</v>
      </c>
      <c r="AL54" s="4">
        <f>'Silveira Dairy Inc.'!L52</f>
        <v>0</v>
      </c>
      <c r="AM54" s="8">
        <f>'Jade Jersey Dairy'!L52</f>
        <v>0</v>
      </c>
      <c r="AN54" s="4">
        <f>'Live Oak Dairy A'!L52</f>
        <v>0</v>
      </c>
      <c r="AO54" s="8">
        <f>'T &amp; M Borba Dairy'!L52</f>
        <v>0</v>
      </c>
      <c r="AP54" s="4">
        <f>'Oslo Dairy'!L52</f>
        <v>0</v>
      </c>
      <c r="AQ54" s="8">
        <f>'Kronberg Facility'!L52</f>
        <v>0</v>
      </c>
      <c r="AR54" s="4">
        <f>'Ken Van Foeken Dairy'!L52</f>
        <v>0</v>
      </c>
      <c r="AS54" s="8">
        <f>'Amaral Dairy Farms'!L52</f>
        <v>0</v>
      </c>
      <c r="AT54" s="4">
        <f>'B_6 Dairy'!L52</f>
        <v>0</v>
      </c>
      <c r="AU54" s="8">
        <f>'6D Dores Dairy'!L52</f>
        <v>0</v>
      </c>
      <c r="AV54" s="4">
        <f>'Fanelli Dairy'!L52</f>
        <v>0</v>
      </c>
      <c r="AW54" s="8">
        <f>'Joao Sousa Dairy'!L52</f>
        <v>0</v>
      </c>
      <c r="AX54" s="8">
        <f>'Vierra Dairy Farms #2'!L52</f>
        <v>0</v>
      </c>
      <c r="AY54" s="8">
        <f>'Michael Brasil Dairy'!L52</f>
        <v>0</v>
      </c>
      <c r="AZ54" s="4">
        <f>'Anchor J Dairy'!L52</f>
        <v>0</v>
      </c>
      <c r="BA54" s="8">
        <f>'Oliveira Dairy'!L52</f>
        <v>0</v>
      </c>
      <c r="BB54" s="4">
        <f>'Souza Bros Dairy'!L52</f>
        <v>0</v>
      </c>
      <c r="BC54" s="8">
        <f>'Miguel Family Dairy'!L52</f>
        <v>0</v>
      </c>
      <c r="BD54" s="4">
        <f>'Dias Family Dairy'!L52</f>
        <v>0</v>
      </c>
      <c r="BE54" s="8">
        <f>'Empty was A_D Dairy'!L52</f>
        <v>0</v>
      </c>
      <c r="BF54" s="4">
        <f>'Michael Brasil Dairy #2'!L52</f>
        <v>0</v>
      </c>
      <c r="BG54" s="8">
        <f>'F &amp; A Lemos Dairy'!L52</f>
        <v>0</v>
      </c>
      <c r="BH54" s="4">
        <f>'Alves &amp; Son Dairy #2'!L52</f>
        <v>0</v>
      </c>
      <c r="BI54" s="8">
        <f>'Golf Link RanchesLLC'!L52</f>
        <v>0</v>
      </c>
      <c r="BJ54" s="4">
        <f>'Triple M Jerseys'!L52</f>
        <v>0</v>
      </c>
      <c r="BK54" s="8">
        <f>'Jose &amp; Teresa Soares Dairy'!L52</f>
        <v>0</v>
      </c>
      <c r="BL54" s="8">
        <f>'MachadoGabriel&amp;SonsDairy'!L52</f>
        <v>0</v>
      </c>
      <c r="BM54" s="4">
        <f>'Hawkins Ranch'!L52</f>
        <v>0</v>
      </c>
      <c r="BN54" s="8">
        <f>'Silva Dairy Farms #3B'!L52</f>
        <v>0</v>
      </c>
      <c r="BO54" s="8">
        <f>AhlemFarmsPartnership!L52</f>
        <v>0</v>
      </c>
      <c r="BP54" s="8">
        <f>'Vierra Dairy Farms #4'!L52</f>
        <v>0</v>
      </c>
      <c r="BQ54" s="4">
        <f>'CaliforniaDairyFarms LLC'!L52</f>
        <v>0</v>
      </c>
      <c r="BR54" s="8">
        <f>'Larry Peterson Dairy'!L52</f>
        <v>0</v>
      </c>
      <c r="BS54" s="4">
        <f>'Joe Egli&amp;Sons Dairy'!L52</f>
        <v>0</v>
      </c>
      <c r="BT54" s="8">
        <f>'CMA Livestock #2'!L52</f>
        <v>0</v>
      </c>
      <c r="BU54" s="4">
        <f>'Valentine Dairy'!L52</f>
        <v>0</v>
      </c>
      <c r="BV54" s="8">
        <f>'CMC Jerseys LLC'!L52</f>
        <v>0</v>
      </c>
      <c r="BW54" s="4">
        <f>'Fanelli_Fanelli Brothers'!L52</f>
        <v>0</v>
      </c>
      <c r="BX54" s="8">
        <f>'Martins Bros Dairy'!L52</f>
        <v>0</v>
      </c>
      <c r="BY54" s="8">
        <f>'Gomes Heifer Ranch'!L52</f>
        <v>0</v>
      </c>
      <c r="BZ54" s="4">
        <f>'Ed Hirdes Dairy'!B54</f>
        <v>0</v>
      </c>
      <c r="CA54" s="8">
        <f>'Dematos Dairy'!L52</f>
        <v>0</v>
      </c>
      <c r="CB54" s="4">
        <f>'Carlos Estacio&amp;Sons Dairy'!L52</f>
        <v>0</v>
      </c>
      <c r="CC54" s="4">
        <f>'Live Oak Dairy G'!L52</f>
        <v>0</v>
      </c>
      <c r="CD54" s="8">
        <f>'Verissimo Facility'!L52</f>
        <v>0</v>
      </c>
      <c r="CE54" s="4">
        <f>'Double Cross Dairy'!L52</f>
        <v>0</v>
      </c>
      <c r="CF54" s="4">
        <f>'Double Cross #4'!L52</f>
        <v>0</v>
      </c>
      <c r="CG54" s="8">
        <f>'King Dairy'!L52</f>
        <v>0</v>
      </c>
      <c r="CH54" s="8">
        <f>'Vieira Livestock'!L52</f>
        <v>0</v>
      </c>
      <c r="CI54" s="4">
        <f>'AldenPeterson&amp;SonsDairy Inc.'!L52</f>
        <v>0</v>
      </c>
      <c r="CJ54" s="8">
        <f>'John Nunes Dairy #3'!L52</f>
        <v>0</v>
      </c>
      <c r="CK54" s="4">
        <f>'Roestar Dairy'!L52</f>
        <v>0</v>
      </c>
      <c r="CL54" s="8">
        <f>'Luis M. Azevedo Dairy'!L52</f>
        <v>0</v>
      </c>
      <c r="CM54" s="4">
        <f>'Arlinda Holsteins'!L52</f>
        <v>0</v>
      </c>
      <c r="CN54" s="8">
        <f>'Robert Gioletti &amp; Sons Dairy'!L52</f>
        <v>0</v>
      </c>
      <c r="CO54" s="4">
        <f>'Carl Vieira Dairy'!L52</f>
        <v>0</v>
      </c>
      <c r="CP54" s="4">
        <f>'John Brasil &amp; Sons Dairy'!L52</f>
        <v>0</v>
      </c>
      <c r="CQ54" s="8">
        <f>'John Brasil Dairy #3'!L52</f>
        <v>0</v>
      </c>
      <c r="CR54" s="4">
        <f>'KMA Dairy'!L52</f>
        <v>0</v>
      </c>
      <c r="CS54" s="8">
        <f>'Sallaberry Ranch'!L52</f>
        <v>0</v>
      </c>
      <c r="CT54" s="4">
        <f>'Alfred C Nunes Dairy'!L52</f>
        <v>0</v>
      </c>
      <c r="CU54" s="8">
        <f>'Jim Vieira &amp; Son Dairy'!L52</f>
        <v>0</v>
      </c>
      <c r="CV54" s="4">
        <f>'Ehrlich Dairy'!L52</f>
        <v>0</v>
      </c>
      <c r="CW54" s="8">
        <f>'D&amp;A Brasil Facility'!B54</f>
        <v>0</v>
      </c>
      <c r="CX54" s="4">
        <f>'Silva''s Holsteins'!B54</f>
        <v>0</v>
      </c>
      <c r="CY54" s="8">
        <f>'G J Silva #3'!B54</f>
        <v>0</v>
      </c>
      <c r="CZ54" s="4">
        <f>'Jim Vieira and Son Dairy #2'!L52</f>
        <v>0</v>
      </c>
      <c r="DA54" s="8">
        <f>'Johal Dairy'!L52</f>
        <v>0</v>
      </c>
      <c r="DB54" s="4">
        <f>'A &amp; G Azevedo Dairy'!L52</f>
        <v>0</v>
      </c>
      <c r="DC54" s="8">
        <f>'Gentle Breezes Dairy'!L52</f>
        <v>0</v>
      </c>
      <c r="DD54" s="8">
        <f>'Joe Sousa Jr Dairy'!L52</f>
        <v>0</v>
      </c>
      <c r="DE54" s="4">
        <f>'John Brasil Heifers'!L52</f>
        <v>0</v>
      </c>
      <c r="DF54" s="4">
        <f>'MHF Dairy'!L52</f>
        <v>0</v>
      </c>
      <c r="DG54" s="8">
        <f>'Brindiero&amp;DanbomDairyFarms'!L52</f>
        <v>0</v>
      </c>
      <c r="DH54" s="8">
        <f>'A&amp;C Machado Dairy #2'!L52</f>
        <v>0</v>
      </c>
      <c r="DI54" s="8">
        <f>'J &amp; J Toste DairyInc.'!L52</f>
        <v>0</v>
      </c>
      <c r="DJ54" s="4">
        <f>'Bar Vee DairyInc.'!L52</f>
        <v>0</v>
      </c>
      <c r="DK54" s="4">
        <f>'Railside Jersey FarmsLLC'!L52</f>
        <v>0</v>
      </c>
      <c r="DL54" s="8">
        <f>'Manuel Azevedo Dairy'!L52</f>
        <v>0</v>
      </c>
      <c r="DM54" s="4">
        <f>'Sousa Family Dairy'!L52</f>
        <v>0</v>
      </c>
      <c r="DN54" s="4">
        <f>'UC Davis Animal Science Dairy'!L52</f>
        <v>0</v>
      </c>
      <c r="DO54" s="8">
        <f>'Garcia''s Registered Jerseys'!L52</f>
        <v>0</v>
      </c>
      <c r="DP54" s="8">
        <f>'Lucio Corral Cattle'!L52</f>
        <v>0</v>
      </c>
      <c r="DQ54" s="4">
        <f>'Wickstrom Dairy Inc'!B54</f>
        <v>0</v>
      </c>
      <c r="DR54" s="8">
        <f>'Sam Kooistra Dairy'!L52</f>
        <v>0</v>
      </c>
      <c r="DS54" s="4">
        <f>'Vitorino &amp; Sons Dairy'!L52</f>
        <v>0</v>
      </c>
      <c r="DT54" s="8">
        <f>'Valley Cross Dairy'!L52</f>
        <v>0</v>
      </c>
      <c r="DU54" s="4">
        <f>'John Brasil &amp; Sons Dairy #2'!L52</f>
        <v>0</v>
      </c>
      <c r="DV54" s="4">
        <f>'Pepper Dairy'!L52</f>
        <v>0</v>
      </c>
      <c r="DW54" s="4">
        <f>'Clauss Dairy Farms'!L52</f>
        <v>0</v>
      </c>
      <c r="DX54" s="8">
        <f>'Dairy Central Heifers'!L52</f>
        <v>0</v>
      </c>
      <c r="DY54" s="4">
        <f>'Yosemite Jersey Dairy'!L52</f>
        <v>0</v>
      </c>
      <c r="DZ54" s="4">
        <f>'Sunwest Jersey Dairy'!L52</f>
        <v>0</v>
      </c>
      <c r="EA54" s="8">
        <f>'N &amp; C Silveira Dairy'!L52</f>
        <v>0</v>
      </c>
      <c r="EB54" s="8">
        <f>'Nyman Brothers Dairy'!L52</f>
        <v>0</v>
      </c>
      <c r="EC54" s="4">
        <f>'Broder Farms'!L52</f>
        <v>0</v>
      </c>
      <c r="ED54" s="8">
        <f>'Borba Dairy Farms'!L52</f>
        <v>0</v>
      </c>
      <c r="EE54" s="8">
        <f>'Charles Ahlem Ranch'!L52</f>
        <v>0</v>
      </c>
      <c r="EF54" s="4">
        <f>'James Ahlem Dairy'!L52</f>
        <v>0</v>
      </c>
      <c r="EG54" s="8">
        <f>'Nylund Dairy Farms'!L52</f>
        <v>0</v>
      </c>
      <c r="EH54" s="4">
        <f>'Vierra Ranch Dairy'!L52</f>
        <v>0</v>
      </c>
      <c r="EI54" s="4">
        <f>'Joe O Rocha Dairy Inc.'!L52</f>
        <v>0</v>
      </c>
      <c r="EJ54" s="8">
        <f>'Alves &amp; Son Dairy'!L52</f>
        <v>0</v>
      </c>
      <c r="EK54" s="4">
        <f>'3A Teixeira Dairy'!L52</f>
        <v>0</v>
      </c>
      <c r="EL54" s="4">
        <f>'Denizma_Bud Postma Dairy'!L52</f>
        <v>0</v>
      </c>
      <c r="EM54" s="8">
        <f>'Couco Creek Dairy'!L52</f>
        <v>0</v>
      </c>
      <c r="EN54" s="4">
        <f>'Clausen Dairy'!L52</f>
        <v>0</v>
      </c>
    </row>
    <row r="55" spans="2:144" x14ac:dyDescent="0.3">
      <c r="B55" s="4">
        <f>'A &amp; M De Souza Dairy'!B55</f>
        <v>0</v>
      </c>
      <c r="C55" s="4">
        <f>'Silva Dairy Farms #3A'!B55</f>
        <v>0</v>
      </c>
      <c r="D55" s="4">
        <f>'Joe Borba Dairy Inc.'!B55</f>
        <v>0</v>
      </c>
      <c r="E55" s="8">
        <f>'Ken Van Foeken Dairy #2'!B55</f>
        <v>0</v>
      </c>
      <c r="F55" s="8">
        <f>'Da Rosa Dairy'!B55</f>
        <v>0</v>
      </c>
      <c r="G55" s="4" t="e">
        <f>'J_D Brasil Dairy'!#REF!</f>
        <v>#REF!</v>
      </c>
      <c r="H55" s="8">
        <f>'River Rock Ranch LLC'!L53</f>
        <v>0</v>
      </c>
      <c r="I55" s="8">
        <f>'Double Cross #3'!L53</f>
        <v>0</v>
      </c>
      <c r="J55" s="8">
        <f>'Edward Nunes Dairy'!L53</f>
        <v>0</v>
      </c>
      <c r="K55" s="4" t="e">
        <f>'Gomes Dairy'!#REF!</f>
        <v>#REF!</v>
      </c>
      <c r="L55" s="4">
        <f>'Roest Family Dairy'!L53</f>
        <v>0</v>
      </c>
      <c r="M55" s="8">
        <f>'Gil Tex Dairy'!L53</f>
        <v>0</v>
      </c>
      <c r="N55" s="4">
        <f>'GJ Silva'!L53</f>
        <v>0</v>
      </c>
      <c r="O55" s="4">
        <f>'Hilmar Holsteins Inc.'!L53</f>
        <v>0</v>
      </c>
      <c r="P55" s="4">
        <f>'Jordao Dairy'!L53</f>
        <v>0</v>
      </c>
      <c r="Q55" s="4">
        <f>'Cross Creek Dairy'!L53</f>
        <v>0</v>
      </c>
      <c r="R55" s="8">
        <f>'Double Cross #2'!L53</f>
        <v>0</v>
      </c>
      <c r="S55" s="8">
        <f>'LarryPetersonDairyFarms#2'!L53</f>
        <v>0</v>
      </c>
      <c r="T55" s="8">
        <f>'Fire_Lake Jerseys #2'!L53</f>
        <v>0</v>
      </c>
      <c r="U55" s="4">
        <f>'Lumar Dairy Farms'!L53</f>
        <v>0</v>
      </c>
      <c r="V55" s="8">
        <f>'CMA Livestock'!L53</f>
        <v>0</v>
      </c>
      <c r="W55" s="4">
        <f>'Fire Lakes Jerseys'!L53</f>
        <v>0</v>
      </c>
      <c r="X55" s="8">
        <f>'Rick Jones Farms'!L53</f>
        <v>0</v>
      </c>
      <c r="Y55" s="4">
        <f>'Silveira Holsteins'!L53</f>
        <v>0</v>
      </c>
      <c r="Z55" s="8">
        <f>'Diamond B Dairy'!L53</f>
        <v>0</v>
      </c>
      <c r="AA55" s="4">
        <f>'Azevedo Dairy'!L53</f>
        <v>0</v>
      </c>
      <c r="AB55" s="8">
        <f>'Valsigna Dairy'!L53</f>
        <v>0</v>
      </c>
      <c r="AC55" s="8">
        <f>WickstromJerseyFarmsInc.!L53</f>
        <v>0</v>
      </c>
      <c r="AD55" s="4">
        <f>'Diniz Dairy'!L53</f>
        <v>0</v>
      </c>
      <c r="AE55" s="8">
        <f>'Crane Dairy Inc.'!L53</f>
        <v>0</v>
      </c>
      <c r="AF55" s="4">
        <f>'GM Silva Dairies #2'!L53</f>
        <v>0</v>
      </c>
      <c r="AG55" s="8" t="e">
        <f>'Joe Oliveira Dairy'!#REF!</f>
        <v>#REF!</v>
      </c>
      <c r="AH55" s="4">
        <f>'Vierra Dairy Farms #3'!L53</f>
        <v>0</v>
      </c>
      <c r="AI55" s="8">
        <f>'Nelson Dairy'!L53</f>
        <v>0</v>
      </c>
      <c r="AJ55" s="4">
        <f>'Mario&amp;ChristinaNunesDairy'!L53</f>
        <v>0</v>
      </c>
      <c r="AK55" s="8">
        <f>'B &amp; D Dairy'!L53</f>
        <v>0</v>
      </c>
      <c r="AL55" s="4">
        <f>'Silveira Dairy Inc.'!L53</f>
        <v>0</v>
      </c>
      <c r="AM55" s="8">
        <f>'Jade Jersey Dairy'!L53</f>
        <v>0</v>
      </c>
      <c r="AN55" s="4">
        <f>'Live Oak Dairy A'!L53</f>
        <v>0</v>
      </c>
      <c r="AO55" s="8">
        <f>'T &amp; M Borba Dairy'!L53</f>
        <v>0</v>
      </c>
      <c r="AP55" s="4">
        <f>'Oslo Dairy'!L53</f>
        <v>0</v>
      </c>
      <c r="AQ55" s="8">
        <f>'Kronberg Facility'!L53</f>
        <v>0</v>
      </c>
      <c r="AR55" s="4">
        <f>'Ken Van Foeken Dairy'!L53</f>
        <v>0</v>
      </c>
      <c r="AS55" s="8">
        <f>'Amaral Dairy Farms'!L53</f>
        <v>0</v>
      </c>
      <c r="AT55" s="4">
        <f>'B_6 Dairy'!L53</f>
        <v>0</v>
      </c>
      <c r="AU55" s="8">
        <f>'6D Dores Dairy'!L53</f>
        <v>0</v>
      </c>
      <c r="AV55" s="4">
        <f>'Fanelli Dairy'!L53</f>
        <v>0</v>
      </c>
      <c r="AW55" s="8">
        <f>'Joao Sousa Dairy'!L53</f>
        <v>0</v>
      </c>
      <c r="AX55" s="8">
        <f>'Vierra Dairy Farms #2'!L53</f>
        <v>0</v>
      </c>
      <c r="AY55" s="8">
        <f>'Michael Brasil Dairy'!L53</f>
        <v>0</v>
      </c>
      <c r="AZ55" s="4">
        <f>'Anchor J Dairy'!L53</f>
        <v>0</v>
      </c>
      <c r="BA55" s="8">
        <f>'Oliveira Dairy'!L53</f>
        <v>0</v>
      </c>
      <c r="BB55" s="4">
        <f>'Souza Bros Dairy'!L53</f>
        <v>0</v>
      </c>
      <c r="BC55" s="8">
        <f>'Miguel Family Dairy'!L53</f>
        <v>0</v>
      </c>
      <c r="BD55" s="4">
        <f>'Dias Family Dairy'!L53</f>
        <v>0</v>
      </c>
      <c r="BE55" s="8">
        <f>'Empty was A_D Dairy'!L53</f>
        <v>0</v>
      </c>
      <c r="BF55" s="4">
        <f>'Michael Brasil Dairy #2'!L53</f>
        <v>0</v>
      </c>
      <c r="BG55" s="8">
        <f>'F &amp; A Lemos Dairy'!L53</f>
        <v>0</v>
      </c>
      <c r="BH55" s="4">
        <f>'Alves &amp; Son Dairy #2'!L53</f>
        <v>0</v>
      </c>
      <c r="BI55" s="8">
        <f>'Golf Link RanchesLLC'!L53</f>
        <v>0</v>
      </c>
      <c r="BJ55" s="4">
        <f>'Triple M Jerseys'!L53</f>
        <v>0</v>
      </c>
      <c r="BK55" s="8">
        <f>'Jose &amp; Teresa Soares Dairy'!L53</f>
        <v>0</v>
      </c>
      <c r="BL55" s="8">
        <f>'MachadoGabriel&amp;SonsDairy'!L53</f>
        <v>0</v>
      </c>
      <c r="BM55" s="4">
        <f>'Hawkins Ranch'!L53</f>
        <v>0</v>
      </c>
      <c r="BN55" s="8">
        <f>'Silva Dairy Farms #3B'!L53</f>
        <v>0</v>
      </c>
      <c r="BO55" s="8">
        <f>AhlemFarmsPartnership!L53</f>
        <v>0</v>
      </c>
      <c r="BP55" s="8">
        <f>'Vierra Dairy Farms #4'!L53</f>
        <v>0</v>
      </c>
      <c r="BQ55" s="4">
        <f>'CaliforniaDairyFarms LLC'!L53</f>
        <v>0</v>
      </c>
      <c r="BR55" s="8">
        <f>'Larry Peterson Dairy'!L53</f>
        <v>0</v>
      </c>
      <c r="BS55" s="4">
        <f>'Joe Egli&amp;Sons Dairy'!L53</f>
        <v>0</v>
      </c>
      <c r="BT55" s="8">
        <f>'CMA Livestock #2'!L53</f>
        <v>0</v>
      </c>
      <c r="BU55" s="4">
        <f>'Valentine Dairy'!L53</f>
        <v>0</v>
      </c>
      <c r="BV55" s="8">
        <f>'CMC Jerseys LLC'!L53</f>
        <v>0</v>
      </c>
      <c r="BW55" s="4">
        <f>'Fanelli_Fanelli Brothers'!L53</f>
        <v>0</v>
      </c>
      <c r="BX55" s="8">
        <f>'Martins Bros Dairy'!L53</f>
        <v>0</v>
      </c>
      <c r="BY55" s="8">
        <f>'Gomes Heifer Ranch'!L53</f>
        <v>0</v>
      </c>
      <c r="BZ55" s="4">
        <f>'Ed Hirdes Dairy'!B55</f>
        <v>0</v>
      </c>
      <c r="CA55" s="8">
        <f>'Dematos Dairy'!L53</f>
        <v>0</v>
      </c>
      <c r="CB55" s="4">
        <f>'Carlos Estacio&amp;Sons Dairy'!L53</f>
        <v>0</v>
      </c>
      <c r="CC55" s="4">
        <f>'Live Oak Dairy G'!L53</f>
        <v>0</v>
      </c>
      <c r="CD55" s="8">
        <f>'Verissimo Facility'!L53</f>
        <v>0</v>
      </c>
      <c r="CE55" s="4">
        <f>'Double Cross Dairy'!L53</f>
        <v>0</v>
      </c>
      <c r="CF55" s="4">
        <f>'Double Cross #4'!L53</f>
        <v>0</v>
      </c>
      <c r="CG55" s="8">
        <f>'King Dairy'!L53</f>
        <v>0</v>
      </c>
      <c r="CH55" s="8">
        <f>'Vieira Livestock'!L53</f>
        <v>0</v>
      </c>
      <c r="CI55" s="4">
        <f>'AldenPeterson&amp;SonsDairy Inc.'!L53</f>
        <v>0</v>
      </c>
      <c r="CJ55" s="8">
        <f>'John Nunes Dairy #3'!L53</f>
        <v>0</v>
      </c>
      <c r="CK55" s="4">
        <f>'Roestar Dairy'!L53</f>
        <v>0</v>
      </c>
      <c r="CL55" s="8">
        <f>'Luis M. Azevedo Dairy'!L53</f>
        <v>0</v>
      </c>
      <c r="CM55" s="4">
        <f>'Arlinda Holsteins'!L53</f>
        <v>0</v>
      </c>
      <c r="CN55" s="8">
        <f>'Robert Gioletti &amp; Sons Dairy'!L53</f>
        <v>0</v>
      </c>
      <c r="CO55" s="4">
        <f>'Carl Vieira Dairy'!L53</f>
        <v>0</v>
      </c>
      <c r="CP55" s="4">
        <f>'John Brasil &amp; Sons Dairy'!L53</f>
        <v>0</v>
      </c>
      <c r="CQ55" s="8">
        <f>'John Brasil Dairy #3'!L53</f>
        <v>0</v>
      </c>
      <c r="CR55" s="4">
        <f>'KMA Dairy'!L53</f>
        <v>0</v>
      </c>
      <c r="CS55" s="8">
        <f>'Sallaberry Ranch'!L53</f>
        <v>0</v>
      </c>
      <c r="CT55" s="4">
        <f>'Alfred C Nunes Dairy'!L53</f>
        <v>0</v>
      </c>
      <c r="CU55" s="8">
        <f>'Jim Vieira &amp; Son Dairy'!L53</f>
        <v>0</v>
      </c>
      <c r="CV55" s="4">
        <f>'Ehrlich Dairy'!L53</f>
        <v>0</v>
      </c>
      <c r="CW55" s="8">
        <f>'D&amp;A Brasil Facility'!B55</f>
        <v>0</v>
      </c>
      <c r="CX55" s="4">
        <f>'Silva''s Holsteins'!B55</f>
        <v>0</v>
      </c>
      <c r="CY55" s="8">
        <f>'G J Silva #3'!B55</f>
        <v>0</v>
      </c>
      <c r="CZ55" s="4">
        <f>'Jim Vieira and Son Dairy #2'!L53</f>
        <v>0</v>
      </c>
      <c r="DA55" s="8">
        <f>'Johal Dairy'!L53</f>
        <v>0</v>
      </c>
      <c r="DB55" s="4">
        <f>'A &amp; G Azevedo Dairy'!L53</f>
        <v>0</v>
      </c>
      <c r="DC55" s="8">
        <f>'Gentle Breezes Dairy'!L53</f>
        <v>0</v>
      </c>
      <c r="DD55" s="8">
        <f>'Joe Sousa Jr Dairy'!L53</f>
        <v>0</v>
      </c>
      <c r="DE55" s="4">
        <f>'John Brasil Heifers'!L53</f>
        <v>0</v>
      </c>
      <c r="DF55" s="4">
        <f>'MHF Dairy'!L53</f>
        <v>0</v>
      </c>
      <c r="DG55" s="8">
        <f>'Brindiero&amp;DanbomDairyFarms'!L53</f>
        <v>0</v>
      </c>
      <c r="DH55" s="8">
        <f>'A&amp;C Machado Dairy #2'!L53</f>
        <v>0</v>
      </c>
      <c r="DI55" s="8">
        <f>'J &amp; J Toste DairyInc.'!L53</f>
        <v>0</v>
      </c>
      <c r="DJ55" s="4">
        <f>'Bar Vee DairyInc.'!L53</f>
        <v>0</v>
      </c>
      <c r="DK55" s="4">
        <f>'Railside Jersey FarmsLLC'!L53</f>
        <v>0</v>
      </c>
      <c r="DL55" s="8">
        <f>'Manuel Azevedo Dairy'!L53</f>
        <v>0</v>
      </c>
      <c r="DM55" s="4">
        <f>'Sousa Family Dairy'!L53</f>
        <v>0</v>
      </c>
      <c r="DN55" s="4">
        <f>'UC Davis Animal Science Dairy'!L53</f>
        <v>0</v>
      </c>
      <c r="DO55" s="8">
        <f>'Garcia''s Registered Jerseys'!L53</f>
        <v>0</v>
      </c>
      <c r="DP55" s="8">
        <f>'Lucio Corral Cattle'!L53</f>
        <v>0</v>
      </c>
      <c r="DQ55" s="4">
        <f>'Wickstrom Dairy Inc'!B55</f>
        <v>0</v>
      </c>
      <c r="DR55" s="8">
        <f>'Sam Kooistra Dairy'!L53</f>
        <v>0</v>
      </c>
      <c r="DS55" s="4">
        <f>'Vitorino &amp; Sons Dairy'!L53</f>
        <v>0</v>
      </c>
      <c r="DT55" s="8">
        <f>'Valley Cross Dairy'!L53</f>
        <v>0</v>
      </c>
      <c r="DU55" s="4">
        <f>'John Brasil &amp; Sons Dairy #2'!L53</f>
        <v>0</v>
      </c>
      <c r="DV55" s="4">
        <f>'Pepper Dairy'!L53</f>
        <v>0</v>
      </c>
      <c r="DW55" s="4">
        <f>'Clauss Dairy Farms'!L53</f>
        <v>0</v>
      </c>
      <c r="DX55" s="8">
        <f>'Dairy Central Heifers'!L53</f>
        <v>0</v>
      </c>
      <c r="DY55" s="4">
        <f>'Yosemite Jersey Dairy'!L53</f>
        <v>0</v>
      </c>
      <c r="DZ55" s="4">
        <f>'Sunwest Jersey Dairy'!L53</f>
        <v>0</v>
      </c>
      <c r="EA55" s="8">
        <f>'N &amp; C Silveira Dairy'!L53</f>
        <v>0</v>
      </c>
      <c r="EB55" s="8">
        <f>'Nyman Brothers Dairy'!L53</f>
        <v>0</v>
      </c>
      <c r="EC55" s="4">
        <f>'Broder Farms'!L53</f>
        <v>0</v>
      </c>
      <c r="ED55" s="8">
        <f>'Borba Dairy Farms'!L53</f>
        <v>0</v>
      </c>
      <c r="EE55" s="8">
        <f>'Charles Ahlem Ranch'!L53</f>
        <v>0</v>
      </c>
      <c r="EF55" s="4">
        <f>'James Ahlem Dairy'!L53</f>
        <v>0</v>
      </c>
      <c r="EG55" s="8">
        <f>'Nylund Dairy Farms'!L53</f>
        <v>0</v>
      </c>
      <c r="EH55" s="4">
        <f>'Vierra Ranch Dairy'!L53</f>
        <v>0</v>
      </c>
      <c r="EI55" s="4">
        <f>'Joe O Rocha Dairy Inc.'!L53</f>
        <v>0</v>
      </c>
      <c r="EJ55" s="8">
        <f>'Alves &amp; Son Dairy'!L53</f>
        <v>0</v>
      </c>
      <c r="EK55" s="4">
        <f>'3A Teixeira Dairy'!L53</f>
        <v>0</v>
      </c>
      <c r="EL55" s="4">
        <f>'Denizma_Bud Postma Dairy'!L53</f>
        <v>0</v>
      </c>
      <c r="EM55" s="8">
        <f>'Couco Creek Dairy'!L53</f>
        <v>0</v>
      </c>
      <c r="EN55" s="4">
        <f>'Clausen Dairy'!L53</f>
        <v>0</v>
      </c>
    </row>
    <row r="56" spans="2:144" x14ac:dyDescent="0.3">
      <c r="B56" s="4">
        <f>'A &amp; M De Souza Dairy'!B56</f>
        <v>0</v>
      </c>
      <c r="C56" s="4">
        <f>'Silva Dairy Farms #3A'!B56</f>
        <v>0</v>
      </c>
      <c r="D56" s="4">
        <f>'Joe Borba Dairy Inc.'!B56</f>
        <v>0</v>
      </c>
      <c r="E56" s="8">
        <f>'Ken Van Foeken Dairy #2'!B56</f>
        <v>0</v>
      </c>
      <c r="F56" s="8">
        <f>'Da Rosa Dairy'!B56</f>
        <v>0</v>
      </c>
      <c r="G56" s="4" t="e">
        <f>'J_D Brasil Dairy'!#REF!</f>
        <v>#REF!</v>
      </c>
      <c r="H56" s="8">
        <f>'River Rock Ranch LLC'!L54</f>
        <v>0</v>
      </c>
      <c r="I56" s="8">
        <f>'Double Cross #3'!L54</f>
        <v>0</v>
      </c>
      <c r="J56" s="8">
        <f>'Edward Nunes Dairy'!L54</f>
        <v>0</v>
      </c>
      <c r="K56" s="4" t="e">
        <f>'Gomes Dairy'!#REF!</f>
        <v>#REF!</v>
      </c>
      <c r="L56" s="4">
        <f>'Roest Family Dairy'!L54</f>
        <v>0</v>
      </c>
      <c r="M56" s="8">
        <f>'Gil Tex Dairy'!L54</f>
        <v>0</v>
      </c>
      <c r="N56" s="4">
        <f>'GJ Silva'!L54</f>
        <v>0</v>
      </c>
      <c r="O56" s="4">
        <f>'Hilmar Holsteins Inc.'!L54</f>
        <v>0</v>
      </c>
      <c r="P56" s="4">
        <f>'Jordao Dairy'!L54</f>
        <v>0</v>
      </c>
      <c r="Q56" s="4">
        <f>'Cross Creek Dairy'!L54</f>
        <v>0</v>
      </c>
      <c r="R56" s="8">
        <f>'Double Cross #2'!L54</f>
        <v>0</v>
      </c>
      <c r="S56" s="8">
        <f>'LarryPetersonDairyFarms#2'!L54</f>
        <v>0</v>
      </c>
      <c r="T56" s="8">
        <f>'Fire_Lake Jerseys #2'!L54</f>
        <v>0</v>
      </c>
      <c r="U56" s="4">
        <f>'Lumar Dairy Farms'!L54</f>
        <v>0</v>
      </c>
      <c r="V56" s="8">
        <f>'CMA Livestock'!L54</f>
        <v>0</v>
      </c>
      <c r="W56" s="4">
        <f>'Fire Lakes Jerseys'!L54</f>
        <v>0</v>
      </c>
      <c r="X56" s="8">
        <f>'Rick Jones Farms'!L54</f>
        <v>0</v>
      </c>
      <c r="Y56" s="4">
        <f>'Silveira Holsteins'!L54</f>
        <v>0</v>
      </c>
      <c r="Z56" s="8">
        <f>'Diamond B Dairy'!L54</f>
        <v>0</v>
      </c>
      <c r="AA56" s="4">
        <f>'Azevedo Dairy'!L54</f>
        <v>0</v>
      </c>
      <c r="AB56" s="8">
        <f>'Valsigna Dairy'!L54</f>
        <v>0</v>
      </c>
      <c r="AC56" s="8">
        <f>WickstromJerseyFarmsInc.!L54</f>
        <v>0</v>
      </c>
      <c r="AD56" s="4">
        <f>'Diniz Dairy'!L54</f>
        <v>0</v>
      </c>
      <c r="AE56" s="8">
        <f>'Crane Dairy Inc.'!L54</f>
        <v>0</v>
      </c>
      <c r="AF56" s="4">
        <f>'GM Silva Dairies #2'!L54</f>
        <v>0</v>
      </c>
      <c r="AG56" s="8" t="e">
        <f>'Joe Oliveira Dairy'!#REF!</f>
        <v>#REF!</v>
      </c>
      <c r="AH56" s="4">
        <f>'Vierra Dairy Farms #3'!L54</f>
        <v>0</v>
      </c>
      <c r="AI56" s="8">
        <f>'Nelson Dairy'!L54</f>
        <v>0</v>
      </c>
      <c r="AJ56" s="4">
        <f>'Mario&amp;ChristinaNunesDairy'!L54</f>
        <v>0</v>
      </c>
      <c r="AK56" s="8">
        <f>'B &amp; D Dairy'!L54</f>
        <v>0</v>
      </c>
      <c r="AL56" s="4">
        <f>'Silveira Dairy Inc.'!L54</f>
        <v>0</v>
      </c>
      <c r="AM56" s="8">
        <f>'Jade Jersey Dairy'!L54</f>
        <v>0</v>
      </c>
      <c r="AN56" s="4">
        <f>'Live Oak Dairy A'!L54</f>
        <v>0</v>
      </c>
      <c r="AO56" s="8">
        <f>'T &amp; M Borba Dairy'!L54</f>
        <v>0</v>
      </c>
      <c r="AP56" s="4">
        <f>'Oslo Dairy'!L54</f>
        <v>0</v>
      </c>
      <c r="AQ56" s="8">
        <f>'Kronberg Facility'!L54</f>
        <v>0</v>
      </c>
      <c r="AR56" s="4">
        <f>'Ken Van Foeken Dairy'!L54</f>
        <v>0</v>
      </c>
      <c r="AS56" s="8">
        <f>'Amaral Dairy Farms'!L54</f>
        <v>0</v>
      </c>
      <c r="AT56" s="4">
        <f>'B_6 Dairy'!L54</f>
        <v>0</v>
      </c>
      <c r="AU56" s="8">
        <f>'6D Dores Dairy'!L54</f>
        <v>0</v>
      </c>
      <c r="AV56" s="4">
        <f>'Fanelli Dairy'!L54</f>
        <v>0</v>
      </c>
      <c r="AW56" s="8">
        <f>'Joao Sousa Dairy'!L54</f>
        <v>0</v>
      </c>
      <c r="AX56" s="8">
        <f>'Vierra Dairy Farms #2'!L54</f>
        <v>0</v>
      </c>
      <c r="AY56" s="8">
        <f>'Michael Brasil Dairy'!L54</f>
        <v>0</v>
      </c>
      <c r="AZ56" s="4">
        <f>'Anchor J Dairy'!L54</f>
        <v>0</v>
      </c>
      <c r="BA56" s="8">
        <f>'Oliveira Dairy'!L54</f>
        <v>0</v>
      </c>
      <c r="BB56" s="4">
        <f>'Souza Bros Dairy'!L54</f>
        <v>0</v>
      </c>
      <c r="BC56" s="8">
        <f>'Miguel Family Dairy'!L54</f>
        <v>0</v>
      </c>
      <c r="BD56" s="4">
        <f>'Dias Family Dairy'!L54</f>
        <v>0</v>
      </c>
      <c r="BE56" s="8">
        <f>'Empty was A_D Dairy'!L54</f>
        <v>0</v>
      </c>
      <c r="BF56" s="4">
        <f>'Michael Brasil Dairy #2'!L54</f>
        <v>0</v>
      </c>
      <c r="BG56" s="8">
        <f>'F &amp; A Lemos Dairy'!L54</f>
        <v>0</v>
      </c>
      <c r="BH56" s="4">
        <f>'Alves &amp; Son Dairy #2'!L54</f>
        <v>0</v>
      </c>
      <c r="BI56" s="8">
        <f>'Golf Link RanchesLLC'!L54</f>
        <v>0</v>
      </c>
      <c r="BJ56" s="4">
        <f>'Triple M Jerseys'!L54</f>
        <v>0</v>
      </c>
      <c r="BK56" s="8">
        <f>'Jose &amp; Teresa Soares Dairy'!L54</f>
        <v>0</v>
      </c>
      <c r="BL56" s="8">
        <f>'MachadoGabriel&amp;SonsDairy'!L54</f>
        <v>0</v>
      </c>
      <c r="BM56" s="4">
        <f>'Hawkins Ranch'!L54</f>
        <v>0</v>
      </c>
      <c r="BN56" s="8">
        <f>'Silva Dairy Farms #3B'!L54</f>
        <v>0</v>
      </c>
      <c r="BO56" s="8">
        <f>AhlemFarmsPartnership!L54</f>
        <v>0</v>
      </c>
      <c r="BP56" s="8">
        <f>'Vierra Dairy Farms #4'!L54</f>
        <v>0</v>
      </c>
      <c r="BQ56" s="4">
        <f>'CaliforniaDairyFarms LLC'!L54</f>
        <v>0</v>
      </c>
      <c r="BR56" s="8">
        <f>'Larry Peterson Dairy'!L54</f>
        <v>0</v>
      </c>
      <c r="BS56" s="4">
        <f>'Joe Egli&amp;Sons Dairy'!L54</f>
        <v>0</v>
      </c>
      <c r="BT56" s="8">
        <f>'CMA Livestock #2'!L54</f>
        <v>0</v>
      </c>
      <c r="BU56" s="4">
        <f>'Valentine Dairy'!L54</f>
        <v>0</v>
      </c>
      <c r="BV56" s="8">
        <f>'CMC Jerseys LLC'!L54</f>
        <v>0</v>
      </c>
      <c r="BW56" s="4">
        <f>'Fanelli_Fanelli Brothers'!L54</f>
        <v>0</v>
      </c>
      <c r="BX56" s="8">
        <f>'Martins Bros Dairy'!L54</f>
        <v>0</v>
      </c>
      <c r="BY56" s="8">
        <f>'Gomes Heifer Ranch'!L54</f>
        <v>0</v>
      </c>
      <c r="BZ56" s="4">
        <f>'Ed Hirdes Dairy'!B56</f>
        <v>0</v>
      </c>
      <c r="CA56" s="8">
        <f>'Dematos Dairy'!L54</f>
        <v>0</v>
      </c>
      <c r="CB56" s="4">
        <f>'Carlos Estacio&amp;Sons Dairy'!L54</f>
        <v>0</v>
      </c>
      <c r="CC56" s="4">
        <f>'Live Oak Dairy G'!L54</f>
        <v>0</v>
      </c>
      <c r="CD56" s="8">
        <f>'Verissimo Facility'!L54</f>
        <v>0</v>
      </c>
      <c r="CE56" s="4">
        <f>'Double Cross Dairy'!L54</f>
        <v>0</v>
      </c>
      <c r="CF56" s="4">
        <f>'Double Cross #4'!L54</f>
        <v>0</v>
      </c>
      <c r="CG56" s="8">
        <f>'King Dairy'!L54</f>
        <v>0</v>
      </c>
      <c r="CH56" s="8">
        <f>'Vieira Livestock'!L54</f>
        <v>0</v>
      </c>
      <c r="CI56" s="4">
        <f>'AldenPeterson&amp;SonsDairy Inc.'!L54</f>
        <v>0</v>
      </c>
      <c r="CJ56" s="8">
        <f>'John Nunes Dairy #3'!L54</f>
        <v>0</v>
      </c>
      <c r="CK56" s="4">
        <f>'Roestar Dairy'!L54</f>
        <v>0</v>
      </c>
      <c r="CL56" s="8">
        <f>'Luis M. Azevedo Dairy'!L54</f>
        <v>0</v>
      </c>
      <c r="CM56" s="4">
        <f>'Arlinda Holsteins'!L54</f>
        <v>0</v>
      </c>
      <c r="CN56" s="8">
        <f>'Robert Gioletti &amp; Sons Dairy'!L54</f>
        <v>0</v>
      </c>
      <c r="CO56" s="4">
        <f>'Carl Vieira Dairy'!L54</f>
        <v>0</v>
      </c>
      <c r="CP56" s="4">
        <f>'John Brasil &amp; Sons Dairy'!L54</f>
        <v>0</v>
      </c>
      <c r="CQ56" s="8">
        <f>'John Brasil Dairy #3'!L54</f>
        <v>0</v>
      </c>
      <c r="CR56" s="4">
        <f>'KMA Dairy'!L54</f>
        <v>0</v>
      </c>
      <c r="CS56" s="8">
        <f>'Sallaberry Ranch'!L54</f>
        <v>0</v>
      </c>
      <c r="CT56" s="4">
        <f>'Alfred C Nunes Dairy'!L54</f>
        <v>0</v>
      </c>
      <c r="CU56" s="8">
        <f>'Jim Vieira &amp; Son Dairy'!L54</f>
        <v>0</v>
      </c>
      <c r="CV56" s="4">
        <f>'Ehrlich Dairy'!L54</f>
        <v>0</v>
      </c>
      <c r="CW56" s="8">
        <f>'D&amp;A Brasil Facility'!B56</f>
        <v>0</v>
      </c>
      <c r="CX56" s="4">
        <f>'Silva''s Holsteins'!B56</f>
        <v>0</v>
      </c>
      <c r="CY56" s="8">
        <f>'G J Silva #3'!B56</f>
        <v>0</v>
      </c>
      <c r="CZ56" s="4">
        <f>'Jim Vieira and Son Dairy #2'!L54</f>
        <v>0</v>
      </c>
      <c r="DA56" s="8">
        <f>'Johal Dairy'!L54</f>
        <v>0</v>
      </c>
      <c r="DB56" s="4">
        <f>'A &amp; G Azevedo Dairy'!L54</f>
        <v>0</v>
      </c>
      <c r="DC56" s="8">
        <f>'Gentle Breezes Dairy'!L54</f>
        <v>0</v>
      </c>
      <c r="DD56" s="8">
        <f>'Joe Sousa Jr Dairy'!L54</f>
        <v>0</v>
      </c>
      <c r="DE56" s="4">
        <f>'John Brasil Heifers'!L54</f>
        <v>0</v>
      </c>
      <c r="DF56" s="4">
        <f>'MHF Dairy'!L54</f>
        <v>0</v>
      </c>
      <c r="DG56" s="8">
        <f>'Brindiero&amp;DanbomDairyFarms'!L54</f>
        <v>0</v>
      </c>
      <c r="DH56" s="8">
        <f>'A&amp;C Machado Dairy #2'!L54</f>
        <v>0</v>
      </c>
      <c r="DI56" s="8">
        <f>'J &amp; J Toste DairyInc.'!L54</f>
        <v>0</v>
      </c>
      <c r="DJ56" s="4">
        <f>'Bar Vee DairyInc.'!L54</f>
        <v>0</v>
      </c>
      <c r="DK56" s="4">
        <f>'Railside Jersey FarmsLLC'!L54</f>
        <v>0</v>
      </c>
      <c r="DL56" s="8">
        <f>'Manuel Azevedo Dairy'!L54</f>
        <v>0</v>
      </c>
      <c r="DM56" s="4">
        <f>'Sousa Family Dairy'!L54</f>
        <v>0</v>
      </c>
      <c r="DN56" s="4">
        <f>'UC Davis Animal Science Dairy'!L54</f>
        <v>0</v>
      </c>
      <c r="DO56" s="8">
        <f>'Garcia''s Registered Jerseys'!L54</f>
        <v>0</v>
      </c>
      <c r="DP56" s="8">
        <f>'Lucio Corral Cattle'!L54</f>
        <v>0</v>
      </c>
      <c r="DQ56" s="4">
        <f>'Wickstrom Dairy Inc'!B56</f>
        <v>0</v>
      </c>
      <c r="DR56" s="8">
        <f>'Sam Kooistra Dairy'!L54</f>
        <v>0</v>
      </c>
      <c r="DS56" s="4">
        <f>'Vitorino &amp; Sons Dairy'!L54</f>
        <v>0</v>
      </c>
      <c r="DT56" s="8">
        <f>'Valley Cross Dairy'!L54</f>
        <v>0</v>
      </c>
      <c r="DU56" s="4">
        <f>'John Brasil &amp; Sons Dairy #2'!L54</f>
        <v>0</v>
      </c>
      <c r="DV56" s="4">
        <f>'Pepper Dairy'!L54</f>
        <v>0</v>
      </c>
      <c r="DW56" s="4">
        <f>'Clauss Dairy Farms'!L54</f>
        <v>0</v>
      </c>
      <c r="DX56" s="8">
        <f>'Dairy Central Heifers'!L54</f>
        <v>0</v>
      </c>
      <c r="DY56" s="4">
        <f>'Yosemite Jersey Dairy'!L54</f>
        <v>0</v>
      </c>
      <c r="DZ56" s="4">
        <f>'Sunwest Jersey Dairy'!L54</f>
        <v>0</v>
      </c>
      <c r="EA56" s="8">
        <f>'N &amp; C Silveira Dairy'!L54</f>
        <v>0</v>
      </c>
      <c r="EB56" s="8">
        <f>'Nyman Brothers Dairy'!L54</f>
        <v>0</v>
      </c>
      <c r="EC56" s="4">
        <f>'Broder Farms'!L54</f>
        <v>0</v>
      </c>
      <c r="ED56" s="8">
        <f>'Borba Dairy Farms'!L54</f>
        <v>0</v>
      </c>
      <c r="EE56" s="8">
        <f>'Charles Ahlem Ranch'!L54</f>
        <v>0</v>
      </c>
      <c r="EF56" s="4">
        <f>'James Ahlem Dairy'!L54</f>
        <v>0</v>
      </c>
      <c r="EG56" s="8">
        <f>'Nylund Dairy Farms'!L54</f>
        <v>0</v>
      </c>
      <c r="EH56" s="4">
        <f>'Vierra Ranch Dairy'!L54</f>
        <v>0</v>
      </c>
      <c r="EI56" s="4">
        <f>'Joe O Rocha Dairy Inc.'!L54</f>
        <v>0</v>
      </c>
      <c r="EJ56" s="8">
        <f>'Alves &amp; Son Dairy'!L54</f>
        <v>0</v>
      </c>
      <c r="EK56" s="4">
        <f>'3A Teixeira Dairy'!L54</f>
        <v>0</v>
      </c>
      <c r="EL56" s="4">
        <f>'Denizma_Bud Postma Dairy'!L54</f>
        <v>0</v>
      </c>
      <c r="EM56" s="8">
        <f>'Couco Creek Dairy'!L54</f>
        <v>0</v>
      </c>
      <c r="EN56" s="4">
        <f>'Clausen Dairy'!L54</f>
        <v>0</v>
      </c>
    </row>
    <row r="57" spans="2:144" x14ac:dyDescent="0.3">
      <c r="B57" s="4">
        <f>'A &amp; M De Souza Dairy'!B57</f>
        <v>0</v>
      </c>
      <c r="C57" s="4">
        <f>'Silva Dairy Farms #3A'!B57</f>
        <v>0</v>
      </c>
      <c r="D57" s="4">
        <f>'Joe Borba Dairy Inc.'!B57</f>
        <v>0</v>
      </c>
      <c r="E57" s="8">
        <f>'Ken Van Foeken Dairy #2'!B57</f>
        <v>0</v>
      </c>
      <c r="F57" s="8">
        <f>'Da Rosa Dairy'!B57</f>
        <v>0</v>
      </c>
      <c r="G57" s="4" t="e">
        <f>'J_D Brasil Dairy'!#REF!</f>
        <v>#REF!</v>
      </c>
      <c r="H57" s="8">
        <f>'River Rock Ranch LLC'!L55</f>
        <v>0</v>
      </c>
      <c r="I57" s="8">
        <f>'Double Cross #3'!L55</f>
        <v>0</v>
      </c>
      <c r="J57" s="8">
        <f>'Edward Nunes Dairy'!L56</f>
        <v>0</v>
      </c>
      <c r="K57" s="4" t="e">
        <f>'Gomes Dairy'!#REF!</f>
        <v>#REF!</v>
      </c>
      <c r="L57" s="4">
        <f>'Roest Family Dairy'!L55</f>
        <v>0</v>
      </c>
      <c r="M57" s="8">
        <f>'Gil Tex Dairy'!L55</f>
        <v>0</v>
      </c>
      <c r="N57" s="4">
        <f>'GJ Silva'!L55</f>
        <v>0</v>
      </c>
      <c r="O57" s="4">
        <f>'Hilmar Holsteins Inc.'!L55</f>
        <v>0</v>
      </c>
      <c r="P57" s="4">
        <f>'Jordao Dairy'!L55</f>
        <v>0</v>
      </c>
      <c r="Q57" s="4">
        <f>'Cross Creek Dairy'!L55</f>
        <v>0</v>
      </c>
      <c r="R57" s="8">
        <f>'Double Cross #2'!L55</f>
        <v>0</v>
      </c>
      <c r="S57" s="8">
        <f>'LarryPetersonDairyFarms#2'!L55</f>
        <v>0</v>
      </c>
      <c r="T57" s="8">
        <f>'Fire_Lake Jerseys #2'!L55</f>
        <v>0</v>
      </c>
      <c r="U57" s="4">
        <f>'Lumar Dairy Farms'!L55</f>
        <v>0</v>
      </c>
      <c r="V57" s="8">
        <f>'CMA Livestock'!L55</f>
        <v>0</v>
      </c>
      <c r="W57" s="4">
        <f>'Fire Lakes Jerseys'!L55</f>
        <v>0</v>
      </c>
      <c r="X57" s="8">
        <f>'Rick Jones Farms'!L55</f>
        <v>0</v>
      </c>
      <c r="Y57" s="4">
        <f>'Silveira Holsteins'!L55</f>
        <v>0</v>
      </c>
      <c r="Z57" s="8">
        <f>'Diamond B Dairy'!L55</f>
        <v>0</v>
      </c>
      <c r="AA57" s="4">
        <f>'Azevedo Dairy'!L55</f>
        <v>0</v>
      </c>
      <c r="AB57" s="8">
        <f>'Valsigna Dairy'!L55</f>
        <v>0</v>
      </c>
      <c r="AC57" s="8">
        <f>WickstromJerseyFarmsInc.!L55</f>
        <v>0</v>
      </c>
      <c r="AD57" s="4">
        <f>'Diniz Dairy'!L55</f>
        <v>0</v>
      </c>
      <c r="AE57" s="8">
        <f>'Crane Dairy Inc.'!L55</f>
        <v>0</v>
      </c>
      <c r="AF57" s="4">
        <f>'GM Silva Dairies #2'!L55</f>
        <v>0</v>
      </c>
      <c r="AG57" s="8" t="e">
        <f>'Joe Oliveira Dairy'!#REF!</f>
        <v>#REF!</v>
      </c>
      <c r="AH57" s="4" t="e">
        <f>'Vierra Dairy Farms #3'!#REF!</f>
        <v>#REF!</v>
      </c>
      <c r="AI57" s="8">
        <f>'Nelson Dairy'!L55</f>
        <v>0</v>
      </c>
      <c r="AJ57" s="4">
        <f>'Mario&amp;ChristinaNunesDairy'!L55</f>
        <v>0</v>
      </c>
      <c r="AK57" s="8">
        <f>'B &amp; D Dairy'!L55</f>
        <v>0</v>
      </c>
      <c r="AL57" s="4">
        <f>'Silveira Dairy Inc.'!L55</f>
        <v>0</v>
      </c>
      <c r="AM57" s="8">
        <f>'Jade Jersey Dairy'!L55</f>
        <v>0</v>
      </c>
      <c r="AN57" s="4">
        <f>'Live Oak Dairy A'!L55</f>
        <v>0</v>
      </c>
      <c r="AO57" s="8">
        <f>'T &amp; M Borba Dairy'!L55</f>
        <v>0</v>
      </c>
      <c r="AP57" s="4">
        <f>'Oslo Dairy'!L55</f>
        <v>0</v>
      </c>
      <c r="AQ57" s="8">
        <f>'Kronberg Facility'!L55</f>
        <v>0</v>
      </c>
      <c r="AR57" s="4">
        <f>'Ken Van Foeken Dairy'!L55</f>
        <v>0</v>
      </c>
      <c r="AS57" s="8">
        <f>'Amaral Dairy Farms'!L55</f>
        <v>0</v>
      </c>
      <c r="AT57" s="4">
        <f>'B_6 Dairy'!L55</f>
        <v>0</v>
      </c>
      <c r="AU57" s="8">
        <f>'6D Dores Dairy'!L55</f>
        <v>0</v>
      </c>
      <c r="AV57" s="4">
        <f>'Fanelli Dairy'!L55</f>
        <v>0</v>
      </c>
      <c r="AW57" s="8">
        <f>'Joao Sousa Dairy'!L55</f>
        <v>0</v>
      </c>
      <c r="AX57" s="8">
        <f>'Vierra Dairy Farms #2'!L55</f>
        <v>0</v>
      </c>
      <c r="AY57" s="8">
        <f>'Michael Brasil Dairy'!L55</f>
        <v>0</v>
      </c>
      <c r="AZ57" s="4">
        <f>'Anchor J Dairy'!L55</f>
        <v>0</v>
      </c>
      <c r="BA57" s="8">
        <f>'Oliveira Dairy'!L55</f>
        <v>0</v>
      </c>
      <c r="BB57" s="4">
        <f>'Souza Bros Dairy'!L55</f>
        <v>0</v>
      </c>
      <c r="BC57" s="8">
        <f>'Miguel Family Dairy'!L55</f>
        <v>0</v>
      </c>
      <c r="BD57" s="4">
        <f>'Dias Family Dairy'!L55</f>
        <v>0</v>
      </c>
      <c r="BE57" s="8">
        <f>'Empty was A_D Dairy'!L55</f>
        <v>0</v>
      </c>
      <c r="BF57" s="4">
        <f>'Michael Brasil Dairy #2'!L55</f>
        <v>0</v>
      </c>
      <c r="BG57" s="8">
        <f>'F &amp; A Lemos Dairy'!L55</f>
        <v>0</v>
      </c>
      <c r="BH57" s="4">
        <f>'Alves &amp; Son Dairy #2'!L55</f>
        <v>0</v>
      </c>
      <c r="BI57" s="8">
        <f>'Golf Link RanchesLLC'!L55</f>
        <v>0</v>
      </c>
      <c r="BJ57" s="4">
        <f>'Triple M Jerseys'!L55</f>
        <v>0</v>
      </c>
      <c r="BK57" s="8">
        <f>'Jose &amp; Teresa Soares Dairy'!L55</f>
        <v>0</v>
      </c>
      <c r="BL57" s="8">
        <f>'MachadoGabriel&amp;SonsDairy'!L55</f>
        <v>0</v>
      </c>
      <c r="BM57" s="4">
        <f>'Hawkins Ranch'!L55</f>
        <v>0</v>
      </c>
      <c r="BN57" s="8">
        <f>'Silva Dairy Farms #3B'!L55</f>
        <v>0</v>
      </c>
      <c r="BO57" s="8">
        <f>AhlemFarmsPartnership!L55</f>
        <v>0</v>
      </c>
      <c r="BP57" s="8">
        <f>'Vierra Dairy Farms #4'!L55</f>
        <v>0</v>
      </c>
      <c r="BQ57" s="4">
        <f>'CaliforniaDairyFarms LLC'!L55</f>
        <v>0</v>
      </c>
      <c r="BR57" s="8">
        <f>'Larry Peterson Dairy'!L55</f>
        <v>0</v>
      </c>
      <c r="BS57" s="4">
        <f>'Joe Egli&amp;Sons Dairy'!L55</f>
        <v>0</v>
      </c>
      <c r="BT57" s="8">
        <f>'CMA Livestock #2'!L55</f>
        <v>0</v>
      </c>
      <c r="BU57" s="4">
        <f>'Valentine Dairy'!L55</f>
        <v>0</v>
      </c>
      <c r="BV57" s="8">
        <f>'CMC Jerseys LLC'!L55</f>
        <v>0</v>
      </c>
      <c r="BW57" s="4">
        <f>'Fanelli_Fanelli Brothers'!L55</f>
        <v>0</v>
      </c>
      <c r="BX57" s="8">
        <f>'Martins Bros Dairy'!L55</f>
        <v>0</v>
      </c>
      <c r="BY57" s="8">
        <f>'Gomes Heifer Ranch'!L55</f>
        <v>0</v>
      </c>
      <c r="BZ57" s="4">
        <f>'Ed Hirdes Dairy'!B57</f>
        <v>0</v>
      </c>
      <c r="CA57" s="8">
        <f>'Dematos Dairy'!L55</f>
        <v>0</v>
      </c>
      <c r="CB57" s="4">
        <f>'Carlos Estacio&amp;Sons Dairy'!L55</f>
        <v>0</v>
      </c>
      <c r="CC57" s="4">
        <f>'Live Oak Dairy G'!L55</f>
        <v>0</v>
      </c>
      <c r="CD57" s="8">
        <f>'Verissimo Facility'!L55</f>
        <v>0</v>
      </c>
      <c r="CE57" s="4">
        <f>'Double Cross Dairy'!L55</f>
        <v>0</v>
      </c>
      <c r="CF57" s="4">
        <f>'Double Cross #4'!L55</f>
        <v>0</v>
      </c>
      <c r="CG57" s="8">
        <f>'King Dairy'!L55</f>
        <v>0</v>
      </c>
      <c r="CH57" s="8">
        <f>'Vieira Livestock'!L55</f>
        <v>0</v>
      </c>
      <c r="CI57" s="4">
        <f>'AldenPeterson&amp;SonsDairy Inc.'!L55</f>
        <v>0</v>
      </c>
      <c r="CJ57" s="8">
        <f>'John Nunes Dairy #3'!L55</f>
        <v>0</v>
      </c>
      <c r="CK57" s="4">
        <f>'Roestar Dairy'!L55</f>
        <v>0</v>
      </c>
      <c r="CL57" s="8">
        <f>'Luis M. Azevedo Dairy'!L55</f>
        <v>0</v>
      </c>
      <c r="CM57" s="4">
        <f>'Arlinda Holsteins'!L55</f>
        <v>0</v>
      </c>
      <c r="CN57" s="8">
        <f>'Robert Gioletti &amp; Sons Dairy'!L55</f>
        <v>0</v>
      </c>
      <c r="CO57" s="4">
        <f>'Carl Vieira Dairy'!L55</f>
        <v>0</v>
      </c>
      <c r="CP57" s="4">
        <f>'John Brasil &amp; Sons Dairy'!L55</f>
        <v>0</v>
      </c>
      <c r="CQ57" s="8">
        <f>'John Brasil Dairy #3'!L55</f>
        <v>0</v>
      </c>
      <c r="CR57" s="4">
        <f>'KMA Dairy'!L55</f>
        <v>0</v>
      </c>
      <c r="CS57" s="8">
        <f>'Sallaberry Ranch'!L55</f>
        <v>0</v>
      </c>
      <c r="CT57" s="4">
        <f>'Alfred C Nunes Dairy'!L55</f>
        <v>0</v>
      </c>
      <c r="CU57" s="8">
        <f>'Jim Vieira &amp; Son Dairy'!L55</f>
        <v>0</v>
      </c>
      <c r="CV57" s="4">
        <f>'Ehrlich Dairy'!L55</f>
        <v>0</v>
      </c>
      <c r="CW57" s="8">
        <f>'D&amp;A Brasil Facility'!B57</f>
        <v>0</v>
      </c>
      <c r="CX57" s="4">
        <f>'Silva''s Holsteins'!B57</f>
        <v>0</v>
      </c>
      <c r="CY57" s="8">
        <f>'G J Silva #3'!B57</f>
        <v>0</v>
      </c>
      <c r="CZ57" s="4">
        <f>'Jim Vieira and Son Dairy #2'!L55</f>
        <v>0</v>
      </c>
      <c r="DA57" s="8">
        <f>'Johal Dairy'!L55</f>
        <v>0</v>
      </c>
      <c r="DB57" s="4">
        <f>'A &amp; G Azevedo Dairy'!L55</f>
        <v>0</v>
      </c>
      <c r="DC57" s="8">
        <f>'Gentle Breezes Dairy'!L55</f>
        <v>0</v>
      </c>
      <c r="DD57" s="8">
        <f>'Joe Sousa Jr Dairy'!L55</f>
        <v>0</v>
      </c>
      <c r="DE57" s="4">
        <f>'John Brasil Heifers'!L55</f>
        <v>0</v>
      </c>
      <c r="DF57" s="4">
        <f>'MHF Dairy'!L55</f>
        <v>0</v>
      </c>
      <c r="DG57" s="8">
        <f>'Brindiero&amp;DanbomDairyFarms'!L55</f>
        <v>0</v>
      </c>
      <c r="DH57" s="8">
        <f>'A&amp;C Machado Dairy #2'!L55</f>
        <v>0</v>
      </c>
      <c r="DI57" s="8">
        <f>'J &amp; J Toste DairyInc.'!L55</f>
        <v>0</v>
      </c>
      <c r="DJ57" s="4">
        <f>'Bar Vee DairyInc.'!L55</f>
        <v>0</v>
      </c>
      <c r="DK57" s="4">
        <f>'Railside Jersey FarmsLLC'!L55</f>
        <v>0</v>
      </c>
      <c r="DL57" s="8">
        <f>'Manuel Azevedo Dairy'!L55</f>
        <v>0</v>
      </c>
      <c r="DM57" s="4">
        <f>'Sousa Family Dairy'!L55</f>
        <v>0</v>
      </c>
      <c r="DN57" s="4">
        <f>'UC Davis Animal Science Dairy'!L55</f>
        <v>0</v>
      </c>
      <c r="DO57" s="8">
        <f>'Garcia''s Registered Jerseys'!L55</f>
        <v>0</v>
      </c>
      <c r="DP57" s="8">
        <f>'Lucio Corral Cattle'!L55</f>
        <v>0</v>
      </c>
      <c r="DQ57" s="4">
        <f>'Wickstrom Dairy Inc'!B57</f>
        <v>0</v>
      </c>
      <c r="DR57" s="8">
        <f>'Sam Kooistra Dairy'!L55</f>
        <v>0</v>
      </c>
      <c r="DS57" s="4">
        <f>'Vitorino &amp; Sons Dairy'!L55</f>
        <v>0</v>
      </c>
      <c r="DT57" s="8">
        <f>'Valley Cross Dairy'!L55</f>
        <v>0</v>
      </c>
      <c r="DU57" s="4">
        <f>'John Brasil &amp; Sons Dairy #2'!L55</f>
        <v>0</v>
      </c>
      <c r="DV57" s="4">
        <f>'Pepper Dairy'!L55</f>
        <v>0</v>
      </c>
      <c r="DW57" s="4">
        <f>'Clauss Dairy Farms'!L55</f>
        <v>0</v>
      </c>
      <c r="DX57" s="8">
        <f>'Dairy Central Heifers'!L55</f>
        <v>0</v>
      </c>
      <c r="DY57" s="4">
        <f>'Yosemite Jersey Dairy'!L55</f>
        <v>0</v>
      </c>
      <c r="DZ57" s="4">
        <f>'Sunwest Jersey Dairy'!L55</f>
        <v>0</v>
      </c>
      <c r="EA57" s="8">
        <f>'N &amp; C Silveira Dairy'!L55</f>
        <v>0</v>
      </c>
      <c r="EB57" s="8">
        <f>'Nyman Brothers Dairy'!L55</f>
        <v>0</v>
      </c>
      <c r="EC57" s="4">
        <f>'Broder Farms'!L55</f>
        <v>0</v>
      </c>
      <c r="ED57" s="8">
        <f>'Borba Dairy Farms'!L55</f>
        <v>0</v>
      </c>
      <c r="EE57" s="8">
        <f>'Charles Ahlem Ranch'!L55</f>
        <v>0</v>
      </c>
      <c r="EF57" s="4">
        <f>'James Ahlem Dairy'!L55</f>
        <v>0</v>
      </c>
      <c r="EG57" s="8">
        <f>'Nylund Dairy Farms'!L55</f>
        <v>0</v>
      </c>
      <c r="EH57" s="4">
        <f>'Vierra Ranch Dairy'!L55</f>
        <v>0</v>
      </c>
      <c r="EI57" s="4">
        <f>'Joe O Rocha Dairy Inc.'!L55</f>
        <v>0</v>
      </c>
      <c r="EJ57" s="8">
        <f>'Alves &amp; Son Dairy'!L55</f>
        <v>0</v>
      </c>
      <c r="EK57" s="4">
        <f>'3A Teixeira Dairy'!L55</f>
        <v>0</v>
      </c>
      <c r="EL57" s="4">
        <f>'Denizma_Bud Postma Dairy'!L55</f>
        <v>0</v>
      </c>
      <c r="EM57" s="8">
        <f>'Couco Creek Dairy'!L55</f>
        <v>0</v>
      </c>
      <c r="EN57" s="4">
        <f>'Clausen Dairy'!L55</f>
        <v>0</v>
      </c>
    </row>
    <row r="58" spans="2:144" x14ac:dyDescent="0.3">
      <c r="B58" s="4">
        <f>'A &amp; M De Souza Dairy'!B58</f>
        <v>0</v>
      </c>
      <c r="C58" s="4">
        <f>'Silva Dairy Farms #3A'!B58</f>
        <v>0</v>
      </c>
      <c r="D58" s="4">
        <f>'Joe Borba Dairy Inc.'!B58</f>
        <v>0</v>
      </c>
      <c r="E58" s="8">
        <f>'Ken Van Foeken Dairy #2'!B58</f>
        <v>0</v>
      </c>
      <c r="F58" s="8">
        <f>'Da Rosa Dairy'!B58</f>
        <v>0</v>
      </c>
      <c r="G58" s="4" t="e">
        <f>'J_D Brasil Dairy'!#REF!</f>
        <v>#REF!</v>
      </c>
      <c r="H58" s="8">
        <f>'River Rock Ranch LLC'!L56</f>
        <v>0</v>
      </c>
      <c r="I58" s="8">
        <f>'Double Cross #3'!L56</f>
        <v>0</v>
      </c>
      <c r="J58" s="8" t="e">
        <f>'Edward Nunes Dairy'!#REF!</f>
        <v>#REF!</v>
      </c>
      <c r="K58" s="4" t="e">
        <f>'Gomes Dairy'!#REF!</f>
        <v>#REF!</v>
      </c>
      <c r="L58" s="4">
        <f>'Roest Family Dairy'!L56</f>
        <v>0</v>
      </c>
      <c r="M58" s="8">
        <f>'Gil Tex Dairy'!L56</f>
        <v>0</v>
      </c>
      <c r="N58" s="4">
        <f>'GJ Silva'!L56</f>
        <v>0</v>
      </c>
      <c r="O58" s="4">
        <f>'Hilmar Holsteins Inc.'!L56</f>
        <v>0</v>
      </c>
      <c r="P58" s="4">
        <f>'Jordao Dairy'!L56</f>
        <v>0</v>
      </c>
      <c r="Q58" s="4">
        <f>'Cross Creek Dairy'!L56</f>
        <v>0</v>
      </c>
      <c r="R58" s="8">
        <f>'Double Cross #2'!L56</f>
        <v>0</v>
      </c>
      <c r="S58" s="8">
        <f>'LarryPetersonDairyFarms#2'!L56</f>
        <v>0</v>
      </c>
      <c r="T58" s="8">
        <f>'Fire_Lake Jerseys #2'!L56</f>
        <v>0</v>
      </c>
      <c r="U58" s="4">
        <f>'Lumar Dairy Farms'!L56</f>
        <v>0</v>
      </c>
      <c r="V58" s="8">
        <f>'CMA Livestock'!L56</f>
        <v>0</v>
      </c>
      <c r="W58" s="4">
        <f>'Fire Lakes Jerseys'!L56</f>
        <v>0</v>
      </c>
      <c r="X58" s="8">
        <f>'Rick Jones Farms'!L56</f>
        <v>0</v>
      </c>
      <c r="Y58" s="4">
        <f>'Silveira Holsteins'!L56</f>
        <v>0</v>
      </c>
      <c r="Z58" s="8">
        <f>'Diamond B Dairy'!L56</f>
        <v>0</v>
      </c>
      <c r="AA58" s="4">
        <f>'Azevedo Dairy'!L56</f>
        <v>0</v>
      </c>
      <c r="AB58" s="8">
        <f>'Valsigna Dairy'!L56</f>
        <v>0</v>
      </c>
      <c r="AC58" s="8">
        <f>WickstromJerseyFarmsInc.!L56</f>
        <v>0</v>
      </c>
      <c r="AD58" s="4">
        <f>'Diniz Dairy'!L56</f>
        <v>0</v>
      </c>
      <c r="AE58" s="8">
        <f>'Crane Dairy Inc.'!L56</f>
        <v>0</v>
      </c>
      <c r="AF58" s="4">
        <f>'GM Silva Dairies #2'!L56</f>
        <v>0</v>
      </c>
      <c r="AG58" s="8" t="e">
        <f>'Joe Oliveira Dairy'!#REF!</f>
        <v>#REF!</v>
      </c>
      <c r="AH58" s="4">
        <f>'Vierra Dairy Farms #3'!L56</f>
        <v>0</v>
      </c>
      <c r="AI58" s="8">
        <f>'Nelson Dairy'!L56</f>
        <v>0</v>
      </c>
      <c r="AJ58" s="4">
        <f>'Mario&amp;ChristinaNunesDairy'!L56</f>
        <v>0</v>
      </c>
      <c r="AK58" s="8">
        <f>'B &amp; D Dairy'!L56</f>
        <v>0</v>
      </c>
      <c r="AL58" s="4">
        <f>'Silveira Dairy Inc.'!L56</f>
        <v>0</v>
      </c>
      <c r="AM58" s="8">
        <f>'Jade Jersey Dairy'!L56</f>
        <v>0</v>
      </c>
      <c r="AN58" s="4">
        <f>'Live Oak Dairy A'!L56</f>
        <v>0</v>
      </c>
      <c r="AO58" s="8">
        <f>'T &amp; M Borba Dairy'!L56</f>
        <v>0</v>
      </c>
      <c r="AP58" s="4">
        <f>'Oslo Dairy'!L56</f>
        <v>0</v>
      </c>
      <c r="AQ58" s="8">
        <f>'Kronberg Facility'!L56</f>
        <v>0</v>
      </c>
      <c r="AR58" s="4">
        <f>'Ken Van Foeken Dairy'!L56</f>
        <v>0</v>
      </c>
      <c r="AS58" s="8">
        <f>'Amaral Dairy Farms'!L56</f>
        <v>0</v>
      </c>
      <c r="AT58" s="4">
        <f>'B_6 Dairy'!L56</f>
        <v>0</v>
      </c>
      <c r="AU58" s="8">
        <f>'6D Dores Dairy'!L56</f>
        <v>0</v>
      </c>
      <c r="AV58" s="4">
        <f>'Fanelli Dairy'!L56</f>
        <v>0</v>
      </c>
      <c r="AW58" s="8">
        <f>'Joao Sousa Dairy'!L56</f>
        <v>0</v>
      </c>
      <c r="AX58" s="8">
        <f>'Vierra Dairy Farms #2'!L56</f>
        <v>0</v>
      </c>
      <c r="AY58" s="8">
        <f>'Michael Brasil Dairy'!L56</f>
        <v>0</v>
      </c>
      <c r="AZ58" s="4">
        <f>'Anchor J Dairy'!L56</f>
        <v>0</v>
      </c>
      <c r="BA58" s="8">
        <f>'Oliveira Dairy'!L56</f>
        <v>0</v>
      </c>
      <c r="BB58" s="4">
        <f>'Souza Bros Dairy'!L56</f>
        <v>0</v>
      </c>
      <c r="BC58" s="8">
        <f>'Miguel Family Dairy'!L56</f>
        <v>0</v>
      </c>
      <c r="BD58" s="4">
        <f>'Dias Family Dairy'!L56</f>
        <v>0</v>
      </c>
      <c r="BE58" s="8">
        <f>'Empty was A_D Dairy'!L56</f>
        <v>0</v>
      </c>
      <c r="BF58" s="4">
        <f>'Michael Brasil Dairy #2'!L56</f>
        <v>0</v>
      </c>
      <c r="BG58" s="8">
        <f>'F &amp; A Lemos Dairy'!L56</f>
        <v>0</v>
      </c>
      <c r="BH58" s="4">
        <f>'Alves &amp; Son Dairy #2'!L56</f>
        <v>0</v>
      </c>
      <c r="BI58" s="8">
        <f>'Golf Link RanchesLLC'!L56</f>
        <v>0</v>
      </c>
      <c r="BJ58" s="4">
        <f>'Triple M Jerseys'!L56</f>
        <v>0</v>
      </c>
      <c r="BK58" s="8">
        <f>'Jose &amp; Teresa Soares Dairy'!L56</f>
        <v>0</v>
      </c>
      <c r="BL58" s="8">
        <f>'MachadoGabriel&amp;SonsDairy'!L56</f>
        <v>0</v>
      </c>
      <c r="BM58" s="4">
        <f>'Hawkins Ranch'!L56</f>
        <v>0</v>
      </c>
      <c r="BN58" s="8">
        <f>'Silva Dairy Farms #3B'!L56</f>
        <v>0</v>
      </c>
      <c r="BO58" s="8">
        <f>AhlemFarmsPartnership!L56</f>
        <v>0</v>
      </c>
      <c r="BP58" s="8">
        <f>'Vierra Dairy Farms #4'!L56</f>
        <v>0</v>
      </c>
      <c r="BQ58" s="4">
        <f>'CaliforniaDairyFarms LLC'!L56</f>
        <v>0</v>
      </c>
      <c r="BR58" s="8">
        <f>'Larry Peterson Dairy'!L56</f>
        <v>0</v>
      </c>
      <c r="BS58" s="4">
        <f>'Joe Egli&amp;Sons Dairy'!L56</f>
        <v>0</v>
      </c>
      <c r="BT58" s="8">
        <f>'CMA Livestock #2'!L56</f>
        <v>0</v>
      </c>
      <c r="BU58" s="4">
        <f>'Valentine Dairy'!L56</f>
        <v>0</v>
      </c>
      <c r="BV58" s="8">
        <f>'CMC Jerseys LLC'!L56</f>
        <v>0</v>
      </c>
      <c r="BW58" s="4">
        <f>'Fanelli_Fanelli Brothers'!L56</f>
        <v>0</v>
      </c>
      <c r="BX58" s="8">
        <f>'Martins Bros Dairy'!L56</f>
        <v>0</v>
      </c>
      <c r="BY58" s="8">
        <f>'Gomes Heifer Ranch'!L56</f>
        <v>0</v>
      </c>
      <c r="BZ58" s="4">
        <f>'Ed Hirdes Dairy'!B58</f>
        <v>0</v>
      </c>
      <c r="CA58" s="8">
        <f>'Dematos Dairy'!L56</f>
        <v>0</v>
      </c>
      <c r="CB58" s="4">
        <f>'Carlos Estacio&amp;Sons Dairy'!L56</f>
        <v>0</v>
      </c>
      <c r="CC58" s="4">
        <f>'Live Oak Dairy G'!L56</f>
        <v>0</v>
      </c>
      <c r="CD58" s="8">
        <f>'Verissimo Facility'!L56</f>
        <v>0</v>
      </c>
      <c r="CE58" s="4">
        <f>'Double Cross Dairy'!L56</f>
        <v>0</v>
      </c>
      <c r="CF58" s="4">
        <f>'Double Cross #4'!L56</f>
        <v>0</v>
      </c>
      <c r="CG58" s="8">
        <f>'King Dairy'!L56</f>
        <v>0</v>
      </c>
      <c r="CH58" s="8">
        <f>'Vieira Livestock'!L56</f>
        <v>0</v>
      </c>
      <c r="CI58" s="4">
        <f>'AldenPeterson&amp;SonsDairy Inc.'!L56</f>
        <v>0</v>
      </c>
      <c r="CJ58" s="8">
        <f>'John Nunes Dairy #3'!L56</f>
        <v>0</v>
      </c>
      <c r="CK58" s="4">
        <f>'Roestar Dairy'!L56</f>
        <v>0</v>
      </c>
      <c r="CL58" s="8">
        <f>'Luis M. Azevedo Dairy'!L56</f>
        <v>0</v>
      </c>
      <c r="CM58" s="4">
        <f>'Arlinda Holsteins'!L56</f>
        <v>0</v>
      </c>
      <c r="CN58" s="8">
        <f>'Robert Gioletti &amp; Sons Dairy'!L56</f>
        <v>0</v>
      </c>
      <c r="CO58" s="4">
        <f>'Carl Vieira Dairy'!L56</f>
        <v>0</v>
      </c>
      <c r="CP58" s="4">
        <f>'John Brasil &amp; Sons Dairy'!L56</f>
        <v>0</v>
      </c>
      <c r="CQ58" s="8">
        <f>'John Brasil Dairy #3'!L56</f>
        <v>0</v>
      </c>
      <c r="CR58" s="4">
        <f>'KMA Dairy'!L56</f>
        <v>0</v>
      </c>
      <c r="CS58" s="8">
        <f>'Sallaberry Ranch'!L56</f>
        <v>0</v>
      </c>
      <c r="CT58" s="4">
        <f>'Alfred C Nunes Dairy'!L56</f>
        <v>0</v>
      </c>
      <c r="CU58" s="8">
        <f>'Jim Vieira &amp; Son Dairy'!L56</f>
        <v>0</v>
      </c>
      <c r="CV58" s="4">
        <f>'Ehrlich Dairy'!L56</f>
        <v>0</v>
      </c>
      <c r="CW58" s="8">
        <f>'D&amp;A Brasil Facility'!B58</f>
        <v>0</v>
      </c>
      <c r="CX58" s="4">
        <f>'Silva''s Holsteins'!B58</f>
        <v>0</v>
      </c>
      <c r="CY58" s="8">
        <f>'G J Silva #3'!B58</f>
        <v>0</v>
      </c>
      <c r="CZ58" s="4">
        <f>'Jim Vieira and Son Dairy #2'!L56</f>
        <v>0</v>
      </c>
      <c r="DA58" s="8">
        <f>'Johal Dairy'!L56</f>
        <v>0</v>
      </c>
      <c r="DB58" s="4">
        <f>'A &amp; G Azevedo Dairy'!L56</f>
        <v>0</v>
      </c>
      <c r="DC58" s="8">
        <f>'Gentle Breezes Dairy'!L56</f>
        <v>0</v>
      </c>
      <c r="DD58" s="8">
        <f>'Joe Sousa Jr Dairy'!L56</f>
        <v>0</v>
      </c>
      <c r="DE58" s="4">
        <f>'John Brasil Heifers'!L56</f>
        <v>0</v>
      </c>
      <c r="DF58" s="4">
        <f>'MHF Dairy'!L56</f>
        <v>0</v>
      </c>
      <c r="DG58" s="8">
        <f>'Brindiero&amp;DanbomDairyFarms'!L56</f>
        <v>0</v>
      </c>
      <c r="DH58" s="8">
        <f>'A&amp;C Machado Dairy #2'!L56</f>
        <v>0</v>
      </c>
      <c r="DI58" s="8">
        <f>'J &amp; J Toste DairyInc.'!L56</f>
        <v>0</v>
      </c>
      <c r="DJ58" s="4">
        <f>'Bar Vee DairyInc.'!L56</f>
        <v>0</v>
      </c>
      <c r="DK58" s="4">
        <f>'Railside Jersey FarmsLLC'!L56</f>
        <v>0</v>
      </c>
      <c r="DL58" s="8">
        <f>'Manuel Azevedo Dairy'!L56</f>
        <v>0</v>
      </c>
      <c r="DM58" s="4">
        <f>'Sousa Family Dairy'!L56</f>
        <v>0</v>
      </c>
      <c r="DN58" s="4">
        <f>'UC Davis Animal Science Dairy'!L56</f>
        <v>0</v>
      </c>
      <c r="DO58" s="8">
        <f>'Garcia''s Registered Jerseys'!L56</f>
        <v>0</v>
      </c>
      <c r="DP58" s="8">
        <f>'Lucio Corral Cattle'!L56</f>
        <v>0</v>
      </c>
      <c r="DQ58" s="4">
        <f>'Wickstrom Dairy Inc'!B58</f>
        <v>0</v>
      </c>
      <c r="DR58" s="8">
        <f>'Sam Kooistra Dairy'!L56</f>
        <v>0</v>
      </c>
      <c r="DS58" s="4">
        <f>'Vitorino &amp; Sons Dairy'!L56</f>
        <v>0</v>
      </c>
      <c r="DT58" s="8">
        <f>'Valley Cross Dairy'!L56</f>
        <v>0</v>
      </c>
      <c r="DU58" s="4">
        <f>'John Brasil &amp; Sons Dairy #2'!L56</f>
        <v>0</v>
      </c>
      <c r="DV58" s="4">
        <f>'Pepper Dairy'!L56</f>
        <v>0</v>
      </c>
      <c r="DW58" s="4">
        <f>'Clauss Dairy Farms'!L56</f>
        <v>0</v>
      </c>
      <c r="DX58" s="8">
        <f>'Dairy Central Heifers'!L56</f>
        <v>0</v>
      </c>
      <c r="DY58" s="4">
        <f>'Yosemite Jersey Dairy'!L56</f>
        <v>0</v>
      </c>
      <c r="DZ58" s="4">
        <f>'Sunwest Jersey Dairy'!L56</f>
        <v>0</v>
      </c>
      <c r="EA58" s="8">
        <f>'N &amp; C Silveira Dairy'!L56</f>
        <v>0</v>
      </c>
      <c r="EB58" s="8">
        <f>'Nyman Brothers Dairy'!L56</f>
        <v>0</v>
      </c>
      <c r="EC58" s="4">
        <f>'Broder Farms'!L56</f>
        <v>0</v>
      </c>
      <c r="ED58" s="8">
        <f>'Borba Dairy Farms'!L56</f>
        <v>0</v>
      </c>
      <c r="EE58" s="8">
        <f>'Charles Ahlem Ranch'!L56</f>
        <v>0</v>
      </c>
      <c r="EF58" s="4">
        <f>'James Ahlem Dairy'!L56</f>
        <v>0</v>
      </c>
      <c r="EG58" s="8">
        <f>'Nylund Dairy Farms'!L56</f>
        <v>0</v>
      </c>
      <c r="EH58" s="4">
        <f>'Vierra Ranch Dairy'!L56</f>
        <v>0</v>
      </c>
      <c r="EI58" s="4">
        <f>'Joe O Rocha Dairy Inc.'!L56</f>
        <v>0</v>
      </c>
      <c r="EJ58" s="8">
        <f>'Alves &amp; Son Dairy'!L56</f>
        <v>0</v>
      </c>
      <c r="EK58" s="4">
        <f>'3A Teixeira Dairy'!L56</f>
        <v>0</v>
      </c>
      <c r="EL58" s="4">
        <f>'Denizma_Bud Postma Dairy'!L56</f>
        <v>0</v>
      </c>
      <c r="EM58" s="8">
        <f>'Couco Creek Dairy'!L56</f>
        <v>0</v>
      </c>
      <c r="EN58" s="4">
        <f>'Clausen Dairy'!L56</f>
        <v>0</v>
      </c>
    </row>
    <row r="59" spans="2:144" x14ac:dyDescent="0.3">
      <c r="B59" s="4">
        <f>'A &amp; M De Souza Dairy'!B59</f>
        <v>0</v>
      </c>
      <c r="C59" s="4">
        <f>'Silva Dairy Farms #3A'!B59</f>
        <v>0</v>
      </c>
      <c r="D59" s="4">
        <f>'Joe Borba Dairy Inc.'!B59</f>
        <v>0</v>
      </c>
      <c r="E59" s="8">
        <f>'Ken Van Foeken Dairy #2'!B59</f>
        <v>0</v>
      </c>
      <c r="F59" s="8">
        <f>'Da Rosa Dairy'!B59</f>
        <v>0</v>
      </c>
      <c r="G59" s="4" t="e">
        <f>'J_D Brasil Dairy'!#REF!</f>
        <v>#REF!</v>
      </c>
      <c r="H59" s="8">
        <f>'River Rock Ranch LLC'!L57</f>
        <v>0</v>
      </c>
      <c r="I59" s="8">
        <f>'Double Cross #3'!L57</f>
        <v>0</v>
      </c>
      <c r="J59" s="8">
        <f>'Edward Nunes Dairy'!L57</f>
        <v>0</v>
      </c>
      <c r="K59" s="4" t="e">
        <f>'Gomes Dairy'!#REF!</f>
        <v>#REF!</v>
      </c>
      <c r="L59" s="4">
        <f>'Roest Family Dairy'!L57</f>
        <v>0</v>
      </c>
      <c r="M59" s="8">
        <f>'Gil Tex Dairy'!L57</f>
        <v>0</v>
      </c>
      <c r="N59" s="4">
        <f>'GJ Silva'!L57</f>
        <v>0</v>
      </c>
      <c r="O59" s="4">
        <f>'Hilmar Holsteins Inc.'!L57</f>
        <v>0</v>
      </c>
      <c r="P59" s="4">
        <f>'Jordao Dairy'!L57</f>
        <v>0</v>
      </c>
      <c r="Q59" s="4">
        <f>'Cross Creek Dairy'!L57</f>
        <v>0</v>
      </c>
      <c r="R59" s="8">
        <f>'Double Cross #2'!L57</f>
        <v>0</v>
      </c>
      <c r="S59" s="8">
        <f>'LarryPetersonDairyFarms#2'!L57</f>
        <v>0</v>
      </c>
      <c r="T59" s="8">
        <f>'Fire_Lake Jerseys #2'!L57</f>
        <v>0</v>
      </c>
      <c r="U59" s="4">
        <f>'Lumar Dairy Farms'!L57</f>
        <v>0</v>
      </c>
      <c r="V59" s="8">
        <f>'CMA Livestock'!L57</f>
        <v>0</v>
      </c>
      <c r="W59" s="4">
        <f>'Fire Lakes Jerseys'!L57</f>
        <v>0</v>
      </c>
      <c r="X59" s="8">
        <f>'Rick Jones Farms'!L57</f>
        <v>0</v>
      </c>
      <c r="Y59" s="4">
        <f>'Silveira Holsteins'!L57</f>
        <v>0</v>
      </c>
      <c r="Z59" s="8">
        <f>'Diamond B Dairy'!L57</f>
        <v>0</v>
      </c>
      <c r="AA59" s="4">
        <f>'Azevedo Dairy'!L57</f>
        <v>0</v>
      </c>
      <c r="AB59" s="8">
        <f>'Valsigna Dairy'!L57</f>
        <v>0</v>
      </c>
      <c r="AC59" s="8">
        <f>WickstromJerseyFarmsInc.!L57</f>
        <v>0</v>
      </c>
      <c r="AD59" s="4">
        <f>'Diniz Dairy'!L57</f>
        <v>0</v>
      </c>
      <c r="AE59" s="8">
        <f>'Crane Dairy Inc.'!L57</f>
        <v>0</v>
      </c>
      <c r="AF59" s="4">
        <f>'GM Silva Dairies #2'!L57</f>
        <v>0</v>
      </c>
      <c r="AG59" s="8" t="e">
        <f>'Joe Oliveira Dairy'!#REF!</f>
        <v>#REF!</v>
      </c>
      <c r="AH59" s="4">
        <f>'Vierra Dairy Farms #3'!L57</f>
        <v>0</v>
      </c>
      <c r="AI59" s="8">
        <f>'Nelson Dairy'!L57</f>
        <v>0</v>
      </c>
      <c r="AJ59" s="4">
        <f>'Mario&amp;ChristinaNunesDairy'!L57</f>
        <v>0</v>
      </c>
      <c r="AK59" s="8">
        <f>'B &amp; D Dairy'!L57</f>
        <v>0</v>
      </c>
      <c r="AL59" s="4">
        <f>'Silveira Dairy Inc.'!L57</f>
        <v>0</v>
      </c>
      <c r="AM59" s="8">
        <f>'Jade Jersey Dairy'!L57</f>
        <v>0</v>
      </c>
      <c r="AN59" s="4">
        <f>'Live Oak Dairy A'!L57</f>
        <v>0</v>
      </c>
      <c r="AO59" s="8">
        <f>'T &amp; M Borba Dairy'!L57</f>
        <v>0</v>
      </c>
      <c r="AP59" s="4">
        <f>'Oslo Dairy'!L57</f>
        <v>0</v>
      </c>
      <c r="AQ59" s="8">
        <f>'Kronberg Facility'!L57</f>
        <v>0</v>
      </c>
      <c r="AR59" s="4">
        <f>'Ken Van Foeken Dairy'!L57</f>
        <v>0</v>
      </c>
      <c r="AS59" s="8">
        <f>'Amaral Dairy Farms'!L57</f>
        <v>0</v>
      </c>
      <c r="AT59" s="4">
        <f>'B_6 Dairy'!L57</f>
        <v>0</v>
      </c>
      <c r="AU59" s="8">
        <f>'6D Dores Dairy'!L57</f>
        <v>0</v>
      </c>
      <c r="AV59" s="4">
        <f>'Fanelli Dairy'!L57</f>
        <v>0</v>
      </c>
      <c r="AW59" s="8">
        <f>'Joao Sousa Dairy'!L57</f>
        <v>0</v>
      </c>
      <c r="AX59" s="8">
        <f>'Vierra Dairy Farms #2'!L57</f>
        <v>0</v>
      </c>
      <c r="AY59" s="8">
        <f>'Michael Brasil Dairy'!L57</f>
        <v>0</v>
      </c>
      <c r="AZ59" s="4">
        <f>'Anchor J Dairy'!L57</f>
        <v>0</v>
      </c>
      <c r="BA59" s="8">
        <f>'Oliveira Dairy'!L57</f>
        <v>0</v>
      </c>
      <c r="BB59" s="4">
        <f>'Souza Bros Dairy'!L57</f>
        <v>0</v>
      </c>
      <c r="BC59" s="8">
        <f>'Miguel Family Dairy'!L57</f>
        <v>0</v>
      </c>
      <c r="BD59" s="4">
        <f>'Dias Family Dairy'!L57</f>
        <v>0</v>
      </c>
      <c r="BE59" s="8">
        <f>'Empty was A_D Dairy'!L57</f>
        <v>0</v>
      </c>
      <c r="BF59" s="4">
        <f>'Michael Brasil Dairy #2'!L57</f>
        <v>0</v>
      </c>
      <c r="BG59" s="8">
        <f>'F &amp; A Lemos Dairy'!L57</f>
        <v>0</v>
      </c>
      <c r="BH59" s="4">
        <f>'Alves &amp; Son Dairy #2'!L57</f>
        <v>0</v>
      </c>
      <c r="BI59" s="8">
        <f>'Golf Link RanchesLLC'!L57</f>
        <v>0</v>
      </c>
      <c r="BJ59" s="4">
        <f>'Triple M Jerseys'!L57</f>
        <v>0</v>
      </c>
      <c r="BK59" s="8">
        <f>'Jose &amp; Teresa Soares Dairy'!L57</f>
        <v>0</v>
      </c>
      <c r="BL59" s="8">
        <f>'MachadoGabriel&amp;SonsDairy'!L57</f>
        <v>0</v>
      </c>
      <c r="BM59" s="4">
        <f>'Hawkins Ranch'!L57</f>
        <v>0</v>
      </c>
      <c r="BN59" s="8">
        <f>'Silva Dairy Farms #3B'!L57</f>
        <v>0</v>
      </c>
      <c r="BO59" s="8">
        <f>AhlemFarmsPartnership!L57</f>
        <v>0</v>
      </c>
      <c r="BP59" s="8">
        <f>'Vierra Dairy Farms #4'!L57</f>
        <v>0</v>
      </c>
      <c r="BQ59" s="4">
        <f>'CaliforniaDairyFarms LLC'!L57</f>
        <v>0</v>
      </c>
      <c r="BR59" s="8">
        <f>'Larry Peterson Dairy'!L57</f>
        <v>0</v>
      </c>
      <c r="BS59" s="4">
        <f>'Joe Egli&amp;Sons Dairy'!L57</f>
        <v>0</v>
      </c>
      <c r="BT59" s="8">
        <f>'CMA Livestock #2'!L57</f>
        <v>0</v>
      </c>
      <c r="BU59" s="4">
        <f>'Valentine Dairy'!L57</f>
        <v>0</v>
      </c>
      <c r="BV59" s="8">
        <f>'CMC Jerseys LLC'!L57</f>
        <v>0</v>
      </c>
      <c r="BW59" s="4">
        <f>'Fanelli_Fanelli Brothers'!L57</f>
        <v>0</v>
      </c>
      <c r="BX59" s="8">
        <f>'Martins Bros Dairy'!L57</f>
        <v>0</v>
      </c>
      <c r="BY59" s="8">
        <f>'Gomes Heifer Ranch'!L57</f>
        <v>0</v>
      </c>
      <c r="BZ59" s="4">
        <f>'Ed Hirdes Dairy'!B59</f>
        <v>0</v>
      </c>
      <c r="CA59" s="8">
        <f>'Dematos Dairy'!L57</f>
        <v>0</v>
      </c>
      <c r="CB59" s="4">
        <f>'Carlos Estacio&amp;Sons Dairy'!L57</f>
        <v>0</v>
      </c>
      <c r="CC59" s="4">
        <f>'Live Oak Dairy G'!L57</f>
        <v>0</v>
      </c>
      <c r="CD59" s="8">
        <f>'Verissimo Facility'!L57</f>
        <v>0</v>
      </c>
      <c r="CE59" s="4">
        <f>'Double Cross Dairy'!L57</f>
        <v>0</v>
      </c>
      <c r="CF59" s="4">
        <f>'Double Cross #4'!L57</f>
        <v>0</v>
      </c>
      <c r="CG59" s="8">
        <f>'King Dairy'!L57</f>
        <v>0</v>
      </c>
      <c r="CH59" s="8">
        <f>'Vieira Livestock'!L57</f>
        <v>0</v>
      </c>
      <c r="CI59" s="4">
        <f>'AldenPeterson&amp;SonsDairy Inc.'!L57</f>
        <v>0</v>
      </c>
      <c r="CJ59" s="8">
        <f>'John Nunes Dairy #3'!L57</f>
        <v>0</v>
      </c>
      <c r="CK59" s="4">
        <f>'Roestar Dairy'!L57</f>
        <v>0</v>
      </c>
      <c r="CL59" s="8">
        <f>'Luis M. Azevedo Dairy'!L57</f>
        <v>0</v>
      </c>
      <c r="CM59" s="4">
        <f>'Arlinda Holsteins'!L57</f>
        <v>0</v>
      </c>
      <c r="CN59" s="8">
        <f>'Robert Gioletti &amp; Sons Dairy'!L57</f>
        <v>0</v>
      </c>
      <c r="CO59" s="4">
        <f>'Carl Vieira Dairy'!L57</f>
        <v>0</v>
      </c>
      <c r="CP59" s="4">
        <f>'John Brasil &amp; Sons Dairy'!L57</f>
        <v>0</v>
      </c>
      <c r="CQ59" s="8">
        <f>'John Brasil Dairy #3'!L57</f>
        <v>0</v>
      </c>
      <c r="CR59" s="4">
        <f>'KMA Dairy'!L57</f>
        <v>0</v>
      </c>
      <c r="CS59" s="8">
        <f>'Sallaberry Ranch'!L57</f>
        <v>0</v>
      </c>
      <c r="CT59" s="4">
        <f>'Alfred C Nunes Dairy'!L57</f>
        <v>0</v>
      </c>
      <c r="CU59" s="8">
        <f>'Jim Vieira &amp; Son Dairy'!L57</f>
        <v>0</v>
      </c>
      <c r="CV59" s="4">
        <f>'Ehrlich Dairy'!L57</f>
        <v>0</v>
      </c>
      <c r="CW59" s="8">
        <f>'D&amp;A Brasil Facility'!B59</f>
        <v>0</v>
      </c>
      <c r="CX59" s="4">
        <f>'Silva''s Holsteins'!B59</f>
        <v>0</v>
      </c>
      <c r="CY59" s="8">
        <f>'G J Silva #3'!B59</f>
        <v>0</v>
      </c>
      <c r="CZ59" s="4">
        <f>'Jim Vieira and Son Dairy #2'!L57</f>
        <v>0</v>
      </c>
      <c r="DA59" s="8">
        <f>'Johal Dairy'!L57</f>
        <v>0</v>
      </c>
      <c r="DB59" s="4">
        <f>'A &amp; G Azevedo Dairy'!L57</f>
        <v>0</v>
      </c>
      <c r="DC59" s="8">
        <f>'Gentle Breezes Dairy'!L57</f>
        <v>0</v>
      </c>
      <c r="DD59" s="8">
        <f>'Joe Sousa Jr Dairy'!L57</f>
        <v>0</v>
      </c>
      <c r="DE59" s="4">
        <f>'John Brasil Heifers'!L57</f>
        <v>0</v>
      </c>
      <c r="DF59" s="4">
        <f>'MHF Dairy'!L57</f>
        <v>0</v>
      </c>
      <c r="DG59" s="8">
        <f>'Brindiero&amp;DanbomDairyFarms'!L57</f>
        <v>0</v>
      </c>
      <c r="DH59" s="8">
        <f>'A&amp;C Machado Dairy #2'!L57</f>
        <v>0</v>
      </c>
      <c r="DI59" s="8">
        <f>'J &amp; J Toste DairyInc.'!L57</f>
        <v>0</v>
      </c>
      <c r="DJ59" s="4">
        <f>'Bar Vee DairyInc.'!L57</f>
        <v>0</v>
      </c>
      <c r="DK59" s="4">
        <f>'Railside Jersey FarmsLLC'!L57</f>
        <v>0</v>
      </c>
      <c r="DL59" s="8">
        <f>'Manuel Azevedo Dairy'!L57</f>
        <v>0</v>
      </c>
      <c r="DM59" s="4">
        <f>'Sousa Family Dairy'!L57</f>
        <v>0</v>
      </c>
      <c r="DN59" s="4">
        <f>'UC Davis Animal Science Dairy'!L57</f>
        <v>0</v>
      </c>
      <c r="DO59" s="8">
        <f>'Garcia''s Registered Jerseys'!L57</f>
        <v>0</v>
      </c>
      <c r="DP59" s="8">
        <f>'Lucio Corral Cattle'!L57</f>
        <v>0</v>
      </c>
      <c r="DQ59" s="4">
        <f>'Wickstrom Dairy Inc'!B59</f>
        <v>0</v>
      </c>
      <c r="DR59" s="8">
        <f>'Sam Kooistra Dairy'!L57</f>
        <v>0</v>
      </c>
      <c r="DS59" s="4">
        <f>'Vitorino &amp; Sons Dairy'!L57</f>
        <v>0</v>
      </c>
      <c r="DT59" s="8">
        <f>'Valley Cross Dairy'!L57</f>
        <v>0</v>
      </c>
      <c r="DU59" s="4">
        <f>'John Brasil &amp; Sons Dairy #2'!L57</f>
        <v>0</v>
      </c>
      <c r="DV59" s="4">
        <f>'Pepper Dairy'!L57</f>
        <v>0</v>
      </c>
      <c r="DW59" s="4">
        <f>'Clauss Dairy Farms'!L57</f>
        <v>0</v>
      </c>
      <c r="DX59" s="8">
        <f>'Dairy Central Heifers'!L57</f>
        <v>0</v>
      </c>
      <c r="DY59" s="4">
        <f>'Yosemite Jersey Dairy'!L57</f>
        <v>0</v>
      </c>
      <c r="DZ59" s="4">
        <f>'Sunwest Jersey Dairy'!L57</f>
        <v>0</v>
      </c>
      <c r="EA59" s="8">
        <f>'N &amp; C Silveira Dairy'!L57</f>
        <v>0</v>
      </c>
      <c r="EB59" s="8">
        <f>'Nyman Brothers Dairy'!L57</f>
        <v>0</v>
      </c>
      <c r="EC59" s="4">
        <f>'Broder Farms'!L57</f>
        <v>0</v>
      </c>
      <c r="ED59" s="8">
        <f>'Borba Dairy Farms'!L57</f>
        <v>0</v>
      </c>
      <c r="EE59" s="8">
        <f>'Charles Ahlem Ranch'!L57</f>
        <v>0</v>
      </c>
      <c r="EF59" s="4">
        <f>'James Ahlem Dairy'!L57</f>
        <v>0</v>
      </c>
      <c r="EG59" s="8">
        <f>'Nylund Dairy Farms'!L57</f>
        <v>0</v>
      </c>
      <c r="EH59" s="4">
        <f>'Vierra Ranch Dairy'!L57</f>
        <v>0</v>
      </c>
      <c r="EI59" s="4">
        <f>'Joe O Rocha Dairy Inc.'!L57</f>
        <v>0</v>
      </c>
      <c r="EJ59" s="8">
        <f>'Alves &amp; Son Dairy'!L57</f>
        <v>0</v>
      </c>
      <c r="EK59" s="4">
        <f>'3A Teixeira Dairy'!L57</f>
        <v>0</v>
      </c>
      <c r="EL59" s="4">
        <f>'Denizma_Bud Postma Dairy'!L57</f>
        <v>0</v>
      </c>
      <c r="EM59" s="8">
        <f>'Couco Creek Dairy'!L57</f>
        <v>0</v>
      </c>
      <c r="EN59" s="4">
        <f>'Clausen Dairy'!L57</f>
        <v>0</v>
      </c>
    </row>
    <row r="60" spans="2:144" x14ac:dyDescent="0.3">
      <c r="B60" s="4">
        <f>'A &amp; M De Souza Dairy'!B60</f>
        <v>0</v>
      </c>
      <c r="C60" s="4">
        <f>'Silva Dairy Farms #3A'!B60</f>
        <v>0</v>
      </c>
      <c r="D60" s="4">
        <f>'Joe Borba Dairy Inc.'!B60</f>
        <v>0</v>
      </c>
      <c r="E60" s="8">
        <f>'Ken Van Foeken Dairy #2'!B60</f>
        <v>0</v>
      </c>
      <c r="F60" s="8">
        <f>'Da Rosa Dairy'!B60</f>
        <v>0</v>
      </c>
      <c r="G60" s="4" t="e">
        <f>'J_D Brasil Dairy'!#REF!</f>
        <v>#REF!</v>
      </c>
      <c r="H60" s="8">
        <f>'River Rock Ranch LLC'!L58</f>
        <v>0</v>
      </c>
      <c r="I60" s="8">
        <f>'Double Cross #3'!L58</f>
        <v>0</v>
      </c>
      <c r="J60" s="8">
        <f>'Edward Nunes Dairy'!L58</f>
        <v>0</v>
      </c>
      <c r="K60" s="4" t="e">
        <f>'Gomes Dairy'!#REF!</f>
        <v>#REF!</v>
      </c>
      <c r="L60" s="4">
        <f>'Roest Family Dairy'!L58</f>
        <v>0</v>
      </c>
      <c r="M60" s="8">
        <f>'Gil Tex Dairy'!L58</f>
        <v>0</v>
      </c>
      <c r="N60" s="4">
        <f>'GJ Silva'!L58</f>
        <v>0</v>
      </c>
      <c r="O60" s="4">
        <f>'Hilmar Holsteins Inc.'!L58</f>
        <v>0</v>
      </c>
      <c r="P60" s="4">
        <f>'Jordao Dairy'!L58</f>
        <v>0</v>
      </c>
      <c r="Q60" s="4">
        <f>'Cross Creek Dairy'!L58</f>
        <v>0</v>
      </c>
      <c r="R60" s="8">
        <f>'Double Cross #2'!L58</f>
        <v>0</v>
      </c>
      <c r="S60" s="8">
        <f>'LarryPetersonDairyFarms#2'!L58</f>
        <v>0</v>
      </c>
      <c r="T60" s="8">
        <f>'Fire_Lake Jerseys #2'!L58</f>
        <v>0</v>
      </c>
      <c r="U60" s="4">
        <f>'Lumar Dairy Farms'!L58</f>
        <v>0</v>
      </c>
      <c r="V60" s="8">
        <f>'CMA Livestock'!L58</f>
        <v>0</v>
      </c>
      <c r="W60" s="4">
        <f>'Fire Lakes Jerseys'!L58</f>
        <v>0</v>
      </c>
      <c r="X60" s="8">
        <f>'Rick Jones Farms'!L58</f>
        <v>0</v>
      </c>
      <c r="Y60" s="4">
        <f>'Silveira Holsteins'!L58</f>
        <v>0</v>
      </c>
      <c r="Z60" s="8">
        <f>'Diamond B Dairy'!L58</f>
        <v>0</v>
      </c>
      <c r="AA60" s="4">
        <f>'Azevedo Dairy'!L58</f>
        <v>0</v>
      </c>
      <c r="AB60" s="8">
        <f>'Valsigna Dairy'!L58</f>
        <v>0</v>
      </c>
      <c r="AC60" s="8">
        <f>WickstromJerseyFarmsInc.!L58</f>
        <v>0</v>
      </c>
      <c r="AD60" s="4">
        <f>'Diniz Dairy'!L58</f>
        <v>0</v>
      </c>
      <c r="AE60" s="8">
        <f>'Crane Dairy Inc.'!L58</f>
        <v>0</v>
      </c>
      <c r="AF60" s="4">
        <f>'GM Silva Dairies #2'!L58</f>
        <v>0</v>
      </c>
      <c r="AG60" s="8" t="e">
        <f>'Joe Oliveira Dairy'!#REF!</f>
        <v>#REF!</v>
      </c>
      <c r="AH60" s="4">
        <f>'Vierra Dairy Farms #3'!L58</f>
        <v>0</v>
      </c>
      <c r="AI60" s="8">
        <f>'Nelson Dairy'!L58</f>
        <v>0</v>
      </c>
      <c r="AJ60" s="4">
        <f>'Mario&amp;ChristinaNunesDairy'!L58</f>
        <v>0</v>
      </c>
      <c r="AK60" s="8">
        <f>'B &amp; D Dairy'!L58</f>
        <v>0</v>
      </c>
      <c r="AL60" s="4">
        <f>'Silveira Dairy Inc.'!L58</f>
        <v>0</v>
      </c>
      <c r="AM60" s="8">
        <f>'Jade Jersey Dairy'!L58</f>
        <v>0</v>
      </c>
      <c r="AN60" s="4">
        <f>'Live Oak Dairy A'!L58</f>
        <v>0</v>
      </c>
      <c r="AO60" s="8">
        <f>'T &amp; M Borba Dairy'!L58</f>
        <v>0</v>
      </c>
      <c r="AP60" s="4">
        <f>'Oslo Dairy'!L58</f>
        <v>0</v>
      </c>
      <c r="AQ60" s="8">
        <f>'Kronberg Facility'!L58</f>
        <v>0</v>
      </c>
      <c r="AR60" s="4">
        <f>'Ken Van Foeken Dairy'!L58</f>
        <v>0</v>
      </c>
      <c r="AS60" s="8">
        <f>'Amaral Dairy Farms'!L58</f>
        <v>0</v>
      </c>
      <c r="AT60" s="4">
        <f>'B_6 Dairy'!L58</f>
        <v>0</v>
      </c>
      <c r="AU60" s="8">
        <f>'6D Dores Dairy'!L58</f>
        <v>0</v>
      </c>
      <c r="AV60" s="4">
        <f>'Fanelli Dairy'!L58</f>
        <v>0</v>
      </c>
      <c r="AW60" s="8">
        <f>'Joao Sousa Dairy'!L58</f>
        <v>0</v>
      </c>
      <c r="AX60" s="8">
        <f>'Vierra Dairy Farms #2'!L58</f>
        <v>0</v>
      </c>
      <c r="AY60" s="8">
        <f>'Michael Brasil Dairy'!L58</f>
        <v>0</v>
      </c>
      <c r="AZ60" s="4">
        <f>'Anchor J Dairy'!L58</f>
        <v>0</v>
      </c>
      <c r="BA60" s="8">
        <f>'Oliveira Dairy'!L58</f>
        <v>0</v>
      </c>
      <c r="BB60" s="4">
        <f>'Souza Bros Dairy'!L58</f>
        <v>0</v>
      </c>
      <c r="BC60" s="8">
        <f>'Miguel Family Dairy'!L58</f>
        <v>0</v>
      </c>
      <c r="BD60" s="4">
        <f>'Dias Family Dairy'!L58</f>
        <v>0</v>
      </c>
      <c r="BE60" s="8">
        <f>'Empty was A_D Dairy'!L58</f>
        <v>0</v>
      </c>
      <c r="BF60" s="4">
        <f>'Michael Brasil Dairy #2'!L58</f>
        <v>0</v>
      </c>
      <c r="BG60" s="8">
        <f>'F &amp; A Lemos Dairy'!L58</f>
        <v>0</v>
      </c>
      <c r="BH60" s="4">
        <f>'Alves &amp; Son Dairy #2'!L58</f>
        <v>0</v>
      </c>
      <c r="BI60" s="8">
        <f>'Golf Link RanchesLLC'!L58</f>
        <v>0</v>
      </c>
      <c r="BJ60" s="4">
        <f>'Triple M Jerseys'!L58</f>
        <v>0</v>
      </c>
      <c r="BK60" s="8">
        <f>'Jose &amp; Teresa Soares Dairy'!L58</f>
        <v>0</v>
      </c>
      <c r="BL60" s="8">
        <f>'MachadoGabriel&amp;SonsDairy'!L58</f>
        <v>0</v>
      </c>
      <c r="BM60" s="4">
        <f>'Hawkins Ranch'!L58</f>
        <v>0</v>
      </c>
      <c r="BN60" s="8">
        <f>'Silva Dairy Farms #3B'!L58</f>
        <v>0</v>
      </c>
      <c r="BO60" s="8">
        <f>AhlemFarmsPartnership!L58</f>
        <v>0</v>
      </c>
      <c r="BP60" s="8">
        <f>'Vierra Dairy Farms #4'!L58</f>
        <v>0</v>
      </c>
      <c r="BQ60" s="4">
        <f>'CaliforniaDairyFarms LLC'!L58</f>
        <v>0</v>
      </c>
      <c r="BR60" s="8">
        <f>'Larry Peterson Dairy'!L58</f>
        <v>0</v>
      </c>
      <c r="BS60" s="4">
        <f>'Joe Egli&amp;Sons Dairy'!L58</f>
        <v>0</v>
      </c>
      <c r="BT60" s="8">
        <f>'CMA Livestock #2'!L58</f>
        <v>0</v>
      </c>
      <c r="BU60" s="4">
        <f>'Valentine Dairy'!L58</f>
        <v>0</v>
      </c>
      <c r="BV60" s="8">
        <f>'CMC Jerseys LLC'!L58</f>
        <v>0</v>
      </c>
      <c r="BW60" s="4">
        <f>'Fanelli_Fanelli Brothers'!L58</f>
        <v>0</v>
      </c>
      <c r="BX60" s="8">
        <f>'Martins Bros Dairy'!L58</f>
        <v>0</v>
      </c>
      <c r="BY60" s="8">
        <f>'Gomes Heifer Ranch'!L58</f>
        <v>0</v>
      </c>
      <c r="BZ60" s="4">
        <f>'Ed Hirdes Dairy'!B60</f>
        <v>0</v>
      </c>
      <c r="CA60" s="8">
        <f>'Dematos Dairy'!L58</f>
        <v>0</v>
      </c>
      <c r="CB60" s="4">
        <f>'Carlos Estacio&amp;Sons Dairy'!L58</f>
        <v>0</v>
      </c>
      <c r="CC60" s="4">
        <f>'Live Oak Dairy G'!L58</f>
        <v>0</v>
      </c>
      <c r="CD60" s="8">
        <f>'Verissimo Facility'!L58</f>
        <v>0</v>
      </c>
      <c r="CE60" s="4">
        <f>'Double Cross Dairy'!L58</f>
        <v>0</v>
      </c>
      <c r="CF60" s="4">
        <f>'Double Cross #4'!L58</f>
        <v>0</v>
      </c>
      <c r="CG60" s="8">
        <f>'King Dairy'!L58</f>
        <v>0</v>
      </c>
      <c r="CH60" s="8">
        <f>'Vieira Livestock'!L58</f>
        <v>0</v>
      </c>
      <c r="CI60" s="4">
        <f>'AldenPeterson&amp;SonsDairy Inc.'!L58</f>
        <v>0</v>
      </c>
      <c r="CJ60" s="8">
        <f>'John Nunes Dairy #3'!L58</f>
        <v>0</v>
      </c>
      <c r="CK60" s="4">
        <f>'Roestar Dairy'!L58</f>
        <v>0</v>
      </c>
      <c r="CL60" s="8">
        <f>'Luis M. Azevedo Dairy'!L58</f>
        <v>0</v>
      </c>
      <c r="CM60" s="4">
        <f>'Arlinda Holsteins'!L58</f>
        <v>0</v>
      </c>
      <c r="CN60" s="8">
        <f>'Robert Gioletti &amp; Sons Dairy'!L58</f>
        <v>0</v>
      </c>
      <c r="CO60" s="4">
        <f>'Carl Vieira Dairy'!L58</f>
        <v>0</v>
      </c>
      <c r="CP60" s="4">
        <f>'John Brasil &amp; Sons Dairy'!L58</f>
        <v>0</v>
      </c>
      <c r="CQ60" s="8">
        <f>'John Brasil Dairy #3'!L58</f>
        <v>0</v>
      </c>
      <c r="CR60" s="4">
        <f>'KMA Dairy'!L58</f>
        <v>0</v>
      </c>
      <c r="CS60" s="8">
        <f>'Sallaberry Ranch'!L58</f>
        <v>0</v>
      </c>
      <c r="CT60" s="4">
        <f>'Alfred C Nunes Dairy'!L58</f>
        <v>0</v>
      </c>
      <c r="CU60" s="8">
        <f>'Jim Vieira &amp; Son Dairy'!L58</f>
        <v>0</v>
      </c>
      <c r="CV60" s="4">
        <f>'Ehrlich Dairy'!L58</f>
        <v>0</v>
      </c>
      <c r="CW60" s="8">
        <f>'D&amp;A Brasil Facility'!B60</f>
        <v>0</v>
      </c>
      <c r="CX60" s="4">
        <f>'Silva''s Holsteins'!B60</f>
        <v>0</v>
      </c>
      <c r="CY60" s="8">
        <f>'G J Silva #3'!B60</f>
        <v>0</v>
      </c>
      <c r="CZ60" s="4">
        <f>'Jim Vieira and Son Dairy #2'!L58</f>
        <v>0</v>
      </c>
      <c r="DA60" s="8">
        <f>'Johal Dairy'!L58</f>
        <v>0</v>
      </c>
      <c r="DB60" s="4">
        <f>'A &amp; G Azevedo Dairy'!L58</f>
        <v>0</v>
      </c>
      <c r="DC60" s="8">
        <f>'Gentle Breezes Dairy'!L58</f>
        <v>0</v>
      </c>
      <c r="DD60" s="8">
        <f>'Joe Sousa Jr Dairy'!L58</f>
        <v>0</v>
      </c>
      <c r="DE60" s="4">
        <f>'John Brasil Heifers'!L58</f>
        <v>0</v>
      </c>
      <c r="DF60" s="4">
        <f>'MHF Dairy'!L58</f>
        <v>0</v>
      </c>
      <c r="DG60" s="8">
        <f>'Brindiero&amp;DanbomDairyFarms'!L58</f>
        <v>0</v>
      </c>
      <c r="DH60" s="8">
        <f>'A&amp;C Machado Dairy #2'!L58</f>
        <v>0</v>
      </c>
      <c r="DI60" s="8">
        <f>'J &amp; J Toste DairyInc.'!L58</f>
        <v>0</v>
      </c>
      <c r="DJ60" s="4">
        <f>'Bar Vee DairyInc.'!L58</f>
        <v>0</v>
      </c>
      <c r="DK60" s="4">
        <f>'Railside Jersey FarmsLLC'!L58</f>
        <v>0</v>
      </c>
      <c r="DL60" s="8">
        <f>'Manuel Azevedo Dairy'!L58</f>
        <v>0</v>
      </c>
      <c r="DM60" s="4">
        <f>'Sousa Family Dairy'!L58</f>
        <v>0</v>
      </c>
      <c r="DN60" s="4">
        <f>'UC Davis Animal Science Dairy'!L58</f>
        <v>0</v>
      </c>
      <c r="DO60" s="8">
        <f>'Garcia''s Registered Jerseys'!L58</f>
        <v>0</v>
      </c>
      <c r="DP60" s="8">
        <f>'Lucio Corral Cattle'!L58</f>
        <v>0</v>
      </c>
      <c r="DQ60" s="4">
        <f>'Wickstrom Dairy Inc'!B60</f>
        <v>0</v>
      </c>
      <c r="DR60" s="8">
        <f>'Sam Kooistra Dairy'!L58</f>
        <v>0</v>
      </c>
      <c r="DS60" s="4">
        <f>'Vitorino &amp; Sons Dairy'!L58</f>
        <v>0</v>
      </c>
      <c r="DT60" s="8">
        <f>'Valley Cross Dairy'!L58</f>
        <v>0</v>
      </c>
      <c r="DU60" s="4">
        <f>'John Brasil &amp; Sons Dairy #2'!L58</f>
        <v>0</v>
      </c>
      <c r="DV60" s="4">
        <f>'Pepper Dairy'!L58</f>
        <v>0</v>
      </c>
      <c r="DW60" s="4">
        <f>'Clauss Dairy Farms'!L58</f>
        <v>0</v>
      </c>
      <c r="DX60" s="8">
        <f>'Dairy Central Heifers'!L58</f>
        <v>0</v>
      </c>
      <c r="DY60" s="4">
        <f>'Yosemite Jersey Dairy'!L58</f>
        <v>0</v>
      </c>
      <c r="DZ60" s="4">
        <f>'Sunwest Jersey Dairy'!L58</f>
        <v>0</v>
      </c>
      <c r="EA60" s="8">
        <f>'N &amp; C Silveira Dairy'!L58</f>
        <v>0</v>
      </c>
      <c r="EB60" s="8">
        <f>'Nyman Brothers Dairy'!L58</f>
        <v>0</v>
      </c>
      <c r="EC60" s="4">
        <f>'Broder Farms'!L58</f>
        <v>0</v>
      </c>
      <c r="ED60" s="8">
        <f>'Borba Dairy Farms'!L58</f>
        <v>0</v>
      </c>
      <c r="EE60" s="8">
        <f>'Charles Ahlem Ranch'!L58</f>
        <v>0</v>
      </c>
      <c r="EF60" s="4">
        <f>'James Ahlem Dairy'!L58</f>
        <v>0</v>
      </c>
      <c r="EG60" s="8">
        <f>'Nylund Dairy Farms'!L58</f>
        <v>0</v>
      </c>
      <c r="EH60" s="4">
        <f>'Vierra Ranch Dairy'!L58</f>
        <v>0</v>
      </c>
      <c r="EI60" s="4">
        <f>'Joe O Rocha Dairy Inc.'!L58</f>
        <v>0</v>
      </c>
      <c r="EJ60" s="8">
        <f>'Alves &amp; Son Dairy'!L58</f>
        <v>0</v>
      </c>
      <c r="EK60" s="4">
        <f>'3A Teixeira Dairy'!L58</f>
        <v>0</v>
      </c>
      <c r="EL60" s="4">
        <f>'Denizma_Bud Postma Dairy'!L58</f>
        <v>0</v>
      </c>
      <c r="EM60" s="8">
        <f>'Couco Creek Dairy'!L58</f>
        <v>0</v>
      </c>
      <c r="EN60" s="4">
        <f>'Clausen Dairy'!L58</f>
        <v>0</v>
      </c>
    </row>
    <row r="61" spans="2:144" x14ac:dyDescent="0.3">
      <c r="B61" s="4">
        <f>'A &amp; M De Souza Dairy'!B61</f>
        <v>0</v>
      </c>
      <c r="C61" s="4">
        <f>'Silva Dairy Farms #3A'!B61</f>
        <v>0</v>
      </c>
      <c r="D61" s="4">
        <f>'Joe Borba Dairy Inc.'!B61</f>
        <v>0</v>
      </c>
      <c r="E61" s="8">
        <f>'Ken Van Foeken Dairy #2'!B61</f>
        <v>0</v>
      </c>
      <c r="F61" s="8">
        <f>'Da Rosa Dairy'!B61</f>
        <v>0</v>
      </c>
      <c r="G61" s="4" t="e">
        <f>'J_D Brasil Dairy'!#REF!</f>
        <v>#REF!</v>
      </c>
      <c r="H61" s="8">
        <f>'River Rock Ranch LLC'!L59</f>
        <v>0</v>
      </c>
      <c r="I61" s="8">
        <f>'Double Cross #3'!L59</f>
        <v>0</v>
      </c>
      <c r="J61" s="8">
        <f>'Edward Nunes Dairy'!L59</f>
        <v>0</v>
      </c>
      <c r="K61" s="4" t="e">
        <f>'Gomes Dairy'!#REF!</f>
        <v>#REF!</v>
      </c>
      <c r="L61" s="4">
        <f>'Roest Family Dairy'!L59</f>
        <v>0</v>
      </c>
      <c r="M61" s="8">
        <f>'Gil Tex Dairy'!L59</f>
        <v>0</v>
      </c>
      <c r="N61" s="4">
        <f>'GJ Silva'!L59</f>
        <v>0</v>
      </c>
      <c r="O61" s="4">
        <f>'Hilmar Holsteins Inc.'!L59</f>
        <v>0</v>
      </c>
      <c r="P61" s="4">
        <f>'Jordao Dairy'!L59</f>
        <v>0</v>
      </c>
      <c r="Q61" s="4">
        <f>'Cross Creek Dairy'!L59</f>
        <v>0</v>
      </c>
      <c r="R61" s="8">
        <f>'Double Cross #2'!L59</f>
        <v>0</v>
      </c>
      <c r="S61" s="8">
        <f>'LarryPetersonDairyFarms#2'!L59</f>
        <v>0</v>
      </c>
      <c r="T61" s="8">
        <f>'Fire_Lake Jerseys #2'!L59</f>
        <v>0</v>
      </c>
      <c r="U61" s="4">
        <f>'Lumar Dairy Farms'!L59</f>
        <v>0</v>
      </c>
      <c r="V61" s="8">
        <f>'CMA Livestock'!L61</f>
        <v>0</v>
      </c>
      <c r="W61" s="4">
        <f>'Fire Lakes Jerseys'!L59</f>
        <v>0</v>
      </c>
      <c r="X61" s="8">
        <f>'Rick Jones Farms'!L59</f>
        <v>0</v>
      </c>
      <c r="Y61" s="4">
        <f>'Silveira Holsteins'!L59</f>
        <v>0</v>
      </c>
      <c r="Z61" s="8">
        <f>'Diamond B Dairy'!L59</f>
        <v>0</v>
      </c>
      <c r="AA61" s="4">
        <f>'Azevedo Dairy'!L59</f>
        <v>0</v>
      </c>
      <c r="AB61" s="8">
        <f>'Valsigna Dairy'!L59</f>
        <v>0</v>
      </c>
      <c r="AC61" s="8">
        <f>WickstromJerseyFarmsInc.!L59</f>
        <v>0</v>
      </c>
      <c r="AD61" s="4">
        <f>'Diniz Dairy'!L59</f>
        <v>0</v>
      </c>
      <c r="AE61" s="8">
        <f>'Crane Dairy Inc.'!L59</f>
        <v>0</v>
      </c>
      <c r="AF61" s="4">
        <f>'GM Silva Dairies #2'!L59</f>
        <v>0</v>
      </c>
      <c r="AG61" s="8" t="e">
        <f>'Joe Oliveira Dairy'!#REF!</f>
        <v>#REF!</v>
      </c>
      <c r="AH61" s="4">
        <f>'Vierra Dairy Farms #3'!L59</f>
        <v>0</v>
      </c>
      <c r="AI61" s="8">
        <f>'Nelson Dairy'!L59</f>
        <v>0</v>
      </c>
      <c r="AJ61" s="4">
        <f>'Mario&amp;ChristinaNunesDairy'!L59</f>
        <v>0</v>
      </c>
      <c r="AK61" s="8">
        <f>'B &amp; D Dairy'!L59</f>
        <v>0</v>
      </c>
      <c r="AL61" s="4">
        <f>'Silveira Dairy Inc.'!L59</f>
        <v>0</v>
      </c>
      <c r="AM61" s="8">
        <f>'Jade Jersey Dairy'!L59</f>
        <v>0</v>
      </c>
      <c r="AN61" s="4">
        <f>'Live Oak Dairy A'!L59</f>
        <v>0</v>
      </c>
      <c r="AO61" s="8">
        <f>'T &amp; M Borba Dairy'!L59</f>
        <v>0</v>
      </c>
      <c r="AP61" s="4">
        <f>'Oslo Dairy'!L59</f>
        <v>0</v>
      </c>
      <c r="AQ61" s="8">
        <f>'Kronberg Facility'!L59</f>
        <v>0</v>
      </c>
      <c r="AR61" s="4">
        <f>'Ken Van Foeken Dairy'!L59</f>
        <v>0</v>
      </c>
      <c r="AS61" s="8">
        <f>'Amaral Dairy Farms'!L59</f>
        <v>0</v>
      </c>
      <c r="AT61" s="4">
        <f>'B_6 Dairy'!L59</f>
        <v>0</v>
      </c>
      <c r="AU61" s="8">
        <f>'6D Dores Dairy'!L59</f>
        <v>0</v>
      </c>
      <c r="AV61" s="4">
        <f>'Fanelli Dairy'!L59</f>
        <v>0</v>
      </c>
      <c r="AW61" s="8">
        <f>'Joao Sousa Dairy'!L59</f>
        <v>0</v>
      </c>
      <c r="AX61" s="8">
        <f>'Vierra Dairy Farms #2'!L59</f>
        <v>0</v>
      </c>
      <c r="AY61" s="8">
        <f>'Michael Brasil Dairy'!L59</f>
        <v>0</v>
      </c>
      <c r="AZ61" s="4">
        <f>'Anchor J Dairy'!L59</f>
        <v>0</v>
      </c>
      <c r="BA61" s="8">
        <f>'Oliveira Dairy'!L59</f>
        <v>0</v>
      </c>
      <c r="BB61" s="4">
        <f>'Souza Bros Dairy'!L59</f>
        <v>0</v>
      </c>
      <c r="BC61" s="8">
        <f>'Miguel Family Dairy'!L59</f>
        <v>0</v>
      </c>
      <c r="BD61" s="4">
        <f>'Dias Family Dairy'!L59</f>
        <v>0</v>
      </c>
      <c r="BE61" s="8">
        <f>'Empty was A_D Dairy'!L59</f>
        <v>0</v>
      </c>
      <c r="BF61" s="4">
        <f>'Michael Brasil Dairy #2'!L59</f>
        <v>0</v>
      </c>
      <c r="BG61" s="8">
        <f>'F &amp; A Lemos Dairy'!L59</f>
        <v>0</v>
      </c>
      <c r="BH61" s="4">
        <f>'Alves &amp; Son Dairy #2'!L59</f>
        <v>0</v>
      </c>
      <c r="BI61" s="8">
        <f>'Golf Link RanchesLLC'!L59</f>
        <v>0</v>
      </c>
      <c r="BJ61" s="4">
        <f>'Triple M Jerseys'!L59</f>
        <v>0</v>
      </c>
      <c r="BK61" s="8">
        <f>'Jose &amp; Teresa Soares Dairy'!L59</f>
        <v>0</v>
      </c>
      <c r="BL61" s="8">
        <f>'MachadoGabriel&amp;SonsDairy'!L59</f>
        <v>0</v>
      </c>
      <c r="BM61" s="4">
        <f>'Hawkins Ranch'!L59</f>
        <v>0</v>
      </c>
      <c r="BN61" s="8">
        <f>'Silva Dairy Farms #3B'!L59</f>
        <v>0</v>
      </c>
      <c r="BO61" s="8">
        <f>AhlemFarmsPartnership!L59</f>
        <v>0</v>
      </c>
      <c r="BP61" s="8">
        <f>'Vierra Dairy Farms #4'!L59</f>
        <v>0</v>
      </c>
      <c r="BQ61" s="4">
        <f>'CaliforniaDairyFarms LLC'!L59</f>
        <v>0</v>
      </c>
      <c r="BR61" s="8">
        <f>'Larry Peterson Dairy'!L59</f>
        <v>0</v>
      </c>
      <c r="BS61" s="4">
        <f>'Joe Egli&amp;Sons Dairy'!L59</f>
        <v>0</v>
      </c>
      <c r="BT61" s="8">
        <f>'CMA Livestock #2'!L59</f>
        <v>0</v>
      </c>
      <c r="BU61" s="4">
        <f>'Valentine Dairy'!L59</f>
        <v>0</v>
      </c>
      <c r="BV61" s="8">
        <f>'CMC Jerseys LLC'!L59</f>
        <v>0</v>
      </c>
      <c r="BW61" s="4">
        <f>'Fanelli_Fanelli Brothers'!L59</f>
        <v>0</v>
      </c>
      <c r="BX61" s="8">
        <f>'Martins Bros Dairy'!L59</f>
        <v>0</v>
      </c>
      <c r="BY61" s="8">
        <f>'Gomes Heifer Ranch'!L59</f>
        <v>0</v>
      </c>
      <c r="BZ61" s="4">
        <f>'Ed Hirdes Dairy'!B61</f>
        <v>0</v>
      </c>
      <c r="CA61" s="8">
        <f>'Dematos Dairy'!L59</f>
        <v>0</v>
      </c>
      <c r="CB61" s="4">
        <f>'Carlos Estacio&amp;Sons Dairy'!L59</f>
        <v>0</v>
      </c>
      <c r="CC61" s="4">
        <f>'Live Oak Dairy G'!L59</f>
        <v>0</v>
      </c>
      <c r="CD61" s="8">
        <f>'Verissimo Facility'!L59</f>
        <v>0</v>
      </c>
      <c r="CE61" s="4">
        <f>'Double Cross Dairy'!L59</f>
        <v>0</v>
      </c>
      <c r="CF61" s="4">
        <f>'Double Cross #4'!L59</f>
        <v>0</v>
      </c>
      <c r="CG61" s="8">
        <f>'King Dairy'!L59</f>
        <v>0</v>
      </c>
      <c r="CH61" s="8">
        <f>'Vieira Livestock'!L59</f>
        <v>0</v>
      </c>
      <c r="CI61" s="4">
        <f>'AldenPeterson&amp;SonsDairy Inc.'!L59</f>
        <v>0</v>
      </c>
      <c r="CJ61" s="8">
        <f>'John Nunes Dairy #3'!L59</f>
        <v>0</v>
      </c>
      <c r="CK61" s="4">
        <f>'Roestar Dairy'!L59</f>
        <v>0</v>
      </c>
      <c r="CL61" s="8">
        <f>'Luis M. Azevedo Dairy'!L59</f>
        <v>0</v>
      </c>
      <c r="CM61" s="4">
        <f>'Arlinda Holsteins'!L59</f>
        <v>0</v>
      </c>
      <c r="CN61" s="8">
        <f>'Robert Gioletti &amp; Sons Dairy'!L59</f>
        <v>0</v>
      </c>
      <c r="CO61" s="4">
        <f>'Carl Vieira Dairy'!L59</f>
        <v>0</v>
      </c>
      <c r="CP61" s="4">
        <f>'John Brasil &amp; Sons Dairy'!L59</f>
        <v>0</v>
      </c>
      <c r="CQ61" s="8">
        <f>'John Brasil Dairy #3'!L59</f>
        <v>0</v>
      </c>
      <c r="CR61" s="4">
        <f>'KMA Dairy'!L59</f>
        <v>0</v>
      </c>
      <c r="CS61" s="8">
        <f>'Sallaberry Ranch'!L59</f>
        <v>0</v>
      </c>
      <c r="CT61" s="4">
        <f>'Alfred C Nunes Dairy'!L59</f>
        <v>0</v>
      </c>
      <c r="CU61" s="8">
        <f>'Jim Vieira &amp; Son Dairy'!L59</f>
        <v>0</v>
      </c>
      <c r="CV61" s="4">
        <f>'Ehrlich Dairy'!L59</f>
        <v>0</v>
      </c>
      <c r="CW61" s="8">
        <f>'D&amp;A Brasil Facility'!B61</f>
        <v>0</v>
      </c>
      <c r="CX61" s="4">
        <f>'Silva''s Holsteins'!B61</f>
        <v>0</v>
      </c>
      <c r="CY61" s="8">
        <f>'G J Silva #3'!B61</f>
        <v>0</v>
      </c>
      <c r="CZ61" s="4">
        <f>'Jim Vieira and Son Dairy #2'!L59</f>
        <v>0</v>
      </c>
      <c r="DA61" s="8">
        <f>'Johal Dairy'!L59</f>
        <v>0</v>
      </c>
      <c r="DB61" s="4">
        <f>'A &amp; G Azevedo Dairy'!L59</f>
        <v>0</v>
      </c>
      <c r="DC61" s="8">
        <f>'Gentle Breezes Dairy'!L59</f>
        <v>0</v>
      </c>
      <c r="DD61" s="8">
        <f>'Joe Sousa Jr Dairy'!L59</f>
        <v>0</v>
      </c>
      <c r="DE61" s="4">
        <f>'John Brasil Heifers'!L59</f>
        <v>0</v>
      </c>
      <c r="DF61" s="4">
        <f>'MHF Dairy'!L59</f>
        <v>0</v>
      </c>
      <c r="DG61" s="8">
        <f>'Brindiero&amp;DanbomDairyFarms'!L59</f>
        <v>0</v>
      </c>
      <c r="DH61" s="8">
        <f>'A&amp;C Machado Dairy #2'!L59</f>
        <v>0</v>
      </c>
      <c r="DI61" s="8">
        <f>'J &amp; J Toste DairyInc.'!L59</f>
        <v>0</v>
      </c>
      <c r="DJ61" s="4">
        <f>'Bar Vee DairyInc.'!L59</f>
        <v>0</v>
      </c>
      <c r="DK61" s="4">
        <f>'Railside Jersey FarmsLLC'!L59</f>
        <v>0</v>
      </c>
      <c r="DL61" s="8">
        <f>'Manuel Azevedo Dairy'!L59</f>
        <v>0</v>
      </c>
      <c r="DM61" s="4">
        <f>'Sousa Family Dairy'!L59</f>
        <v>0</v>
      </c>
      <c r="DN61" s="4">
        <f>'UC Davis Animal Science Dairy'!L59</f>
        <v>0</v>
      </c>
      <c r="DO61" s="8">
        <f>'Garcia''s Registered Jerseys'!L59</f>
        <v>0</v>
      </c>
      <c r="DP61" s="8">
        <f>'Lucio Corral Cattle'!L59</f>
        <v>0</v>
      </c>
      <c r="DQ61" s="4">
        <f>'Wickstrom Dairy Inc'!B61</f>
        <v>0</v>
      </c>
      <c r="DR61" s="8">
        <f>'Sam Kooistra Dairy'!L59</f>
        <v>0</v>
      </c>
      <c r="DS61" s="4">
        <f>'Vitorino &amp; Sons Dairy'!L59</f>
        <v>0</v>
      </c>
      <c r="DT61" s="8">
        <f>'Valley Cross Dairy'!L59</f>
        <v>0</v>
      </c>
      <c r="DU61" s="4">
        <f>'John Brasil &amp; Sons Dairy #2'!L59</f>
        <v>0</v>
      </c>
      <c r="DV61" s="4">
        <f>'Pepper Dairy'!L59</f>
        <v>0</v>
      </c>
      <c r="DW61" s="4">
        <f>'Clauss Dairy Farms'!L59</f>
        <v>0</v>
      </c>
      <c r="DX61" s="8">
        <f>'Dairy Central Heifers'!L59</f>
        <v>0</v>
      </c>
      <c r="DY61" s="4">
        <f>'Yosemite Jersey Dairy'!L59</f>
        <v>0</v>
      </c>
      <c r="DZ61" s="4">
        <f>'Sunwest Jersey Dairy'!L59</f>
        <v>0</v>
      </c>
      <c r="EA61" s="8">
        <f>'N &amp; C Silveira Dairy'!L59</f>
        <v>0</v>
      </c>
      <c r="EB61" s="8">
        <f>'Nyman Brothers Dairy'!L59</f>
        <v>0</v>
      </c>
      <c r="EC61" s="4">
        <f>'Broder Farms'!L59</f>
        <v>0</v>
      </c>
      <c r="ED61" s="8">
        <f>'Borba Dairy Farms'!L59</f>
        <v>0</v>
      </c>
      <c r="EE61" s="8">
        <f>'Charles Ahlem Ranch'!L59</f>
        <v>0</v>
      </c>
      <c r="EF61" s="4">
        <f>'James Ahlem Dairy'!L59</f>
        <v>0</v>
      </c>
      <c r="EG61" s="8">
        <f>'Nylund Dairy Farms'!L59</f>
        <v>0</v>
      </c>
      <c r="EH61" s="4">
        <f>'Vierra Ranch Dairy'!L59</f>
        <v>0</v>
      </c>
      <c r="EI61" s="4">
        <f>'Joe O Rocha Dairy Inc.'!L59</f>
        <v>0</v>
      </c>
      <c r="EJ61" s="8">
        <f>'Alves &amp; Son Dairy'!L59</f>
        <v>0</v>
      </c>
      <c r="EK61" s="4">
        <f>'3A Teixeira Dairy'!L59</f>
        <v>0</v>
      </c>
      <c r="EL61" s="4">
        <f>'Denizma_Bud Postma Dairy'!L59</f>
        <v>0</v>
      </c>
      <c r="EM61" s="8">
        <f>'Couco Creek Dairy'!L59</f>
        <v>0</v>
      </c>
      <c r="EN61" s="4">
        <f>'Clausen Dairy'!L59</f>
        <v>0</v>
      </c>
    </row>
    <row r="62" spans="2:144" x14ac:dyDescent="0.3">
      <c r="B62" s="4">
        <f>'A &amp; M De Souza Dairy'!B62</f>
        <v>0</v>
      </c>
      <c r="C62" s="4">
        <f>'Silva Dairy Farms #3A'!B62</f>
        <v>0</v>
      </c>
      <c r="D62" s="4">
        <f>'Joe Borba Dairy Inc.'!B62</f>
        <v>0</v>
      </c>
      <c r="E62" s="8">
        <f>'Ken Van Foeken Dairy #2'!B62</f>
        <v>0</v>
      </c>
      <c r="F62" s="8">
        <f>'Da Rosa Dairy'!B62</f>
        <v>0</v>
      </c>
      <c r="G62" s="4" t="e">
        <f>'J_D Brasil Dairy'!#REF!</f>
        <v>#REF!</v>
      </c>
      <c r="H62" s="8">
        <f>'River Rock Ranch LLC'!L60</f>
        <v>0</v>
      </c>
      <c r="I62" s="8">
        <f>'Double Cross #3'!L60</f>
        <v>0</v>
      </c>
      <c r="J62" s="8">
        <f>'Edward Nunes Dairy'!L60</f>
        <v>0</v>
      </c>
      <c r="K62" s="4" t="e">
        <f>'Gomes Dairy'!#REF!</f>
        <v>#REF!</v>
      </c>
      <c r="L62" s="4">
        <f>'Roest Family Dairy'!L60</f>
        <v>0</v>
      </c>
      <c r="M62" s="8">
        <f>'Gil Tex Dairy'!L60</f>
        <v>0</v>
      </c>
      <c r="N62" s="4">
        <f>'GJ Silva'!L60</f>
        <v>0</v>
      </c>
      <c r="O62" s="4">
        <f>'Hilmar Holsteins Inc.'!L60</f>
        <v>0</v>
      </c>
      <c r="P62" s="4">
        <f>'Jordao Dairy'!L60</f>
        <v>0</v>
      </c>
      <c r="Q62" s="4">
        <f>'Cross Creek Dairy'!L60</f>
        <v>0</v>
      </c>
      <c r="R62" s="8">
        <f>'Double Cross #2'!L60</f>
        <v>0</v>
      </c>
      <c r="S62" s="8">
        <f>'LarryPetersonDairyFarms#2'!L60</f>
        <v>0</v>
      </c>
      <c r="T62" s="8">
        <f>'Fire_Lake Jerseys #2'!L60</f>
        <v>0</v>
      </c>
      <c r="U62" s="4">
        <f>'Lumar Dairy Farms'!L60</f>
        <v>0</v>
      </c>
      <c r="V62" s="8">
        <f>'CMA Livestock'!L60</f>
        <v>0</v>
      </c>
      <c r="W62" s="4">
        <f>'Fire Lakes Jerseys'!L60</f>
        <v>0</v>
      </c>
      <c r="X62" s="8">
        <f>'Rick Jones Farms'!L60</f>
        <v>0</v>
      </c>
      <c r="Y62" s="4">
        <f>'Silveira Holsteins'!L60</f>
        <v>0</v>
      </c>
      <c r="Z62" s="8">
        <f>'Diamond B Dairy'!L60</f>
        <v>0</v>
      </c>
      <c r="AA62" s="4">
        <f>'Azevedo Dairy'!L60</f>
        <v>0</v>
      </c>
      <c r="AB62" s="8">
        <f>'Valsigna Dairy'!L60</f>
        <v>0</v>
      </c>
      <c r="AC62" s="8">
        <f>WickstromJerseyFarmsInc.!L60</f>
        <v>0</v>
      </c>
      <c r="AD62" s="4">
        <f>'Diniz Dairy'!L60</f>
        <v>0</v>
      </c>
      <c r="AE62" s="8">
        <f>'Crane Dairy Inc.'!L60</f>
        <v>0</v>
      </c>
      <c r="AF62" s="4">
        <f>'GM Silva Dairies #2'!L60</f>
        <v>0</v>
      </c>
      <c r="AG62" s="8" t="e">
        <f>'Joe Oliveira Dairy'!#REF!</f>
        <v>#REF!</v>
      </c>
      <c r="AH62" s="4">
        <f>'Vierra Dairy Farms #3'!L60</f>
        <v>0</v>
      </c>
      <c r="AI62" s="8">
        <f>'Nelson Dairy'!L60</f>
        <v>0</v>
      </c>
      <c r="AJ62" s="4">
        <f>'Mario&amp;ChristinaNunesDairy'!L60</f>
        <v>0</v>
      </c>
      <c r="AK62" s="8">
        <f>'B &amp; D Dairy'!L60</f>
        <v>0</v>
      </c>
      <c r="AL62" s="4">
        <f>'Silveira Dairy Inc.'!L60</f>
        <v>0</v>
      </c>
      <c r="AM62" s="8">
        <f>'Jade Jersey Dairy'!L60</f>
        <v>0</v>
      </c>
      <c r="AN62" s="4">
        <f>'Live Oak Dairy A'!L60</f>
        <v>0</v>
      </c>
      <c r="AO62" s="8">
        <f>'T &amp; M Borba Dairy'!L60</f>
        <v>0</v>
      </c>
      <c r="AP62" s="4">
        <f>'Oslo Dairy'!L60</f>
        <v>0</v>
      </c>
      <c r="AQ62" s="8">
        <f>'Kronberg Facility'!L60</f>
        <v>0</v>
      </c>
      <c r="AR62" s="4">
        <f>'Ken Van Foeken Dairy'!L60</f>
        <v>0</v>
      </c>
      <c r="AS62" s="8">
        <f>'Amaral Dairy Farms'!L60</f>
        <v>0</v>
      </c>
      <c r="AT62" s="4">
        <f>'B_6 Dairy'!L60</f>
        <v>0</v>
      </c>
      <c r="AU62" s="8">
        <f>'6D Dores Dairy'!L60</f>
        <v>0</v>
      </c>
      <c r="AV62" s="4">
        <f>'Fanelli Dairy'!L60</f>
        <v>0</v>
      </c>
      <c r="AW62" s="8">
        <f>'Joao Sousa Dairy'!L60</f>
        <v>0</v>
      </c>
      <c r="AX62" s="8">
        <f>'Vierra Dairy Farms #2'!L60</f>
        <v>0</v>
      </c>
      <c r="AY62" s="8">
        <f>'Michael Brasil Dairy'!L60</f>
        <v>0</v>
      </c>
      <c r="AZ62" s="4">
        <f>'Anchor J Dairy'!L60</f>
        <v>0</v>
      </c>
      <c r="BA62" s="8">
        <f>'Oliveira Dairy'!L60</f>
        <v>0</v>
      </c>
      <c r="BB62" s="4">
        <f>'Souza Bros Dairy'!L60</f>
        <v>0</v>
      </c>
      <c r="BC62" s="8">
        <f>'Miguel Family Dairy'!L60</f>
        <v>0</v>
      </c>
      <c r="BD62" s="4">
        <f>'Dias Family Dairy'!L60</f>
        <v>0</v>
      </c>
      <c r="BE62" s="8">
        <f>'Empty was A_D Dairy'!L60</f>
        <v>0</v>
      </c>
      <c r="BF62" s="4">
        <f>'Michael Brasil Dairy #2'!L60</f>
        <v>0</v>
      </c>
      <c r="BG62" s="8">
        <f>'F &amp; A Lemos Dairy'!L60</f>
        <v>0</v>
      </c>
      <c r="BH62" s="4">
        <f>'Alves &amp; Son Dairy #2'!L60</f>
        <v>0</v>
      </c>
      <c r="BI62" s="8">
        <f>'Golf Link RanchesLLC'!L60</f>
        <v>0</v>
      </c>
      <c r="BJ62" s="4">
        <f>'Triple M Jerseys'!L60</f>
        <v>0</v>
      </c>
      <c r="BK62" s="8">
        <f>'Jose &amp; Teresa Soares Dairy'!L60</f>
        <v>0</v>
      </c>
      <c r="BL62" s="8">
        <f>'MachadoGabriel&amp;SonsDairy'!L60</f>
        <v>0</v>
      </c>
      <c r="BM62" s="4">
        <f>'Hawkins Ranch'!L60</f>
        <v>0</v>
      </c>
      <c r="BN62" s="8">
        <f>'Silva Dairy Farms #3B'!L60</f>
        <v>0</v>
      </c>
      <c r="BO62" s="8">
        <f>AhlemFarmsPartnership!L60</f>
        <v>0</v>
      </c>
      <c r="BP62" s="8">
        <f>'Vierra Dairy Farms #4'!L60</f>
        <v>0</v>
      </c>
      <c r="BQ62" s="4">
        <f>'CaliforniaDairyFarms LLC'!L60</f>
        <v>0</v>
      </c>
      <c r="BR62" s="8">
        <f>'Larry Peterson Dairy'!L60</f>
        <v>0</v>
      </c>
      <c r="BS62" s="4">
        <f>'Joe Egli&amp;Sons Dairy'!L60</f>
        <v>0</v>
      </c>
      <c r="BT62" s="8">
        <f>'CMA Livestock #2'!L60</f>
        <v>0</v>
      </c>
      <c r="BU62" s="4">
        <f>'Valentine Dairy'!L60</f>
        <v>0</v>
      </c>
      <c r="BV62" s="8">
        <f>'CMC Jerseys LLC'!L60</f>
        <v>0</v>
      </c>
      <c r="BW62" s="4">
        <f>'Fanelli_Fanelli Brothers'!L60</f>
        <v>0</v>
      </c>
      <c r="BX62" s="8">
        <f>'Martins Bros Dairy'!L60</f>
        <v>0</v>
      </c>
      <c r="BY62" s="8">
        <f>'Gomes Heifer Ranch'!L60</f>
        <v>0</v>
      </c>
      <c r="BZ62" s="4">
        <f>'Ed Hirdes Dairy'!B62</f>
        <v>0</v>
      </c>
      <c r="CA62" s="8">
        <f>'Dematos Dairy'!L60</f>
        <v>0</v>
      </c>
      <c r="CB62" s="4">
        <f>'Carlos Estacio&amp;Sons Dairy'!L60</f>
        <v>0</v>
      </c>
      <c r="CC62" s="4">
        <f>'Live Oak Dairy G'!L60</f>
        <v>0</v>
      </c>
      <c r="CD62" s="8">
        <f>'Verissimo Facility'!L60</f>
        <v>0</v>
      </c>
      <c r="CE62" s="4">
        <f>'Double Cross Dairy'!L60</f>
        <v>0</v>
      </c>
      <c r="CF62" s="4">
        <f>'Double Cross #4'!L60</f>
        <v>0</v>
      </c>
      <c r="CG62" s="8">
        <f>'King Dairy'!L60</f>
        <v>0</v>
      </c>
      <c r="CH62" s="8">
        <f>'Vieira Livestock'!L60</f>
        <v>0</v>
      </c>
      <c r="CI62" s="4">
        <f>'AldenPeterson&amp;SonsDairy Inc.'!L60</f>
        <v>0</v>
      </c>
      <c r="CJ62" s="8">
        <f>'John Nunes Dairy #3'!L60</f>
        <v>0</v>
      </c>
      <c r="CK62" s="4">
        <f>'Roestar Dairy'!L60</f>
        <v>0</v>
      </c>
      <c r="CL62" s="8">
        <f>'Luis M. Azevedo Dairy'!L60</f>
        <v>0</v>
      </c>
      <c r="CM62" s="4">
        <f>'Arlinda Holsteins'!L60</f>
        <v>0</v>
      </c>
      <c r="CN62" s="8">
        <f>'Robert Gioletti &amp; Sons Dairy'!L60</f>
        <v>0</v>
      </c>
      <c r="CO62" s="4">
        <f>'Carl Vieira Dairy'!L60</f>
        <v>0</v>
      </c>
      <c r="CP62" s="4">
        <f>'John Brasil &amp; Sons Dairy'!L60</f>
        <v>0</v>
      </c>
      <c r="CQ62" s="8">
        <f>'John Brasil Dairy #3'!L60</f>
        <v>0</v>
      </c>
      <c r="CR62" s="4">
        <f>'KMA Dairy'!L60</f>
        <v>0</v>
      </c>
      <c r="CS62" s="8">
        <f>'Sallaberry Ranch'!L60</f>
        <v>0</v>
      </c>
      <c r="CT62" s="4">
        <f>'Alfred C Nunes Dairy'!L60</f>
        <v>0</v>
      </c>
      <c r="CU62" s="8">
        <f>'Jim Vieira &amp; Son Dairy'!L60</f>
        <v>0</v>
      </c>
      <c r="CV62" s="4">
        <f>'Ehrlich Dairy'!L60</f>
        <v>0</v>
      </c>
      <c r="CW62" s="8">
        <f>'D&amp;A Brasil Facility'!B62</f>
        <v>0</v>
      </c>
      <c r="CX62" s="4">
        <f>'Silva''s Holsteins'!B62</f>
        <v>0</v>
      </c>
      <c r="CY62" s="8">
        <f>'G J Silva #3'!B62</f>
        <v>0</v>
      </c>
      <c r="CZ62" s="4">
        <f>'Jim Vieira and Son Dairy #2'!L60</f>
        <v>0</v>
      </c>
      <c r="DA62" s="8">
        <f>'Johal Dairy'!L60</f>
        <v>0</v>
      </c>
      <c r="DB62" s="4">
        <f>'A &amp; G Azevedo Dairy'!L60</f>
        <v>0</v>
      </c>
      <c r="DC62" s="8">
        <f>'Gentle Breezes Dairy'!L60</f>
        <v>0</v>
      </c>
      <c r="DD62" s="8">
        <f>'Joe Sousa Jr Dairy'!L60</f>
        <v>0</v>
      </c>
      <c r="DE62" s="4">
        <f>'John Brasil Heifers'!L60</f>
        <v>0</v>
      </c>
      <c r="DF62" s="4">
        <f>'MHF Dairy'!L60</f>
        <v>0</v>
      </c>
      <c r="DG62" s="8">
        <f>'Brindiero&amp;DanbomDairyFarms'!L60</f>
        <v>0</v>
      </c>
      <c r="DH62" s="8">
        <f>'A&amp;C Machado Dairy #2'!L60</f>
        <v>0</v>
      </c>
      <c r="DI62" s="8">
        <f>'J &amp; J Toste DairyInc.'!L60</f>
        <v>0</v>
      </c>
      <c r="DJ62" s="4">
        <f>'Bar Vee DairyInc.'!L60</f>
        <v>0</v>
      </c>
      <c r="DK62" s="4">
        <f>'Railside Jersey FarmsLLC'!L60</f>
        <v>0</v>
      </c>
      <c r="DL62" s="8">
        <f>'Manuel Azevedo Dairy'!L60</f>
        <v>0</v>
      </c>
      <c r="DM62" s="4">
        <f>'Sousa Family Dairy'!L60</f>
        <v>0</v>
      </c>
      <c r="DN62" s="4">
        <f>'UC Davis Animal Science Dairy'!L60</f>
        <v>0</v>
      </c>
      <c r="DO62" s="8">
        <f>'Garcia''s Registered Jerseys'!L60</f>
        <v>0</v>
      </c>
      <c r="DP62" s="8">
        <f>'Lucio Corral Cattle'!L60</f>
        <v>0</v>
      </c>
      <c r="DQ62" s="4">
        <f>'Wickstrom Dairy Inc'!B62</f>
        <v>0</v>
      </c>
      <c r="DR62" s="8">
        <f>'Sam Kooistra Dairy'!L60</f>
        <v>0</v>
      </c>
      <c r="DS62" s="4">
        <f>'Vitorino &amp; Sons Dairy'!L60</f>
        <v>0</v>
      </c>
      <c r="DT62" s="8">
        <f>'Valley Cross Dairy'!L60</f>
        <v>0</v>
      </c>
      <c r="DU62" s="4">
        <f>'John Brasil &amp; Sons Dairy #2'!L60</f>
        <v>0</v>
      </c>
      <c r="DV62" s="4">
        <f>'Pepper Dairy'!L60</f>
        <v>0</v>
      </c>
      <c r="DW62" s="4">
        <f>'Clauss Dairy Farms'!L60</f>
        <v>0</v>
      </c>
      <c r="DX62" s="8">
        <f>'Dairy Central Heifers'!L60</f>
        <v>0</v>
      </c>
      <c r="DY62" s="4">
        <f>'Yosemite Jersey Dairy'!L60</f>
        <v>0</v>
      </c>
      <c r="DZ62" s="4">
        <f>'Sunwest Jersey Dairy'!L60</f>
        <v>0</v>
      </c>
      <c r="EA62" s="8">
        <f>'N &amp; C Silveira Dairy'!L60</f>
        <v>0</v>
      </c>
      <c r="EB62" s="8">
        <f>'Nyman Brothers Dairy'!L60</f>
        <v>0</v>
      </c>
      <c r="EC62" s="4">
        <f>'Broder Farms'!L60</f>
        <v>0</v>
      </c>
      <c r="ED62" s="8">
        <f>'Borba Dairy Farms'!L60</f>
        <v>0</v>
      </c>
      <c r="EE62" s="8">
        <f>'Charles Ahlem Ranch'!L60</f>
        <v>0</v>
      </c>
      <c r="EF62" s="4">
        <f>'James Ahlem Dairy'!L60</f>
        <v>0</v>
      </c>
      <c r="EG62" s="8">
        <f>'Nylund Dairy Farms'!L60</f>
        <v>0</v>
      </c>
      <c r="EH62" s="4">
        <f>'Vierra Ranch Dairy'!L60</f>
        <v>0</v>
      </c>
      <c r="EI62" s="4">
        <f>'Joe O Rocha Dairy Inc.'!L60</f>
        <v>0</v>
      </c>
      <c r="EJ62" s="8">
        <f>'Alves &amp; Son Dairy'!L60</f>
        <v>0</v>
      </c>
      <c r="EK62" s="4">
        <f>'3A Teixeira Dairy'!L60</f>
        <v>0</v>
      </c>
      <c r="EL62" s="4">
        <f>'Denizma_Bud Postma Dairy'!L60</f>
        <v>0</v>
      </c>
      <c r="EM62" s="8">
        <f>'Couco Creek Dairy'!L60</f>
        <v>0</v>
      </c>
      <c r="EN62" s="4">
        <f>'Clausen Dairy'!L60</f>
        <v>0</v>
      </c>
    </row>
    <row r="63" spans="2:144" x14ac:dyDescent="0.3">
      <c r="B63" s="4">
        <f>'A &amp; M De Souza Dairy'!B63</f>
        <v>0</v>
      </c>
      <c r="C63" s="4">
        <f>'Silva Dairy Farms #3A'!B63</f>
        <v>0</v>
      </c>
      <c r="D63" s="4">
        <f>'Joe Borba Dairy Inc.'!B63</f>
        <v>0</v>
      </c>
      <c r="E63" s="8">
        <f>'Ken Van Foeken Dairy #2'!B63</f>
        <v>0</v>
      </c>
      <c r="F63" s="8">
        <f>'Da Rosa Dairy'!B63</f>
        <v>0</v>
      </c>
      <c r="G63" s="4" t="e">
        <f>'J_D Brasil Dairy'!#REF!</f>
        <v>#REF!</v>
      </c>
      <c r="H63" s="8">
        <f>'River Rock Ranch LLC'!L61</f>
        <v>0</v>
      </c>
      <c r="I63" s="8">
        <f>'Double Cross #3'!L61</f>
        <v>0</v>
      </c>
      <c r="J63" s="8">
        <f>'Edward Nunes Dairy'!L61</f>
        <v>0</v>
      </c>
      <c r="K63" s="4" t="e">
        <f>'Gomes Dairy'!#REF!</f>
        <v>#REF!</v>
      </c>
      <c r="L63" s="4">
        <f>'Roest Family Dairy'!L61</f>
        <v>0</v>
      </c>
      <c r="M63" s="8">
        <f>'Gil Tex Dairy'!L61</f>
        <v>0</v>
      </c>
      <c r="N63" s="4">
        <f>'GJ Silva'!L61</f>
        <v>0</v>
      </c>
      <c r="O63" s="4">
        <f>'Hilmar Holsteins Inc.'!L61</f>
        <v>0</v>
      </c>
      <c r="P63" s="4">
        <f>'Jordao Dairy'!L61</f>
        <v>0</v>
      </c>
      <c r="Q63" s="4">
        <f>'Cross Creek Dairy'!L61</f>
        <v>0</v>
      </c>
      <c r="R63" s="8">
        <f>'Double Cross #2'!L61</f>
        <v>0</v>
      </c>
      <c r="S63" s="8">
        <f>'LarryPetersonDairyFarms#2'!L61</f>
        <v>0</v>
      </c>
      <c r="T63" s="8">
        <f>'Fire_Lake Jerseys #2'!L61</f>
        <v>0</v>
      </c>
      <c r="U63" s="4">
        <f>'Lumar Dairy Farms'!L61</f>
        <v>0</v>
      </c>
      <c r="V63" s="8" t="e">
        <f>'CMA Livestock'!#REF!</f>
        <v>#REF!</v>
      </c>
      <c r="W63" s="4">
        <f>'Fire Lakes Jerseys'!L61</f>
        <v>0</v>
      </c>
      <c r="X63" s="8">
        <f>'Rick Jones Farms'!L61</f>
        <v>0</v>
      </c>
      <c r="Y63" s="4">
        <f>'Silveira Holsteins'!L61</f>
        <v>0</v>
      </c>
      <c r="Z63" s="8">
        <f>'Diamond B Dairy'!L61</f>
        <v>0</v>
      </c>
      <c r="AA63" s="4">
        <f>'Azevedo Dairy'!L61</f>
        <v>0</v>
      </c>
      <c r="AB63" s="8">
        <f>'Valsigna Dairy'!L61</f>
        <v>0</v>
      </c>
      <c r="AC63" s="8">
        <f>WickstromJerseyFarmsInc.!L61</f>
        <v>0</v>
      </c>
      <c r="AD63" s="4">
        <f>'Diniz Dairy'!L61</f>
        <v>0</v>
      </c>
      <c r="AE63" s="8">
        <f>'Crane Dairy Inc.'!L61</f>
        <v>0</v>
      </c>
      <c r="AF63" s="4">
        <f>'GM Silva Dairies #2'!L61</f>
        <v>0</v>
      </c>
      <c r="AG63" s="8" t="e">
        <f>'Joe Oliveira Dairy'!#REF!</f>
        <v>#REF!</v>
      </c>
      <c r="AH63" s="4">
        <f>'Vierra Dairy Farms #3'!L61</f>
        <v>0</v>
      </c>
      <c r="AI63" s="8">
        <f>'Nelson Dairy'!L61</f>
        <v>0</v>
      </c>
      <c r="AJ63" s="4">
        <f>'Mario&amp;ChristinaNunesDairy'!L61</f>
        <v>0</v>
      </c>
      <c r="AK63" s="8">
        <f>'B &amp; D Dairy'!L61</f>
        <v>0</v>
      </c>
      <c r="AL63" s="4">
        <f>'Silveira Dairy Inc.'!L61</f>
        <v>0</v>
      </c>
      <c r="AM63" s="8">
        <f>'Jade Jersey Dairy'!L61</f>
        <v>0</v>
      </c>
      <c r="AN63" s="4">
        <f>'Live Oak Dairy A'!L61</f>
        <v>0</v>
      </c>
      <c r="AO63" s="8">
        <f>'T &amp; M Borba Dairy'!L61</f>
        <v>0</v>
      </c>
      <c r="AP63" s="4">
        <f>'Oslo Dairy'!L61</f>
        <v>0</v>
      </c>
      <c r="AQ63" s="8">
        <f>'Kronberg Facility'!L61</f>
        <v>0</v>
      </c>
      <c r="AR63" s="4">
        <f>'Ken Van Foeken Dairy'!L61</f>
        <v>0</v>
      </c>
      <c r="AS63" s="8">
        <f>'Amaral Dairy Farms'!L61</f>
        <v>0</v>
      </c>
      <c r="AT63" s="4">
        <f>'B_6 Dairy'!L61</f>
        <v>0</v>
      </c>
      <c r="AU63" s="8">
        <f>'6D Dores Dairy'!L61</f>
        <v>0</v>
      </c>
      <c r="AV63" s="4">
        <f>'Fanelli Dairy'!L61</f>
        <v>0</v>
      </c>
      <c r="AW63" s="8">
        <f>'Joao Sousa Dairy'!L61</f>
        <v>0</v>
      </c>
      <c r="AX63" s="8">
        <f>'Vierra Dairy Farms #2'!L61</f>
        <v>0</v>
      </c>
      <c r="AY63" s="8">
        <f>'Michael Brasil Dairy'!L61</f>
        <v>0</v>
      </c>
      <c r="AZ63" s="4">
        <f>'Anchor J Dairy'!L61</f>
        <v>0</v>
      </c>
      <c r="BA63" s="8">
        <f>'Oliveira Dairy'!L61</f>
        <v>0</v>
      </c>
      <c r="BB63" s="4">
        <f>'Souza Bros Dairy'!L61</f>
        <v>0</v>
      </c>
      <c r="BC63" s="8">
        <f>'Miguel Family Dairy'!L61</f>
        <v>0</v>
      </c>
      <c r="BD63" s="4">
        <f>'Dias Family Dairy'!L61</f>
        <v>0</v>
      </c>
      <c r="BE63" s="8">
        <f>'Empty was A_D Dairy'!L61</f>
        <v>0</v>
      </c>
      <c r="BF63" s="4">
        <f>'Michael Brasil Dairy #2'!L61</f>
        <v>0</v>
      </c>
      <c r="BG63" s="8">
        <f>'F &amp; A Lemos Dairy'!L61</f>
        <v>0</v>
      </c>
      <c r="BH63" s="4">
        <f>'Alves &amp; Son Dairy #2'!L61</f>
        <v>0</v>
      </c>
      <c r="BI63" s="8">
        <f>'Golf Link RanchesLLC'!L61</f>
        <v>0</v>
      </c>
      <c r="BJ63" s="4">
        <f>'Triple M Jerseys'!L61</f>
        <v>0</v>
      </c>
      <c r="BK63" s="8">
        <f>'Jose &amp; Teresa Soares Dairy'!L61</f>
        <v>0</v>
      </c>
      <c r="BL63" s="8">
        <f>'MachadoGabriel&amp;SonsDairy'!L61</f>
        <v>0</v>
      </c>
      <c r="BM63" s="4">
        <f>'Hawkins Ranch'!L61</f>
        <v>0</v>
      </c>
      <c r="BN63" s="8">
        <f>'Silva Dairy Farms #3B'!L61</f>
        <v>0</v>
      </c>
      <c r="BO63" s="8">
        <f>AhlemFarmsPartnership!L61</f>
        <v>0</v>
      </c>
      <c r="BP63" s="8">
        <f>'Vierra Dairy Farms #4'!L61</f>
        <v>0</v>
      </c>
      <c r="BQ63" s="4">
        <f>'CaliforniaDairyFarms LLC'!L61</f>
        <v>0</v>
      </c>
      <c r="BR63" s="8">
        <f>'Larry Peterson Dairy'!L61</f>
        <v>0</v>
      </c>
      <c r="BS63" s="4">
        <f>'Joe Egli&amp;Sons Dairy'!L61</f>
        <v>0</v>
      </c>
      <c r="BT63" s="8">
        <f>'CMA Livestock #2'!L61</f>
        <v>0</v>
      </c>
      <c r="BU63" s="4">
        <f>'Valentine Dairy'!L61</f>
        <v>0</v>
      </c>
      <c r="BV63" s="8">
        <f>'CMC Jerseys LLC'!L61</f>
        <v>0</v>
      </c>
      <c r="BW63" s="4">
        <f>'Fanelli_Fanelli Brothers'!L61</f>
        <v>0</v>
      </c>
      <c r="BX63" s="8">
        <f>'Martins Bros Dairy'!L61</f>
        <v>0</v>
      </c>
      <c r="BY63" s="8">
        <f>'Gomes Heifer Ranch'!L61</f>
        <v>0</v>
      </c>
      <c r="BZ63" s="4">
        <f>'Ed Hirdes Dairy'!B63</f>
        <v>0</v>
      </c>
      <c r="CA63" s="8">
        <f>'Dematos Dairy'!L61</f>
        <v>0</v>
      </c>
      <c r="CB63" s="4">
        <f>'Carlos Estacio&amp;Sons Dairy'!L61</f>
        <v>0</v>
      </c>
      <c r="CC63" s="4">
        <f>'Live Oak Dairy G'!L61</f>
        <v>0</v>
      </c>
      <c r="CD63" s="8">
        <f>'Verissimo Facility'!L61</f>
        <v>0</v>
      </c>
      <c r="CE63" s="4">
        <f>'Double Cross Dairy'!L61</f>
        <v>0</v>
      </c>
      <c r="CF63" s="4">
        <f>'Double Cross #4'!L61</f>
        <v>0</v>
      </c>
      <c r="CG63" s="8">
        <f>'King Dairy'!L61</f>
        <v>0</v>
      </c>
      <c r="CH63" s="8">
        <f>'Vieira Livestock'!L61</f>
        <v>0</v>
      </c>
      <c r="CI63" s="4">
        <f>'AldenPeterson&amp;SonsDairy Inc.'!L61</f>
        <v>0</v>
      </c>
      <c r="CJ63" s="8">
        <f>'John Nunes Dairy #3'!L61</f>
        <v>0</v>
      </c>
      <c r="CK63" s="4">
        <f>'Roestar Dairy'!L61</f>
        <v>0</v>
      </c>
      <c r="CL63" s="8">
        <f>'Luis M. Azevedo Dairy'!L61</f>
        <v>0</v>
      </c>
      <c r="CM63" s="4">
        <f>'Arlinda Holsteins'!L61</f>
        <v>0</v>
      </c>
      <c r="CN63" s="8">
        <f>'Robert Gioletti &amp; Sons Dairy'!L61</f>
        <v>0</v>
      </c>
      <c r="CO63" s="4">
        <f>'Carl Vieira Dairy'!L61</f>
        <v>0</v>
      </c>
      <c r="CP63" s="4">
        <f>'John Brasil &amp; Sons Dairy'!L61</f>
        <v>0</v>
      </c>
      <c r="CQ63" s="8">
        <f>'John Brasil Dairy #3'!L61</f>
        <v>0</v>
      </c>
      <c r="CR63" s="4">
        <f>'KMA Dairy'!L61</f>
        <v>0</v>
      </c>
      <c r="CS63" s="8">
        <f>'Sallaberry Ranch'!L61</f>
        <v>0</v>
      </c>
      <c r="CT63" s="4">
        <f>'Alfred C Nunes Dairy'!L61</f>
        <v>0</v>
      </c>
      <c r="CU63" s="8">
        <f>'Jim Vieira &amp; Son Dairy'!L61</f>
        <v>0</v>
      </c>
      <c r="CV63" s="4">
        <f>'Ehrlich Dairy'!L61</f>
        <v>0</v>
      </c>
      <c r="CW63" s="8">
        <f>'D&amp;A Brasil Facility'!B63</f>
        <v>0</v>
      </c>
      <c r="CX63" s="4">
        <f>'Silva''s Holsteins'!B63</f>
        <v>0</v>
      </c>
      <c r="CY63" s="8">
        <f>'G J Silva #3'!B63</f>
        <v>0</v>
      </c>
      <c r="CZ63" s="4">
        <f>'Jim Vieira and Son Dairy #2'!L61</f>
        <v>0</v>
      </c>
      <c r="DA63" s="8">
        <f>'Johal Dairy'!L61</f>
        <v>0</v>
      </c>
      <c r="DB63" s="4">
        <f>'A &amp; G Azevedo Dairy'!L61</f>
        <v>0</v>
      </c>
      <c r="DC63" s="8">
        <f>'Gentle Breezes Dairy'!L61</f>
        <v>0</v>
      </c>
      <c r="DD63" s="8">
        <f>'Joe Sousa Jr Dairy'!L61</f>
        <v>0</v>
      </c>
      <c r="DE63" s="4">
        <f>'John Brasil Heifers'!L61</f>
        <v>0</v>
      </c>
      <c r="DF63" s="4">
        <f>'MHF Dairy'!L61</f>
        <v>0</v>
      </c>
      <c r="DG63" s="8">
        <f>'Brindiero&amp;DanbomDairyFarms'!L61</f>
        <v>0</v>
      </c>
      <c r="DH63" s="8">
        <f>'A&amp;C Machado Dairy #2'!L61</f>
        <v>0</v>
      </c>
      <c r="DI63" s="8">
        <f>'J &amp; J Toste DairyInc.'!L61</f>
        <v>0</v>
      </c>
      <c r="DJ63" s="4">
        <f>'Bar Vee DairyInc.'!L61</f>
        <v>0</v>
      </c>
      <c r="DK63" s="4">
        <f>'Railside Jersey FarmsLLC'!L61</f>
        <v>0</v>
      </c>
      <c r="DL63" s="8">
        <f>'Manuel Azevedo Dairy'!L61</f>
        <v>0</v>
      </c>
      <c r="DM63" s="4">
        <f>'Sousa Family Dairy'!L61</f>
        <v>0</v>
      </c>
      <c r="DN63" s="4">
        <f>'UC Davis Animal Science Dairy'!L61</f>
        <v>0</v>
      </c>
      <c r="DO63" s="8">
        <f>'Garcia''s Registered Jerseys'!L61</f>
        <v>0</v>
      </c>
      <c r="DP63" s="8">
        <f>'Lucio Corral Cattle'!L61</f>
        <v>0</v>
      </c>
      <c r="DQ63" s="4">
        <f>'Wickstrom Dairy Inc'!B63</f>
        <v>0</v>
      </c>
      <c r="DR63" s="8">
        <f>'Sam Kooistra Dairy'!L61</f>
        <v>0</v>
      </c>
      <c r="DS63" s="4">
        <f>'Vitorino &amp; Sons Dairy'!L61</f>
        <v>0</v>
      </c>
      <c r="DT63" s="8">
        <f>'Valley Cross Dairy'!L61</f>
        <v>0</v>
      </c>
      <c r="DU63" s="4">
        <f>'John Brasil &amp; Sons Dairy #2'!L61</f>
        <v>0</v>
      </c>
      <c r="DV63" s="4">
        <f>'Pepper Dairy'!L61</f>
        <v>0</v>
      </c>
      <c r="DW63" s="4">
        <f>'Clauss Dairy Farms'!L61</f>
        <v>0</v>
      </c>
      <c r="DX63" s="8">
        <f>'Dairy Central Heifers'!L61</f>
        <v>0</v>
      </c>
      <c r="DY63" s="4">
        <f>'Yosemite Jersey Dairy'!L61</f>
        <v>0</v>
      </c>
      <c r="DZ63" s="4">
        <f>'Sunwest Jersey Dairy'!L61</f>
        <v>0</v>
      </c>
      <c r="EA63" s="8">
        <f>'N &amp; C Silveira Dairy'!L61</f>
        <v>0</v>
      </c>
      <c r="EB63" s="8">
        <f>'Nyman Brothers Dairy'!L61</f>
        <v>0</v>
      </c>
      <c r="EC63" s="4">
        <f>'Broder Farms'!L61</f>
        <v>0</v>
      </c>
      <c r="ED63" s="8">
        <f>'Borba Dairy Farms'!L61</f>
        <v>0</v>
      </c>
      <c r="EE63" s="8">
        <f>'Charles Ahlem Ranch'!L61</f>
        <v>0</v>
      </c>
      <c r="EF63" s="4">
        <f>'James Ahlem Dairy'!L61</f>
        <v>0</v>
      </c>
      <c r="EG63" s="8">
        <f>'Nylund Dairy Farms'!L61</f>
        <v>0</v>
      </c>
      <c r="EH63" s="4">
        <f>'Vierra Ranch Dairy'!L61</f>
        <v>0</v>
      </c>
      <c r="EI63" s="4">
        <f>'Joe O Rocha Dairy Inc.'!L61</f>
        <v>0</v>
      </c>
      <c r="EJ63" s="8">
        <f>'Alves &amp; Son Dairy'!L61</f>
        <v>0</v>
      </c>
      <c r="EK63" s="4">
        <f>'3A Teixeira Dairy'!L61</f>
        <v>0</v>
      </c>
      <c r="EL63" s="4">
        <f>'Denizma_Bud Postma Dairy'!L61</f>
        <v>0</v>
      </c>
      <c r="EM63" s="8">
        <f>'Couco Creek Dairy'!L61</f>
        <v>0</v>
      </c>
      <c r="EN63" s="4">
        <f>'Clausen Dairy'!L61</f>
        <v>0</v>
      </c>
    </row>
    <row r="64" spans="2:144" x14ac:dyDescent="0.3">
      <c r="B64" s="4">
        <f>'A &amp; M De Souza Dairy'!B64</f>
        <v>0</v>
      </c>
      <c r="C64" s="4">
        <f>'Silva Dairy Farms #3A'!B64</f>
        <v>0</v>
      </c>
      <c r="D64" s="4">
        <f>'Joe Borba Dairy Inc.'!B64</f>
        <v>0</v>
      </c>
      <c r="E64" s="8">
        <f>'Ken Van Foeken Dairy #2'!B64</f>
        <v>0</v>
      </c>
      <c r="F64" s="8">
        <f>'Da Rosa Dairy'!B64</f>
        <v>0</v>
      </c>
      <c r="G64" s="4" t="e">
        <f>'J_D Brasil Dairy'!#REF!</f>
        <v>#REF!</v>
      </c>
      <c r="H64" s="8">
        <f>'River Rock Ranch LLC'!L62</f>
        <v>0</v>
      </c>
      <c r="I64" s="8">
        <f>'Double Cross #3'!L62</f>
        <v>0</v>
      </c>
      <c r="J64" s="8">
        <f>'Edward Nunes Dairy'!L62</f>
        <v>0</v>
      </c>
      <c r="K64" s="4" t="e">
        <f>'Gomes Dairy'!#REF!</f>
        <v>#REF!</v>
      </c>
      <c r="L64" s="4">
        <f>'Roest Family Dairy'!L62</f>
        <v>0</v>
      </c>
      <c r="M64" s="8">
        <f>'Gil Tex Dairy'!L62</f>
        <v>0</v>
      </c>
      <c r="N64" s="4">
        <f>'GJ Silva'!L62</f>
        <v>0</v>
      </c>
      <c r="O64" s="4">
        <f>'Hilmar Holsteins Inc.'!L62</f>
        <v>0</v>
      </c>
      <c r="P64" s="4">
        <f>'Jordao Dairy'!L62</f>
        <v>0</v>
      </c>
      <c r="Q64" s="4">
        <f>'Cross Creek Dairy'!L62</f>
        <v>0</v>
      </c>
      <c r="R64" s="8">
        <f>'Double Cross #2'!L62</f>
        <v>0</v>
      </c>
      <c r="S64" s="8">
        <f>'LarryPetersonDairyFarms#2'!L62</f>
        <v>0</v>
      </c>
      <c r="T64" s="8">
        <f>'Fire_Lake Jerseys #2'!L62</f>
        <v>0</v>
      </c>
      <c r="U64" s="4">
        <f>'Lumar Dairy Farms'!L62</f>
        <v>0</v>
      </c>
      <c r="V64" s="8">
        <f>'CMA Livestock'!L62</f>
        <v>0</v>
      </c>
      <c r="W64" s="4">
        <f>'Fire Lakes Jerseys'!L62</f>
        <v>0</v>
      </c>
      <c r="X64" s="8">
        <f>'Rick Jones Farms'!L62</f>
        <v>0</v>
      </c>
      <c r="Y64" s="4">
        <f>'Silveira Holsteins'!L62</f>
        <v>0</v>
      </c>
      <c r="Z64" s="8">
        <f>'Diamond B Dairy'!L62</f>
        <v>0</v>
      </c>
      <c r="AA64" s="4">
        <f>'Azevedo Dairy'!L62</f>
        <v>0</v>
      </c>
      <c r="AB64" s="8">
        <f>'Valsigna Dairy'!L62</f>
        <v>0</v>
      </c>
      <c r="AC64" s="8">
        <f>WickstromJerseyFarmsInc.!L62</f>
        <v>0</v>
      </c>
      <c r="AD64" s="4">
        <f>'Diniz Dairy'!L62</f>
        <v>0</v>
      </c>
      <c r="AE64" s="8">
        <f>'Crane Dairy Inc.'!L62</f>
        <v>0</v>
      </c>
      <c r="AF64" s="4">
        <f>'GM Silva Dairies #2'!L62</f>
        <v>0</v>
      </c>
      <c r="AG64" s="8" t="e">
        <f>'Joe Oliveira Dairy'!#REF!</f>
        <v>#REF!</v>
      </c>
      <c r="AH64" s="4">
        <f>'Vierra Dairy Farms #3'!L62</f>
        <v>0</v>
      </c>
      <c r="AI64" s="8">
        <f>'Nelson Dairy'!L62</f>
        <v>0</v>
      </c>
      <c r="AJ64" s="4">
        <f>'Mario&amp;ChristinaNunesDairy'!L62</f>
        <v>0</v>
      </c>
      <c r="AK64" s="8">
        <f>'B &amp; D Dairy'!L62</f>
        <v>0</v>
      </c>
      <c r="AL64" s="4">
        <f>'Silveira Dairy Inc.'!L62</f>
        <v>0</v>
      </c>
      <c r="AM64" s="8">
        <f>'Jade Jersey Dairy'!L62</f>
        <v>0</v>
      </c>
      <c r="AN64" s="4">
        <f>'Live Oak Dairy A'!L62</f>
        <v>0</v>
      </c>
      <c r="AO64" s="8">
        <f>'T &amp; M Borba Dairy'!L62</f>
        <v>0</v>
      </c>
      <c r="AP64" s="4">
        <f>'Oslo Dairy'!L62</f>
        <v>0</v>
      </c>
      <c r="AQ64" s="8">
        <f>'Kronberg Facility'!L62</f>
        <v>0</v>
      </c>
      <c r="AR64" s="4">
        <f>'Ken Van Foeken Dairy'!L62</f>
        <v>0</v>
      </c>
      <c r="AS64" s="8">
        <f>'Amaral Dairy Farms'!L62</f>
        <v>0</v>
      </c>
      <c r="AT64" s="4">
        <f>'B_6 Dairy'!L62</f>
        <v>0</v>
      </c>
      <c r="AU64" s="8">
        <f>'6D Dores Dairy'!L62</f>
        <v>0</v>
      </c>
      <c r="AV64" s="4">
        <f>'Fanelli Dairy'!L62</f>
        <v>0</v>
      </c>
      <c r="AW64" s="8">
        <f>'Joao Sousa Dairy'!L62</f>
        <v>0</v>
      </c>
      <c r="AX64" s="8">
        <f>'Vierra Dairy Farms #2'!L62</f>
        <v>0</v>
      </c>
      <c r="AY64" s="8">
        <f>'Michael Brasil Dairy'!L62</f>
        <v>0</v>
      </c>
      <c r="AZ64" s="4">
        <f>'Anchor J Dairy'!L62</f>
        <v>0</v>
      </c>
      <c r="BA64" s="8">
        <f>'Oliveira Dairy'!L62</f>
        <v>0</v>
      </c>
      <c r="BB64" s="4">
        <f>'Souza Bros Dairy'!L62</f>
        <v>0</v>
      </c>
      <c r="BC64" s="8">
        <f>'Miguel Family Dairy'!L62</f>
        <v>0</v>
      </c>
      <c r="BD64" s="4">
        <f>'Dias Family Dairy'!L62</f>
        <v>0</v>
      </c>
      <c r="BE64" s="8">
        <f>'Empty was A_D Dairy'!L62</f>
        <v>0</v>
      </c>
      <c r="BF64" s="4">
        <f>'Michael Brasil Dairy #2'!L62</f>
        <v>0</v>
      </c>
      <c r="BG64" s="8">
        <f>'F &amp; A Lemos Dairy'!L62</f>
        <v>0</v>
      </c>
      <c r="BH64" s="4">
        <f>'Alves &amp; Son Dairy #2'!L62</f>
        <v>0</v>
      </c>
      <c r="BI64" s="8">
        <f>'Golf Link RanchesLLC'!L62</f>
        <v>0</v>
      </c>
      <c r="BJ64" s="4">
        <f>'Triple M Jerseys'!L62</f>
        <v>0</v>
      </c>
      <c r="BK64" s="8">
        <f>'Jose &amp; Teresa Soares Dairy'!L62</f>
        <v>0</v>
      </c>
      <c r="BL64" s="8">
        <f>'MachadoGabriel&amp;SonsDairy'!L62</f>
        <v>0</v>
      </c>
      <c r="BM64" s="4">
        <f>'Hawkins Ranch'!L62</f>
        <v>0</v>
      </c>
      <c r="BN64" s="8">
        <f>'Silva Dairy Farms #3B'!L62</f>
        <v>0</v>
      </c>
      <c r="BO64" s="8">
        <f>AhlemFarmsPartnership!L62</f>
        <v>0</v>
      </c>
      <c r="BP64" s="8">
        <f>'Vierra Dairy Farms #4'!L62</f>
        <v>0</v>
      </c>
      <c r="BQ64" s="4">
        <f>'CaliforniaDairyFarms LLC'!L62</f>
        <v>0</v>
      </c>
      <c r="BR64" s="8">
        <f>'Larry Peterson Dairy'!L62</f>
        <v>0</v>
      </c>
      <c r="BS64" s="4">
        <f>'Joe Egli&amp;Sons Dairy'!L62</f>
        <v>0</v>
      </c>
      <c r="BT64" s="8">
        <f>'CMA Livestock #2'!L62</f>
        <v>0</v>
      </c>
      <c r="BU64" s="4">
        <f>'Valentine Dairy'!L62</f>
        <v>0</v>
      </c>
      <c r="BV64" s="8">
        <f>'CMC Jerseys LLC'!L62</f>
        <v>0</v>
      </c>
      <c r="BW64" s="4">
        <f>'Fanelli_Fanelli Brothers'!L62</f>
        <v>0</v>
      </c>
      <c r="BX64" s="8">
        <f>'Martins Bros Dairy'!L62</f>
        <v>0</v>
      </c>
      <c r="BY64" s="8">
        <f>'Gomes Heifer Ranch'!L62</f>
        <v>0</v>
      </c>
      <c r="BZ64" s="4">
        <f>'Ed Hirdes Dairy'!B64</f>
        <v>0</v>
      </c>
      <c r="CA64" s="8">
        <f>'Dematos Dairy'!L62</f>
        <v>0</v>
      </c>
      <c r="CB64" s="4">
        <f>'Carlos Estacio&amp;Sons Dairy'!L62</f>
        <v>0</v>
      </c>
      <c r="CC64" s="4">
        <f>'Live Oak Dairy G'!L62</f>
        <v>0</v>
      </c>
      <c r="CD64" s="8">
        <f>'Verissimo Facility'!L62</f>
        <v>0</v>
      </c>
      <c r="CE64" s="4">
        <f>'Double Cross Dairy'!L62</f>
        <v>0</v>
      </c>
      <c r="CF64" s="4">
        <f>'Double Cross #4'!L62</f>
        <v>0</v>
      </c>
      <c r="CG64" s="8">
        <f>'King Dairy'!L62</f>
        <v>0</v>
      </c>
      <c r="CH64" s="8">
        <f>'Vieira Livestock'!L62</f>
        <v>0</v>
      </c>
      <c r="CI64" s="4">
        <f>'AldenPeterson&amp;SonsDairy Inc.'!L62</f>
        <v>0</v>
      </c>
      <c r="CJ64" s="8">
        <f>'John Nunes Dairy #3'!L62</f>
        <v>0</v>
      </c>
      <c r="CK64" s="4">
        <f>'Roestar Dairy'!L62</f>
        <v>0</v>
      </c>
      <c r="CL64" s="8">
        <f>'Luis M. Azevedo Dairy'!L62</f>
        <v>0</v>
      </c>
      <c r="CM64" s="4">
        <f>'Arlinda Holsteins'!L62</f>
        <v>0</v>
      </c>
      <c r="CN64" s="8">
        <f>'Robert Gioletti &amp; Sons Dairy'!L62</f>
        <v>0</v>
      </c>
      <c r="CO64" s="4">
        <f>'Carl Vieira Dairy'!L62</f>
        <v>0</v>
      </c>
      <c r="CP64" s="4">
        <f>'John Brasil &amp; Sons Dairy'!L62</f>
        <v>0</v>
      </c>
      <c r="CQ64" s="8">
        <f>'John Brasil Dairy #3'!L62</f>
        <v>0</v>
      </c>
      <c r="CR64" s="4">
        <f>'KMA Dairy'!L62</f>
        <v>0</v>
      </c>
      <c r="CS64" s="8">
        <f>'Sallaberry Ranch'!L62</f>
        <v>0</v>
      </c>
      <c r="CT64" s="4">
        <f>'Alfred C Nunes Dairy'!L62</f>
        <v>0</v>
      </c>
      <c r="CU64" s="8">
        <f>'Jim Vieira &amp; Son Dairy'!L62</f>
        <v>0</v>
      </c>
      <c r="CV64" s="4">
        <f>'Ehrlich Dairy'!L62</f>
        <v>0</v>
      </c>
      <c r="CW64" s="8">
        <f>'D&amp;A Brasil Facility'!B64</f>
        <v>0</v>
      </c>
      <c r="CX64" s="4">
        <f>'Silva''s Holsteins'!B64</f>
        <v>0</v>
      </c>
      <c r="CY64" s="8">
        <f>'G J Silva #3'!B64</f>
        <v>0</v>
      </c>
      <c r="CZ64" s="4">
        <f>'Jim Vieira and Son Dairy #2'!L62</f>
        <v>0</v>
      </c>
      <c r="DA64" s="8">
        <f>'Johal Dairy'!L62</f>
        <v>0</v>
      </c>
      <c r="DB64" s="4">
        <f>'A &amp; G Azevedo Dairy'!L62</f>
        <v>0</v>
      </c>
      <c r="DC64" s="8">
        <f>'Gentle Breezes Dairy'!L62</f>
        <v>0</v>
      </c>
      <c r="DD64" s="8">
        <f>'Joe Sousa Jr Dairy'!L62</f>
        <v>0</v>
      </c>
      <c r="DE64" s="4">
        <f>'John Brasil Heifers'!L62</f>
        <v>0</v>
      </c>
      <c r="DF64" s="4">
        <f>'MHF Dairy'!L62</f>
        <v>0</v>
      </c>
      <c r="DG64" s="8">
        <f>'Brindiero&amp;DanbomDairyFarms'!L62</f>
        <v>0</v>
      </c>
      <c r="DH64" s="8">
        <f>'A&amp;C Machado Dairy #2'!L62</f>
        <v>0</v>
      </c>
      <c r="DI64" s="8">
        <f>'J &amp; J Toste DairyInc.'!L62</f>
        <v>0</v>
      </c>
      <c r="DJ64" s="4">
        <f>'Bar Vee DairyInc.'!L62</f>
        <v>0</v>
      </c>
      <c r="DK64" s="4">
        <f>'Railside Jersey FarmsLLC'!L62</f>
        <v>0</v>
      </c>
      <c r="DL64" s="8">
        <f>'Manuel Azevedo Dairy'!L62</f>
        <v>0</v>
      </c>
      <c r="DM64" s="4">
        <f>'Sousa Family Dairy'!L62</f>
        <v>0</v>
      </c>
      <c r="DN64" s="4">
        <f>'UC Davis Animal Science Dairy'!L62</f>
        <v>0</v>
      </c>
      <c r="DO64" s="8">
        <f>'Garcia''s Registered Jerseys'!L62</f>
        <v>0</v>
      </c>
      <c r="DP64" s="8">
        <f>'Lucio Corral Cattle'!L62</f>
        <v>0</v>
      </c>
      <c r="DQ64" s="4">
        <f>'Wickstrom Dairy Inc'!B64</f>
        <v>0</v>
      </c>
      <c r="DR64" s="8">
        <f>'Sam Kooistra Dairy'!L62</f>
        <v>0</v>
      </c>
      <c r="DS64" s="4">
        <f>'Vitorino &amp; Sons Dairy'!L62</f>
        <v>0</v>
      </c>
      <c r="DT64" s="8">
        <f>'Valley Cross Dairy'!L62</f>
        <v>0</v>
      </c>
      <c r="DU64" s="4">
        <f>'John Brasil &amp; Sons Dairy #2'!L62</f>
        <v>0</v>
      </c>
      <c r="DV64" s="4">
        <f>'Pepper Dairy'!L62</f>
        <v>0</v>
      </c>
      <c r="DW64" s="4">
        <f>'Clauss Dairy Farms'!L62</f>
        <v>0</v>
      </c>
      <c r="DX64" s="8">
        <f>'Dairy Central Heifers'!L62</f>
        <v>0</v>
      </c>
      <c r="DY64" s="4">
        <f>'Yosemite Jersey Dairy'!L62</f>
        <v>0</v>
      </c>
      <c r="DZ64" s="4">
        <f>'Sunwest Jersey Dairy'!L62</f>
        <v>0</v>
      </c>
      <c r="EA64" s="8">
        <f>'N &amp; C Silveira Dairy'!L62</f>
        <v>0</v>
      </c>
      <c r="EB64" s="8">
        <f>'Nyman Brothers Dairy'!L62</f>
        <v>0</v>
      </c>
      <c r="EC64" s="4">
        <f>'Broder Farms'!L62</f>
        <v>0</v>
      </c>
      <c r="ED64" s="8">
        <f>'Borba Dairy Farms'!L62</f>
        <v>0</v>
      </c>
      <c r="EE64" s="8">
        <f>'Charles Ahlem Ranch'!L62</f>
        <v>0</v>
      </c>
      <c r="EF64" s="4">
        <f>'James Ahlem Dairy'!L62</f>
        <v>0</v>
      </c>
      <c r="EG64" s="8">
        <f>'Nylund Dairy Farms'!L62</f>
        <v>0</v>
      </c>
      <c r="EH64" s="4">
        <f>'Vierra Ranch Dairy'!L62</f>
        <v>0</v>
      </c>
      <c r="EI64" s="4">
        <f>'Joe O Rocha Dairy Inc.'!L62</f>
        <v>0</v>
      </c>
      <c r="EJ64" s="8">
        <f>'Alves &amp; Son Dairy'!L62</f>
        <v>0</v>
      </c>
      <c r="EK64" s="4">
        <f>'3A Teixeira Dairy'!L62</f>
        <v>0</v>
      </c>
      <c r="EL64" s="4">
        <f>'Denizma_Bud Postma Dairy'!L62</f>
        <v>0</v>
      </c>
      <c r="EM64" s="8">
        <f>'Couco Creek Dairy'!L62</f>
        <v>0</v>
      </c>
      <c r="EN64" s="4">
        <f>'Clausen Dairy'!L62</f>
        <v>0</v>
      </c>
    </row>
    <row r="65" spans="2:144" x14ac:dyDescent="0.3">
      <c r="B65" s="4">
        <f>'A &amp; M De Souza Dairy'!B65</f>
        <v>0</v>
      </c>
      <c r="C65" s="4">
        <f>'Silva Dairy Farms #3A'!B65</f>
        <v>0</v>
      </c>
      <c r="D65" s="4">
        <f>'Joe Borba Dairy Inc.'!B65</f>
        <v>0</v>
      </c>
      <c r="E65" s="8">
        <f>'Ken Van Foeken Dairy #2'!B65</f>
        <v>0</v>
      </c>
      <c r="F65" s="8">
        <f>'Da Rosa Dairy'!B65</f>
        <v>0</v>
      </c>
      <c r="G65" s="4" t="e">
        <f>'J_D Brasil Dairy'!#REF!</f>
        <v>#REF!</v>
      </c>
      <c r="H65" s="8">
        <f>'River Rock Ranch LLC'!L63</f>
        <v>0</v>
      </c>
      <c r="I65" s="8">
        <f>'Double Cross #3'!L63</f>
        <v>0</v>
      </c>
      <c r="J65" s="8">
        <f>'Edward Nunes Dairy'!L63</f>
        <v>0</v>
      </c>
      <c r="K65" s="4" t="e">
        <f>'Gomes Dairy'!#REF!</f>
        <v>#REF!</v>
      </c>
      <c r="L65" s="4">
        <f>'Roest Family Dairy'!L63</f>
        <v>0</v>
      </c>
      <c r="M65" s="8">
        <f>'Gil Tex Dairy'!L63</f>
        <v>0</v>
      </c>
      <c r="N65" s="4">
        <f>'GJ Silva'!L63</f>
        <v>0</v>
      </c>
      <c r="O65" s="4">
        <f>'Hilmar Holsteins Inc.'!L63</f>
        <v>0</v>
      </c>
      <c r="P65" s="4">
        <f>'Jordao Dairy'!L63</f>
        <v>0</v>
      </c>
      <c r="Q65" s="4">
        <f>'Cross Creek Dairy'!L63</f>
        <v>0</v>
      </c>
      <c r="R65" s="8">
        <f>'Double Cross #2'!L63</f>
        <v>0</v>
      </c>
      <c r="S65" s="8">
        <f>'LarryPetersonDairyFarms#2'!L63</f>
        <v>0</v>
      </c>
      <c r="T65" s="8">
        <f>'Fire_Lake Jerseys #2'!L63</f>
        <v>0</v>
      </c>
      <c r="U65" s="4">
        <f>'Lumar Dairy Farms'!L63</f>
        <v>0</v>
      </c>
      <c r="V65" s="8">
        <f>'CMA Livestock'!L63</f>
        <v>0</v>
      </c>
      <c r="W65" s="4">
        <f>'Fire Lakes Jerseys'!L63</f>
        <v>0</v>
      </c>
      <c r="X65" s="8">
        <f>'Rick Jones Farms'!L63</f>
        <v>0</v>
      </c>
      <c r="Y65" s="4">
        <f>'Silveira Holsteins'!L63</f>
        <v>0</v>
      </c>
      <c r="Z65" s="8">
        <f>'Diamond B Dairy'!L63</f>
        <v>0</v>
      </c>
      <c r="AA65" s="4">
        <f>'Azevedo Dairy'!L63</f>
        <v>0</v>
      </c>
      <c r="AB65" s="8">
        <f>'Valsigna Dairy'!L63</f>
        <v>0</v>
      </c>
      <c r="AC65" s="8">
        <f>WickstromJerseyFarmsInc.!L63</f>
        <v>0</v>
      </c>
      <c r="AD65" s="4">
        <f>'Diniz Dairy'!L63</f>
        <v>0</v>
      </c>
      <c r="AE65" s="8">
        <f>'Crane Dairy Inc.'!L63</f>
        <v>0</v>
      </c>
      <c r="AF65" s="4">
        <f>'GM Silva Dairies #2'!L63</f>
        <v>0</v>
      </c>
      <c r="AG65" s="8" t="e">
        <f>'Joe Oliveira Dairy'!#REF!</f>
        <v>#REF!</v>
      </c>
      <c r="AH65" s="4">
        <f>'Vierra Dairy Farms #3'!L63</f>
        <v>0</v>
      </c>
      <c r="AI65" s="8">
        <f>'Nelson Dairy'!L63</f>
        <v>0</v>
      </c>
      <c r="AJ65" s="4">
        <f>'Mario&amp;ChristinaNunesDairy'!L63</f>
        <v>0</v>
      </c>
      <c r="AK65" s="8">
        <f>'B &amp; D Dairy'!L63</f>
        <v>0</v>
      </c>
      <c r="AL65" s="4">
        <f>'Silveira Dairy Inc.'!L63</f>
        <v>0</v>
      </c>
      <c r="AM65" s="8">
        <f>'Jade Jersey Dairy'!L63</f>
        <v>0</v>
      </c>
      <c r="AN65" s="4">
        <f>'Live Oak Dairy A'!L63</f>
        <v>0</v>
      </c>
      <c r="AO65" s="8">
        <f>'T &amp; M Borba Dairy'!L63</f>
        <v>0</v>
      </c>
      <c r="AP65" s="4">
        <f>'Oslo Dairy'!L63</f>
        <v>0</v>
      </c>
      <c r="AQ65" s="8">
        <f>'Kronberg Facility'!L63</f>
        <v>0</v>
      </c>
      <c r="AR65" s="4">
        <f>'Ken Van Foeken Dairy'!L63</f>
        <v>0</v>
      </c>
      <c r="AS65" s="8">
        <f>'Amaral Dairy Farms'!L63</f>
        <v>0</v>
      </c>
      <c r="AT65" s="4">
        <f>'B_6 Dairy'!L63</f>
        <v>0</v>
      </c>
      <c r="AU65" s="8">
        <f>'6D Dores Dairy'!L63</f>
        <v>0</v>
      </c>
      <c r="AV65" s="4">
        <f>'Fanelli Dairy'!L63</f>
        <v>0</v>
      </c>
      <c r="AW65" s="8">
        <f>'Joao Sousa Dairy'!L63</f>
        <v>0</v>
      </c>
      <c r="AX65" s="8">
        <f>'Vierra Dairy Farms #2'!L63</f>
        <v>0</v>
      </c>
      <c r="AY65" s="8">
        <f>'Michael Brasil Dairy'!L63</f>
        <v>0</v>
      </c>
      <c r="AZ65" s="4">
        <f>'Anchor J Dairy'!L63</f>
        <v>0</v>
      </c>
      <c r="BA65" s="8">
        <f>'Oliveira Dairy'!L63</f>
        <v>0</v>
      </c>
      <c r="BB65" s="4">
        <f>'Souza Bros Dairy'!L63</f>
        <v>0</v>
      </c>
      <c r="BC65" s="8">
        <f>'Miguel Family Dairy'!L63</f>
        <v>0</v>
      </c>
      <c r="BD65" s="4">
        <f>'Dias Family Dairy'!L63</f>
        <v>0</v>
      </c>
      <c r="BE65" s="8">
        <f>'Empty was A_D Dairy'!L63</f>
        <v>0</v>
      </c>
      <c r="BF65" s="4">
        <f>'Michael Brasil Dairy #2'!L63</f>
        <v>0</v>
      </c>
      <c r="BG65" s="8">
        <f>'F &amp; A Lemos Dairy'!L63</f>
        <v>0</v>
      </c>
      <c r="BH65" s="4">
        <f>'Alves &amp; Son Dairy #2'!L63</f>
        <v>0</v>
      </c>
      <c r="BI65" s="8">
        <f>'Golf Link RanchesLLC'!L63</f>
        <v>0</v>
      </c>
      <c r="BJ65" s="4">
        <f>'Triple M Jerseys'!L63</f>
        <v>0</v>
      </c>
      <c r="BK65" s="8">
        <f>'Jose &amp; Teresa Soares Dairy'!L63</f>
        <v>0</v>
      </c>
      <c r="BL65" s="8">
        <f>'MachadoGabriel&amp;SonsDairy'!L63</f>
        <v>0</v>
      </c>
      <c r="BM65" s="4">
        <f>'Hawkins Ranch'!L63</f>
        <v>0</v>
      </c>
      <c r="BN65" s="8">
        <f>'Silva Dairy Farms #3B'!L63</f>
        <v>0</v>
      </c>
      <c r="BO65" s="8">
        <f>AhlemFarmsPartnership!L63</f>
        <v>0</v>
      </c>
      <c r="BP65" s="8">
        <f>'Vierra Dairy Farms #4'!L63</f>
        <v>0</v>
      </c>
      <c r="BQ65" s="4">
        <f>'CaliforniaDairyFarms LLC'!L63</f>
        <v>0</v>
      </c>
      <c r="BR65" s="8">
        <f>'Larry Peterson Dairy'!L63</f>
        <v>0</v>
      </c>
      <c r="BS65" s="4">
        <f>'Joe Egli&amp;Sons Dairy'!L63</f>
        <v>0</v>
      </c>
      <c r="BT65" s="8">
        <f>'CMA Livestock #2'!L63</f>
        <v>0</v>
      </c>
      <c r="BU65" s="4">
        <f>'Valentine Dairy'!L63</f>
        <v>0</v>
      </c>
      <c r="BV65" s="8">
        <f>'CMC Jerseys LLC'!L63</f>
        <v>0</v>
      </c>
      <c r="BW65" s="4">
        <f>'Fanelli_Fanelli Brothers'!L63</f>
        <v>0</v>
      </c>
      <c r="BX65" s="8">
        <f>'Martins Bros Dairy'!L63</f>
        <v>0</v>
      </c>
      <c r="BY65" s="8">
        <f>'Gomes Heifer Ranch'!L63</f>
        <v>0</v>
      </c>
      <c r="BZ65" s="4">
        <f>'Ed Hirdes Dairy'!B65</f>
        <v>0</v>
      </c>
      <c r="CA65" s="8">
        <f>'Dematos Dairy'!L63</f>
        <v>0</v>
      </c>
      <c r="CB65" s="4">
        <f>'Carlos Estacio&amp;Sons Dairy'!L63</f>
        <v>0</v>
      </c>
      <c r="CC65" s="4">
        <f>'Live Oak Dairy G'!L63</f>
        <v>0</v>
      </c>
      <c r="CD65" s="8">
        <f>'Verissimo Facility'!L63</f>
        <v>0</v>
      </c>
      <c r="CE65" s="4">
        <f>'Double Cross Dairy'!L63</f>
        <v>0</v>
      </c>
      <c r="CF65" s="4">
        <f>'Double Cross #4'!L63</f>
        <v>0</v>
      </c>
      <c r="CG65" s="8">
        <f>'King Dairy'!L63</f>
        <v>0</v>
      </c>
      <c r="CH65" s="8">
        <f>'Vieira Livestock'!L63</f>
        <v>0</v>
      </c>
      <c r="CI65" s="4">
        <f>'AldenPeterson&amp;SonsDairy Inc.'!L63</f>
        <v>0</v>
      </c>
      <c r="CJ65" s="8">
        <f>'John Nunes Dairy #3'!L63</f>
        <v>0</v>
      </c>
      <c r="CK65" s="4">
        <f>'Roestar Dairy'!L63</f>
        <v>0</v>
      </c>
      <c r="CL65" s="8">
        <f>'Luis M. Azevedo Dairy'!L63</f>
        <v>0</v>
      </c>
      <c r="CM65" s="4">
        <f>'Arlinda Holsteins'!L63</f>
        <v>0</v>
      </c>
      <c r="CN65" s="8">
        <f>'Robert Gioletti &amp; Sons Dairy'!L63</f>
        <v>0</v>
      </c>
      <c r="CO65" s="4">
        <f>'Carl Vieira Dairy'!L63</f>
        <v>0</v>
      </c>
      <c r="CP65" s="4">
        <f>'John Brasil &amp; Sons Dairy'!L63</f>
        <v>0</v>
      </c>
      <c r="CQ65" s="8">
        <f>'John Brasil Dairy #3'!L63</f>
        <v>0</v>
      </c>
      <c r="CR65" s="4">
        <f>'KMA Dairy'!L63</f>
        <v>0</v>
      </c>
      <c r="CS65" s="8">
        <f>'Sallaberry Ranch'!L63</f>
        <v>0</v>
      </c>
      <c r="CT65" s="4">
        <f>'Alfred C Nunes Dairy'!L63</f>
        <v>0</v>
      </c>
      <c r="CU65" s="8">
        <f>'Jim Vieira &amp; Son Dairy'!L63</f>
        <v>0</v>
      </c>
      <c r="CV65" s="4">
        <f>'Ehrlich Dairy'!L63</f>
        <v>0</v>
      </c>
      <c r="CW65" s="8">
        <f>'D&amp;A Brasil Facility'!B65</f>
        <v>0</v>
      </c>
      <c r="CX65" s="4">
        <f>'Silva''s Holsteins'!B65</f>
        <v>0</v>
      </c>
      <c r="CY65" s="8">
        <f>'G J Silva #3'!B65</f>
        <v>0</v>
      </c>
      <c r="CZ65" s="4">
        <f>'Jim Vieira and Son Dairy #2'!L63</f>
        <v>0</v>
      </c>
      <c r="DA65" s="8">
        <f>'Johal Dairy'!L63</f>
        <v>0</v>
      </c>
      <c r="DB65" s="4">
        <f>'A &amp; G Azevedo Dairy'!L63</f>
        <v>0</v>
      </c>
      <c r="DC65" s="8">
        <f>'Gentle Breezes Dairy'!L63</f>
        <v>0</v>
      </c>
      <c r="DD65" s="8">
        <f>'Joe Sousa Jr Dairy'!L63</f>
        <v>0</v>
      </c>
      <c r="DE65" s="4">
        <f>'John Brasil Heifers'!L63</f>
        <v>0</v>
      </c>
      <c r="DF65" s="4">
        <f>'MHF Dairy'!L63</f>
        <v>0</v>
      </c>
      <c r="DG65" s="8">
        <f>'Brindiero&amp;DanbomDairyFarms'!L63</f>
        <v>0</v>
      </c>
      <c r="DH65" s="8">
        <f>'A&amp;C Machado Dairy #2'!L63</f>
        <v>0</v>
      </c>
      <c r="DI65" s="8">
        <f>'J &amp; J Toste DairyInc.'!L63</f>
        <v>0</v>
      </c>
      <c r="DJ65" s="4">
        <f>'Bar Vee DairyInc.'!L63</f>
        <v>0</v>
      </c>
      <c r="DK65" s="4">
        <f>'Railside Jersey FarmsLLC'!L63</f>
        <v>0</v>
      </c>
      <c r="DL65" s="8">
        <f>'Manuel Azevedo Dairy'!L63</f>
        <v>0</v>
      </c>
      <c r="DM65" s="4">
        <f>'Sousa Family Dairy'!L63</f>
        <v>0</v>
      </c>
      <c r="DN65" s="4">
        <f>'UC Davis Animal Science Dairy'!L63</f>
        <v>0</v>
      </c>
      <c r="DO65" s="8">
        <f>'Garcia''s Registered Jerseys'!L63</f>
        <v>0</v>
      </c>
      <c r="DP65" s="8">
        <f>'Lucio Corral Cattle'!L63</f>
        <v>0</v>
      </c>
      <c r="DQ65" s="4">
        <f>'Wickstrom Dairy Inc'!B65</f>
        <v>0</v>
      </c>
      <c r="DR65" s="8">
        <f>'Sam Kooistra Dairy'!L63</f>
        <v>0</v>
      </c>
      <c r="DS65" s="4">
        <f>'Vitorino &amp; Sons Dairy'!L63</f>
        <v>0</v>
      </c>
      <c r="DT65" s="8">
        <f>'Valley Cross Dairy'!L63</f>
        <v>0</v>
      </c>
      <c r="DU65" s="4">
        <f>'John Brasil &amp; Sons Dairy #2'!L63</f>
        <v>0</v>
      </c>
      <c r="DV65" s="4">
        <f>'Pepper Dairy'!L63</f>
        <v>0</v>
      </c>
      <c r="DW65" s="4">
        <f>'Clauss Dairy Farms'!L63</f>
        <v>0</v>
      </c>
      <c r="DX65" s="8">
        <f>'Dairy Central Heifers'!L63</f>
        <v>0</v>
      </c>
      <c r="DY65" s="4">
        <f>'Yosemite Jersey Dairy'!L63</f>
        <v>0</v>
      </c>
      <c r="DZ65" s="4">
        <f>'Sunwest Jersey Dairy'!L63</f>
        <v>0</v>
      </c>
      <c r="EA65" s="8">
        <f>'N &amp; C Silveira Dairy'!L63</f>
        <v>0</v>
      </c>
      <c r="EB65" s="8">
        <f>'Nyman Brothers Dairy'!L63</f>
        <v>0</v>
      </c>
      <c r="EC65" s="4">
        <f>'Broder Farms'!L63</f>
        <v>0</v>
      </c>
      <c r="ED65" s="8">
        <f>'Borba Dairy Farms'!L63</f>
        <v>0</v>
      </c>
      <c r="EE65" s="8">
        <f>'Charles Ahlem Ranch'!L63</f>
        <v>0</v>
      </c>
      <c r="EF65" s="4">
        <f>'James Ahlem Dairy'!L63</f>
        <v>0</v>
      </c>
      <c r="EG65" s="8">
        <f>'Nylund Dairy Farms'!L63</f>
        <v>0</v>
      </c>
      <c r="EH65" s="4">
        <f>'Vierra Ranch Dairy'!L63</f>
        <v>0</v>
      </c>
      <c r="EI65" s="4">
        <f>'Joe O Rocha Dairy Inc.'!L63</f>
        <v>0</v>
      </c>
      <c r="EJ65" s="8">
        <f>'Alves &amp; Son Dairy'!L63</f>
        <v>0</v>
      </c>
      <c r="EK65" s="4">
        <f>'3A Teixeira Dairy'!L63</f>
        <v>0</v>
      </c>
      <c r="EL65" s="4">
        <f>'Denizma_Bud Postma Dairy'!L63</f>
        <v>0</v>
      </c>
      <c r="EM65" s="8">
        <f>'Couco Creek Dairy'!L63</f>
        <v>0</v>
      </c>
      <c r="EN65" s="4">
        <f>'Clausen Dairy'!L63</f>
        <v>0</v>
      </c>
    </row>
    <row r="66" spans="2:144" x14ac:dyDescent="0.3">
      <c r="B66" s="4">
        <f>'A &amp; M De Souza Dairy'!B66</f>
        <v>0</v>
      </c>
      <c r="C66" s="4">
        <f>'Silva Dairy Farms #3A'!B66</f>
        <v>0</v>
      </c>
      <c r="D66" s="4">
        <f>'Joe Borba Dairy Inc.'!B66</f>
        <v>0</v>
      </c>
      <c r="E66" s="8">
        <f>'Ken Van Foeken Dairy #2'!B66</f>
        <v>0</v>
      </c>
      <c r="F66" s="8">
        <f>'Da Rosa Dairy'!B66</f>
        <v>0</v>
      </c>
      <c r="G66" s="4" t="e">
        <f>'J_D Brasil Dairy'!#REF!</f>
        <v>#REF!</v>
      </c>
      <c r="H66" s="8">
        <f>'River Rock Ranch LLC'!L64</f>
        <v>0</v>
      </c>
      <c r="I66" s="8">
        <f>'Double Cross #3'!L64</f>
        <v>0</v>
      </c>
      <c r="J66" s="8">
        <f>'Edward Nunes Dairy'!L64</f>
        <v>0</v>
      </c>
      <c r="K66" s="4" t="e">
        <f>'Gomes Dairy'!#REF!</f>
        <v>#REF!</v>
      </c>
      <c r="L66" s="4">
        <f>'Roest Family Dairy'!L64</f>
        <v>0</v>
      </c>
      <c r="M66" s="8">
        <f>'Gil Tex Dairy'!L64</f>
        <v>0</v>
      </c>
      <c r="N66" s="4">
        <f>'GJ Silva'!L64</f>
        <v>0</v>
      </c>
      <c r="O66" s="4">
        <f>'Hilmar Holsteins Inc.'!L64</f>
        <v>0</v>
      </c>
      <c r="P66" s="4">
        <f>'Jordao Dairy'!L64</f>
        <v>0</v>
      </c>
      <c r="Q66" s="4">
        <f>'Cross Creek Dairy'!L64</f>
        <v>0</v>
      </c>
      <c r="R66" s="8">
        <f>'Double Cross #2'!L64</f>
        <v>0</v>
      </c>
      <c r="S66" s="8">
        <f>'LarryPetersonDairyFarms#2'!L64</f>
        <v>0</v>
      </c>
      <c r="T66" s="8">
        <f>'Fire_Lake Jerseys #2'!L64</f>
        <v>0</v>
      </c>
      <c r="U66" s="4">
        <f>'Lumar Dairy Farms'!L64</f>
        <v>0</v>
      </c>
      <c r="V66" s="8">
        <f>'CMA Livestock'!L64</f>
        <v>0</v>
      </c>
      <c r="W66" s="4">
        <f>'Fire Lakes Jerseys'!L64</f>
        <v>0</v>
      </c>
      <c r="X66" s="8">
        <f>'Rick Jones Farms'!L64</f>
        <v>0</v>
      </c>
      <c r="Y66" s="4">
        <f>'Silveira Holsteins'!L64</f>
        <v>0</v>
      </c>
      <c r="Z66" s="8">
        <f>'Diamond B Dairy'!L64</f>
        <v>0</v>
      </c>
      <c r="AA66" s="4">
        <f>'Azevedo Dairy'!L64</f>
        <v>0</v>
      </c>
      <c r="AB66" s="8">
        <f>'Valsigna Dairy'!L64</f>
        <v>0</v>
      </c>
      <c r="AC66" s="8">
        <f>WickstromJerseyFarmsInc.!L64</f>
        <v>0</v>
      </c>
      <c r="AD66" s="4">
        <f>'Diniz Dairy'!L64</f>
        <v>0</v>
      </c>
      <c r="AE66" s="8">
        <f>'Crane Dairy Inc.'!L64</f>
        <v>0</v>
      </c>
      <c r="AF66" s="4">
        <f>'GM Silva Dairies #2'!L64</f>
        <v>0</v>
      </c>
      <c r="AG66" s="8" t="e">
        <f>'Joe Oliveira Dairy'!#REF!</f>
        <v>#REF!</v>
      </c>
      <c r="AH66" s="4">
        <f>'Vierra Dairy Farms #3'!L64</f>
        <v>0</v>
      </c>
      <c r="AI66" s="8">
        <f>'Nelson Dairy'!L64</f>
        <v>0</v>
      </c>
      <c r="AJ66" s="4">
        <f>'Mario&amp;ChristinaNunesDairy'!L64</f>
        <v>0</v>
      </c>
      <c r="AK66" s="8">
        <f>'B &amp; D Dairy'!L64</f>
        <v>0</v>
      </c>
      <c r="AL66" s="4">
        <f>'Silveira Dairy Inc.'!L64</f>
        <v>0</v>
      </c>
      <c r="AM66" s="8">
        <f>'Jade Jersey Dairy'!L64</f>
        <v>0</v>
      </c>
      <c r="AN66" s="4">
        <f>'Live Oak Dairy A'!L64</f>
        <v>0</v>
      </c>
      <c r="AO66" s="8">
        <f>'T &amp; M Borba Dairy'!L64</f>
        <v>0</v>
      </c>
      <c r="AP66" s="4">
        <f>'Oslo Dairy'!L64</f>
        <v>0</v>
      </c>
      <c r="AQ66" s="8">
        <f>'Kronberg Facility'!L64</f>
        <v>0</v>
      </c>
      <c r="AR66" s="4">
        <f>'Ken Van Foeken Dairy'!L64</f>
        <v>0</v>
      </c>
      <c r="AS66" s="8">
        <f>'Amaral Dairy Farms'!L64</f>
        <v>0</v>
      </c>
      <c r="AT66" s="4">
        <f>'B_6 Dairy'!L64</f>
        <v>0</v>
      </c>
      <c r="AU66" s="8">
        <f>'6D Dores Dairy'!L64</f>
        <v>0</v>
      </c>
      <c r="AV66" s="4">
        <f>'Fanelli Dairy'!L64</f>
        <v>0</v>
      </c>
      <c r="AW66" s="8">
        <f>'Joao Sousa Dairy'!L64</f>
        <v>0</v>
      </c>
      <c r="AX66" s="8">
        <f>'Vierra Dairy Farms #2'!L64</f>
        <v>0</v>
      </c>
      <c r="AY66" s="8">
        <f>'Michael Brasil Dairy'!L64</f>
        <v>0</v>
      </c>
      <c r="AZ66" s="4">
        <f>'Anchor J Dairy'!L64</f>
        <v>0</v>
      </c>
      <c r="BA66" s="8">
        <f>'Oliveira Dairy'!L64</f>
        <v>0</v>
      </c>
      <c r="BB66" s="4">
        <f>'Souza Bros Dairy'!L64</f>
        <v>0</v>
      </c>
      <c r="BC66" s="8">
        <f>'Miguel Family Dairy'!L64</f>
        <v>0</v>
      </c>
      <c r="BD66" s="4">
        <f>'Dias Family Dairy'!L64</f>
        <v>0</v>
      </c>
      <c r="BE66" s="8">
        <f>'Empty was A_D Dairy'!L64</f>
        <v>0</v>
      </c>
      <c r="BF66" s="4">
        <f>'Michael Brasil Dairy #2'!L64</f>
        <v>0</v>
      </c>
      <c r="BG66" s="8">
        <f>'F &amp; A Lemos Dairy'!L64</f>
        <v>0</v>
      </c>
      <c r="BH66" s="4">
        <f>'Alves &amp; Son Dairy #2'!L64</f>
        <v>0</v>
      </c>
      <c r="BI66" s="8">
        <f>'Golf Link RanchesLLC'!L64</f>
        <v>0</v>
      </c>
      <c r="BJ66" s="4">
        <f>'Triple M Jerseys'!L64</f>
        <v>0</v>
      </c>
      <c r="BK66" s="8">
        <f>'Jose &amp; Teresa Soares Dairy'!L64</f>
        <v>0</v>
      </c>
      <c r="BL66" s="8">
        <f>'MachadoGabriel&amp;SonsDairy'!L64</f>
        <v>0</v>
      </c>
      <c r="BM66" s="4">
        <f>'Hawkins Ranch'!L64</f>
        <v>0</v>
      </c>
      <c r="BN66" s="8">
        <f>'Silva Dairy Farms #3B'!L64</f>
        <v>0</v>
      </c>
      <c r="BO66" s="8">
        <f>AhlemFarmsPartnership!L64</f>
        <v>0</v>
      </c>
      <c r="BP66" s="8">
        <f>'Vierra Dairy Farms #4'!L64</f>
        <v>0</v>
      </c>
      <c r="BQ66" s="4">
        <f>'CaliforniaDairyFarms LLC'!L64</f>
        <v>0</v>
      </c>
      <c r="BR66" s="8">
        <f>'Larry Peterson Dairy'!L64</f>
        <v>0</v>
      </c>
      <c r="BS66" s="4">
        <f>'Joe Egli&amp;Sons Dairy'!L64</f>
        <v>0</v>
      </c>
      <c r="BT66" s="8">
        <f>'CMA Livestock #2'!L64</f>
        <v>0</v>
      </c>
      <c r="BU66" s="4">
        <f>'Valentine Dairy'!L64</f>
        <v>0</v>
      </c>
      <c r="BV66" s="8">
        <f>'CMC Jerseys LLC'!L64</f>
        <v>0</v>
      </c>
      <c r="BW66" s="4">
        <f>'Fanelli_Fanelli Brothers'!L64</f>
        <v>0</v>
      </c>
      <c r="BX66" s="8">
        <f>'Martins Bros Dairy'!L64</f>
        <v>0</v>
      </c>
      <c r="BY66" s="8">
        <f>'Gomes Heifer Ranch'!L64</f>
        <v>0</v>
      </c>
      <c r="BZ66" s="4">
        <f>'Ed Hirdes Dairy'!B66</f>
        <v>0</v>
      </c>
      <c r="CA66" s="8">
        <f>'Dematos Dairy'!L64</f>
        <v>0</v>
      </c>
      <c r="CB66" s="4">
        <f>'Carlos Estacio&amp;Sons Dairy'!L64</f>
        <v>0</v>
      </c>
      <c r="CC66" s="4">
        <f>'Live Oak Dairy G'!L64</f>
        <v>0</v>
      </c>
      <c r="CD66" s="8">
        <f>'Verissimo Facility'!L64</f>
        <v>0</v>
      </c>
      <c r="CE66" s="4">
        <f>'Double Cross Dairy'!L64</f>
        <v>0</v>
      </c>
      <c r="CF66" s="4">
        <f>'Double Cross #4'!L64</f>
        <v>0</v>
      </c>
      <c r="CG66" s="8">
        <f>'King Dairy'!L64</f>
        <v>0</v>
      </c>
      <c r="CH66" s="8">
        <f>'Vieira Livestock'!L64</f>
        <v>0</v>
      </c>
      <c r="CI66" s="4">
        <f>'AldenPeterson&amp;SonsDairy Inc.'!L64</f>
        <v>0</v>
      </c>
      <c r="CJ66" s="8">
        <f>'John Nunes Dairy #3'!L64</f>
        <v>0</v>
      </c>
      <c r="CK66" s="4">
        <f>'Roestar Dairy'!L64</f>
        <v>0</v>
      </c>
      <c r="CL66" s="8">
        <f>'Luis M. Azevedo Dairy'!L64</f>
        <v>0</v>
      </c>
      <c r="CM66" s="4">
        <f>'Arlinda Holsteins'!L64</f>
        <v>0</v>
      </c>
      <c r="CN66" s="8">
        <f>'Robert Gioletti &amp; Sons Dairy'!L64</f>
        <v>0</v>
      </c>
      <c r="CO66" s="4">
        <f>'Carl Vieira Dairy'!L64</f>
        <v>0</v>
      </c>
      <c r="CP66" s="4">
        <f>'John Brasil &amp; Sons Dairy'!L64</f>
        <v>0</v>
      </c>
      <c r="CQ66" s="8">
        <f>'John Brasil Dairy #3'!L64</f>
        <v>0</v>
      </c>
      <c r="CR66" s="4">
        <f>'KMA Dairy'!L64</f>
        <v>0</v>
      </c>
      <c r="CS66" s="8">
        <f>'Sallaberry Ranch'!L64</f>
        <v>0</v>
      </c>
      <c r="CT66" s="4">
        <f>'Alfred C Nunes Dairy'!L64</f>
        <v>0</v>
      </c>
      <c r="CU66" s="8">
        <f>'Jim Vieira &amp; Son Dairy'!L64</f>
        <v>0</v>
      </c>
      <c r="CV66" s="4">
        <f>'Ehrlich Dairy'!L64</f>
        <v>0</v>
      </c>
      <c r="CW66" s="8">
        <f>'D&amp;A Brasil Facility'!B66</f>
        <v>0</v>
      </c>
      <c r="CX66" s="4">
        <f>'Silva''s Holsteins'!B66</f>
        <v>0</v>
      </c>
      <c r="CY66" s="8">
        <f>'G J Silva #3'!B66</f>
        <v>0</v>
      </c>
      <c r="CZ66" s="4">
        <f>'Jim Vieira and Son Dairy #2'!L64</f>
        <v>0</v>
      </c>
      <c r="DA66" s="8">
        <f>'Johal Dairy'!L64</f>
        <v>0</v>
      </c>
      <c r="DB66" s="4">
        <f>'A &amp; G Azevedo Dairy'!L64</f>
        <v>0</v>
      </c>
      <c r="DC66" s="8">
        <f>'Gentle Breezes Dairy'!L64</f>
        <v>0</v>
      </c>
      <c r="DD66" s="8">
        <f>'Joe Sousa Jr Dairy'!L64</f>
        <v>0</v>
      </c>
      <c r="DE66" s="4">
        <f>'John Brasil Heifers'!L64</f>
        <v>0</v>
      </c>
      <c r="DF66" s="4">
        <f>'MHF Dairy'!L64</f>
        <v>0</v>
      </c>
      <c r="DG66" s="8">
        <f>'Brindiero&amp;DanbomDairyFarms'!L64</f>
        <v>0</v>
      </c>
      <c r="DH66" s="8">
        <f>'A&amp;C Machado Dairy #2'!L64</f>
        <v>0</v>
      </c>
      <c r="DI66" s="8">
        <f>'J &amp; J Toste DairyInc.'!L64</f>
        <v>0</v>
      </c>
      <c r="DJ66" s="4">
        <f>'Bar Vee DairyInc.'!L64</f>
        <v>0</v>
      </c>
      <c r="DK66" s="4">
        <f>'Railside Jersey FarmsLLC'!L64</f>
        <v>0</v>
      </c>
      <c r="DL66" s="8">
        <f>'Manuel Azevedo Dairy'!L64</f>
        <v>0</v>
      </c>
      <c r="DM66" s="4">
        <f>'Sousa Family Dairy'!L64</f>
        <v>0</v>
      </c>
      <c r="DN66" s="4">
        <f>'UC Davis Animal Science Dairy'!L64</f>
        <v>0</v>
      </c>
      <c r="DO66" s="8">
        <f>'Garcia''s Registered Jerseys'!L64</f>
        <v>0</v>
      </c>
      <c r="DP66" s="8">
        <f>'Lucio Corral Cattle'!L64</f>
        <v>0</v>
      </c>
      <c r="DQ66" s="4">
        <f>'Wickstrom Dairy Inc'!B66</f>
        <v>0</v>
      </c>
      <c r="DR66" s="8">
        <f>'Sam Kooistra Dairy'!L64</f>
        <v>0</v>
      </c>
      <c r="DS66" s="4">
        <f>'Vitorino &amp; Sons Dairy'!L64</f>
        <v>0</v>
      </c>
      <c r="DT66" s="8">
        <f>'Valley Cross Dairy'!L64</f>
        <v>0</v>
      </c>
      <c r="DU66" s="4">
        <f>'John Brasil &amp; Sons Dairy #2'!L64</f>
        <v>0</v>
      </c>
      <c r="DV66" s="4">
        <f>'Pepper Dairy'!L64</f>
        <v>0</v>
      </c>
      <c r="DW66" s="4">
        <f>'Clauss Dairy Farms'!L64</f>
        <v>0</v>
      </c>
      <c r="DX66" s="8">
        <f>'Dairy Central Heifers'!L64</f>
        <v>0</v>
      </c>
      <c r="DY66" s="4">
        <f>'Yosemite Jersey Dairy'!L64</f>
        <v>0</v>
      </c>
      <c r="DZ66" s="4">
        <f>'Sunwest Jersey Dairy'!L64</f>
        <v>0</v>
      </c>
      <c r="EA66" s="8">
        <f>'N &amp; C Silveira Dairy'!L64</f>
        <v>0</v>
      </c>
      <c r="EB66" s="8">
        <f>'Nyman Brothers Dairy'!L64</f>
        <v>0</v>
      </c>
      <c r="EC66" s="4">
        <f>'Broder Farms'!L64</f>
        <v>0</v>
      </c>
      <c r="ED66" s="8">
        <f>'Borba Dairy Farms'!L64</f>
        <v>0</v>
      </c>
      <c r="EE66" s="8">
        <f>'Charles Ahlem Ranch'!L64</f>
        <v>0</v>
      </c>
      <c r="EF66" s="4">
        <f>'James Ahlem Dairy'!L64</f>
        <v>0</v>
      </c>
      <c r="EG66" s="8">
        <f>'Nylund Dairy Farms'!L64</f>
        <v>0</v>
      </c>
      <c r="EH66" s="4">
        <f>'Vierra Ranch Dairy'!L64</f>
        <v>0</v>
      </c>
      <c r="EI66" s="4">
        <f>'Joe O Rocha Dairy Inc.'!L64</f>
        <v>0</v>
      </c>
      <c r="EJ66" s="8">
        <f>'Alves &amp; Son Dairy'!L64</f>
        <v>0</v>
      </c>
      <c r="EK66" s="4">
        <f>'3A Teixeira Dairy'!L64</f>
        <v>0</v>
      </c>
      <c r="EL66" s="4">
        <f>'Denizma_Bud Postma Dairy'!L64</f>
        <v>0</v>
      </c>
      <c r="EM66" s="8">
        <f>'Couco Creek Dairy'!L64</f>
        <v>0</v>
      </c>
      <c r="EN66" s="4">
        <f>'Clausen Dairy'!L64</f>
        <v>0</v>
      </c>
    </row>
    <row r="67" spans="2:144" x14ac:dyDescent="0.3">
      <c r="B67" s="4">
        <f>'A &amp; M De Souza Dairy'!B67</f>
        <v>0</v>
      </c>
      <c r="C67" s="4">
        <f>'Silva Dairy Farms #3A'!B67</f>
        <v>0</v>
      </c>
      <c r="D67" s="4">
        <f>'Joe Borba Dairy Inc.'!B67</f>
        <v>0</v>
      </c>
      <c r="E67" s="8">
        <f>'Ken Van Foeken Dairy #2'!B67</f>
        <v>0</v>
      </c>
      <c r="F67" s="8">
        <f>'Da Rosa Dairy'!B67</f>
        <v>0</v>
      </c>
      <c r="G67" s="4" t="e">
        <f>'J_D Brasil Dairy'!#REF!</f>
        <v>#REF!</v>
      </c>
      <c r="H67" s="8">
        <f>'River Rock Ranch LLC'!L65</f>
        <v>0</v>
      </c>
      <c r="I67" s="8">
        <f>'Double Cross #3'!L65</f>
        <v>0</v>
      </c>
      <c r="J67" s="8">
        <f>'Edward Nunes Dairy'!L65</f>
        <v>0</v>
      </c>
      <c r="K67" s="4" t="e">
        <f>'Gomes Dairy'!#REF!</f>
        <v>#REF!</v>
      </c>
      <c r="L67" s="4">
        <f>'Roest Family Dairy'!L65</f>
        <v>0</v>
      </c>
      <c r="M67" s="8">
        <f>'Gil Tex Dairy'!L65</f>
        <v>0</v>
      </c>
      <c r="N67" s="4">
        <f>'GJ Silva'!L65</f>
        <v>0</v>
      </c>
      <c r="O67" s="4">
        <f>'Hilmar Holsteins Inc.'!L65</f>
        <v>0</v>
      </c>
      <c r="P67" s="4">
        <f>'Jordao Dairy'!L65</f>
        <v>0</v>
      </c>
      <c r="Q67" s="4">
        <f>'Cross Creek Dairy'!L65</f>
        <v>0</v>
      </c>
      <c r="R67" s="8">
        <f>'Double Cross #2'!L65</f>
        <v>0</v>
      </c>
      <c r="S67" s="8">
        <f>'LarryPetersonDairyFarms#2'!L65</f>
        <v>0</v>
      </c>
      <c r="T67" s="8">
        <f>'Fire_Lake Jerseys #2'!L65</f>
        <v>0</v>
      </c>
      <c r="U67" s="4">
        <f>'Lumar Dairy Farms'!L65</f>
        <v>0</v>
      </c>
      <c r="V67" s="8">
        <f>'CMA Livestock'!L65</f>
        <v>0</v>
      </c>
      <c r="W67" s="4">
        <f>'Fire Lakes Jerseys'!L65</f>
        <v>0</v>
      </c>
      <c r="X67" s="8">
        <f>'Rick Jones Farms'!L65</f>
        <v>0</v>
      </c>
      <c r="Y67" s="4">
        <f>'Silveira Holsteins'!L65</f>
        <v>0</v>
      </c>
      <c r="Z67" s="8">
        <f>'Diamond B Dairy'!L65</f>
        <v>0</v>
      </c>
      <c r="AA67" s="4">
        <f>'Azevedo Dairy'!L65</f>
        <v>0</v>
      </c>
      <c r="AB67" s="8">
        <f>'Valsigna Dairy'!L65</f>
        <v>0</v>
      </c>
      <c r="AC67" s="8">
        <f>WickstromJerseyFarmsInc.!L65</f>
        <v>0</v>
      </c>
      <c r="AD67" s="4">
        <f>'Diniz Dairy'!L65</f>
        <v>0</v>
      </c>
      <c r="AE67" s="8">
        <f>'Crane Dairy Inc.'!L65</f>
        <v>0</v>
      </c>
      <c r="AF67" s="4">
        <f>'GM Silva Dairies #2'!L65</f>
        <v>0</v>
      </c>
      <c r="AG67" s="8" t="e">
        <f>'Joe Oliveira Dairy'!#REF!</f>
        <v>#REF!</v>
      </c>
      <c r="AH67" s="4">
        <f>'Vierra Dairy Farms #3'!L65</f>
        <v>0</v>
      </c>
      <c r="AI67" s="8">
        <f>'Nelson Dairy'!L65</f>
        <v>0</v>
      </c>
      <c r="AJ67" s="4">
        <f>'Mario&amp;ChristinaNunesDairy'!L65</f>
        <v>0</v>
      </c>
      <c r="AK67" s="8">
        <f>'B &amp; D Dairy'!L65</f>
        <v>0</v>
      </c>
      <c r="AL67" s="4">
        <f>'Silveira Dairy Inc.'!L65</f>
        <v>0</v>
      </c>
      <c r="AM67" s="8">
        <f>'Jade Jersey Dairy'!L65</f>
        <v>0</v>
      </c>
      <c r="AN67" s="4">
        <f>'Live Oak Dairy A'!L65</f>
        <v>0</v>
      </c>
      <c r="AO67" s="8">
        <f>'T &amp; M Borba Dairy'!L65</f>
        <v>0</v>
      </c>
      <c r="AP67" s="4">
        <f>'Oslo Dairy'!L65</f>
        <v>0</v>
      </c>
      <c r="AQ67" s="8">
        <f>'Kronberg Facility'!L65</f>
        <v>0</v>
      </c>
      <c r="AR67" s="4">
        <f>'Ken Van Foeken Dairy'!L65</f>
        <v>0</v>
      </c>
      <c r="AS67" s="8">
        <f>'Amaral Dairy Farms'!L65</f>
        <v>0</v>
      </c>
      <c r="AT67" s="4">
        <f>'B_6 Dairy'!L65</f>
        <v>0</v>
      </c>
      <c r="AU67" s="8">
        <f>'6D Dores Dairy'!L65</f>
        <v>0</v>
      </c>
      <c r="AV67" s="4">
        <f>'Fanelli Dairy'!L65</f>
        <v>0</v>
      </c>
      <c r="AW67" s="8">
        <f>'Joao Sousa Dairy'!L65</f>
        <v>0</v>
      </c>
      <c r="AX67" s="8">
        <f>'Vierra Dairy Farms #2'!L65</f>
        <v>0</v>
      </c>
      <c r="AY67" s="8">
        <f>'Michael Brasil Dairy'!L65</f>
        <v>0</v>
      </c>
      <c r="AZ67" s="4">
        <f>'Anchor J Dairy'!L65</f>
        <v>0</v>
      </c>
      <c r="BA67" s="8">
        <f>'Oliveira Dairy'!L65</f>
        <v>0</v>
      </c>
      <c r="BB67" s="4">
        <f>'Souza Bros Dairy'!L65</f>
        <v>0</v>
      </c>
      <c r="BC67" s="8">
        <f>'Miguel Family Dairy'!L65</f>
        <v>0</v>
      </c>
      <c r="BD67" s="4">
        <f>'Dias Family Dairy'!L65</f>
        <v>0</v>
      </c>
      <c r="BE67" s="8">
        <f>'Empty was A_D Dairy'!L65</f>
        <v>0</v>
      </c>
      <c r="BF67" s="4">
        <f>'Michael Brasil Dairy #2'!L65</f>
        <v>0</v>
      </c>
      <c r="BG67" s="8">
        <f>'F &amp; A Lemos Dairy'!L65</f>
        <v>0</v>
      </c>
      <c r="BH67" s="4">
        <f>'Alves &amp; Son Dairy #2'!L65</f>
        <v>0</v>
      </c>
      <c r="BI67" s="8">
        <f>'Golf Link RanchesLLC'!L65</f>
        <v>0</v>
      </c>
      <c r="BJ67" s="4">
        <f>'Triple M Jerseys'!L65</f>
        <v>0</v>
      </c>
      <c r="BK67" s="8">
        <f>'Jose &amp; Teresa Soares Dairy'!L65</f>
        <v>0</v>
      </c>
      <c r="BL67" s="8">
        <f>'MachadoGabriel&amp;SonsDairy'!L65</f>
        <v>0</v>
      </c>
      <c r="BM67" s="4">
        <f>'Hawkins Ranch'!L65</f>
        <v>0</v>
      </c>
      <c r="BN67" s="8">
        <f>'Silva Dairy Farms #3B'!L65</f>
        <v>0</v>
      </c>
      <c r="BO67" s="8">
        <f>AhlemFarmsPartnership!L65</f>
        <v>0</v>
      </c>
      <c r="BP67" s="8">
        <f>'Vierra Dairy Farms #4'!L65</f>
        <v>0</v>
      </c>
      <c r="BQ67" s="4">
        <f>'CaliforniaDairyFarms LLC'!L65</f>
        <v>0</v>
      </c>
      <c r="BR67" s="8">
        <f>'Larry Peterson Dairy'!L65</f>
        <v>0</v>
      </c>
      <c r="BS67" s="4">
        <f>'Joe Egli&amp;Sons Dairy'!L65</f>
        <v>0</v>
      </c>
      <c r="BT67" s="8">
        <f>'CMA Livestock #2'!L65</f>
        <v>0</v>
      </c>
      <c r="BU67" s="4">
        <f>'Valentine Dairy'!L65</f>
        <v>0</v>
      </c>
      <c r="BV67" s="8">
        <f>'CMC Jerseys LLC'!L65</f>
        <v>0</v>
      </c>
      <c r="BW67" s="4">
        <f>'Fanelli_Fanelli Brothers'!L65</f>
        <v>0</v>
      </c>
      <c r="BX67" s="8">
        <f>'Martins Bros Dairy'!L65</f>
        <v>0</v>
      </c>
      <c r="BY67" s="8">
        <f>'Gomes Heifer Ranch'!L65</f>
        <v>0</v>
      </c>
      <c r="BZ67" s="4">
        <f>'Ed Hirdes Dairy'!B67</f>
        <v>0</v>
      </c>
      <c r="CA67" s="8">
        <f>'Dematos Dairy'!L65</f>
        <v>0</v>
      </c>
      <c r="CB67" s="4">
        <f>'Carlos Estacio&amp;Sons Dairy'!L65</f>
        <v>0</v>
      </c>
      <c r="CC67" s="4">
        <f>'Live Oak Dairy G'!L65</f>
        <v>0</v>
      </c>
      <c r="CD67" s="8">
        <f>'Verissimo Facility'!L65</f>
        <v>0</v>
      </c>
      <c r="CE67" s="4">
        <f>'Double Cross Dairy'!L65</f>
        <v>0</v>
      </c>
      <c r="CF67" s="4">
        <f>'Double Cross #4'!L65</f>
        <v>0</v>
      </c>
      <c r="CG67" s="8">
        <f>'King Dairy'!L65</f>
        <v>0</v>
      </c>
      <c r="CH67" s="8">
        <f>'Vieira Livestock'!L65</f>
        <v>0</v>
      </c>
      <c r="CI67" s="4">
        <f>'AldenPeterson&amp;SonsDairy Inc.'!L65</f>
        <v>0</v>
      </c>
      <c r="CJ67" s="8">
        <f>'John Nunes Dairy #3'!L65</f>
        <v>0</v>
      </c>
      <c r="CK67" s="4">
        <f>'Roestar Dairy'!L65</f>
        <v>0</v>
      </c>
      <c r="CL67" s="8">
        <f>'Luis M. Azevedo Dairy'!L65</f>
        <v>0</v>
      </c>
      <c r="CM67" s="4">
        <f>'Arlinda Holsteins'!L65</f>
        <v>0</v>
      </c>
      <c r="CN67" s="8">
        <f>'Robert Gioletti &amp; Sons Dairy'!L65</f>
        <v>0</v>
      </c>
      <c r="CO67" s="4">
        <f>'Carl Vieira Dairy'!L65</f>
        <v>0</v>
      </c>
      <c r="CP67" s="4">
        <f>'John Brasil &amp; Sons Dairy'!L65</f>
        <v>0</v>
      </c>
      <c r="CQ67" s="8">
        <f>'John Brasil Dairy #3'!L65</f>
        <v>0</v>
      </c>
      <c r="CR67" s="4">
        <f>'KMA Dairy'!L65</f>
        <v>0</v>
      </c>
      <c r="CS67" s="8">
        <f>'Sallaberry Ranch'!L65</f>
        <v>0</v>
      </c>
      <c r="CT67" s="4">
        <f>'Alfred C Nunes Dairy'!L65</f>
        <v>0</v>
      </c>
      <c r="CU67" s="8">
        <f>'Jim Vieira &amp; Son Dairy'!L65</f>
        <v>0</v>
      </c>
      <c r="CV67" s="4">
        <f>'Ehrlich Dairy'!L65</f>
        <v>0</v>
      </c>
      <c r="CW67" s="8">
        <f>'D&amp;A Brasil Facility'!B67</f>
        <v>0</v>
      </c>
      <c r="CX67" s="4">
        <f>'Silva''s Holsteins'!B67</f>
        <v>0</v>
      </c>
      <c r="CY67" s="8">
        <f>'G J Silva #3'!B67</f>
        <v>0</v>
      </c>
      <c r="CZ67" s="4">
        <f>'Jim Vieira and Son Dairy #2'!L65</f>
        <v>0</v>
      </c>
      <c r="DA67" s="8">
        <f>'Johal Dairy'!L65</f>
        <v>0</v>
      </c>
      <c r="DB67" s="4">
        <f>'A &amp; G Azevedo Dairy'!L65</f>
        <v>0</v>
      </c>
      <c r="DC67" s="8">
        <f>'Gentle Breezes Dairy'!L65</f>
        <v>0</v>
      </c>
      <c r="DD67" s="8">
        <f>'Joe Sousa Jr Dairy'!L65</f>
        <v>0</v>
      </c>
      <c r="DE67" s="4">
        <f>'John Brasil Heifers'!L65</f>
        <v>0</v>
      </c>
      <c r="DF67" s="4">
        <f>'MHF Dairy'!L65</f>
        <v>0</v>
      </c>
      <c r="DG67" s="8">
        <f>'Brindiero&amp;DanbomDairyFarms'!L65</f>
        <v>0</v>
      </c>
      <c r="DH67" s="8">
        <f>'A&amp;C Machado Dairy #2'!L65</f>
        <v>0</v>
      </c>
      <c r="DI67" s="8">
        <f>'J &amp; J Toste DairyInc.'!L65</f>
        <v>0</v>
      </c>
      <c r="DJ67" s="4">
        <f>'Bar Vee DairyInc.'!L65</f>
        <v>0</v>
      </c>
      <c r="DK67" s="4">
        <f>'Railside Jersey FarmsLLC'!L65</f>
        <v>0</v>
      </c>
      <c r="DL67" s="8">
        <f>'Manuel Azevedo Dairy'!L65</f>
        <v>0</v>
      </c>
      <c r="DM67" s="4">
        <f>'Sousa Family Dairy'!L65</f>
        <v>0</v>
      </c>
      <c r="DN67" s="4">
        <f>'UC Davis Animal Science Dairy'!L65</f>
        <v>0</v>
      </c>
      <c r="DO67" s="8">
        <f>'Garcia''s Registered Jerseys'!L65</f>
        <v>0</v>
      </c>
      <c r="DP67" s="8">
        <f>'Lucio Corral Cattle'!L65</f>
        <v>0</v>
      </c>
      <c r="DQ67" s="4">
        <f>'Wickstrom Dairy Inc'!B67</f>
        <v>0</v>
      </c>
      <c r="DR67" s="8">
        <f>'Sam Kooistra Dairy'!L65</f>
        <v>0</v>
      </c>
      <c r="DS67" s="4">
        <f>'Vitorino &amp; Sons Dairy'!L65</f>
        <v>0</v>
      </c>
      <c r="DT67" s="8">
        <f>'Valley Cross Dairy'!L65</f>
        <v>0</v>
      </c>
      <c r="DU67" s="4">
        <f>'John Brasil &amp; Sons Dairy #2'!L65</f>
        <v>0</v>
      </c>
      <c r="DV67" s="4">
        <f>'Pepper Dairy'!L65</f>
        <v>0</v>
      </c>
      <c r="DW67" s="4">
        <f>'Clauss Dairy Farms'!L65</f>
        <v>0</v>
      </c>
      <c r="DX67" s="8">
        <f>'Dairy Central Heifers'!L65</f>
        <v>0</v>
      </c>
      <c r="DY67" s="4">
        <f>'Yosemite Jersey Dairy'!L65</f>
        <v>0</v>
      </c>
      <c r="DZ67" s="4">
        <f>'Sunwest Jersey Dairy'!L65</f>
        <v>0</v>
      </c>
      <c r="EA67" s="8">
        <f>'N &amp; C Silveira Dairy'!L65</f>
        <v>0</v>
      </c>
      <c r="EB67" s="8">
        <f>'Nyman Brothers Dairy'!L65</f>
        <v>0</v>
      </c>
      <c r="EC67" s="4">
        <f>'Broder Farms'!L65</f>
        <v>0</v>
      </c>
      <c r="ED67" s="8">
        <f>'Borba Dairy Farms'!L65</f>
        <v>0</v>
      </c>
      <c r="EE67" s="8">
        <f>'Charles Ahlem Ranch'!L65</f>
        <v>0</v>
      </c>
      <c r="EF67" s="4">
        <f>'James Ahlem Dairy'!L65</f>
        <v>0</v>
      </c>
      <c r="EG67" s="8">
        <f>'Nylund Dairy Farms'!L65</f>
        <v>0</v>
      </c>
      <c r="EH67" s="4">
        <f>'Vierra Ranch Dairy'!L65</f>
        <v>0</v>
      </c>
      <c r="EI67" s="4">
        <f>'Joe O Rocha Dairy Inc.'!L65</f>
        <v>0</v>
      </c>
      <c r="EJ67" s="8">
        <f>'Alves &amp; Son Dairy'!L65</f>
        <v>0</v>
      </c>
      <c r="EK67" s="4">
        <f>'3A Teixeira Dairy'!L65</f>
        <v>0</v>
      </c>
      <c r="EL67" s="4">
        <f>'Denizma_Bud Postma Dairy'!L65</f>
        <v>0</v>
      </c>
      <c r="EM67" s="8">
        <f>'Couco Creek Dairy'!L65</f>
        <v>0</v>
      </c>
      <c r="EN67" s="4">
        <f>'Clausen Dairy'!L65</f>
        <v>0</v>
      </c>
    </row>
    <row r="68" spans="2:144" x14ac:dyDescent="0.3">
      <c r="B68" s="4">
        <f>'A &amp; M De Souza Dairy'!B68</f>
        <v>0</v>
      </c>
      <c r="C68" s="4">
        <f>'Silva Dairy Farms #3A'!B68</f>
        <v>0</v>
      </c>
      <c r="D68" s="4">
        <f>'Joe Borba Dairy Inc.'!B68</f>
        <v>0</v>
      </c>
      <c r="E68" s="8">
        <f>'Ken Van Foeken Dairy #2'!B68</f>
        <v>0</v>
      </c>
      <c r="F68" s="8">
        <f>'Da Rosa Dairy'!B68</f>
        <v>0</v>
      </c>
      <c r="G68" s="4" t="e">
        <f>'J_D Brasil Dairy'!#REF!</f>
        <v>#REF!</v>
      </c>
      <c r="H68" s="8">
        <f>'River Rock Ranch LLC'!L66</f>
        <v>0</v>
      </c>
      <c r="I68" s="8">
        <f>'Double Cross #3'!L66</f>
        <v>0</v>
      </c>
      <c r="J68" s="8">
        <f>'Edward Nunes Dairy'!L66</f>
        <v>0</v>
      </c>
      <c r="K68" s="4" t="e">
        <f>'Gomes Dairy'!#REF!</f>
        <v>#REF!</v>
      </c>
      <c r="L68" s="4">
        <f>'Roest Family Dairy'!L66</f>
        <v>0</v>
      </c>
      <c r="M68" s="8">
        <f>'Gil Tex Dairy'!L66</f>
        <v>0</v>
      </c>
      <c r="N68" s="4">
        <f>'GJ Silva'!L66</f>
        <v>0</v>
      </c>
      <c r="O68" s="4">
        <f>'Hilmar Holsteins Inc.'!L66</f>
        <v>0</v>
      </c>
      <c r="P68" s="4">
        <f>'Jordao Dairy'!L66</f>
        <v>0</v>
      </c>
      <c r="Q68" s="4">
        <f>'Cross Creek Dairy'!L66</f>
        <v>0</v>
      </c>
      <c r="R68" s="8">
        <f>'Double Cross #2'!L66</f>
        <v>0</v>
      </c>
      <c r="S68" s="8">
        <f>'LarryPetersonDairyFarms#2'!L66</f>
        <v>0</v>
      </c>
      <c r="T68" s="8">
        <f>'Fire_Lake Jerseys #2'!L66</f>
        <v>0</v>
      </c>
      <c r="U68" s="4">
        <f>'Lumar Dairy Farms'!L66</f>
        <v>0</v>
      </c>
      <c r="V68" s="8">
        <f>'CMA Livestock'!L66</f>
        <v>0</v>
      </c>
      <c r="W68" s="4">
        <f>'Fire Lakes Jerseys'!L66</f>
        <v>0</v>
      </c>
      <c r="X68" s="8">
        <f>'Rick Jones Farms'!L66</f>
        <v>0</v>
      </c>
      <c r="Y68" s="4">
        <f>'Silveira Holsteins'!L66</f>
        <v>0</v>
      </c>
      <c r="Z68" s="8">
        <f>'Diamond B Dairy'!L66</f>
        <v>0</v>
      </c>
      <c r="AA68" s="4">
        <f>'Azevedo Dairy'!L66</f>
        <v>0</v>
      </c>
      <c r="AB68" s="8">
        <f>'Valsigna Dairy'!L66</f>
        <v>0</v>
      </c>
      <c r="AC68" s="8">
        <f>WickstromJerseyFarmsInc.!L66</f>
        <v>0</v>
      </c>
      <c r="AD68" s="4">
        <f>'Diniz Dairy'!L66</f>
        <v>0</v>
      </c>
      <c r="AE68" s="8">
        <f>'Crane Dairy Inc.'!L66</f>
        <v>0</v>
      </c>
      <c r="AF68" s="4">
        <f>'GM Silva Dairies #2'!L66</f>
        <v>0</v>
      </c>
      <c r="AG68" s="8" t="e">
        <f>'Joe Oliveira Dairy'!#REF!</f>
        <v>#REF!</v>
      </c>
      <c r="AH68" s="4">
        <f>'Vierra Dairy Farms #3'!L66</f>
        <v>0</v>
      </c>
      <c r="AI68" s="8">
        <f>'Nelson Dairy'!L66</f>
        <v>0</v>
      </c>
      <c r="AJ68" s="4">
        <f>'Mario&amp;ChristinaNunesDairy'!L66</f>
        <v>0</v>
      </c>
      <c r="AK68" s="8">
        <f>'B &amp; D Dairy'!L66</f>
        <v>0</v>
      </c>
      <c r="AL68" s="4">
        <f>'Silveira Dairy Inc.'!L66</f>
        <v>0</v>
      </c>
      <c r="AM68" s="8">
        <f>'Jade Jersey Dairy'!L66</f>
        <v>0</v>
      </c>
      <c r="AN68" s="4">
        <f>'Live Oak Dairy A'!L66</f>
        <v>0</v>
      </c>
      <c r="AO68" s="8">
        <f>'T &amp; M Borba Dairy'!L66</f>
        <v>0</v>
      </c>
      <c r="AP68" s="4">
        <f>'Oslo Dairy'!L66</f>
        <v>0</v>
      </c>
      <c r="AQ68" s="8">
        <f>'Kronberg Facility'!L66</f>
        <v>0</v>
      </c>
      <c r="AR68" s="4">
        <f>'Ken Van Foeken Dairy'!L66</f>
        <v>0</v>
      </c>
      <c r="AS68" s="8">
        <f>'Amaral Dairy Farms'!L66</f>
        <v>0</v>
      </c>
      <c r="AT68" s="4">
        <f>'B_6 Dairy'!L66</f>
        <v>0</v>
      </c>
      <c r="AU68" s="8">
        <f>'6D Dores Dairy'!L66</f>
        <v>0</v>
      </c>
      <c r="AV68" s="4">
        <f>'Fanelli Dairy'!L66</f>
        <v>0</v>
      </c>
      <c r="AW68" s="8">
        <f>'Joao Sousa Dairy'!L66</f>
        <v>0</v>
      </c>
      <c r="AX68" s="8">
        <f>'Vierra Dairy Farms #2'!L66</f>
        <v>0</v>
      </c>
      <c r="AY68" s="8">
        <f>'Michael Brasil Dairy'!L66</f>
        <v>0</v>
      </c>
      <c r="AZ68" s="4">
        <f>'Anchor J Dairy'!L66</f>
        <v>0</v>
      </c>
      <c r="BA68" s="8">
        <f>'Oliveira Dairy'!L66</f>
        <v>0</v>
      </c>
      <c r="BB68" s="4">
        <f>'Souza Bros Dairy'!L66</f>
        <v>0</v>
      </c>
      <c r="BC68" s="8">
        <f>'Miguel Family Dairy'!L66</f>
        <v>0</v>
      </c>
      <c r="BD68" s="4">
        <f>'Dias Family Dairy'!L66</f>
        <v>0</v>
      </c>
      <c r="BE68" s="8">
        <f>'Empty was A_D Dairy'!L66</f>
        <v>0</v>
      </c>
      <c r="BF68" s="4">
        <f>'Michael Brasil Dairy #2'!L66</f>
        <v>0</v>
      </c>
      <c r="BG68" s="8">
        <f>'F &amp; A Lemos Dairy'!L66</f>
        <v>0</v>
      </c>
      <c r="BH68" s="4">
        <f>'Alves &amp; Son Dairy #2'!L66</f>
        <v>0</v>
      </c>
      <c r="BI68" s="8">
        <f>'Golf Link RanchesLLC'!L66</f>
        <v>0</v>
      </c>
      <c r="BJ68" s="4">
        <f>'Triple M Jerseys'!L66</f>
        <v>0</v>
      </c>
      <c r="BK68" s="8">
        <f>'Jose &amp; Teresa Soares Dairy'!L66</f>
        <v>0</v>
      </c>
      <c r="BL68" s="8">
        <f>'MachadoGabriel&amp;SonsDairy'!L66</f>
        <v>0</v>
      </c>
      <c r="BM68" s="4">
        <f>'Hawkins Ranch'!L66</f>
        <v>0</v>
      </c>
      <c r="BN68" s="8">
        <f>'Silva Dairy Farms #3B'!L66</f>
        <v>0</v>
      </c>
      <c r="BO68" s="8">
        <f>AhlemFarmsPartnership!L66</f>
        <v>0</v>
      </c>
      <c r="BP68" s="8">
        <f>'Vierra Dairy Farms #4'!L66</f>
        <v>0</v>
      </c>
      <c r="BQ68" s="4">
        <f>'CaliforniaDairyFarms LLC'!L66</f>
        <v>0</v>
      </c>
      <c r="BR68" s="8">
        <f>'Larry Peterson Dairy'!L66</f>
        <v>0</v>
      </c>
      <c r="BS68" s="4">
        <f>'Joe Egli&amp;Sons Dairy'!L66</f>
        <v>0</v>
      </c>
      <c r="BT68" s="8">
        <f>'CMA Livestock #2'!L66</f>
        <v>0</v>
      </c>
      <c r="BU68" s="4">
        <f>'Valentine Dairy'!L66</f>
        <v>0</v>
      </c>
      <c r="BV68" s="8">
        <f>'CMC Jerseys LLC'!L66</f>
        <v>0</v>
      </c>
      <c r="BW68" s="4">
        <f>'Fanelli_Fanelli Brothers'!L66</f>
        <v>0</v>
      </c>
      <c r="BX68" s="8">
        <f>'Martins Bros Dairy'!L66</f>
        <v>0</v>
      </c>
      <c r="BY68" s="8">
        <f>'Gomes Heifer Ranch'!L66</f>
        <v>0</v>
      </c>
      <c r="BZ68" s="4">
        <f>'Ed Hirdes Dairy'!B68</f>
        <v>0</v>
      </c>
      <c r="CA68" s="8">
        <f>'Dematos Dairy'!L66</f>
        <v>0</v>
      </c>
      <c r="CB68" s="4">
        <f>'Carlos Estacio&amp;Sons Dairy'!L66</f>
        <v>0</v>
      </c>
      <c r="CC68" s="4">
        <f>'Live Oak Dairy G'!L66</f>
        <v>0</v>
      </c>
      <c r="CD68" s="8">
        <f>'Verissimo Facility'!L66</f>
        <v>0</v>
      </c>
      <c r="CE68" s="4">
        <f>'Double Cross Dairy'!L66</f>
        <v>0</v>
      </c>
      <c r="CF68" s="4">
        <f>'Double Cross #4'!L66</f>
        <v>0</v>
      </c>
      <c r="CG68" s="8">
        <f>'King Dairy'!L66</f>
        <v>0</v>
      </c>
      <c r="CH68" s="8">
        <f>'Vieira Livestock'!L66</f>
        <v>0</v>
      </c>
      <c r="CI68" s="4">
        <f>'AldenPeterson&amp;SonsDairy Inc.'!L66</f>
        <v>0</v>
      </c>
      <c r="CJ68" s="8">
        <f>'John Nunes Dairy #3'!L66</f>
        <v>0</v>
      </c>
      <c r="CK68" s="4">
        <f>'Roestar Dairy'!L66</f>
        <v>0</v>
      </c>
      <c r="CL68" s="8">
        <f>'Luis M. Azevedo Dairy'!L66</f>
        <v>0</v>
      </c>
      <c r="CM68" s="4">
        <f>'Arlinda Holsteins'!L66</f>
        <v>0</v>
      </c>
      <c r="CN68" s="8">
        <f>'Robert Gioletti &amp; Sons Dairy'!L66</f>
        <v>0</v>
      </c>
      <c r="CO68" s="4">
        <f>'Carl Vieira Dairy'!L66</f>
        <v>0</v>
      </c>
      <c r="CP68" s="4">
        <f>'John Brasil &amp; Sons Dairy'!L66</f>
        <v>0</v>
      </c>
      <c r="CQ68" s="8">
        <f>'John Brasil Dairy #3'!L66</f>
        <v>0</v>
      </c>
      <c r="CR68" s="4">
        <f>'KMA Dairy'!L66</f>
        <v>0</v>
      </c>
      <c r="CS68" s="8">
        <f>'Sallaberry Ranch'!L66</f>
        <v>0</v>
      </c>
      <c r="CT68" s="4">
        <f>'Alfred C Nunes Dairy'!L66</f>
        <v>0</v>
      </c>
      <c r="CU68" s="8">
        <f>'Jim Vieira &amp; Son Dairy'!L66</f>
        <v>0</v>
      </c>
      <c r="CV68" s="4">
        <f>'Ehrlich Dairy'!L66</f>
        <v>0</v>
      </c>
      <c r="CW68" s="8">
        <f>'D&amp;A Brasil Facility'!B68</f>
        <v>0</v>
      </c>
      <c r="CX68" s="4">
        <f>'Silva''s Holsteins'!B68</f>
        <v>0</v>
      </c>
      <c r="CY68" s="8">
        <f>'G J Silva #3'!B68</f>
        <v>0</v>
      </c>
      <c r="CZ68" s="4">
        <f>'Jim Vieira and Son Dairy #2'!L66</f>
        <v>0</v>
      </c>
      <c r="DA68" s="8">
        <f>'Johal Dairy'!L66</f>
        <v>0</v>
      </c>
      <c r="DB68" s="4">
        <f>'A &amp; G Azevedo Dairy'!L66</f>
        <v>0</v>
      </c>
      <c r="DC68" s="8">
        <f>'Gentle Breezes Dairy'!L66</f>
        <v>0</v>
      </c>
      <c r="DD68" s="8">
        <f>'Joe Sousa Jr Dairy'!L66</f>
        <v>0</v>
      </c>
      <c r="DE68" s="4">
        <f>'John Brasil Heifers'!L66</f>
        <v>0</v>
      </c>
      <c r="DF68" s="4">
        <f>'MHF Dairy'!L66</f>
        <v>0</v>
      </c>
      <c r="DG68" s="8">
        <f>'Brindiero&amp;DanbomDairyFarms'!L66</f>
        <v>0</v>
      </c>
      <c r="DH68" s="8">
        <f>'A&amp;C Machado Dairy #2'!L66</f>
        <v>0</v>
      </c>
      <c r="DI68" s="8">
        <f>'J &amp; J Toste DairyInc.'!L66</f>
        <v>0</v>
      </c>
      <c r="DJ68" s="4">
        <f>'Bar Vee DairyInc.'!L66</f>
        <v>0</v>
      </c>
      <c r="DK68" s="4">
        <f>'Railside Jersey FarmsLLC'!L66</f>
        <v>0</v>
      </c>
      <c r="DL68" s="8">
        <f>'Manuel Azevedo Dairy'!L66</f>
        <v>0</v>
      </c>
      <c r="DM68" s="4">
        <f>'Sousa Family Dairy'!L66</f>
        <v>0</v>
      </c>
      <c r="DN68" s="4">
        <f>'UC Davis Animal Science Dairy'!L66</f>
        <v>0</v>
      </c>
      <c r="DO68" s="8">
        <f>'Garcia''s Registered Jerseys'!L66</f>
        <v>0</v>
      </c>
      <c r="DP68" s="8">
        <f>'Lucio Corral Cattle'!L66</f>
        <v>0</v>
      </c>
      <c r="DQ68" s="4">
        <f>'Wickstrom Dairy Inc'!B68</f>
        <v>0</v>
      </c>
      <c r="DR68" s="8">
        <f>'Sam Kooistra Dairy'!L66</f>
        <v>0</v>
      </c>
      <c r="DS68" s="4">
        <f>'Vitorino &amp; Sons Dairy'!L66</f>
        <v>0</v>
      </c>
      <c r="DT68" s="8">
        <f>'Valley Cross Dairy'!L66</f>
        <v>0</v>
      </c>
      <c r="DU68" s="4">
        <f>'John Brasil &amp; Sons Dairy #2'!L66</f>
        <v>0</v>
      </c>
      <c r="DV68" s="4">
        <f>'Pepper Dairy'!L66</f>
        <v>0</v>
      </c>
      <c r="DW68" s="4">
        <f>'Clauss Dairy Farms'!L66</f>
        <v>0</v>
      </c>
      <c r="DX68" s="8">
        <f>'Dairy Central Heifers'!L66</f>
        <v>0</v>
      </c>
      <c r="DY68" s="4">
        <f>'Yosemite Jersey Dairy'!L66</f>
        <v>0</v>
      </c>
      <c r="DZ68" s="4">
        <f>'Sunwest Jersey Dairy'!L66</f>
        <v>0</v>
      </c>
      <c r="EA68" s="8">
        <f>'N &amp; C Silveira Dairy'!L66</f>
        <v>0</v>
      </c>
      <c r="EB68" s="8">
        <f>'Nyman Brothers Dairy'!L66</f>
        <v>0</v>
      </c>
      <c r="EC68" s="4">
        <f>'Broder Farms'!L66</f>
        <v>0</v>
      </c>
      <c r="ED68" s="8">
        <f>'Borba Dairy Farms'!L66</f>
        <v>0</v>
      </c>
      <c r="EE68" s="8">
        <f>'Charles Ahlem Ranch'!L66</f>
        <v>0</v>
      </c>
      <c r="EF68" s="4">
        <f>'James Ahlem Dairy'!L66</f>
        <v>0</v>
      </c>
      <c r="EG68" s="8">
        <f>'Nylund Dairy Farms'!L66</f>
        <v>0</v>
      </c>
      <c r="EH68" s="4">
        <f>'Vierra Ranch Dairy'!L66</f>
        <v>0</v>
      </c>
      <c r="EI68" s="4">
        <f>'Joe O Rocha Dairy Inc.'!L66</f>
        <v>0</v>
      </c>
      <c r="EJ68" s="8">
        <f>'Alves &amp; Son Dairy'!L66</f>
        <v>0</v>
      </c>
      <c r="EK68" s="4">
        <f>'3A Teixeira Dairy'!L66</f>
        <v>0</v>
      </c>
      <c r="EL68" s="4">
        <f>'Denizma_Bud Postma Dairy'!L66</f>
        <v>0</v>
      </c>
      <c r="EM68" s="8">
        <f>'Couco Creek Dairy'!L66</f>
        <v>0</v>
      </c>
      <c r="EN68" s="4">
        <f>'Clausen Dairy'!L66</f>
        <v>0</v>
      </c>
    </row>
    <row r="69" spans="2:144" x14ac:dyDescent="0.3">
      <c r="B69" s="4">
        <f>'A &amp; M De Souza Dairy'!B69</f>
        <v>0</v>
      </c>
      <c r="C69" s="4">
        <f>'Silva Dairy Farms #3A'!B69</f>
        <v>0</v>
      </c>
      <c r="D69" s="4">
        <f>'Joe Borba Dairy Inc.'!B69</f>
        <v>0</v>
      </c>
      <c r="E69" s="8">
        <f>'Ken Van Foeken Dairy #2'!B69</f>
        <v>0</v>
      </c>
      <c r="F69" s="8">
        <f>'Da Rosa Dairy'!B69</f>
        <v>0</v>
      </c>
      <c r="G69" s="4" t="e">
        <f>'J_D Brasil Dairy'!#REF!</f>
        <v>#REF!</v>
      </c>
      <c r="H69" s="8">
        <f>'River Rock Ranch LLC'!L67</f>
        <v>0</v>
      </c>
      <c r="I69" s="8">
        <f>'Double Cross #3'!L67</f>
        <v>0</v>
      </c>
      <c r="J69" s="8">
        <f>'Edward Nunes Dairy'!L67</f>
        <v>0</v>
      </c>
      <c r="K69" s="4" t="e">
        <f>'Gomes Dairy'!#REF!</f>
        <v>#REF!</v>
      </c>
      <c r="L69" s="4">
        <f>'Roest Family Dairy'!L67</f>
        <v>0</v>
      </c>
      <c r="M69" s="8">
        <f>'Gil Tex Dairy'!L67</f>
        <v>0</v>
      </c>
      <c r="N69" s="4">
        <f>'GJ Silva'!L67</f>
        <v>0</v>
      </c>
      <c r="O69" s="4">
        <f>'Hilmar Holsteins Inc.'!L67</f>
        <v>0</v>
      </c>
      <c r="P69" s="4">
        <f>'Jordao Dairy'!L67</f>
        <v>0</v>
      </c>
      <c r="Q69" s="4">
        <f>'Cross Creek Dairy'!L67</f>
        <v>0</v>
      </c>
      <c r="R69" s="8">
        <f>'Double Cross #2'!L67</f>
        <v>0</v>
      </c>
      <c r="S69" s="8">
        <f>'LarryPetersonDairyFarms#2'!L67</f>
        <v>0</v>
      </c>
      <c r="T69" s="8">
        <f>'Fire_Lake Jerseys #2'!L67</f>
        <v>0</v>
      </c>
      <c r="U69" s="4">
        <f>'Lumar Dairy Farms'!L67</f>
        <v>0</v>
      </c>
      <c r="V69" s="8">
        <f>'CMA Livestock'!L67</f>
        <v>0</v>
      </c>
      <c r="W69" s="4">
        <f>'Fire Lakes Jerseys'!L67</f>
        <v>0</v>
      </c>
      <c r="X69" s="8">
        <f>'Rick Jones Farms'!L67</f>
        <v>0</v>
      </c>
      <c r="Y69" s="4">
        <f>'Silveira Holsteins'!L67</f>
        <v>0</v>
      </c>
      <c r="Z69" s="8">
        <f>'Diamond B Dairy'!L67</f>
        <v>0</v>
      </c>
      <c r="AA69" s="4">
        <f>'Azevedo Dairy'!L67</f>
        <v>0</v>
      </c>
      <c r="AB69" s="8">
        <f>'Valsigna Dairy'!L67</f>
        <v>0</v>
      </c>
      <c r="AC69" s="8">
        <f>WickstromJerseyFarmsInc.!L67</f>
        <v>0</v>
      </c>
      <c r="AD69" s="4">
        <f>'Diniz Dairy'!L67</f>
        <v>0</v>
      </c>
      <c r="AE69" s="8">
        <f>'Crane Dairy Inc.'!L67</f>
        <v>0</v>
      </c>
      <c r="AF69" s="4">
        <f>'GM Silva Dairies #2'!L67</f>
        <v>0</v>
      </c>
      <c r="AG69" s="8" t="e">
        <f>'Joe Oliveira Dairy'!#REF!</f>
        <v>#REF!</v>
      </c>
      <c r="AH69" s="4">
        <f>'Vierra Dairy Farms #3'!L67</f>
        <v>0</v>
      </c>
      <c r="AI69" s="8">
        <f>'Nelson Dairy'!L67</f>
        <v>0</v>
      </c>
      <c r="AJ69" s="4">
        <f>'Mario&amp;ChristinaNunesDairy'!L67</f>
        <v>0</v>
      </c>
      <c r="AK69" s="8">
        <f>'B &amp; D Dairy'!L67</f>
        <v>0</v>
      </c>
      <c r="AL69" s="4">
        <f>'Silveira Dairy Inc.'!L67</f>
        <v>0</v>
      </c>
      <c r="AM69" s="8">
        <f>'Jade Jersey Dairy'!L67</f>
        <v>0</v>
      </c>
      <c r="AN69" s="4">
        <f>'Live Oak Dairy A'!L67</f>
        <v>0</v>
      </c>
      <c r="AO69" s="8">
        <f>'T &amp; M Borba Dairy'!L67</f>
        <v>0</v>
      </c>
      <c r="AP69" s="4">
        <f>'Oslo Dairy'!L67</f>
        <v>0</v>
      </c>
      <c r="AQ69" s="8">
        <f>'Kronberg Facility'!L67</f>
        <v>0</v>
      </c>
      <c r="AR69" s="4">
        <f>'Ken Van Foeken Dairy'!L67</f>
        <v>0</v>
      </c>
      <c r="AS69" s="8">
        <f>'Amaral Dairy Farms'!L67</f>
        <v>0</v>
      </c>
      <c r="AT69" s="4">
        <f>'B_6 Dairy'!L67</f>
        <v>0</v>
      </c>
      <c r="AU69" s="8">
        <f>'6D Dores Dairy'!L67</f>
        <v>0</v>
      </c>
      <c r="AV69" s="4">
        <f>'Fanelli Dairy'!L67</f>
        <v>0</v>
      </c>
      <c r="AW69" s="8">
        <f>'Joao Sousa Dairy'!L67</f>
        <v>0</v>
      </c>
      <c r="AX69" s="8">
        <f>'Vierra Dairy Farms #2'!L67</f>
        <v>0</v>
      </c>
      <c r="AY69" s="8">
        <f>'Michael Brasil Dairy'!L67</f>
        <v>0</v>
      </c>
      <c r="AZ69" s="4">
        <f>'Anchor J Dairy'!L67</f>
        <v>0</v>
      </c>
      <c r="BA69" s="8">
        <f>'Oliveira Dairy'!L67</f>
        <v>0</v>
      </c>
      <c r="BB69" s="4">
        <f>'Souza Bros Dairy'!L67</f>
        <v>0</v>
      </c>
      <c r="BC69" s="8">
        <f>'Miguel Family Dairy'!L67</f>
        <v>0</v>
      </c>
      <c r="BD69" s="4">
        <f>'Dias Family Dairy'!L67</f>
        <v>0</v>
      </c>
      <c r="BE69" s="8">
        <f>'Empty was A_D Dairy'!L67</f>
        <v>0</v>
      </c>
      <c r="BF69" s="4">
        <f>'Michael Brasil Dairy #2'!L67</f>
        <v>0</v>
      </c>
      <c r="BG69" s="8">
        <f>'F &amp; A Lemos Dairy'!L67</f>
        <v>0</v>
      </c>
      <c r="BH69" s="4">
        <f>'Alves &amp; Son Dairy #2'!L67</f>
        <v>0</v>
      </c>
      <c r="BI69" s="8">
        <f>'Golf Link RanchesLLC'!L67</f>
        <v>0</v>
      </c>
      <c r="BJ69" s="4">
        <f>'Triple M Jerseys'!L67</f>
        <v>0</v>
      </c>
      <c r="BK69" s="8">
        <f>'Jose &amp; Teresa Soares Dairy'!L67</f>
        <v>0</v>
      </c>
      <c r="BL69" s="8">
        <f>'MachadoGabriel&amp;SonsDairy'!L67</f>
        <v>0</v>
      </c>
      <c r="BM69" s="4">
        <f>'Hawkins Ranch'!L67</f>
        <v>0</v>
      </c>
      <c r="BN69" s="8">
        <f>'Silva Dairy Farms #3B'!L67</f>
        <v>0</v>
      </c>
      <c r="BO69" s="8">
        <f>AhlemFarmsPartnership!L67</f>
        <v>0</v>
      </c>
      <c r="BP69" s="8">
        <f>'Vierra Dairy Farms #4'!L67</f>
        <v>0</v>
      </c>
      <c r="BQ69" s="4">
        <f>'CaliforniaDairyFarms LLC'!L67</f>
        <v>0</v>
      </c>
      <c r="BR69" s="8">
        <f>'Larry Peterson Dairy'!L67</f>
        <v>0</v>
      </c>
      <c r="BS69" s="4">
        <f>'Joe Egli&amp;Sons Dairy'!L67</f>
        <v>0</v>
      </c>
      <c r="BT69" s="8">
        <f>'CMA Livestock #2'!L67</f>
        <v>0</v>
      </c>
      <c r="BU69" s="4">
        <f>'Valentine Dairy'!L67</f>
        <v>0</v>
      </c>
      <c r="BV69" s="8">
        <f>'CMC Jerseys LLC'!L67</f>
        <v>0</v>
      </c>
      <c r="BW69" s="4">
        <f>'Fanelli_Fanelli Brothers'!L67</f>
        <v>0</v>
      </c>
      <c r="BX69" s="8">
        <f>'Martins Bros Dairy'!L67</f>
        <v>0</v>
      </c>
      <c r="BY69" s="8">
        <f>'Gomes Heifer Ranch'!L67</f>
        <v>0</v>
      </c>
      <c r="BZ69" s="4">
        <f>'Ed Hirdes Dairy'!B69</f>
        <v>0</v>
      </c>
      <c r="CA69" s="8">
        <f>'Dematos Dairy'!L67</f>
        <v>0</v>
      </c>
      <c r="CB69" s="4">
        <f>'Carlos Estacio&amp;Sons Dairy'!L67</f>
        <v>0</v>
      </c>
      <c r="CC69" s="4">
        <f>'Live Oak Dairy G'!L67</f>
        <v>0</v>
      </c>
      <c r="CD69" s="8">
        <f>'Verissimo Facility'!L67</f>
        <v>0</v>
      </c>
      <c r="CE69" s="4">
        <f>'Double Cross Dairy'!L67</f>
        <v>0</v>
      </c>
      <c r="CF69" s="4">
        <f>'Double Cross #4'!L67</f>
        <v>0</v>
      </c>
      <c r="CG69" s="8">
        <f>'King Dairy'!L67</f>
        <v>0</v>
      </c>
      <c r="CH69" s="8">
        <f>'Vieira Livestock'!L67</f>
        <v>0</v>
      </c>
      <c r="CI69" s="4">
        <f>'AldenPeterson&amp;SonsDairy Inc.'!L67</f>
        <v>0</v>
      </c>
      <c r="CJ69" s="8">
        <f>'John Nunes Dairy #3'!L67</f>
        <v>0</v>
      </c>
      <c r="CK69" s="4">
        <f>'Roestar Dairy'!L67</f>
        <v>0</v>
      </c>
      <c r="CL69" s="8">
        <f>'Luis M. Azevedo Dairy'!L67</f>
        <v>0</v>
      </c>
      <c r="CM69" s="4">
        <f>'Arlinda Holsteins'!L67</f>
        <v>0</v>
      </c>
      <c r="CN69" s="8">
        <f>'Robert Gioletti &amp; Sons Dairy'!L67</f>
        <v>0</v>
      </c>
      <c r="CO69" s="4">
        <f>'Carl Vieira Dairy'!L67</f>
        <v>0</v>
      </c>
      <c r="CP69" s="4">
        <f>'John Brasil &amp; Sons Dairy'!L67</f>
        <v>0</v>
      </c>
      <c r="CQ69" s="8">
        <f>'John Brasil Dairy #3'!L67</f>
        <v>0</v>
      </c>
      <c r="CR69" s="4">
        <f>'KMA Dairy'!L67</f>
        <v>0</v>
      </c>
      <c r="CS69" s="8">
        <f>'Sallaberry Ranch'!L67</f>
        <v>0</v>
      </c>
      <c r="CT69" s="4">
        <f>'Alfred C Nunes Dairy'!L67</f>
        <v>0</v>
      </c>
      <c r="CU69" s="8">
        <f>'Jim Vieira &amp; Son Dairy'!L67</f>
        <v>0</v>
      </c>
      <c r="CV69" s="4">
        <f>'Ehrlich Dairy'!L67</f>
        <v>0</v>
      </c>
      <c r="CW69" s="8">
        <f>'D&amp;A Brasil Facility'!B69</f>
        <v>0</v>
      </c>
      <c r="CX69" s="4">
        <f>'Silva''s Holsteins'!B69</f>
        <v>0</v>
      </c>
      <c r="CY69" s="8">
        <f>'G J Silva #3'!B69</f>
        <v>0</v>
      </c>
      <c r="CZ69" s="4">
        <f>'Jim Vieira and Son Dairy #2'!L67</f>
        <v>0</v>
      </c>
      <c r="DA69" s="8">
        <f>'Johal Dairy'!L67</f>
        <v>0</v>
      </c>
      <c r="DB69" s="4">
        <f>'A &amp; G Azevedo Dairy'!L67</f>
        <v>0</v>
      </c>
      <c r="DC69" s="8">
        <f>'Gentle Breezes Dairy'!L67</f>
        <v>0</v>
      </c>
      <c r="DD69" s="8">
        <f>'Joe Sousa Jr Dairy'!L67</f>
        <v>0</v>
      </c>
      <c r="DE69" s="4">
        <f>'John Brasil Heifers'!L67</f>
        <v>0</v>
      </c>
      <c r="DF69" s="4">
        <f>'MHF Dairy'!L67</f>
        <v>0</v>
      </c>
      <c r="DG69" s="8">
        <f>'Brindiero&amp;DanbomDairyFarms'!L67</f>
        <v>0</v>
      </c>
      <c r="DH69" s="8">
        <f>'A&amp;C Machado Dairy #2'!L67</f>
        <v>0</v>
      </c>
      <c r="DI69" s="8">
        <f>'J &amp; J Toste DairyInc.'!L67</f>
        <v>0</v>
      </c>
      <c r="DJ69" s="4">
        <f>'Bar Vee DairyInc.'!L67</f>
        <v>0</v>
      </c>
      <c r="DK69" s="4">
        <f>'Railside Jersey FarmsLLC'!L67</f>
        <v>0</v>
      </c>
      <c r="DL69" s="8">
        <f>'Manuel Azevedo Dairy'!L67</f>
        <v>0</v>
      </c>
      <c r="DM69" s="4">
        <f>'Sousa Family Dairy'!L67</f>
        <v>0</v>
      </c>
      <c r="DN69" s="4">
        <f>'UC Davis Animal Science Dairy'!L67</f>
        <v>0</v>
      </c>
      <c r="DO69" s="8">
        <f>'Garcia''s Registered Jerseys'!L67</f>
        <v>0</v>
      </c>
      <c r="DP69" s="8">
        <f>'Lucio Corral Cattle'!L67</f>
        <v>0</v>
      </c>
      <c r="DQ69" s="4">
        <f>'Wickstrom Dairy Inc'!B69</f>
        <v>0</v>
      </c>
      <c r="DR69" s="8">
        <f>'Sam Kooistra Dairy'!L67</f>
        <v>0</v>
      </c>
      <c r="DS69" s="4">
        <f>'Vitorino &amp; Sons Dairy'!L67</f>
        <v>0</v>
      </c>
      <c r="DT69" s="8">
        <f>'Valley Cross Dairy'!L67</f>
        <v>0</v>
      </c>
      <c r="DU69" s="4">
        <f>'John Brasil &amp; Sons Dairy #2'!L67</f>
        <v>0</v>
      </c>
      <c r="DV69" s="4">
        <f>'Pepper Dairy'!L67</f>
        <v>0</v>
      </c>
      <c r="DW69" s="4">
        <f>'Clauss Dairy Farms'!L67</f>
        <v>0</v>
      </c>
      <c r="DX69" s="8">
        <f>'Dairy Central Heifers'!L67</f>
        <v>0</v>
      </c>
      <c r="DY69" s="4">
        <f>'Yosemite Jersey Dairy'!L67</f>
        <v>0</v>
      </c>
      <c r="DZ69" s="4">
        <f>'Sunwest Jersey Dairy'!L67</f>
        <v>0</v>
      </c>
      <c r="EA69" s="8">
        <f>'N &amp; C Silveira Dairy'!L67</f>
        <v>0</v>
      </c>
      <c r="EB69" s="8">
        <f>'Nyman Brothers Dairy'!L67</f>
        <v>0</v>
      </c>
      <c r="EC69" s="4">
        <f>'Broder Farms'!L67</f>
        <v>0</v>
      </c>
      <c r="ED69" s="8">
        <f>'Borba Dairy Farms'!L67</f>
        <v>0</v>
      </c>
      <c r="EE69" s="8">
        <f>'Charles Ahlem Ranch'!L67</f>
        <v>0</v>
      </c>
      <c r="EF69" s="4">
        <f>'James Ahlem Dairy'!L67</f>
        <v>0</v>
      </c>
      <c r="EG69" s="8">
        <f>'Nylund Dairy Farms'!L67</f>
        <v>0</v>
      </c>
      <c r="EH69" s="4">
        <f>'Vierra Ranch Dairy'!L67</f>
        <v>0</v>
      </c>
      <c r="EI69" s="4">
        <f>'Joe O Rocha Dairy Inc.'!L67</f>
        <v>0</v>
      </c>
      <c r="EJ69" s="8">
        <f>'Alves &amp; Son Dairy'!L67</f>
        <v>0</v>
      </c>
      <c r="EK69" s="4">
        <f>'3A Teixeira Dairy'!L67</f>
        <v>0</v>
      </c>
      <c r="EL69" s="4">
        <f>'Denizma_Bud Postma Dairy'!L67</f>
        <v>0</v>
      </c>
      <c r="EM69" s="8">
        <f>'Couco Creek Dairy'!L67</f>
        <v>0</v>
      </c>
      <c r="EN69" s="4">
        <f>'Clausen Dairy'!L67</f>
        <v>0</v>
      </c>
    </row>
    <row r="70" spans="2:144" x14ac:dyDescent="0.3">
      <c r="V70" s="8"/>
      <c r="EK7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39D9A-C0A1-47C3-BED4-81969C216737}">
  <sheetPr codeName="Sheet2"/>
  <dimension ref="A1:F37"/>
  <sheetViews>
    <sheetView topLeftCell="A9" workbookViewId="0">
      <selection activeCell="F46" sqref="F46"/>
    </sheetView>
  </sheetViews>
  <sheetFormatPr defaultRowHeight="14.4" x14ac:dyDescent="0.3"/>
  <cols>
    <col min="1" max="1" width="28.5546875" bestFit="1" customWidth="1"/>
    <col min="2" max="2" width="9.109375" style="31"/>
  </cols>
  <sheetData>
    <row r="1" spans="1:6" x14ac:dyDescent="0.3">
      <c r="A1" s="32" t="s">
        <v>10838</v>
      </c>
      <c r="B1" s="32" t="s">
        <v>11344</v>
      </c>
      <c r="F1" t="s">
        <v>10840</v>
      </c>
    </row>
    <row r="2" spans="1:6" x14ac:dyDescent="0.3">
      <c r="A2" s="32" t="s">
        <v>10841</v>
      </c>
      <c r="B2" s="33">
        <v>18767</v>
      </c>
      <c r="F2" t="s">
        <v>10842</v>
      </c>
    </row>
    <row r="3" spans="1:6" x14ac:dyDescent="0.3">
      <c r="A3" s="32" t="s">
        <v>10843</v>
      </c>
      <c r="B3" s="33">
        <v>11728</v>
      </c>
      <c r="F3" t="s">
        <v>10844</v>
      </c>
    </row>
    <row r="4" spans="1:6" x14ac:dyDescent="0.3">
      <c r="A4" s="32" t="s">
        <v>10845</v>
      </c>
      <c r="B4" s="33">
        <v>5629</v>
      </c>
      <c r="F4" t="s">
        <v>10846</v>
      </c>
    </row>
    <row r="5" spans="1:6" x14ac:dyDescent="0.3">
      <c r="A5" s="32" t="s">
        <v>10847</v>
      </c>
      <c r="B5" s="33">
        <v>2815</v>
      </c>
      <c r="F5" t="s">
        <v>10848</v>
      </c>
    </row>
    <row r="6" spans="1:6" x14ac:dyDescent="0.3">
      <c r="A6" s="32" t="s">
        <v>10849</v>
      </c>
      <c r="B6" s="33">
        <v>1408</v>
      </c>
    </row>
    <row r="7" spans="1:6" x14ac:dyDescent="0.3">
      <c r="A7" s="32" t="s">
        <v>10850</v>
      </c>
      <c r="B7" s="33">
        <v>704</v>
      </c>
    </row>
    <row r="8" spans="1:6" x14ac:dyDescent="0.3">
      <c r="A8" s="32" t="s">
        <v>10851</v>
      </c>
      <c r="B8" s="33">
        <v>0</v>
      </c>
    </row>
    <row r="10" spans="1:6" x14ac:dyDescent="0.3">
      <c r="A10" s="32" t="s">
        <v>10852</v>
      </c>
      <c r="B10" s="32" t="s">
        <v>10839</v>
      </c>
    </row>
    <row r="11" spans="1:6" x14ac:dyDescent="0.3">
      <c r="A11" s="32" t="s">
        <v>10853</v>
      </c>
      <c r="B11" s="33">
        <v>14077</v>
      </c>
    </row>
    <row r="12" spans="1:6" x14ac:dyDescent="0.3">
      <c r="A12" s="32" t="s">
        <v>10854</v>
      </c>
      <c r="B12" s="33">
        <v>7037</v>
      </c>
    </row>
    <row r="13" spans="1:6" x14ac:dyDescent="0.3">
      <c r="A13" s="32" t="s">
        <v>10855</v>
      </c>
      <c r="B13" s="33">
        <v>3752</v>
      </c>
    </row>
    <row r="14" spans="1:6" x14ac:dyDescent="0.3">
      <c r="A14" s="32" t="s">
        <v>10856</v>
      </c>
      <c r="B14" s="33">
        <v>1876</v>
      </c>
    </row>
    <row r="15" spans="1:6" x14ac:dyDescent="0.3">
      <c r="A15" s="32" t="s">
        <v>10857</v>
      </c>
      <c r="B15" s="33">
        <v>939</v>
      </c>
    </row>
    <row r="16" spans="1:6" x14ac:dyDescent="0.3">
      <c r="A16" s="32" t="s">
        <v>10858</v>
      </c>
      <c r="B16" s="33">
        <v>0</v>
      </c>
    </row>
    <row r="18" spans="1:2" x14ac:dyDescent="0.3">
      <c r="A18" s="32" t="s">
        <v>10859</v>
      </c>
      <c r="B18" s="32" t="s">
        <v>10839</v>
      </c>
    </row>
    <row r="19" spans="1:2" x14ac:dyDescent="0.3">
      <c r="A19" s="32" t="s">
        <v>10860</v>
      </c>
      <c r="B19" s="33">
        <v>7037</v>
      </c>
    </row>
    <row r="20" spans="1:2" x14ac:dyDescent="0.3">
      <c r="A20" s="32" t="s">
        <v>10861</v>
      </c>
      <c r="B20" s="33">
        <v>3752</v>
      </c>
    </row>
    <row r="21" spans="1:2" x14ac:dyDescent="0.3">
      <c r="A21" s="32" t="s">
        <v>10862</v>
      </c>
      <c r="B21" s="33">
        <v>1876</v>
      </c>
    </row>
    <row r="22" spans="1:2" x14ac:dyDescent="0.3">
      <c r="A22" s="32" t="s">
        <v>10863</v>
      </c>
      <c r="B22" s="33">
        <v>939</v>
      </c>
    </row>
    <row r="23" spans="1:2" x14ac:dyDescent="0.3">
      <c r="A23" s="32" t="s">
        <v>10864</v>
      </c>
      <c r="B23" s="33">
        <v>0</v>
      </c>
    </row>
    <row r="25" spans="1:2" x14ac:dyDescent="0.3">
      <c r="A25" s="32" t="s">
        <v>10865</v>
      </c>
      <c r="B25" s="32" t="s">
        <v>10839</v>
      </c>
    </row>
    <row r="26" spans="1:2" x14ac:dyDescent="0.3">
      <c r="A26" s="32" t="s">
        <v>10860</v>
      </c>
      <c r="B26" s="33">
        <v>14077</v>
      </c>
    </row>
    <row r="27" spans="1:2" x14ac:dyDescent="0.3">
      <c r="A27" s="32" t="s">
        <v>10861</v>
      </c>
      <c r="B27" s="33">
        <v>7037</v>
      </c>
    </row>
    <row r="28" spans="1:2" x14ac:dyDescent="0.3">
      <c r="A28" s="32" t="s">
        <v>10862</v>
      </c>
      <c r="B28" s="33">
        <v>3752</v>
      </c>
    </row>
    <row r="29" spans="1:2" x14ac:dyDescent="0.3">
      <c r="A29" s="32" t="s">
        <v>10863</v>
      </c>
      <c r="B29" s="33">
        <v>1876</v>
      </c>
    </row>
    <row r="30" spans="1:2" x14ac:dyDescent="0.3">
      <c r="A30" s="32" t="s">
        <v>10866</v>
      </c>
      <c r="B30" s="33">
        <v>939</v>
      </c>
    </row>
    <row r="31" spans="1:2" x14ac:dyDescent="0.3">
      <c r="A31" s="32" t="s">
        <v>10867</v>
      </c>
      <c r="B31" s="33">
        <v>0</v>
      </c>
    </row>
    <row r="33" spans="1:2" x14ac:dyDescent="0.3">
      <c r="A33" s="32" t="s">
        <v>11345</v>
      </c>
      <c r="B33" s="32" t="s">
        <v>10839</v>
      </c>
    </row>
    <row r="34" spans="1:2" x14ac:dyDescent="0.3">
      <c r="A34" s="32" t="s">
        <v>11346</v>
      </c>
      <c r="B34" s="33">
        <v>3752</v>
      </c>
    </row>
    <row r="35" spans="1:2" x14ac:dyDescent="0.3">
      <c r="A35" s="32" t="s">
        <v>10863</v>
      </c>
      <c r="B35" s="33">
        <v>1876</v>
      </c>
    </row>
    <row r="36" spans="1:2" x14ac:dyDescent="0.3">
      <c r="A36" s="32" t="s">
        <v>11347</v>
      </c>
      <c r="B36" s="33">
        <v>939</v>
      </c>
    </row>
    <row r="37" spans="1:2" x14ac:dyDescent="0.3">
      <c r="A37" s="32" t="s">
        <v>10858</v>
      </c>
      <c r="B37" s="33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B987-F6A3-435B-8382-0A50B137CC14}">
  <sheetPr codeName="Sheet3"/>
  <dimension ref="A1:N2274"/>
  <sheetViews>
    <sheetView workbookViewId="0">
      <selection activeCell="I316" sqref="A316:XFD316"/>
    </sheetView>
  </sheetViews>
  <sheetFormatPr defaultRowHeight="14.4" x14ac:dyDescent="0.3"/>
  <cols>
    <col min="1" max="1" width="13.109375" bestFit="1" customWidth="1"/>
    <col min="2" max="2" width="66.44140625" bestFit="1" customWidth="1"/>
    <col min="3" max="3" width="53.109375" bestFit="1" customWidth="1"/>
    <col min="4" max="4" width="40" bestFit="1" customWidth="1"/>
    <col min="5" max="5" width="15" bestFit="1" customWidth="1"/>
    <col min="6" max="6" width="11.88671875" bestFit="1" customWidth="1"/>
    <col min="7" max="7" width="16.88671875" bestFit="1" customWidth="1"/>
    <col min="8" max="8" width="13.88671875" bestFit="1" customWidth="1"/>
    <col min="9" max="9" width="81.109375" bestFit="1" customWidth="1"/>
    <col min="10" max="10" width="10" bestFit="1" customWidth="1"/>
    <col min="11" max="11" width="18.109375" bestFit="1" customWidth="1"/>
    <col min="12" max="12" width="42.5546875" bestFit="1" customWidth="1"/>
    <col min="13" max="13" width="20.5546875" bestFit="1" customWidth="1"/>
    <col min="14" max="14" width="30.6640625" bestFit="1" customWidth="1"/>
  </cols>
  <sheetData>
    <row r="1" spans="1:14" x14ac:dyDescent="0.3">
      <c r="A1" t="s">
        <v>1</v>
      </c>
      <c r="B1" t="s">
        <v>2</v>
      </c>
      <c r="C1" t="s">
        <v>6</v>
      </c>
      <c r="D1" t="s">
        <v>8</v>
      </c>
      <c r="E1" t="s">
        <v>9</v>
      </c>
      <c r="F1" t="s">
        <v>10</v>
      </c>
      <c r="G1" t="s">
        <v>11</v>
      </c>
      <c r="H1" t="s">
        <v>18</v>
      </c>
      <c r="I1" t="s">
        <v>21</v>
      </c>
      <c r="J1" t="s">
        <v>24</v>
      </c>
      <c r="K1" t="s">
        <v>29</v>
      </c>
      <c r="L1" t="s">
        <v>32</v>
      </c>
      <c r="M1" t="s">
        <v>34</v>
      </c>
      <c r="N1" t="s">
        <v>36</v>
      </c>
    </row>
    <row r="2" spans="1:14" hidden="1" x14ac:dyDescent="0.3">
      <c r="A2">
        <v>201891</v>
      </c>
      <c r="B2" t="s">
        <v>1192</v>
      </c>
      <c r="C2" t="s">
        <v>1193</v>
      </c>
      <c r="D2" t="s">
        <v>1194</v>
      </c>
      <c r="E2" t="s">
        <v>1195</v>
      </c>
      <c r="F2">
        <v>95388</v>
      </c>
      <c r="G2" t="s">
        <v>69</v>
      </c>
      <c r="H2" t="s">
        <v>1196</v>
      </c>
      <c r="I2" t="s">
        <v>1197</v>
      </c>
      <c r="J2" t="s">
        <v>56</v>
      </c>
      <c r="K2" t="s">
        <v>1198</v>
      </c>
      <c r="L2" t="s">
        <v>61</v>
      </c>
      <c r="M2" t="s">
        <v>1223</v>
      </c>
      <c r="N2" t="s">
        <v>54</v>
      </c>
    </row>
    <row r="3" spans="1:14" hidden="1" x14ac:dyDescent="0.3">
      <c r="A3">
        <v>202572</v>
      </c>
      <c r="B3" t="s">
        <v>1200</v>
      </c>
      <c r="C3" t="s">
        <v>1201</v>
      </c>
      <c r="D3" t="s">
        <v>1202</v>
      </c>
      <c r="E3" t="s">
        <v>1203</v>
      </c>
      <c r="F3">
        <v>95361</v>
      </c>
      <c r="G3" t="s">
        <v>46</v>
      </c>
      <c r="H3" t="s">
        <v>1204</v>
      </c>
      <c r="I3" t="s">
        <v>1205</v>
      </c>
      <c r="J3" t="s">
        <v>56</v>
      </c>
      <c r="K3" t="s">
        <v>1198</v>
      </c>
      <c r="L3" t="s">
        <v>61</v>
      </c>
      <c r="M3" t="s">
        <v>1206</v>
      </c>
      <c r="N3" t="s">
        <v>54</v>
      </c>
    </row>
    <row r="4" spans="1:14" hidden="1" x14ac:dyDescent="0.3">
      <c r="A4">
        <v>203875</v>
      </c>
      <c r="B4" t="s">
        <v>1207</v>
      </c>
      <c r="C4" t="s">
        <v>1208</v>
      </c>
      <c r="D4" t="s">
        <v>1209</v>
      </c>
      <c r="E4" t="s">
        <v>1210</v>
      </c>
      <c r="F4">
        <v>93637</v>
      </c>
      <c r="G4" t="s">
        <v>1210</v>
      </c>
      <c r="H4" t="s">
        <v>1211</v>
      </c>
      <c r="I4" t="s">
        <v>1212</v>
      </c>
      <c r="J4" t="s">
        <v>1213</v>
      </c>
      <c r="K4" t="s">
        <v>1214</v>
      </c>
      <c r="L4" t="s">
        <v>61</v>
      </c>
      <c r="M4" t="s">
        <v>227</v>
      </c>
      <c r="N4" t="s">
        <v>54</v>
      </c>
    </row>
    <row r="5" spans="1:14" hidden="1" x14ac:dyDescent="0.3">
      <c r="A5">
        <v>203907</v>
      </c>
      <c r="B5" t="s">
        <v>38</v>
      </c>
      <c r="C5" t="s">
        <v>42</v>
      </c>
      <c r="D5" t="s">
        <v>44</v>
      </c>
      <c r="E5" t="s">
        <v>45</v>
      </c>
      <c r="F5">
        <v>95380</v>
      </c>
      <c r="G5" t="s">
        <v>46</v>
      </c>
      <c r="H5" t="s">
        <v>51</v>
      </c>
      <c r="I5" t="s">
        <v>53</v>
      </c>
      <c r="J5" t="s">
        <v>56</v>
      </c>
      <c r="K5" t="s">
        <v>54</v>
      </c>
      <c r="L5" t="s">
        <v>61</v>
      </c>
      <c r="M5" t="s">
        <v>1778</v>
      </c>
      <c r="N5" t="s">
        <v>54</v>
      </c>
    </row>
    <row r="6" spans="1:14" hidden="1" x14ac:dyDescent="0.3">
      <c r="A6">
        <v>203909</v>
      </c>
      <c r="B6" t="s">
        <v>1216</v>
      </c>
      <c r="C6" t="s">
        <v>1217</v>
      </c>
      <c r="D6" t="s">
        <v>1218</v>
      </c>
      <c r="E6" t="s">
        <v>1219</v>
      </c>
      <c r="F6">
        <v>93274</v>
      </c>
      <c r="G6" t="s">
        <v>1219</v>
      </c>
      <c r="H6" t="s">
        <v>1220</v>
      </c>
      <c r="I6" t="s">
        <v>1221</v>
      </c>
      <c r="J6" t="s">
        <v>56</v>
      </c>
      <c r="K6" t="s">
        <v>1222</v>
      </c>
      <c r="L6" t="s">
        <v>61</v>
      </c>
      <c r="M6" t="s">
        <v>1223</v>
      </c>
      <c r="N6" t="s">
        <v>54</v>
      </c>
    </row>
    <row r="7" spans="1:14" hidden="1" x14ac:dyDescent="0.3">
      <c r="A7">
        <v>203928</v>
      </c>
      <c r="B7" t="s">
        <v>1224</v>
      </c>
      <c r="C7" t="s">
        <v>1225</v>
      </c>
      <c r="D7" t="s">
        <v>1226</v>
      </c>
      <c r="E7" t="s">
        <v>1227</v>
      </c>
      <c r="F7">
        <v>93272</v>
      </c>
      <c r="G7" t="s">
        <v>1219</v>
      </c>
      <c r="H7" t="s">
        <v>1228</v>
      </c>
      <c r="I7" t="s">
        <v>1229</v>
      </c>
      <c r="J7" t="s">
        <v>1213</v>
      </c>
      <c r="K7" t="s">
        <v>1230</v>
      </c>
      <c r="L7" t="s">
        <v>80</v>
      </c>
      <c r="M7" t="s">
        <v>1231</v>
      </c>
      <c r="N7" t="s">
        <v>1232</v>
      </c>
    </row>
    <row r="8" spans="1:14" hidden="1" x14ac:dyDescent="0.3">
      <c r="A8">
        <v>203931</v>
      </c>
      <c r="B8" t="s">
        <v>1233</v>
      </c>
      <c r="C8" t="s">
        <v>1234</v>
      </c>
      <c r="D8" t="s">
        <v>1235</v>
      </c>
      <c r="E8" t="s">
        <v>1236</v>
      </c>
      <c r="F8">
        <v>93245</v>
      </c>
      <c r="G8" t="s">
        <v>1237</v>
      </c>
      <c r="H8" t="s">
        <v>1238</v>
      </c>
      <c r="I8" t="s">
        <v>1239</v>
      </c>
      <c r="J8" t="s">
        <v>56</v>
      </c>
      <c r="K8" t="s">
        <v>1240</v>
      </c>
      <c r="L8" t="s">
        <v>61</v>
      </c>
      <c r="M8" t="s">
        <v>1631</v>
      </c>
      <c r="N8" t="s">
        <v>54</v>
      </c>
    </row>
    <row r="9" spans="1:14" hidden="1" x14ac:dyDescent="0.3">
      <c r="A9">
        <v>203936</v>
      </c>
      <c r="B9" t="s">
        <v>1242</v>
      </c>
      <c r="C9" t="s">
        <v>1243</v>
      </c>
      <c r="D9" t="s">
        <v>1244</v>
      </c>
      <c r="E9" t="s">
        <v>1245</v>
      </c>
      <c r="F9">
        <v>93610</v>
      </c>
      <c r="G9" t="s">
        <v>1210</v>
      </c>
      <c r="H9" t="s">
        <v>1246</v>
      </c>
      <c r="I9" t="s">
        <v>1247</v>
      </c>
      <c r="J9" t="s">
        <v>56</v>
      </c>
      <c r="K9" t="s">
        <v>1248</v>
      </c>
      <c r="L9" t="s">
        <v>61</v>
      </c>
      <c r="M9" t="s">
        <v>10925</v>
      </c>
      <c r="N9" t="s">
        <v>54</v>
      </c>
    </row>
    <row r="10" spans="1:14" hidden="1" x14ac:dyDescent="0.3">
      <c r="A10">
        <v>203938</v>
      </c>
      <c r="B10" t="s">
        <v>1250</v>
      </c>
      <c r="C10" t="s">
        <v>1251</v>
      </c>
      <c r="D10" t="s">
        <v>1252</v>
      </c>
      <c r="E10" t="s">
        <v>1253</v>
      </c>
      <c r="F10">
        <v>93656</v>
      </c>
      <c r="G10" t="s">
        <v>1254</v>
      </c>
      <c r="H10" t="s">
        <v>1255</v>
      </c>
      <c r="I10" t="s">
        <v>1256</v>
      </c>
      <c r="J10" t="s">
        <v>56</v>
      </c>
      <c r="K10" t="s">
        <v>1248</v>
      </c>
      <c r="L10" t="s">
        <v>61</v>
      </c>
      <c r="M10" t="s">
        <v>10926</v>
      </c>
      <c r="N10" t="s">
        <v>54</v>
      </c>
    </row>
    <row r="11" spans="1:14" hidden="1" x14ac:dyDescent="0.3">
      <c r="A11">
        <v>203994</v>
      </c>
      <c r="B11" t="s">
        <v>1257</v>
      </c>
      <c r="C11" t="s">
        <v>1258</v>
      </c>
      <c r="D11" t="s">
        <v>1259</v>
      </c>
      <c r="E11" t="s">
        <v>1254</v>
      </c>
      <c r="F11">
        <v>93706</v>
      </c>
      <c r="G11" t="s">
        <v>1254</v>
      </c>
      <c r="H11" t="s">
        <v>1260</v>
      </c>
      <c r="I11" t="s">
        <v>1261</v>
      </c>
      <c r="J11" t="s">
        <v>1213</v>
      </c>
      <c r="K11" t="s">
        <v>1262</v>
      </c>
      <c r="L11" t="s">
        <v>61</v>
      </c>
      <c r="M11" t="s">
        <v>1263</v>
      </c>
      <c r="N11" t="s">
        <v>54</v>
      </c>
    </row>
    <row r="12" spans="1:14" hidden="1" x14ac:dyDescent="0.3">
      <c r="A12">
        <v>204110</v>
      </c>
      <c r="B12" t="s">
        <v>1264</v>
      </c>
      <c r="C12" t="s">
        <v>1265</v>
      </c>
      <c r="D12" t="s">
        <v>1266</v>
      </c>
      <c r="E12" t="s">
        <v>1236</v>
      </c>
      <c r="F12">
        <v>93245</v>
      </c>
      <c r="G12" t="s">
        <v>1237</v>
      </c>
      <c r="H12" t="s">
        <v>1267</v>
      </c>
      <c r="I12" t="s">
        <v>1268</v>
      </c>
      <c r="J12" t="s">
        <v>56</v>
      </c>
      <c r="K12" t="s">
        <v>1240</v>
      </c>
      <c r="L12" t="s">
        <v>61</v>
      </c>
      <c r="M12" t="s">
        <v>2217</v>
      </c>
      <c r="N12" t="s">
        <v>54</v>
      </c>
    </row>
    <row r="13" spans="1:14" hidden="1" x14ac:dyDescent="0.3">
      <c r="A13">
        <v>204127</v>
      </c>
      <c r="B13" t="s">
        <v>1269</v>
      </c>
      <c r="C13" t="s">
        <v>1270</v>
      </c>
      <c r="D13" t="s">
        <v>1271</v>
      </c>
      <c r="E13" t="s">
        <v>1272</v>
      </c>
      <c r="F13">
        <v>95337</v>
      </c>
      <c r="G13" t="s">
        <v>118</v>
      </c>
      <c r="H13" t="s">
        <v>1273</v>
      </c>
      <c r="I13" t="s">
        <v>1274</v>
      </c>
      <c r="J13" t="s">
        <v>1213</v>
      </c>
      <c r="K13" t="s">
        <v>54</v>
      </c>
      <c r="L13" t="s">
        <v>80</v>
      </c>
      <c r="M13" t="s">
        <v>1275</v>
      </c>
      <c r="N13" t="s">
        <v>54</v>
      </c>
    </row>
    <row r="14" spans="1:14" hidden="1" x14ac:dyDescent="0.3">
      <c r="A14">
        <v>204133</v>
      </c>
      <c r="B14" t="s">
        <v>1276</v>
      </c>
      <c r="C14" t="s">
        <v>1277</v>
      </c>
      <c r="D14" t="s">
        <v>1278</v>
      </c>
      <c r="E14" t="s">
        <v>1253</v>
      </c>
      <c r="F14">
        <v>93656</v>
      </c>
      <c r="G14" t="s">
        <v>1254</v>
      </c>
      <c r="H14" t="s">
        <v>1279</v>
      </c>
      <c r="I14" t="s">
        <v>1280</v>
      </c>
      <c r="J14" t="s">
        <v>56</v>
      </c>
      <c r="K14" t="s">
        <v>1248</v>
      </c>
      <c r="L14" t="s">
        <v>61</v>
      </c>
      <c r="M14" t="s">
        <v>10927</v>
      </c>
      <c r="N14" t="s">
        <v>54</v>
      </c>
    </row>
    <row r="15" spans="1:14" hidden="1" x14ac:dyDescent="0.3">
      <c r="A15">
        <v>204147</v>
      </c>
      <c r="B15" t="s">
        <v>1281</v>
      </c>
      <c r="C15" t="s">
        <v>1282</v>
      </c>
      <c r="D15" t="s">
        <v>1283</v>
      </c>
      <c r="E15" t="s">
        <v>1236</v>
      </c>
      <c r="F15">
        <v>93245</v>
      </c>
      <c r="G15" t="s">
        <v>1237</v>
      </c>
      <c r="H15" t="s">
        <v>1284</v>
      </c>
      <c r="I15" t="s">
        <v>1285</v>
      </c>
      <c r="J15" t="s">
        <v>1213</v>
      </c>
      <c r="K15" t="s">
        <v>54</v>
      </c>
      <c r="L15" t="s">
        <v>61</v>
      </c>
      <c r="M15" t="s">
        <v>1286</v>
      </c>
      <c r="N15" t="s">
        <v>54</v>
      </c>
    </row>
    <row r="16" spans="1:14" hidden="1" x14ac:dyDescent="0.3">
      <c r="A16">
        <v>204453</v>
      </c>
      <c r="B16" t="s">
        <v>1287</v>
      </c>
      <c r="C16" t="s">
        <v>1288</v>
      </c>
      <c r="D16" t="s">
        <v>1289</v>
      </c>
      <c r="E16" t="s">
        <v>1290</v>
      </c>
      <c r="F16">
        <v>93662</v>
      </c>
      <c r="G16" t="s">
        <v>1254</v>
      </c>
      <c r="H16" t="s">
        <v>1291</v>
      </c>
      <c r="I16" t="s">
        <v>1292</v>
      </c>
      <c r="J16" t="s">
        <v>56</v>
      </c>
      <c r="K16" t="s">
        <v>1248</v>
      </c>
      <c r="L16" t="s">
        <v>61</v>
      </c>
      <c r="M16" t="s">
        <v>5629</v>
      </c>
      <c r="N16" t="s">
        <v>54</v>
      </c>
    </row>
    <row r="17" spans="1:14" hidden="1" x14ac:dyDescent="0.3">
      <c r="A17">
        <v>204511</v>
      </c>
      <c r="B17" t="s">
        <v>1294</v>
      </c>
      <c r="C17" t="s">
        <v>1295</v>
      </c>
      <c r="D17" t="s">
        <v>1296</v>
      </c>
      <c r="E17" t="s">
        <v>1219</v>
      </c>
      <c r="F17">
        <v>93274</v>
      </c>
      <c r="G17" t="s">
        <v>1219</v>
      </c>
      <c r="H17" t="s">
        <v>1297</v>
      </c>
      <c r="I17" t="s">
        <v>1298</v>
      </c>
      <c r="J17" t="s">
        <v>56</v>
      </c>
      <c r="K17" t="s">
        <v>1222</v>
      </c>
      <c r="L17" t="s">
        <v>61</v>
      </c>
      <c r="M17" t="s">
        <v>1299</v>
      </c>
      <c r="N17" t="s">
        <v>54</v>
      </c>
    </row>
    <row r="18" spans="1:14" hidden="1" x14ac:dyDescent="0.3">
      <c r="A18">
        <v>204805</v>
      </c>
      <c r="B18" t="s">
        <v>1300</v>
      </c>
      <c r="C18" t="s">
        <v>1301</v>
      </c>
      <c r="D18" t="s">
        <v>1302</v>
      </c>
      <c r="E18" t="s">
        <v>1303</v>
      </c>
      <c r="F18">
        <v>93314</v>
      </c>
      <c r="G18" t="s">
        <v>1304</v>
      </c>
      <c r="H18" t="s">
        <v>1305</v>
      </c>
      <c r="I18" t="s">
        <v>1306</v>
      </c>
      <c r="J18" t="s">
        <v>56</v>
      </c>
      <c r="K18" t="s">
        <v>1307</v>
      </c>
      <c r="L18" t="s">
        <v>61</v>
      </c>
      <c r="M18" t="s">
        <v>1308</v>
      </c>
      <c r="N18" t="s">
        <v>54</v>
      </c>
    </row>
    <row r="19" spans="1:14" hidden="1" x14ac:dyDescent="0.3">
      <c r="A19">
        <v>204810</v>
      </c>
      <c r="B19" t="s">
        <v>1309</v>
      </c>
      <c r="C19" t="s">
        <v>1310</v>
      </c>
      <c r="D19" t="s">
        <v>1311</v>
      </c>
      <c r="E19" t="s">
        <v>1245</v>
      </c>
      <c r="F19">
        <v>93610</v>
      </c>
      <c r="G19" t="s">
        <v>1210</v>
      </c>
      <c r="H19" t="s">
        <v>1312</v>
      </c>
      <c r="I19" t="s">
        <v>1313</v>
      </c>
      <c r="J19" t="s">
        <v>56</v>
      </c>
      <c r="K19" t="s">
        <v>1248</v>
      </c>
      <c r="L19" t="s">
        <v>61</v>
      </c>
      <c r="M19" t="s">
        <v>10928</v>
      </c>
      <c r="N19" t="s">
        <v>54</v>
      </c>
    </row>
    <row r="20" spans="1:14" hidden="1" x14ac:dyDescent="0.3">
      <c r="A20">
        <v>204863</v>
      </c>
      <c r="B20" t="s">
        <v>1315</v>
      </c>
      <c r="C20" t="s">
        <v>1316</v>
      </c>
      <c r="D20" t="s">
        <v>1317</v>
      </c>
      <c r="E20" t="s">
        <v>1318</v>
      </c>
      <c r="F20">
        <v>95313</v>
      </c>
      <c r="G20" t="s">
        <v>46</v>
      </c>
      <c r="H20" t="s">
        <v>1319</v>
      </c>
      <c r="I20" t="s">
        <v>1320</v>
      </c>
      <c r="J20" t="s">
        <v>56</v>
      </c>
      <c r="K20" t="s">
        <v>1321</v>
      </c>
      <c r="L20" t="s">
        <v>61</v>
      </c>
      <c r="M20" t="s">
        <v>1322</v>
      </c>
      <c r="N20" t="s">
        <v>54</v>
      </c>
    </row>
    <row r="21" spans="1:14" hidden="1" x14ac:dyDescent="0.3">
      <c r="A21">
        <v>204890</v>
      </c>
      <c r="B21" t="s">
        <v>1323</v>
      </c>
      <c r="C21" t="s">
        <v>1324</v>
      </c>
      <c r="D21" t="s">
        <v>1325</v>
      </c>
      <c r="E21" t="s">
        <v>1326</v>
      </c>
      <c r="F21">
        <v>93230</v>
      </c>
      <c r="G21" t="s">
        <v>1237</v>
      </c>
      <c r="H21" t="s">
        <v>1327</v>
      </c>
      <c r="I21" t="s">
        <v>1328</v>
      </c>
      <c r="J21" t="s">
        <v>1213</v>
      </c>
      <c r="K21" t="s">
        <v>54</v>
      </c>
      <c r="L21" t="s">
        <v>61</v>
      </c>
      <c r="M21" t="s">
        <v>227</v>
      </c>
      <c r="N21" t="s">
        <v>54</v>
      </c>
    </row>
    <row r="22" spans="1:14" hidden="1" x14ac:dyDescent="0.3">
      <c r="A22">
        <v>204896</v>
      </c>
      <c r="B22" t="s">
        <v>1329</v>
      </c>
      <c r="C22" t="s">
        <v>1330</v>
      </c>
      <c r="D22" t="s">
        <v>1331</v>
      </c>
      <c r="E22" t="s">
        <v>1318</v>
      </c>
      <c r="F22">
        <v>95313</v>
      </c>
      <c r="G22" t="s">
        <v>46</v>
      </c>
      <c r="H22" t="s">
        <v>1332</v>
      </c>
      <c r="I22" t="s">
        <v>1333</v>
      </c>
      <c r="J22" t="s">
        <v>56</v>
      </c>
      <c r="K22" t="s">
        <v>1321</v>
      </c>
      <c r="L22" t="s">
        <v>61</v>
      </c>
      <c r="M22" t="s">
        <v>2542</v>
      </c>
      <c r="N22" t="s">
        <v>54</v>
      </c>
    </row>
    <row r="23" spans="1:14" hidden="1" x14ac:dyDescent="0.3">
      <c r="A23">
        <v>204964</v>
      </c>
      <c r="B23" t="s">
        <v>1334</v>
      </c>
      <c r="C23" t="s">
        <v>1335</v>
      </c>
      <c r="D23" t="s">
        <v>1336</v>
      </c>
      <c r="E23" t="s">
        <v>131</v>
      </c>
      <c r="F23">
        <v>95357</v>
      </c>
      <c r="G23" t="s">
        <v>46</v>
      </c>
      <c r="H23" t="s">
        <v>1337</v>
      </c>
      <c r="I23" t="s">
        <v>1338</v>
      </c>
      <c r="J23" t="s">
        <v>1213</v>
      </c>
      <c r="K23" t="s">
        <v>1321</v>
      </c>
      <c r="L23" t="s">
        <v>61</v>
      </c>
      <c r="M23" t="s">
        <v>1339</v>
      </c>
      <c r="N23" t="s">
        <v>54</v>
      </c>
    </row>
    <row r="24" spans="1:14" hidden="1" x14ac:dyDescent="0.3">
      <c r="A24">
        <v>204985</v>
      </c>
      <c r="B24" t="s">
        <v>1340</v>
      </c>
      <c r="C24" t="s">
        <v>1341</v>
      </c>
      <c r="D24" t="s">
        <v>1342</v>
      </c>
      <c r="E24" t="s">
        <v>1245</v>
      </c>
      <c r="F24">
        <v>93610</v>
      </c>
      <c r="G24" t="s">
        <v>1210</v>
      </c>
      <c r="H24" t="s">
        <v>1343</v>
      </c>
      <c r="I24" t="s">
        <v>1344</v>
      </c>
      <c r="J24" t="s">
        <v>56</v>
      </c>
      <c r="K24" t="s">
        <v>1248</v>
      </c>
      <c r="L24" t="s">
        <v>61</v>
      </c>
      <c r="M24" t="s">
        <v>1345</v>
      </c>
      <c r="N24" t="s">
        <v>54</v>
      </c>
    </row>
    <row r="25" spans="1:14" hidden="1" x14ac:dyDescent="0.3">
      <c r="A25">
        <v>205090</v>
      </c>
      <c r="B25" t="s">
        <v>1346</v>
      </c>
      <c r="C25" t="s">
        <v>1347</v>
      </c>
      <c r="D25" t="s">
        <v>1348</v>
      </c>
      <c r="E25" t="s">
        <v>1254</v>
      </c>
      <c r="F25">
        <v>93725</v>
      </c>
      <c r="G25" t="s">
        <v>1254</v>
      </c>
      <c r="H25" t="s">
        <v>1349</v>
      </c>
      <c r="I25" t="s">
        <v>1350</v>
      </c>
      <c r="J25" t="s">
        <v>1213</v>
      </c>
      <c r="K25" t="s">
        <v>1262</v>
      </c>
      <c r="L25" t="s">
        <v>61</v>
      </c>
      <c r="M25" t="s">
        <v>227</v>
      </c>
      <c r="N25" t="s">
        <v>54</v>
      </c>
    </row>
    <row r="26" spans="1:14" hidden="1" x14ac:dyDescent="0.3">
      <c r="A26">
        <v>205287</v>
      </c>
      <c r="B26" t="s">
        <v>1351</v>
      </c>
      <c r="C26" t="s">
        <v>1352</v>
      </c>
      <c r="D26" t="s">
        <v>1353</v>
      </c>
      <c r="E26" t="s">
        <v>1245</v>
      </c>
      <c r="F26">
        <v>93610</v>
      </c>
      <c r="G26" t="s">
        <v>1210</v>
      </c>
      <c r="H26" t="s">
        <v>1354</v>
      </c>
      <c r="I26" t="s">
        <v>1355</v>
      </c>
      <c r="J26" t="s">
        <v>1213</v>
      </c>
      <c r="K26" t="s">
        <v>1214</v>
      </c>
      <c r="L26" t="s">
        <v>61</v>
      </c>
      <c r="M26" t="s">
        <v>227</v>
      </c>
      <c r="N26" t="s">
        <v>54</v>
      </c>
    </row>
    <row r="27" spans="1:14" hidden="1" x14ac:dyDescent="0.3">
      <c r="A27">
        <v>205356</v>
      </c>
      <c r="B27" t="s">
        <v>1356</v>
      </c>
      <c r="C27" t="s">
        <v>1357</v>
      </c>
      <c r="D27" t="s">
        <v>1358</v>
      </c>
      <c r="E27" t="s">
        <v>1326</v>
      </c>
      <c r="F27">
        <v>93230</v>
      </c>
      <c r="G27" t="s">
        <v>1237</v>
      </c>
      <c r="H27" t="s">
        <v>1359</v>
      </c>
      <c r="I27" t="s">
        <v>1360</v>
      </c>
      <c r="J27" t="s">
        <v>56</v>
      </c>
      <c r="K27" t="s">
        <v>1240</v>
      </c>
      <c r="L27" t="s">
        <v>61</v>
      </c>
      <c r="M27" t="s">
        <v>675</v>
      </c>
      <c r="N27" t="s">
        <v>54</v>
      </c>
    </row>
    <row r="28" spans="1:14" hidden="1" x14ac:dyDescent="0.3">
      <c r="A28">
        <v>205357</v>
      </c>
      <c r="B28" t="s">
        <v>1361</v>
      </c>
      <c r="C28" t="s">
        <v>1362</v>
      </c>
      <c r="D28" t="s">
        <v>1363</v>
      </c>
      <c r="E28" t="s">
        <v>1318</v>
      </c>
      <c r="F28">
        <v>95313</v>
      </c>
      <c r="G28" t="s">
        <v>46</v>
      </c>
      <c r="H28" t="s">
        <v>1364</v>
      </c>
      <c r="I28" t="s">
        <v>1365</v>
      </c>
      <c r="J28" t="s">
        <v>1213</v>
      </c>
      <c r="K28" t="s">
        <v>1366</v>
      </c>
      <c r="L28" t="s">
        <v>61</v>
      </c>
      <c r="M28" t="s">
        <v>227</v>
      </c>
      <c r="N28" t="s">
        <v>54</v>
      </c>
    </row>
    <row r="29" spans="1:14" hidden="1" x14ac:dyDescent="0.3">
      <c r="A29">
        <v>205369</v>
      </c>
      <c r="B29" t="s">
        <v>1367</v>
      </c>
      <c r="C29" t="s">
        <v>1368</v>
      </c>
      <c r="D29" t="s">
        <v>1369</v>
      </c>
      <c r="E29" t="s">
        <v>1254</v>
      </c>
      <c r="F29">
        <v>93706</v>
      </c>
      <c r="G29" t="s">
        <v>1254</v>
      </c>
      <c r="H29" t="s">
        <v>1370</v>
      </c>
      <c r="I29" t="s">
        <v>1371</v>
      </c>
      <c r="J29" t="s">
        <v>1213</v>
      </c>
      <c r="K29" t="s">
        <v>54</v>
      </c>
      <c r="L29" t="s">
        <v>61</v>
      </c>
      <c r="M29" t="s">
        <v>227</v>
      </c>
      <c r="N29" t="s">
        <v>54</v>
      </c>
    </row>
    <row r="30" spans="1:14" hidden="1" x14ac:dyDescent="0.3">
      <c r="A30">
        <v>205371</v>
      </c>
      <c r="B30" t="s">
        <v>1372</v>
      </c>
      <c r="C30" t="s">
        <v>1373</v>
      </c>
      <c r="D30" t="s">
        <v>1374</v>
      </c>
      <c r="E30" t="s">
        <v>1219</v>
      </c>
      <c r="F30">
        <v>93274</v>
      </c>
      <c r="G30" t="s">
        <v>1219</v>
      </c>
      <c r="H30" t="s">
        <v>1375</v>
      </c>
      <c r="I30" t="s">
        <v>1376</v>
      </c>
      <c r="J30" t="s">
        <v>56</v>
      </c>
      <c r="K30" t="s">
        <v>1222</v>
      </c>
      <c r="L30" t="s">
        <v>1377</v>
      </c>
      <c r="M30" t="s">
        <v>227</v>
      </c>
      <c r="N30" t="s">
        <v>54</v>
      </c>
    </row>
    <row r="31" spans="1:14" hidden="1" x14ac:dyDescent="0.3">
      <c r="A31">
        <v>205750</v>
      </c>
      <c r="B31" t="s">
        <v>1378</v>
      </c>
      <c r="C31" t="s">
        <v>1379</v>
      </c>
      <c r="D31" t="s">
        <v>1380</v>
      </c>
      <c r="E31" t="s">
        <v>1245</v>
      </c>
      <c r="F31">
        <v>93610</v>
      </c>
      <c r="G31" t="s">
        <v>1210</v>
      </c>
      <c r="H31" t="s">
        <v>1381</v>
      </c>
      <c r="I31" t="s">
        <v>1382</v>
      </c>
      <c r="J31" t="s">
        <v>56</v>
      </c>
      <c r="K31" t="s">
        <v>1248</v>
      </c>
      <c r="L31" t="s">
        <v>80</v>
      </c>
      <c r="M31" t="s">
        <v>1383</v>
      </c>
      <c r="N31" t="s">
        <v>54</v>
      </c>
    </row>
    <row r="32" spans="1:14" hidden="1" x14ac:dyDescent="0.3">
      <c r="A32">
        <v>205753</v>
      </c>
      <c r="B32" t="s">
        <v>10929</v>
      </c>
      <c r="C32" t="s">
        <v>1384</v>
      </c>
      <c r="D32" t="s">
        <v>1385</v>
      </c>
      <c r="E32" t="s">
        <v>1219</v>
      </c>
      <c r="F32">
        <v>93274</v>
      </c>
      <c r="G32" t="s">
        <v>1219</v>
      </c>
      <c r="H32" t="s">
        <v>1386</v>
      </c>
      <c r="I32" t="s">
        <v>1387</v>
      </c>
      <c r="J32" t="s">
        <v>56</v>
      </c>
      <c r="K32" t="s">
        <v>1388</v>
      </c>
      <c r="L32" t="s">
        <v>61</v>
      </c>
      <c r="M32" t="s">
        <v>717</v>
      </c>
      <c r="N32" t="s">
        <v>54</v>
      </c>
    </row>
    <row r="33" spans="1:14" hidden="1" x14ac:dyDescent="0.3">
      <c r="A33">
        <v>205765</v>
      </c>
      <c r="B33" t="s">
        <v>1389</v>
      </c>
      <c r="C33" t="s">
        <v>1390</v>
      </c>
      <c r="D33" t="s">
        <v>1391</v>
      </c>
      <c r="E33" t="s">
        <v>1392</v>
      </c>
      <c r="F33">
        <v>93242</v>
      </c>
      <c r="G33" t="s">
        <v>1254</v>
      </c>
      <c r="H33" t="s">
        <v>1393</v>
      </c>
      <c r="I33" t="s">
        <v>1394</v>
      </c>
      <c r="J33" t="s">
        <v>56</v>
      </c>
      <c r="K33" t="s">
        <v>1248</v>
      </c>
      <c r="L33" t="s">
        <v>61</v>
      </c>
      <c r="M33" t="s">
        <v>1249</v>
      </c>
      <c r="N33" t="s">
        <v>54</v>
      </c>
    </row>
    <row r="34" spans="1:14" hidden="1" x14ac:dyDescent="0.3">
      <c r="A34">
        <v>205805</v>
      </c>
      <c r="B34" t="s">
        <v>10930</v>
      </c>
      <c r="C34" t="s">
        <v>10931</v>
      </c>
      <c r="D34" t="s">
        <v>1395</v>
      </c>
      <c r="E34" t="s">
        <v>1396</v>
      </c>
      <c r="F34">
        <v>93212</v>
      </c>
      <c r="G34" t="s">
        <v>1219</v>
      </c>
      <c r="H34" t="s">
        <v>1397</v>
      </c>
      <c r="I34" t="s">
        <v>10932</v>
      </c>
      <c r="J34" t="s">
        <v>56</v>
      </c>
      <c r="K34" t="s">
        <v>1222</v>
      </c>
      <c r="L34" t="s">
        <v>61</v>
      </c>
      <c r="M34" t="s">
        <v>1398</v>
      </c>
      <c r="N34" t="s">
        <v>54</v>
      </c>
    </row>
    <row r="35" spans="1:14" hidden="1" x14ac:dyDescent="0.3">
      <c r="A35">
        <v>205829</v>
      </c>
      <c r="B35" t="s">
        <v>1399</v>
      </c>
      <c r="C35" t="s">
        <v>1400</v>
      </c>
      <c r="D35" t="s">
        <v>1401</v>
      </c>
      <c r="E35" t="s">
        <v>1402</v>
      </c>
      <c r="F35">
        <v>93292</v>
      </c>
      <c r="G35" t="s">
        <v>1219</v>
      </c>
      <c r="H35" t="s">
        <v>1403</v>
      </c>
      <c r="I35" t="s">
        <v>1404</v>
      </c>
      <c r="J35" t="s">
        <v>1213</v>
      </c>
      <c r="K35" t="s">
        <v>1388</v>
      </c>
      <c r="L35" t="s">
        <v>61</v>
      </c>
      <c r="M35" t="s">
        <v>1405</v>
      </c>
      <c r="N35" t="s">
        <v>54</v>
      </c>
    </row>
    <row r="36" spans="1:14" hidden="1" x14ac:dyDescent="0.3">
      <c r="A36">
        <v>205856</v>
      </c>
      <c r="B36" t="s">
        <v>1406</v>
      </c>
      <c r="C36" t="s">
        <v>1407</v>
      </c>
      <c r="D36" t="s">
        <v>1408</v>
      </c>
      <c r="E36" t="s">
        <v>69</v>
      </c>
      <c r="F36">
        <v>95341</v>
      </c>
      <c r="G36" t="s">
        <v>69</v>
      </c>
      <c r="H36" t="s">
        <v>1409</v>
      </c>
      <c r="I36" t="s">
        <v>1410</v>
      </c>
      <c r="J36" t="s">
        <v>56</v>
      </c>
      <c r="K36" t="s">
        <v>1411</v>
      </c>
      <c r="L36" t="s">
        <v>61</v>
      </c>
      <c r="M36" t="s">
        <v>1412</v>
      </c>
      <c r="N36" t="s">
        <v>54</v>
      </c>
    </row>
    <row r="37" spans="1:14" hidden="1" x14ac:dyDescent="0.3">
      <c r="A37">
        <v>205857</v>
      </c>
      <c r="B37" t="s">
        <v>1413</v>
      </c>
      <c r="C37" t="s">
        <v>1414</v>
      </c>
      <c r="D37" t="s">
        <v>1415</v>
      </c>
      <c r="E37" t="s">
        <v>1303</v>
      </c>
      <c r="F37">
        <v>93307</v>
      </c>
      <c r="G37" t="s">
        <v>1304</v>
      </c>
      <c r="H37" t="s">
        <v>1416</v>
      </c>
      <c r="I37" t="s">
        <v>1417</v>
      </c>
      <c r="J37" t="s">
        <v>56</v>
      </c>
      <c r="K37" t="s">
        <v>1307</v>
      </c>
      <c r="L37" t="s">
        <v>61</v>
      </c>
      <c r="M37" t="s">
        <v>8835</v>
      </c>
      <c r="N37" t="s">
        <v>54</v>
      </c>
    </row>
    <row r="38" spans="1:14" hidden="1" x14ac:dyDescent="0.3">
      <c r="A38">
        <v>205927</v>
      </c>
      <c r="B38" t="s">
        <v>1418</v>
      </c>
      <c r="C38" t="s">
        <v>1419</v>
      </c>
      <c r="D38" t="s">
        <v>1420</v>
      </c>
      <c r="E38" t="s">
        <v>1245</v>
      </c>
      <c r="F38">
        <v>93610</v>
      </c>
      <c r="G38" t="s">
        <v>1210</v>
      </c>
      <c r="H38" t="s">
        <v>1421</v>
      </c>
      <c r="I38" t="s">
        <v>1422</v>
      </c>
      <c r="J38" t="s">
        <v>1213</v>
      </c>
      <c r="K38" t="s">
        <v>1262</v>
      </c>
      <c r="L38" t="s">
        <v>61</v>
      </c>
      <c r="M38" t="s">
        <v>227</v>
      </c>
      <c r="N38" t="s">
        <v>54</v>
      </c>
    </row>
    <row r="39" spans="1:14" hidden="1" x14ac:dyDescent="0.3">
      <c r="A39">
        <v>205928</v>
      </c>
      <c r="B39" t="s">
        <v>1423</v>
      </c>
      <c r="C39" t="s">
        <v>1424</v>
      </c>
      <c r="D39" t="s">
        <v>1425</v>
      </c>
      <c r="E39" t="s">
        <v>1426</v>
      </c>
      <c r="F39">
        <v>93635</v>
      </c>
      <c r="G39" t="s">
        <v>69</v>
      </c>
      <c r="H39" t="s">
        <v>1427</v>
      </c>
      <c r="I39" t="s">
        <v>1428</v>
      </c>
      <c r="J39" t="s">
        <v>1213</v>
      </c>
      <c r="K39" t="s">
        <v>54</v>
      </c>
      <c r="L39" t="s">
        <v>61</v>
      </c>
      <c r="M39" t="s">
        <v>227</v>
      </c>
      <c r="N39" t="s">
        <v>54</v>
      </c>
    </row>
    <row r="40" spans="1:14" hidden="1" x14ac:dyDescent="0.3">
      <c r="A40">
        <v>205937</v>
      </c>
      <c r="B40" t="s">
        <v>1429</v>
      </c>
      <c r="C40" t="s">
        <v>1430</v>
      </c>
      <c r="D40" t="s">
        <v>1431</v>
      </c>
      <c r="E40" t="s">
        <v>1254</v>
      </c>
      <c r="F40">
        <v>93706</v>
      </c>
      <c r="G40" t="s">
        <v>1254</v>
      </c>
      <c r="H40" t="s">
        <v>1432</v>
      </c>
      <c r="I40" t="s">
        <v>1433</v>
      </c>
      <c r="J40" t="s">
        <v>1213</v>
      </c>
      <c r="K40" t="s">
        <v>1388</v>
      </c>
      <c r="L40" t="s">
        <v>61</v>
      </c>
      <c r="M40" t="s">
        <v>227</v>
      </c>
      <c r="N40" t="s">
        <v>54</v>
      </c>
    </row>
    <row r="41" spans="1:14" hidden="1" x14ac:dyDescent="0.3">
      <c r="A41">
        <v>205938</v>
      </c>
      <c r="B41" t="s">
        <v>1434</v>
      </c>
      <c r="C41" t="s">
        <v>1435</v>
      </c>
      <c r="D41" t="s">
        <v>1436</v>
      </c>
      <c r="E41" t="s">
        <v>1253</v>
      </c>
      <c r="F41">
        <v>93656</v>
      </c>
      <c r="G41" t="s">
        <v>1254</v>
      </c>
      <c r="H41" t="s">
        <v>1437</v>
      </c>
      <c r="I41" t="s">
        <v>1438</v>
      </c>
      <c r="J41" t="s">
        <v>56</v>
      </c>
      <c r="K41" t="s">
        <v>1248</v>
      </c>
      <c r="L41" t="s">
        <v>61</v>
      </c>
      <c r="M41" t="s">
        <v>10933</v>
      </c>
      <c r="N41" t="s">
        <v>54</v>
      </c>
    </row>
    <row r="42" spans="1:14" hidden="1" x14ac:dyDescent="0.3">
      <c r="A42">
        <v>205939</v>
      </c>
      <c r="B42" t="s">
        <v>1439</v>
      </c>
      <c r="C42" t="s">
        <v>1440</v>
      </c>
      <c r="D42" t="s">
        <v>1441</v>
      </c>
      <c r="E42" t="s">
        <v>1326</v>
      </c>
      <c r="F42">
        <v>93230</v>
      </c>
      <c r="G42" t="s">
        <v>1237</v>
      </c>
      <c r="H42" t="s">
        <v>1442</v>
      </c>
      <c r="I42" t="s">
        <v>1443</v>
      </c>
      <c r="J42" t="s">
        <v>1213</v>
      </c>
      <c r="K42" t="s">
        <v>54</v>
      </c>
      <c r="L42" t="s">
        <v>61</v>
      </c>
      <c r="M42" t="s">
        <v>1444</v>
      </c>
      <c r="N42" t="s">
        <v>54</v>
      </c>
    </row>
    <row r="43" spans="1:14" hidden="1" x14ac:dyDescent="0.3">
      <c r="A43">
        <v>205940</v>
      </c>
      <c r="B43" t="s">
        <v>1445</v>
      </c>
      <c r="C43" t="s">
        <v>1446</v>
      </c>
      <c r="D43" t="s">
        <v>1447</v>
      </c>
      <c r="E43" t="s">
        <v>1402</v>
      </c>
      <c r="F43">
        <v>93292</v>
      </c>
      <c r="G43" t="s">
        <v>1219</v>
      </c>
      <c r="H43" t="s">
        <v>1448</v>
      </c>
      <c r="I43" t="s">
        <v>1449</v>
      </c>
      <c r="J43" t="s">
        <v>56</v>
      </c>
      <c r="K43" t="s">
        <v>1388</v>
      </c>
      <c r="L43" t="s">
        <v>61</v>
      </c>
      <c r="M43" t="s">
        <v>694</v>
      </c>
      <c r="N43" t="s">
        <v>54</v>
      </c>
    </row>
    <row r="44" spans="1:14" hidden="1" x14ac:dyDescent="0.3">
      <c r="A44">
        <v>205941</v>
      </c>
      <c r="B44" t="s">
        <v>1451</v>
      </c>
      <c r="C44" t="s">
        <v>1452</v>
      </c>
      <c r="D44" t="s">
        <v>1453</v>
      </c>
      <c r="E44" t="s">
        <v>1326</v>
      </c>
      <c r="F44">
        <v>93230</v>
      </c>
      <c r="G44" t="s">
        <v>1237</v>
      </c>
      <c r="H44" t="s">
        <v>1454</v>
      </c>
      <c r="I44" t="s">
        <v>1455</v>
      </c>
      <c r="J44" t="s">
        <v>1213</v>
      </c>
      <c r="K44" t="s">
        <v>54</v>
      </c>
      <c r="L44" t="s">
        <v>61</v>
      </c>
      <c r="M44" t="s">
        <v>1456</v>
      </c>
      <c r="N44" t="s">
        <v>54</v>
      </c>
    </row>
    <row r="45" spans="1:14" hidden="1" x14ac:dyDescent="0.3">
      <c r="A45">
        <v>206288</v>
      </c>
      <c r="B45" t="s">
        <v>1457</v>
      </c>
      <c r="C45" t="s">
        <v>1458</v>
      </c>
      <c r="D45" t="s">
        <v>1459</v>
      </c>
      <c r="E45" t="s">
        <v>1254</v>
      </c>
      <c r="F45">
        <v>93706</v>
      </c>
      <c r="G45" t="s">
        <v>1254</v>
      </c>
      <c r="H45" t="s">
        <v>1460</v>
      </c>
      <c r="I45" t="s">
        <v>1461</v>
      </c>
      <c r="J45" t="s">
        <v>56</v>
      </c>
      <c r="K45" t="s">
        <v>1248</v>
      </c>
      <c r="L45" t="s">
        <v>61</v>
      </c>
      <c r="M45" t="s">
        <v>10934</v>
      </c>
      <c r="N45" t="s">
        <v>54</v>
      </c>
    </row>
    <row r="46" spans="1:14" hidden="1" x14ac:dyDescent="0.3">
      <c r="A46">
        <v>206290</v>
      </c>
      <c r="B46" t="s">
        <v>1462</v>
      </c>
      <c r="C46" t="s">
        <v>1462</v>
      </c>
      <c r="D46" t="s">
        <v>1463</v>
      </c>
      <c r="E46" t="s">
        <v>1392</v>
      </c>
      <c r="F46">
        <v>93242</v>
      </c>
      <c r="G46" t="s">
        <v>1254</v>
      </c>
      <c r="H46" t="s">
        <v>1464</v>
      </c>
      <c r="I46" t="s">
        <v>1465</v>
      </c>
      <c r="J46" t="s">
        <v>56</v>
      </c>
      <c r="K46" t="s">
        <v>1248</v>
      </c>
      <c r="L46" t="s">
        <v>61</v>
      </c>
      <c r="M46" t="s">
        <v>10935</v>
      </c>
      <c r="N46" t="s">
        <v>54</v>
      </c>
    </row>
    <row r="47" spans="1:14" hidden="1" x14ac:dyDescent="0.3">
      <c r="A47">
        <v>206316</v>
      </c>
      <c r="B47" t="s">
        <v>1467</v>
      </c>
      <c r="C47" t="s">
        <v>1468</v>
      </c>
      <c r="D47" t="s">
        <v>1469</v>
      </c>
      <c r="E47" t="s">
        <v>1402</v>
      </c>
      <c r="F47">
        <v>93291</v>
      </c>
      <c r="G47" t="s">
        <v>1219</v>
      </c>
      <c r="H47" t="s">
        <v>1470</v>
      </c>
      <c r="I47" t="s">
        <v>1471</v>
      </c>
      <c r="J47" t="s">
        <v>56</v>
      </c>
      <c r="K47" t="s">
        <v>1388</v>
      </c>
      <c r="L47" t="s">
        <v>61</v>
      </c>
      <c r="M47" t="s">
        <v>10936</v>
      </c>
      <c r="N47" t="s">
        <v>54</v>
      </c>
    </row>
    <row r="48" spans="1:14" hidden="1" x14ac:dyDescent="0.3">
      <c r="A48">
        <v>206319</v>
      </c>
      <c r="B48" t="s">
        <v>1472</v>
      </c>
      <c r="C48" t="s">
        <v>1473</v>
      </c>
      <c r="D48" t="s">
        <v>1474</v>
      </c>
      <c r="E48" t="s">
        <v>117</v>
      </c>
      <c r="F48">
        <v>95320</v>
      </c>
      <c r="G48" t="s">
        <v>118</v>
      </c>
      <c r="H48" t="s">
        <v>1475</v>
      </c>
      <c r="I48" t="s">
        <v>1476</v>
      </c>
      <c r="J48" t="s">
        <v>56</v>
      </c>
      <c r="K48" t="s">
        <v>1198</v>
      </c>
      <c r="L48" t="s">
        <v>61</v>
      </c>
      <c r="M48" t="s">
        <v>4012</v>
      </c>
      <c r="N48" t="s">
        <v>54</v>
      </c>
    </row>
    <row r="49" spans="1:14" hidden="1" x14ac:dyDescent="0.3">
      <c r="A49">
        <v>206320</v>
      </c>
      <c r="B49" t="s">
        <v>1478</v>
      </c>
      <c r="C49" t="s">
        <v>1479</v>
      </c>
      <c r="D49" t="s">
        <v>1480</v>
      </c>
      <c r="E49" t="s">
        <v>1254</v>
      </c>
      <c r="F49">
        <v>93706</v>
      </c>
      <c r="G49" t="s">
        <v>1254</v>
      </c>
      <c r="H49" t="s">
        <v>1481</v>
      </c>
      <c r="I49" t="s">
        <v>1482</v>
      </c>
      <c r="J49" t="s">
        <v>56</v>
      </c>
      <c r="K49" t="s">
        <v>1248</v>
      </c>
      <c r="L49" t="s">
        <v>61</v>
      </c>
      <c r="M49" t="s">
        <v>10925</v>
      </c>
      <c r="N49" t="s">
        <v>54</v>
      </c>
    </row>
    <row r="50" spans="1:14" hidden="1" x14ac:dyDescent="0.3">
      <c r="A50">
        <v>206371</v>
      </c>
      <c r="B50" t="s">
        <v>1483</v>
      </c>
      <c r="C50" t="s">
        <v>1484</v>
      </c>
      <c r="D50" t="s">
        <v>1485</v>
      </c>
      <c r="E50" t="s">
        <v>1195</v>
      </c>
      <c r="F50">
        <v>95388</v>
      </c>
      <c r="G50" t="s">
        <v>69</v>
      </c>
      <c r="H50" t="s">
        <v>1486</v>
      </c>
      <c r="I50" t="s">
        <v>10937</v>
      </c>
      <c r="J50" t="s">
        <v>1213</v>
      </c>
      <c r="K50" t="s">
        <v>54</v>
      </c>
      <c r="L50" t="s">
        <v>61</v>
      </c>
      <c r="M50" t="s">
        <v>227</v>
      </c>
      <c r="N50" t="s">
        <v>54</v>
      </c>
    </row>
    <row r="51" spans="1:14" hidden="1" x14ac:dyDescent="0.3">
      <c r="A51">
        <v>206379</v>
      </c>
      <c r="B51" t="s">
        <v>1487</v>
      </c>
      <c r="C51" t="s">
        <v>1488</v>
      </c>
      <c r="D51" t="s">
        <v>1489</v>
      </c>
      <c r="E51" t="s">
        <v>1490</v>
      </c>
      <c r="F51">
        <v>95632</v>
      </c>
      <c r="G51" t="s">
        <v>1491</v>
      </c>
      <c r="H51" t="s">
        <v>1492</v>
      </c>
      <c r="I51" t="s">
        <v>1493</v>
      </c>
      <c r="J51" t="s">
        <v>56</v>
      </c>
      <c r="K51" t="s">
        <v>1198</v>
      </c>
      <c r="L51" t="s">
        <v>61</v>
      </c>
      <c r="M51" t="s">
        <v>10938</v>
      </c>
      <c r="N51" t="s">
        <v>54</v>
      </c>
    </row>
    <row r="52" spans="1:14" hidden="1" x14ac:dyDescent="0.3">
      <c r="A52">
        <v>206461</v>
      </c>
      <c r="B52" t="s">
        <v>10939</v>
      </c>
      <c r="C52" t="s">
        <v>1494</v>
      </c>
      <c r="D52" t="s">
        <v>1495</v>
      </c>
      <c r="E52" t="s">
        <v>1396</v>
      </c>
      <c r="F52">
        <v>93212</v>
      </c>
      <c r="G52" t="s">
        <v>1219</v>
      </c>
      <c r="H52" t="s">
        <v>1496</v>
      </c>
      <c r="I52" t="s">
        <v>1497</v>
      </c>
      <c r="J52" t="s">
        <v>56</v>
      </c>
      <c r="K52" t="s">
        <v>1222</v>
      </c>
      <c r="L52" t="s">
        <v>61</v>
      </c>
      <c r="M52" t="s">
        <v>1498</v>
      </c>
      <c r="N52" t="s">
        <v>54</v>
      </c>
    </row>
    <row r="53" spans="1:14" hidden="1" x14ac:dyDescent="0.3">
      <c r="A53">
        <v>206616</v>
      </c>
      <c r="B53" t="s">
        <v>1499</v>
      </c>
      <c r="C53" t="s">
        <v>1500</v>
      </c>
      <c r="D53" t="s">
        <v>1501</v>
      </c>
      <c r="E53" t="s">
        <v>1502</v>
      </c>
      <c r="F53">
        <v>93654</v>
      </c>
      <c r="G53" t="s">
        <v>1254</v>
      </c>
      <c r="H53" t="s">
        <v>1503</v>
      </c>
      <c r="I53" t="s">
        <v>1504</v>
      </c>
      <c r="J53" t="s">
        <v>56</v>
      </c>
      <c r="K53" t="s">
        <v>1248</v>
      </c>
      <c r="L53" t="s">
        <v>80</v>
      </c>
      <c r="M53" t="s">
        <v>1505</v>
      </c>
      <c r="N53" t="s">
        <v>54</v>
      </c>
    </row>
    <row r="54" spans="1:14" hidden="1" x14ac:dyDescent="0.3">
      <c r="A54">
        <v>206617</v>
      </c>
      <c r="B54" t="s">
        <v>1506</v>
      </c>
      <c r="C54" t="s">
        <v>1507</v>
      </c>
      <c r="D54" t="s">
        <v>1508</v>
      </c>
      <c r="E54" t="s">
        <v>1219</v>
      </c>
      <c r="F54">
        <v>93274</v>
      </c>
      <c r="G54" t="s">
        <v>1219</v>
      </c>
      <c r="H54" t="s">
        <v>1509</v>
      </c>
      <c r="I54" t="s">
        <v>1510</v>
      </c>
      <c r="J54" t="s">
        <v>56</v>
      </c>
      <c r="K54" t="s">
        <v>1388</v>
      </c>
      <c r="L54" t="s">
        <v>61</v>
      </c>
      <c r="M54" t="s">
        <v>897</v>
      </c>
      <c r="N54" t="s">
        <v>54</v>
      </c>
    </row>
    <row r="55" spans="1:14" hidden="1" x14ac:dyDescent="0.3">
      <c r="A55">
        <v>206708</v>
      </c>
      <c r="B55" t="s">
        <v>1512</v>
      </c>
      <c r="C55" t="s">
        <v>1513</v>
      </c>
      <c r="D55" t="s">
        <v>1514</v>
      </c>
      <c r="E55" t="s">
        <v>1326</v>
      </c>
      <c r="F55">
        <v>93230</v>
      </c>
      <c r="G55" t="s">
        <v>1237</v>
      </c>
      <c r="H55" t="s">
        <v>1515</v>
      </c>
      <c r="I55" t="s">
        <v>1516</v>
      </c>
      <c r="J55" t="s">
        <v>56</v>
      </c>
      <c r="K55" t="s">
        <v>1240</v>
      </c>
      <c r="L55" t="s">
        <v>61</v>
      </c>
      <c r="M55" t="s">
        <v>1517</v>
      </c>
      <c r="N55" t="s">
        <v>54</v>
      </c>
    </row>
    <row r="56" spans="1:14" hidden="1" x14ac:dyDescent="0.3">
      <c r="A56">
        <v>206748</v>
      </c>
      <c r="B56" t="s">
        <v>1518</v>
      </c>
      <c r="C56" t="s">
        <v>1519</v>
      </c>
      <c r="D56" t="s">
        <v>1520</v>
      </c>
      <c r="E56" t="s">
        <v>1521</v>
      </c>
      <c r="F56">
        <v>93263</v>
      </c>
      <c r="G56" t="s">
        <v>1304</v>
      </c>
      <c r="H56" t="s">
        <v>1522</v>
      </c>
      <c r="I56" t="s">
        <v>1523</v>
      </c>
      <c r="J56" t="s">
        <v>56</v>
      </c>
      <c r="K56" t="s">
        <v>1307</v>
      </c>
      <c r="L56" t="s">
        <v>61</v>
      </c>
      <c r="M56" t="s">
        <v>1524</v>
      </c>
      <c r="N56" t="s">
        <v>54</v>
      </c>
    </row>
    <row r="57" spans="1:14" hidden="1" x14ac:dyDescent="0.3">
      <c r="A57">
        <v>206925</v>
      </c>
      <c r="B57" t="s">
        <v>1525</v>
      </c>
      <c r="C57" t="s">
        <v>1526</v>
      </c>
      <c r="D57" t="s">
        <v>1527</v>
      </c>
      <c r="E57" t="s">
        <v>1245</v>
      </c>
      <c r="F57">
        <v>93610</v>
      </c>
      <c r="G57" t="s">
        <v>1210</v>
      </c>
      <c r="H57" t="s">
        <v>1528</v>
      </c>
      <c r="I57" t="s">
        <v>1529</v>
      </c>
      <c r="J57" t="s">
        <v>1213</v>
      </c>
      <c r="K57" t="s">
        <v>1262</v>
      </c>
      <c r="L57" t="s">
        <v>61</v>
      </c>
      <c r="M57" t="s">
        <v>227</v>
      </c>
      <c r="N57" t="s">
        <v>54</v>
      </c>
    </row>
    <row r="58" spans="1:14" hidden="1" x14ac:dyDescent="0.3">
      <c r="A58">
        <v>208214</v>
      </c>
      <c r="B58" t="s">
        <v>1530</v>
      </c>
      <c r="C58" t="s">
        <v>1531</v>
      </c>
      <c r="D58" t="s">
        <v>1532</v>
      </c>
      <c r="E58" t="s">
        <v>1219</v>
      </c>
      <c r="F58">
        <v>93274</v>
      </c>
      <c r="G58" t="s">
        <v>1219</v>
      </c>
      <c r="H58" t="s">
        <v>1533</v>
      </c>
      <c r="I58" t="s">
        <v>1534</v>
      </c>
      <c r="J58" t="s">
        <v>56</v>
      </c>
      <c r="K58" t="s">
        <v>1222</v>
      </c>
      <c r="L58" t="s">
        <v>61</v>
      </c>
      <c r="M58" t="s">
        <v>1535</v>
      </c>
      <c r="N58" t="s">
        <v>54</v>
      </c>
    </row>
    <row r="59" spans="1:14" hidden="1" x14ac:dyDescent="0.3">
      <c r="A59">
        <v>208356</v>
      </c>
      <c r="B59" t="s">
        <v>1536</v>
      </c>
      <c r="C59" t="s">
        <v>1537</v>
      </c>
      <c r="D59" t="s">
        <v>1538</v>
      </c>
      <c r="E59" t="s">
        <v>1303</v>
      </c>
      <c r="F59">
        <v>93311</v>
      </c>
      <c r="G59" t="s">
        <v>1304</v>
      </c>
      <c r="H59" t="s">
        <v>1539</v>
      </c>
      <c r="I59" t="s">
        <v>1540</v>
      </c>
      <c r="J59" t="s">
        <v>56</v>
      </c>
      <c r="K59" t="s">
        <v>1388</v>
      </c>
      <c r="L59" t="s">
        <v>61</v>
      </c>
      <c r="M59" t="s">
        <v>227</v>
      </c>
      <c r="N59" t="s">
        <v>54</v>
      </c>
    </row>
    <row r="60" spans="1:14" hidden="1" x14ac:dyDescent="0.3">
      <c r="A60">
        <v>208372</v>
      </c>
      <c r="B60" t="s">
        <v>1541</v>
      </c>
      <c r="C60" t="s">
        <v>1542</v>
      </c>
      <c r="D60" t="s">
        <v>1543</v>
      </c>
      <c r="E60" t="s">
        <v>1402</v>
      </c>
      <c r="F60">
        <v>93291</v>
      </c>
      <c r="G60" t="s">
        <v>1219</v>
      </c>
      <c r="H60" t="s">
        <v>1544</v>
      </c>
      <c r="I60" t="s">
        <v>1545</v>
      </c>
      <c r="J60" t="s">
        <v>56</v>
      </c>
      <c r="K60" t="s">
        <v>1388</v>
      </c>
      <c r="L60" t="s">
        <v>61</v>
      </c>
      <c r="M60" t="s">
        <v>1215</v>
      </c>
      <c r="N60" t="s">
        <v>54</v>
      </c>
    </row>
    <row r="61" spans="1:14" hidden="1" x14ac:dyDescent="0.3">
      <c r="A61">
        <v>208376</v>
      </c>
      <c r="B61" t="s">
        <v>1547</v>
      </c>
      <c r="C61" t="s">
        <v>1548</v>
      </c>
      <c r="D61" t="s">
        <v>1549</v>
      </c>
      <c r="E61" t="s">
        <v>1550</v>
      </c>
      <c r="F61">
        <v>95620</v>
      </c>
      <c r="G61" t="s">
        <v>1551</v>
      </c>
      <c r="H61" t="s">
        <v>1552</v>
      </c>
      <c r="I61" t="s">
        <v>1553</v>
      </c>
      <c r="J61" t="s">
        <v>56</v>
      </c>
      <c r="K61" t="s">
        <v>1321</v>
      </c>
      <c r="L61" t="s">
        <v>61</v>
      </c>
      <c r="M61" t="s">
        <v>1554</v>
      </c>
      <c r="N61" t="s">
        <v>54</v>
      </c>
    </row>
    <row r="62" spans="1:14" hidden="1" x14ac:dyDescent="0.3">
      <c r="A62">
        <v>208378</v>
      </c>
      <c r="B62" t="s">
        <v>1555</v>
      </c>
      <c r="C62" t="s">
        <v>1556</v>
      </c>
      <c r="D62" t="s">
        <v>1557</v>
      </c>
      <c r="E62" t="s">
        <v>1402</v>
      </c>
      <c r="F62">
        <v>93277</v>
      </c>
      <c r="G62" t="s">
        <v>1219</v>
      </c>
      <c r="H62" t="s">
        <v>1558</v>
      </c>
      <c r="I62" t="s">
        <v>1559</v>
      </c>
      <c r="J62" t="s">
        <v>56</v>
      </c>
      <c r="K62" t="s">
        <v>1222</v>
      </c>
      <c r="L62" t="s">
        <v>61</v>
      </c>
      <c r="M62" t="s">
        <v>4933</v>
      </c>
      <c r="N62" t="s">
        <v>54</v>
      </c>
    </row>
    <row r="63" spans="1:14" hidden="1" x14ac:dyDescent="0.3">
      <c r="A63">
        <v>208384</v>
      </c>
      <c r="B63" t="s">
        <v>1560</v>
      </c>
      <c r="C63" t="s">
        <v>1561</v>
      </c>
      <c r="D63" t="s">
        <v>1562</v>
      </c>
      <c r="E63" t="s">
        <v>1490</v>
      </c>
      <c r="F63">
        <v>95632</v>
      </c>
      <c r="G63" t="s">
        <v>1491</v>
      </c>
      <c r="H63" t="s">
        <v>1563</v>
      </c>
      <c r="I63" t="s">
        <v>1564</v>
      </c>
      <c r="J63" t="s">
        <v>56</v>
      </c>
      <c r="K63" t="s">
        <v>1565</v>
      </c>
      <c r="L63" t="s">
        <v>61</v>
      </c>
      <c r="M63" t="s">
        <v>10940</v>
      </c>
      <c r="N63" t="s">
        <v>54</v>
      </c>
    </row>
    <row r="64" spans="1:14" hidden="1" x14ac:dyDescent="0.3">
      <c r="A64">
        <v>208499</v>
      </c>
      <c r="B64" t="s">
        <v>1566</v>
      </c>
      <c r="C64" t="s">
        <v>1566</v>
      </c>
      <c r="D64" t="s">
        <v>1567</v>
      </c>
      <c r="E64" t="s">
        <v>1568</v>
      </c>
      <c r="F64">
        <v>95304</v>
      </c>
      <c r="G64" t="s">
        <v>118</v>
      </c>
      <c r="H64" t="s">
        <v>1569</v>
      </c>
      <c r="I64" t="s">
        <v>1570</v>
      </c>
      <c r="J64" t="s">
        <v>56</v>
      </c>
      <c r="K64" t="s">
        <v>1411</v>
      </c>
      <c r="L64" t="s">
        <v>61</v>
      </c>
      <c r="M64" t="s">
        <v>1571</v>
      </c>
      <c r="N64" t="s">
        <v>54</v>
      </c>
    </row>
    <row r="65" spans="1:14" hidden="1" x14ac:dyDescent="0.3">
      <c r="A65">
        <v>208516</v>
      </c>
      <c r="B65" t="s">
        <v>1572</v>
      </c>
      <c r="C65" t="s">
        <v>1573</v>
      </c>
      <c r="D65" t="s">
        <v>1574</v>
      </c>
      <c r="E65" t="s">
        <v>117</v>
      </c>
      <c r="F65">
        <v>95320</v>
      </c>
      <c r="G65" t="s">
        <v>118</v>
      </c>
      <c r="H65" t="s">
        <v>1575</v>
      </c>
      <c r="I65" t="s">
        <v>1576</v>
      </c>
      <c r="J65" t="s">
        <v>1213</v>
      </c>
      <c r="K65" t="s">
        <v>54</v>
      </c>
      <c r="L65" t="s">
        <v>61</v>
      </c>
      <c r="M65" t="s">
        <v>1577</v>
      </c>
      <c r="N65" t="s">
        <v>54</v>
      </c>
    </row>
    <row r="66" spans="1:14" hidden="1" x14ac:dyDescent="0.3">
      <c r="A66">
        <v>208546</v>
      </c>
      <c r="B66" t="s">
        <v>1578</v>
      </c>
      <c r="C66" t="s">
        <v>10941</v>
      </c>
      <c r="D66" t="s">
        <v>1579</v>
      </c>
      <c r="E66" t="s">
        <v>131</v>
      </c>
      <c r="F66">
        <v>95357</v>
      </c>
      <c r="G66" t="s">
        <v>46</v>
      </c>
      <c r="H66" t="s">
        <v>1580</v>
      </c>
      <c r="I66" t="s">
        <v>1581</v>
      </c>
      <c r="J66" t="s">
        <v>56</v>
      </c>
      <c r="K66" t="s">
        <v>1321</v>
      </c>
      <c r="L66" t="s">
        <v>61</v>
      </c>
      <c r="M66" t="s">
        <v>1582</v>
      </c>
      <c r="N66" t="s">
        <v>54</v>
      </c>
    </row>
    <row r="67" spans="1:14" hidden="1" x14ac:dyDescent="0.3">
      <c r="A67">
        <v>208592</v>
      </c>
      <c r="B67" t="s">
        <v>1583</v>
      </c>
      <c r="C67" t="s">
        <v>10942</v>
      </c>
      <c r="D67" t="s">
        <v>1584</v>
      </c>
      <c r="E67" t="s">
        <v>1402</v>
      </c>
      <c r="F67">
        <v>93291</v>
      </c>
      <c r="G67" t="s">
        <v>1219</v>
      </c>
      <c r="H67" t="s">
        <v>1585</v>
      </c>
      <c r="I67" t="s">
        <v>1586</v>
      </c>
      <c r="J67" t="s">
        <v>56</v>
      </c>
      <c r="K67" t="s">
        <v>1222</v>
      </c>
      <c r="L67" t="s">
        <v>61</v>
      </c>
      <c r="M67" t="s">
        <v>227</v>
      </c>
      <c r="N67" t="s">
        <v>54</v>
      </c>
    </row>
    <row r="68" spans="1:14" hidden="1" x14ac:dyDescent="0.3">
      <c r="A68">
        <v>208679</v>
      </c>
      <c r="B68" t="s">
        <v>1587</v>
      </c>
      <c r="C68" t="s">
        <v>1588</v>
      </c>
      <c r="D68" t="s">
        <v>1589</v>
      </c>
      <c r="E68" t="s">
        <v>1590</v>
      </c>
      <c r="F68">
        <v>93630</v>
      </c>
      <c r="G68" t="s">
        <v>1254</v>
      </c>
      <c r="H68" t="s">
        <v>1591</v>
      </c>
      <c r="I68" t="s">
        <v>1592</v>
      </c>
      <c r="J68" t="s">
        <v>56</v>
      </c>
      <c r="K68" t="s">
        <v>1248</v>
      </c>
      <c r="L68" t="s">
        <v>61</v>
      </c>
      <c r="M68" t="s">
        <v>1593</v>
      </c>
      <c r="N68" t="s">
        <v>54</v>
      </c>
    </row>
    <row r="69" spans="1:14" hidden="1" x14ac:dyDescent="0.3">
      <c r="A69">
        <v>208686</v>
      </c>
      <c r="B69" t="s">
        <v>1594</v>
      </c>
      <c r="C69" t="s">
        <v>1595</v>
      </c>
      <c r="D69" t="s">
        <v>1596</v>
      </c>
      <c r="E69" t="s">
        <v>1597</v>
      </c>
      <c r="F69">
        <v>93256</v>
      </c>
      <c r="G69" t="s">
        <v>1219</v>
      </c>
      <c r="H69" t="s">
        <v>1598</v>
      </c>
      <c r="I69" t="s">
        <v>1599</v>
      </c>
      <c r="J69" t="s">
        <v>56</v>
      </c>
      <c r="K69" t="s">
        <v>1222</v>
      </c>
      <c r="L69" t="s">
        <v>61</v>
      </c>
      <c r="M69" t="s">
        <v>1600</v>
      </c>
      <c r="N69" t="s">
        <v>54</v>
      </c>
    </row>
    <row r="70" spans="1:14" hidden="1" x14ac:dyDescent="0.3">
      <c r="A70">
        <v>208697</v>
      </c>
      <c r="B70" t="s">
        <v>1601</v>
      </c>
      <c r="C70" t="s">
        <v>1602</v>
      </c>
      <c r="D70" t="s">
        <v>1603</v>
      </c>
      <c r="E70" t="s">
        <v>1227</v>
      </c>
      <c r="F70">
        <v>93272</v>
      </c>
      <c r="G70" t="s">
        <v>1219</v>
      </c>
      <c r="H70" t="s">
        <v>1604</v>
      </c>
      <c r="I70" t="s">
        <v>1605</v>
      </c>
      <c r="J70" t="s">
        <v>56</v>
      </c>
      <c r="K70" t="s">
        <v>1222</v>
      </c>
      <c r="L70" t="s">
        <v>61</v>
      </c>
      <c r="M70" t="s">
        <v>127</v>
      </c>
      <c r="N70" t="s">
        <v>54</v>
      </c>
    </row>
    <row r="71" spans="1:14" hidden="1" x14ac:dyDescent="0.3">
      <c r="A71">
        <v>208747</v>
      </c>
      <c r="B71" t="s">
        <v>1606</v>
      </c>
      <c r="C71" t="s">
        <v>1607</v>
      </c>
      <c r="D71" t="s">
        <v>1608</v>
      </c>
      <c r="E71" t="s">
        <v>1326</v>
      </c>
      <c r="F71">
        <v>93230</v>
      </c>
      <c r="G71" t="s">
        <v>1237</v>
      </c>
      <c r="H71" t="s">
        <v>1609</v>
      </c>
      <c r="I71" t="s">
        <v>1610</v>
      </c>
      <c r="J71" t="s">
        <v>56</v>
      </c>
      <c r="K71" t="s">
        <v>1240</v>
      </c>
      <c r="L71" t="s">
        <v>61</v>
      </c>
      <c r="M71" t="s">
        <v>10072</v>
      </c>
      <c r="N71" t="s">
        <v>54</v>
      </c>
    </row>
    <row r="72" spans="1:14" hidden="1" x14ac:dyDescent="0.3">
      <c r="A72">
        <v>209021</v>
      </c>
      <c r="B72" t="s">
        <v>1612</v>
      </c>
      <c r="C72" t="s">
        <v>1613</v>
      </c>
      <c r="D72" t="s">
        <v>1614</v>
      </c>
      <c r="E72" t="s">
        <v>1303</v>
      </c>
      <c r="F72">
        <v>93313</v>
      </c>
      <c r="G72" t="s">
        <v>1304</v>
      </c>
      <c r="H72" t="s">
        <v>1615</v>
      </c>
      <c r="I72" t="s">
        <v>1616</v>
      </c>
      <c r="J72" t="s">
        <v>56</v>
      </c>
      <c r="K72" t="s">
        <v>1307</v>
      </c>
      <c r="L72" t="s">
        <v>61</v>
      </c>
      <c r="M72" t="s">
        <v>10943</v>
      </c>
      <c r="N72" t="s">
        <v>54</v>
      </c>
    </row>
    <row r="73" spans="1:14" hidden="1" x14ac:dyDescent="0.3">
      <c r="A73">
        <v>209118</v>
      </c>
      <c r="B73" t="s">
        <v>1617</v>
      </c>
      <c r="C73" t="s">
        <v>1618</v>
      </c>
      <c r="D73" t="s">
        <v>1619</v>
      </c>
      <c r="E73" t="s">
        <v>1219</v>
      </c>
      <c r="F73">
        <v>93274</v>
      </c>
      <c r="G73" t="s">
        <v>1219</v>
      </c>
      <c r="H73" t="s">
        <v>1620</v>
      </c>
      <c r="I73" t="s">
        <v>1621</v>
      </c>
      <c r="J73" t="s">
        <v>56</v>
      </c>
      <c r="K73" t="s">
        <v>1388</v>
      </c>
      <c r="L73" t="s">
        <v>61</v>
      </c>
      <c r="M73" t="s">
        <v>250</v>
      </c>
      <c r="N73" t="s">
        <v>54</v>
      </c>
    </row>
    <row r="74" spans="1:14" hidden="1" x14ac:dyDescent="0.3">
      <c r="A74">
        <v>209187</v>
      </c>
      <c r="B74" t="s">
        <v>1623</v>
      </c>
      <c r="C74" t="s">
        <v>1623</v>
      </c>
      <c r="D74" t="s">
        <v>1624</v>
      </c>
      <c r="E74" t="s">
        <v>1254</v>
      </c>
      <c r="F74">
        <v>93727</v>
      </c>
      <c r="G74" t="s">
        <v>1254</v>
      </c>
      <c r="H74" t="s">
        <v>1625</v>
      </c>
      <c r="I74" t="s">
        <v>1625</v>
      </c>
      <c r="J74" t="s">
        <v>1626</v>
      </c>
      <c r="K74" t="s">
        <v>54</v>
      </c>
      <c r="L74" t="s">
        <v>54</v>
      </c>
      <c r="M74" t="s">
        <v>227</v>
      </c>
      <c r="N74" t="s">
        <v>227</v>
      </c>
    </row>
    <row r="75" spans="1:14" hidden="1" x14ac:dyDescent="0.3">
      <c r="A75">
        <v>209221</v>
      </c>
      <c r="B75" t="s">
        <v>10944</v>
      </c>
      <c r="C75" t="s">
        <v>1627</v>
      </c>
      <c r="D75" t="s">
        <v>1628</v>
      </c>
      <c r="E75" t="s">
        <v>1253</v>
      </c>
      <c r="F75">
        <v>93656</v>
      </c>
      <c r="G75" t="s">
        <v>1254</v>
      </c>
      <c r="H75" t="s">
        <v>1629</v>
      </c>
      <c r="I75" t="s">
        <v>1630</v>
      </c>
      <c r="J75" t="s">
        <v>56</v>
      </c>
      <c r="K75" t="s">
        <v>1248</v>
      </c>
      <c r="L75" t="s">
        <v>61</v>
      </c>
      <c r="M75" t="s">
        <v>1631</v>
      </c>
      <c r="N75" t="s">
        <v>54</v>
      </c>
    </row>
    <row r="76" spans="1:14" hidden="1" x14ac:dyDescent="0.3">
      <c r="A76">
        <v>209228</v>
      </c>
      <c r="B76" t="s">
        <v>1632</v>
      </c>
      <c r="C76" t="s">
        <v>1633</v>
      </c>
      <c r="D76" t="s">
        <v>1634</v>
      </c>
      <c r="E76" t="s">
        <v>1635</v>
      </c>
      <c r="F76">
        <v>95659</v>
      </c>
      <c r="G76" t="s">
        <v>1636</v>
      </c>
      <c r="H76" t="s">
        <v>1637</v>
      </c>
      <c r="I76" t="s">
        <v>1638</v>
      </c>
      <c r="J76" t="s">
        <v>56</v>
      </c>
      <c r="K76" t="s">
        <v>1565</v>
      </c>
      <c r="L76" t="s">
        <v>61</v>
      </c>
      <c r="M76" t="s">
        <v>227</v>
      </c>
      <c r="N76" t="s">
        <v>54</v>
      </c>
    </row>
    <row r="77" spans="1:14" hidden="1" x14ac:dyDescent="0.3">
      <c r="A77">
        <v>209303</v>
      </c>
      <c r="B77" t="s">
        <v>1639</v>
      </c>
      <c r="C77" t="s">
        <v>1640</v>
      </c>
      <c r="D77" t="s">
        <v>1641</v>
      </c>
      <c r="E77" t="s">
        <v>1203</v>
      </c>
      <c r="F77">
        <v>95361</v>
      </c>
      <c r="G77" t="s">
        <v>46</v>
      </c>
      <c r="H77" t="s">
        <v>1642</v>
      </c>
      <c r="I77" t="s">
        <v>1643</v>
      </c>
      <c r="J77" t="s">
        <v>1213</v>
      </c>
      <c r="K77" t="s">
        <v>1644</v>
      </c>
      <c r="L77" t="s">
        <v>61</v>
      </c>
      <c r="M77" t="s">
        <v>1645</v>
      </c>
      <c r="N77" t="s">
        <v>54</v>
      </c>
    </row>
    <row r="78" spans="1:14" hidden="1" x14ac:dyDescent="0.3">
      <c r="A78">
        <v>209328</v>
      </c>
      <c r="B78" t="s">
        <v>1646</v>
      </c>
      <c r="C78" t="s">
        <v>1647</v>
      </c>
      <c r="D78" t="s">
        <v>1648</v>
      </c>
      <c r="E78" t="s">
        <v>1227</v>
      </c>
      <c r="F78">
        <v>93272</v>
      </c>
      <c r="G78" t="s">
        <v>1219</v>
      </c>
      <c r="H78" t="s">
        <v>1649</v>
      </c>
      <c r="I78" t="s">
        <v>1650</v>
      </c>
      <c r="J78" t="s">
        <v>56</v>
      </c>
      <c r="K78" t="s">
        <v>1222</v>
      </c>
      <c r="L78" t="s">
        <v>61</v>
      </c>
      <c r="M78" t="s">
        <v>832</v>
      </c>
      <c r="N78" t="s">
        <v>54</v>
      </c>
    </row>
    <row r="79" spans="1:14" hidden="1" x14ac:dyDescent="0.3">
      <c r="A79">
        <v>209329</v>
      </c>
      <c r="B79" t="s">
        <v>1651</v>
      </c>
      <c r="C79" t="s">
        <v>1652</v>
      </c>
      <c r="D79" t="s">
        <v>1653</v>
      </c>
      <c r="E79" t="s">
        <v>1326</v>
      </c>
      <c r="F79">
        <v>93230</v>
      </c>
      <c r="G79" t="s">
        <v>1237</v>
      </c>
      <c r="H79" t="s">
        <v>1654</v>
      </c>
      <c r="I79" t="s">
        <v>1655</v>
      </c>
      <c r="J79" t="s">
        <v>56</v>
      </c>
      <c r="K79" t="s">
        <v>1240</v>
      </c>
      <c r="L79" t="s">
        <v>61</v>
      </c>
      <c r="M79" t="s">
        <v>10945</v>
      </c>
      <c r="N79" t="s">
        <v>54</v>
      </c>
    </row>
    <row r="80" spans="1:14" hidden="1" x14ac:dyDescent="0.3">
      <c r="A80">
        <v>209364</v>
      </c>
      <c r="B80" t="s">
        <v>1656</v>
      </c>
      <c r="C80" t="s">
        <v>54</v>
      </c>
      <c r="D80" t="s">
        <v>1657</v>
      </c>
      <c r="E80" t="s">
        <v>1658</v>
      </c>
      <c r="F80">
        <v>93267</v>
      </c>
      <c r="G80" t="s">
        <v>1219</v>
      </c>
      <c r="H80" t="s">
        <v>54</v>
      </c>
      <c r="I80" t="s">
        <v>54</v>
      </c>
      <c r="J80" t="s">
        <v>54</v>
      </c>
      <c r="K80" t="s">
        <v>54</v>
      </c>
      <c r="L80" t="s">
        <v>61</v>
      </c>
      <c r="M80" t="s">
        <v>1275</v>
      </c>
      <c r="N80" t="s">
        <v>54</v>
      </c>
    </row>
    <row r="81" spans="1:14" x14ac:dyDescent="0.3">
      <c r="A81">
        <v>209495</v>
      </c>
      <c r="B81" t="s">
        <v>65</v>
      </c>
      <c r="C81" t="s">
        <v>66</v>
      </c>
      <c r="D81" t="s">
        <v>67</v>
      </c>
      <c r="E81" t="s">
        <v>68</v>
      </c>
      <c r="F81">
        <v>95374</v>
      </c>
      <c r="G81" t="s">
        <v>69</v>
      </c>
      <c r="H81" t="s">
        <v>70</v>
      </c>
      <c r="I81" t="s">
        <v>71</v>
      </c>
      <c r="J81" t="s">
        <v>56</v>
      </c>
      <c r="K81" t="s">
        <v>10924</v>
      </c>
      <c r="L81" t="s">
        <v>61</v>
      </c>
      <c r="M81" t="s">
        <v>832</v>
      </c>
      <c r="N81" t="s">
        <v>54</v>
      </c>
    </row>
    <row r="82" spans="1:14" hidden="1" x14ac:dyDescent="0.3">
      <c r="A82">
        <v>209513</v>
      </c>
      <c r="B82" t="s">
        <v>1659</v>
      </c>
      <c r="C82" t="s">
        <v>1660</v>
      </c>
      <c r="D82" t="s">
        <v>1661</v>
      </c>
      <c r="E82" t="s">
        <v>1254</v>
      </c>
      <c r="F82">
        <v>93706</v>
      </c>
      <c r="G82" t="s">
        <v>1254</v>
      </c>
      <c r="H82" t="s">
        <v>1662</v>
      </c>
      <c r="I82" t="s">
        <v>1663</v>
      </c>
      <c r="J82" t="s">
        <v>56</v>
      </c>
      <c r="K82" t="s">
        <v>1248</v>
      </c>
      <c r="L82" t="s">
        <v>61</v>
      </c>
      <c r="M82" t="s">
        <v>4989</v>
      </c>
      <c r="N82" t="s">
        <v>54</v>
      </c>
    </row>
    <row r="83" spans="1:14" hidden="1" x14ac:dyDescent="0.3">
      <c r="A83">
        <v>209569</v>
      </c>
      <c r="B83" t="s">
        <v>1664</v>
      </c>
      <c r="C83" t="s">
        <v>1665</v>
      </c>
      <c r="D83" t="s">
        <v>1666</v>
      </c>
      <c r="E83" t="s">
        <v>1597</v>
      </c>
      <c r="F83">
        <v>93256</v>
      </c>
      <c r="G83" t="s">
        <v>1219</v>
      </c>
      <c r="H83" t="s">
        <v>1667</v>
      </c>
      <c r="I83" t="s">
        <v>1668</v>
      </c>
      <c r="J83" t="s">
        <v>56</v>
      </c>
      <c r="K83" t="s">
        <v>1388</v>
      </c>
      <c r="L83" t="s">
        <v>61</v>
      </c>
      <c r="M83" t="s">
        <v>10946</v>
      </c>
      <c r="N83" t="s">
        <v>54</v>
      </c>
    </row>
    <row r="84" spans="1:14" hidden="1" x14ac:dyDescent="0.3">
      <c r="A84">
        <v>209580</v>
      </c>
      <c r="B84" t="s">
        <v>1670</v>
      </c>
      <c r="C84" t="s">
        <v>1671</v>
      </c>
      <c r="D84" t="s">
        <v>1672</v>
      </c>
      <c r="E84" t="s">
        <v>1590</v>
      </c>
      <c r="F84">
        <v>93630</v>
      </c>
      <c r="G84" t="s">
        <v>1254</v>
      </c>
      <c r="H84" t="s">
        <v>1673</v>
      </c>
      <c r="I84" t="s">
        <v>1673</v>
      </c>
      <c r="J84" t="s">
        <v>1213</v>
      </c>
      <c r="K84" t="s">
        <v>54</v>
      </c>
      <c r="L84" t="s">
        <v>61</v>
      </c>
      <c r="M84" t="s">
        <v>1477</v>
      </c>
      <c r="N84" t="s">
        <v>54</v>
      </c>
    </row>
    <row r="85" spans="1:14" hidden="1" x14ac:dyDescent="0.3">
      <c r="A85">
        <v>209582</v>
      </c>
      <c r="B85" t="s">
        <v>1674</v>
      </c>
      <c r="C85" t="s">
        <v>1675</v>
      </c>
      <c r="D85" t="s">
        <v>1676</v>
      </c>
      <c r="E85" t="s">
        <v>1426</v>
      </c>
      <c r="F85">
        <v>93635</v>
      </c>
      <c r="G85" t="s">
        <v>69</v>
      </c>
      <c r="H85" t="s">
        <v>1677</v>
      </c>
      <c r="I85" t="s">
        <v>1678</v>
      </c>
      <c r="J85" t="s">
        <v>56</v>
      </c>
      <c r="K85" t="s">
        <v>1411</v>
      </c>
      <c r="L85" t="s">
        <v>61</v>
      </c>
      <c r="M85" t="s">
        <v>299</v>
      </c>
      <c r="N85" t="s">
        <v>54</v>
      </c>
    </row>
    <row r="86" spans="1:14" hidden="1" x14ac:dyDescent="0.3">
      <c r="A86">
        <v>209673</v>
      </c>
      <c r="B86" t="s">
        <v>1679</v>
      </c>
      <c r="C86" t="s">
        <v>1680</v>
      </c>
      <c r="D86" t="s">
        <v>1681</v>
      </c>
      <c r="E86" t="s">
        <v>1219</v>
      </c>
      <c r="F86">
        <v>93274</v>
      </c>
      <c r="G86" t="s">
        <v>1219</v>
      </c>
      <c r="H86" t="s">
        <v>1682</v>
      </c>
      <c r="I86" t="s">
        <v>1683</v>
      </c>
      <c r="J86" t="s">
        <v>56</v>
      </c>
      <c r="K86" t="s">
        <v>1222</v>
      </c>
      <c r="L86" t="s">
        <v>80</v>
      </c>
      <c r="M86" t="s">
        <v>10947</v>
      </c>
      <c r="N86" t="s">
        <v>54</v>
      </c>
    </row>
    <row r="87" spans="1:14" hidden="1" x14ac:dyDescent="0.3">
      <c r="A87">
        <v>210036</v>
      </c>
      <c r="B87" t="s">
        <v>1684</v>
      </c>
      <c r="C87" t="s">
        <v>1685</v>
      </c>
      <c r="D87" t="s">
        <v>1686</v>
      </c>
      <c r="E87" t="s">
        <v>1326</v>
      </c>
      <c r="F87">
        <v>93230</v>
      </c>
      <c r="G87" t="s">
        <v>1237</v>
      </c>
      <c r="H87" t="s">
        <v>1687</v>
      </c>
      <c r="I87" t="s">
        <v>1688</v>
      </c>
      <c r="J87" t="s">
        <v>56</v>
      </c>
      <c r="K87" t="s">
        <v>1240</v>
      </c>
      <c r="L87" t="s">
        <v>61</v>
      </c>
      <c r="M87" t="s">
        <v>10948</v>
      </c>
      <c r="N87" t="s">
        <v>54</v>
      </c>
    </row>
    <row r="88" spans="1:14" x14ac:dyDescent="0.3">
      <c r="A88">
        <v>210049</v>
      </c>
      <c r="B88" t="s">
        <v>1690</v>
      </c>
      <c r="C88" t="s">
        <v>75</v>
      </c>
      <c r="D88" t="s">
        <v>76</v>
      </c>
      <c r="E88" t="s">
        <v>45</v>
      </c>
      <c r="F88">
        <v>95380</v>
      </c>
      <c r="G88" t="s">
        <v>46</v>
      </c>
      <c r="H88" t="s">
        <v>77</v>
      </c>
      <c r="I88" t="s">
        <v>78</v>
      </c>
      <c r="J88" t="s">
        <v>56</v>
      </c>
      <c r="K88" t="s">
        <v>10924</v>
      </c>
      <c r="L88" t="s">
        <v>80</v>
      </c>
      <c r="M88" t="s">
        <v>227</v>
      </c>
      <c r="N88" t="s">
        <v>54</v>
      </c>
    </row>
    <row r="89" spans="1:14" hidden="1" x14ac:dyDescent="0.3">
      <c r="A89">
        <v>210069</v>
      </c>
      <c r="B89" t="s">
        <v>1692</v>
      </c>
      <c r="C89" t="s">
        <v>1602</v>
      </c>
      <c r="D89" t="s">
        <v>1693</v>
      </c>
      <c r="E89" t="s">
        <v>1227</v>
      </c>
      <c r="F89">
        <v>93272</v>
      </c>
      <c r="G89" t="s">
        <v>1219</v>
      </c>
      <c r="H89" t="s">
        <v>1694</v>
      </c>
      <c r="I89" t="s">
        <v>1695</v>
      </c>
      <c r="J89" t="s">
        <v>56</v>
      </c>
      <c r="K89" t="s">
        <v>1222</v>
      </c>
      <c r="L89" t="s">
        <v>80</v>
      </c>
      <c r="M89" t="s">
        <v>1696</v>
      </c>
      <c r="N89" t="s">
        <v>54</v>
      </c>
    </row>
    <row r="90" spans="1:14" hidden="1" x14ac:dyDescent="0.3">
      <c r="A90">
        <v>210071</v>
      </c>
      <c r="B90" t="s">
        <v>1697</v>
      </c>
      <c r="C90" t="s">
        <v>1698</v>
      </c>
      <c r="D90" t="s">
        <v>1699</v>
      </c>
      <c r="E90" t="s">
        <v>1227</v>
      </c>
      <c r="F90">
        <v>93272</v>
      </c>
      <c r="G90" t="s">
        <v>1219</v>
      </c>
      <c r="H90" t="s">
        <v>1700</v>
      </c>
      <c r="I90" t="s">
        <v>1701</v>
      </c>
      <c r="J90" t="s">
        <v>56</v>
      </c>
      <c r="K90" t="s">
        <v>1388</v>
      </c>
      <c r="L90" t="s">
        <v>61</v>
      </c>
      <c r="M90" t="s">
        <v>2553</v>
      </c>
      <c r="N90" t="s">
        <v>54</v>
      </c>
    </row>
    <row r="91" spans="1:14" hidden="1" x14ac:dyDescent="0.3">
      <c r="A91">
        <v>210072</v>
      </c>
      <c r="B91" t="s">
        <v>1703</v>
      </c>
      <c r="C91" t="s">
        <v>1704</v>
      </c>
      <c r="D91" t="s">
        <v>1705</v>
      </c>
      <c r="E91" t="s">
        <v>1245</v>
      </c>
      <c r="F91">
        <v>93610</v>
      </c>
      <c r="G91" t="s">
        <v>1210</v>
      </c>
      <c r="H91" t="s">
        <v>1706</v>
      </c>
      <c r="I91" t="s">
        <v>1707</v>
      </c>
      <c r="J91" t="s">
        <v>1213</v>
      </c>
      <c r="K91" t="s">
        <v>54</v>
      </c>
      <c r="L91" t="s">
        <v>61</v>
      </c>
      <c r="M91" t="s">
        <v>227</v>
      </c>
      <c r="N91" t="s">
        <v>54</v>
      </c>
    </row>
    <row r="92" spans="1:14" hidden="1" x14ac:dyDescent="0.3">
      <c r="A92">
        <v>210073</v>
      </c>
      <c r="B92" t="s">
        <v>1708</v>
      </c>
      <c r="C92" t="s">
        <v>1709</v>
      </c>
      <c r="D92" t="s">
        <v>1710</v>
      </c>
      <c r="E92" t="s">
        <v>131</v>
      </c>
      <c r="F92">
        <v>95358</v>
      </c>
      <c r="G92" t="s">
        <v>46</v>
      </c>
      <c r="H92" t="s">
        <v>1711</v>
      </c>
      <c r="I92" t="s">
        <v>1712</v>
      </c>
      <c r="J92" t="s">
        <v>56</v>
      </c>
      <c r="K92" t="s">
        <v>1321</v>
      </c>
      <c r="L92" t="s">
        <v>61</v>
      </c>
      <c r="M92" t="s">
        <v>1713</v>
      </c>
      <c r="N92" t="s">
        <v>54</v>
      </c>
    </row>
    <row r="93" spans="1:14" hidden="1" x14ac:dyDescent="0.3">
      <c r="A93">
        <v>210098</v>
      </c>
      <c r="B93" t="s">
        <v>1714</v>
      </c>
      <c r="C93" t="s">
        <v>1715</v>
      </c>
      <c r="D93" t="s">
        <v>1716</v>
      </c>
      <c r="E93" t="s">
        <v>131</v>
      </c>
      <c r="F93">
        <v>95357</v>
      </c>
      <c r="G93" t="s">
        <v>46</v>
      </c>
      <c r="H93" t="s">
        <v>1717</v>
      </c>
      <c r="I93" t="s">
        <v>1718</v>
      </c>
      <c r="J93" t="s">
        <v>56</v>
      </c>
      <c r="K93" t="s">
        <v>1321</v>
      </c>
      <c r="L93" t="s">
        <v>61</v>
      </c>
      <c r="M93" t="s">
        <v>227</v>
      </c>
      <c r="N93" t="s">
        <v>54</v>
      </c>
    </row>
    <row r="94" spans="1:14" hidden="1" x14ac:dyDescent="0.3">
      <c r="A94">
        <v>210103</v>
      </c>
      <c r="B94" t="s">
        <v>1719</v>
      </c>
      <c r="C94" t="s">
        <v>1720</v>
      </c>
      <c r="D94" t="s">
        <v>1721</v>
      </c>
      <c r="E94" t="s">
        <v>1227</v>
      </c>
      <c r="F94">
        <v>93272</v>
      </c>
      <c r="G94" t="s">
        <v>1219</v>
      </c>
      <c r="H94" t="s">
        <v>1722</v>
      </c>
      <c r="I94" t="s">
        <v>1723</v>
      </c>
      <c r="J94" t="s">
        <v>56</v>
      </c>
      <c r="K94" t="s">
        <v>1388</v>
      </c>
      <c r="L94" t="s">
        <v>61</v>
      </c>
      <c r="M94" t="s">
        <v>227</v>
      </c>
      <c r="N94" t="s">
        <v>54</v>
      </c>
    </row>
    <row r="95" spans="1:14" hidden="1" x14ac:dyDescent="0.3">
      <c r="A95">
        <v>210104</v>
      </c>
      <c r="B95" t="s">
        <v>1724</v>
      </c>
      <c r="C95" t="s">
        <v>1531</v>
      </c>
      <c r="D95" t="s">
        <v>1725</v>
      </c>
      <c r="E95" t="s">
        <v>1402</v>
      </c>
      <c r="F95">
        <v>93291</v>
      </c>
      <c r="G95" t="s">
        <v>1219</v>
      </c>
      <c r="H95" t="s">
        <v>1726</v>
      </c>
      <c r="I95" t="s">
        <v>1727</v>
      </c>
      <c r="J95" t="s">
        <v>56</v>
      </c>
      <c r="K95" t="s">
        <v>1388</v>
      </c>
      <c r="L95" t="s">
        <v>61</v>
      </c>
      <c r="M95" t="s">
        <v>10949</v>
      </c>
      <c r="N95" t="s">
        <v>54</v>
      </c>
    </row>
    <row r="96" spans="1:14" hidden="1" x14ac:dyDescent="0.3">
      <c r="A96">
        <v>210106</v>
      </c>
      <c r="B96" t="s">
        <v>1728</v>
      </c>
      <c r="C96" t="s">
        <v>1729</v>
      </c>
      <c r="D96" t="s">
        <v>1730</v>
      </c>
      <c r="E96" t="s">
        <v>1227</v>
      </c>
      <c r="F96">
        <v>93272</v>
      </c>
      <c r="G96" t="s">
        <v>1219</v>
      </c>
      <c r="H96" t="s">
        <v>1731</v>
      </c>
      <c r="I96" t="s">
        <v>1732</v>
      </c>
      <c r="J96" t="s">
        <v>1626</v>
      </c>
      <c r="K96" t="s">
        <v>1222</v>
      </c>
      <c r="L96" t="s">
        <v>61</v>
      </c>
      <c r="M96" t="s">
        <v>1733</v>
      </c>
      <c r="N96" t="s">
        <v>54</v>
      </c>
    </row>
    <row r="97" spans="1:14" hidden="1" x14ac:dyDescent="0.3">
      <c r="A97">
        <v>210107</v>
      </c>
      <c r="B97" t="s">
        <v>1734</v>
      </c>
      <c r="C97" t="s">
        <v>1729</v>
      </c>
      <c r="D97" t="s">
        <v>1735</v>
      </c>
      <c r="E97" t="s">
        <v>1227</v>
      </c>
      <c r="F97">
        <v>93272</v>
      </c>
      <c r="G97" t="s">
        <v>1219</v>
      </c>
      <c r="H97" t="s">
        <v>1736</v>
      </c>
      <c r="I97" t="s">
        <v>1737</v>
      </c>
      <c r="J97" t="s">
        <v>1213</v>
      </c>
      <c r="K97" t="s">
        <v>1230</v>
      </c>
      <c r="L97" t="s">
        <v>80</v>
      </c>
      <c r="M97" t="s">
        <v>1738</v>
      </c>
      <c r="N97" t="s">
        <v>54</v>
      </c>
    </row>
    <row r="98" spans="1:14" hidden="1" x14ac:dyDescent="0.3">
      <c r="A98">
        <v>210227</v>
      </c>
      <c r="B98" t="s">
        <v>1739</v>
      </c>
      <c r="C98" t="s">
        <v>1740</v>
      </c>
      <c r="D98" t="s">
        <v>1741</v>
      </c>
      <c r="E98" t="s">
        <v>1402</v>
      </c>
      <c r="F98">
        <v>93291</v>
      </c>
      <c r="G98" t="s">
        <v>1219</v>
      </c>
      <c r="H98" t="s">
        <v>1742</v>
      </c>
      <c r="I98" t="s">
        <v>1743</v>
      </c>
      <c r="J98" t="s">
        <v>56</v>
      </c>
      <c r="K98" t="s">
        <v>1388</v>
      </c>
      <c r="L98" t="s">
        <v>61</v>
      </c>
      <c r="M98" t="s">
        <v>10950</v>
      </c>
      <c r="N98" t="s">
        <v>54</v>
      </c>
    </row>
    <row r="99" spans="1:14" hidden="1" x14ac:dyDescent="0.3">
      <c r="A99">
        <v>210254</v>
      </c>
      <c r="B99" t="s">
        <v>1744</v>
      </c>
      <c r="C99" t="s">
        <v>1745</v>
      </c>
      <c r="D99" t="s">
        <v>1746</v>
      </c>
      <c r="E99" t="s">
        <v>1227</v>
      </c>
      <c r="F99">
        <v>93727</v>
      </c>
      <c r="G99" t="s">
        <v>1219</v>
      </c>
      <c r="H99" t="s">
        <v>1747</v>
      </c>
      <c r="I99" t="s">
        <v>1748</v>
      </c>
      <c r="J99" t="s">
        <v>56</v>
      </c>
      <c r="K99" t="s">
        <v>1222</v>
      </c>
      <c r="L99" t="s">
        <v>61</v>
      </c>
      <c r="M99" t="s">
        <v>1749</v>
      </c>
      <c r="N99" t="s">
        <v>54</v>
      </c>
    </row>
    <row r="100" spans="1:14" hidden="1" x14ac:dyDescent="0.3">
      <c r="A100">
        <v>210255</v>
      </c>
      <c r="B100" t="s">
        <v>1750</v>
      </c>
      <c r="C100" t="s">
        <v>1751</v>
      </c>
      <c r="D100" t="s">
        <v>1752</v>
      </c>
      <c r="E100" t="s">
        <v>117</v>
      </c>
      <c r="F100">
        <v>95320</v>
      </c>
      <c r="G100" t="s">
        <v>118</v>
      </c>
      <c r="H100" t="s">
        <v>1753</v>
      </c>
      <c r="I100" t="s">
        <v>1754</v>
      </c>
      <c r="J100" t="s">
        <v>56</v>
      </c>
      <c r="K100" t="s">
        <v>1198</v>
      </c>
      <c r="L100" t="s">
        <v>61</v>
      </c>
      <c r="M100" t="s">
        <v>1582</v>
      </c>
      <c r="N100" t="s">
        <v>54</v>
      </c>
    </row>
    <row r="101" spans="1:14" hidden="1" x14ac:dyDescent="0.3">
      <c r="A101">
        <v>210257</v>
      </c>
      <c r="B101" t="s">
        <v>1755</v>
      </c>
      <c r="C101" t="s">
        <v>1756</v>
      </c>
      <c r="D101" t="s">
        <v>1757</v>
      </c>
      <c r="E101" t="s">
        <v>1236</v>
      </c>
      <c r="F101">
        <v>93245</v>
      </c>
      <c r="G101" t="s">
        <v>1237</v>
      </c>
      <c r="H101" t="s">
        <v>1758</v>
      </c>
      <c r="I101" t="s">
        <v>1759</v>
      </c>
      <c r="J101" t="s">
        <v>1213</v>
      </c>
      <c r="K101" t="s">
        <v>1240</v>
      </c>
      <c r="L101" t="s">
        <v>61</v>
      </c>
      <c r="M101" t="s">
        <v>227</v>
      </c>
      <c r="N101" t="s">
        <v>54</v>
      </c>
    </row>
    <row r="102" spans="1:14" hidden="1" x14ac:dyDescent="0.3">
      <c r="A102">
        <v>210266</v>
      </c>
      <c r="B102" t="s">
        <v>1760</v>
      </c>
      <c r="C102" t="s">
        <v>1761</v>
      </c>
      <c r="D102" t="s">
        <v>1762</v>
      </c>
      <c r="E102" t="s">
        <v>1402</v>
      </c>
      <c r="F102">
        <v>93292</v>
      </c>
      <c r="G102" t="s">
        <v>1219</v>
      </c>
      <c r="H102" t="s">
        <v>1763</v>
      </c>
      <c r="I102" t="s">
        <v>1764</v>
      </c>
      <c r="J102" t="s">
        <v>56</v>
      </c>
      <c r="K102" t="s">
        <v>1388</v>
      </c>
      <c r="L102" t="s">
        <v>61</v>
      </c>
      <c r="M102" t="s">
        <v>1765</v>
      </c>
      <c r="N102" t="s">
        <v>54</v>
      </c>
    </row>
    <row r="103" spans="1:14" hidden="1" x14ac:dyDescent="0.3">
      <c r="A103">
        <v>210279</v>
      </c>
      <c r="B103" t="s">
        <v>1766</v>
      </c>
      <c r="C103" t="s">
        <v>1767</v>
      </c>
      <c r="D103" t="s">
        <v>1768</v>
      </c>
      <c r="E103" t="s">
        <v>131</v>
      </c>
      <c r="F103">
        <v>95358</v>
      </c>
      <c r="G103" t="s">
        <v>46</v>
      </c>
      <c r="H103" t="s">
        <v>1769</v>
      </c>
      <c r="I103" t="s">
        <v>1770</v>
      </c>
      <c r="J103" t="s">
        <v>56</v>
      </c>
      <c r="K103" t="s">
        <v>1321</v>
      </c>
      <c r="L103" t="s">
        <v>61</v>
      </c>
      <c r="M103" t="s">
        <v>10318</v>
      </c>
      <c r="N103" t="s">
        <v>54</v>
      </c>
    </row>
    <row r="104" spans="1:14" hidden="1" x14ac:dyDescent="0.3">
      <c r="A104">
        <v>210315</v>
      </c>
      <c r="B104" t="s">
        <v>1771</v>
      </c>
      <c r="C104" t="s">
        <v>1772</v>
      </c>
      <c r="D104" t="s">
        <v>1773</v>
      </c>
      <c r="E104" t="s">
        <v>1774</v>
      </c>
      <c r="F104">
        <v>95963</v>
      </c>
      <c r="G104" t="s">
        <v>1775</v>
      </c>
      <c r="H104" t="s">
        <v>1776</v>
      </c>
      <c r="I104" t="s">
        <v>1777</v>
      </c>
      <c r="J104" t="s">
        <v>56</v>
      </c>
      <c r="K104" t="s">
        <v>1565</v>
      </c>
      <c r="L104" t="s">
        <v>61</v>
      </c>
      <c r="M104" t="s">
        <v>294</v>
      </c>
      <c r="N104" t="s">
        <v>54</v>
      </c>
    </row>
    <row r="105" spans="1:14" hidden="1" x14ac:dyDescent="0.3">
      <c r="A105">
        <v>210524</v>
      </c>
      <c r="B105" t="s">
        <v>1779</v>
      </c>
      <c r="C105" t="s">
        <v>1780</v>
      </c>
      <c r="D105" t="s">
        <v>1781</v>
      </c>
      <c r="E105" t="s">
        <v>1490</v>
      </c>
      <c r="F105">
        <v>95632</v>
      </c>
      <c r="G105" t="s">
        <v>118</v>
      </c>
      <c r="H105" t="s">
        <v>1782</v>
      </c>
      <c r="I105" t="s">
        <v>1783</v>
      </c>
      <c r="J105" t="s">
        <v>56</v>
      </c>
      <c r="K105" t="s">
        <v>1198</v>
      </c>
      <c r="L105" t="s">
        <v>61</v>
      </c>
      <c r="M105" t="s">
        <v>10951</v>
      </c>
      <c r="N105" t="s">
        <v>54</v>
      </c>
    </row>
    <row r="106" spans="1:14" hidden="1" x14ac:dyDescent="0.3">
      <c r="A106">
        <v>210558</v>
      </c>
      <c r="B106" t="s">
        <v>1784</v>
      </c>
      <c r="C106" t="s">
        <v>1785</v>
      </c>
      <c r="D106" t="s">
        <v>1786</v>
      </c>
      <c r="E106" t="s">
        <v>1402</v>
      </c>
      <c r="F106">
        <v>93291</v>
      </c>
      <c r="G106" t="s">
        <v>1219</v>
      </c>
      <c r="H106" t="s">
        <v>1787</v>
      </c>
      <c r="I106" t="s">
        <v>1788</v>
      </c>
      <c r="J106" t="s">
        <v>56</v>
      </c>
      <c r="K106" t="s">
        <v>1388</v>
      </c>
      <c r="L106" t="s">
        <v>61</v>
      </c>
      <c r="M106" t="s">
        <v>717</v>
      </c>
      <c r="N106" t="s">
        <v>54</v>
      </c>
    </row>
    <row r="107" spans="1:14" hidden="1" x14ac:dyDescent="0.3">
      <c r="A107">
        <v>210574</v>
      </c>
      <c r="B107" t="s">
        <v>1790</v>
      </c>
      <c r="C107" t="s">
        <v>1791</v>
      </c>
      <c r="D107" t="s">
        <v>1792</v>
      </c>
      <c r="E107" t="s">
        <v>1326</v>
      </c>
      <c r="F107">
        <v>93230</v>
      </c>
      <c r="G107" t="s">
        <v>1237</v>
      </c>
      <c r="H107" t="s">
        <v>1793</v>
      </c>
      <c r="I107" t="s">
        <v>1794</v>
      </c>
      <c r="J107" t="s">
        <v>56</v>
      </c>
      <c r="K107" t="s">
        <v>1240</v>
      </c>
      <c r="L107" t="s">
        <v>61</v>
      </c>
      <c r="M107" t="s">
        <v>1795</v>
      </c>
      <c r="N107" t="s">
        <v>54</v>
      </c>
    </row>
    <row r="108" spans="1:14" hidden="1" x14ac:dyDescent="0.3">
      <c r="A108">
        <v>210702</v>
      </c>
      <c r="B108" t="s">
        <v>1796</v>
      </c>
      <c r="C108" t="s">
        <v>10952</v>
      </c>
      <c r="D108" t="s">
        <v>1797</v>
      </c>
      <c r="E108" t="s">
        <v>1219</v>
      </c>
      <c r="F108">
        <v>93274</v>
      </c>
      <c r="G108" t="s">
        <v>1219</v>
      </c>
      <c r="H108" t="s">
        <v>1798</v>
      </c>
      <c r="I108" t="s">
        <v>1799</v>
      </c>
      <c r="J108" t="s">
        <v>1213</v>
      </c>
      <c r="K108" t="s">
        <v>54</v>
      </c>
      <c r="L108" t="s">
        <v>61</v>
      </c>
      <c r="M108" t="s">
        <v>227</v>
      </c>
      <c r="N108" t="s">
        <v>54</v>
      </c>
    </row>
    <row r="109" spans="1:14" hidden="1" x14ac:dyDescent="0.3">
      <c r="A109">
        <v>210937</v>
      </c>
      <c r="B109" t="s">
        <v>1800</v>
      </c>
      <c r="C109" t="s">
        <v>54</v>
      </c>
      <c r="D109" t="s">
        <v>1801</v>
      </c>
      <c r="E109" t="s">
        <v>1219</v>
      </c>
      <c r="F109">
        <v>93274</v>
      </c>
      <c r="G109" t="s">
        <v>1219</v>
      </c>
      <c r="H109" t="s">
        <v>54</v>
      </c>
      <c r="I109" t="s">
        <v>54</v>
      </c>
      <c r="J109" t="s">
        <v>54</v>
      </c>
      <c r="K109" t="s">
        <v>54</v>
      </c>
      <c r="L109" t="s">
        <v>1377</v>
      </c>
      <c r="M109" t="s">
        <v>1802</v>
      </c>
      <c r="N109" t="s">
        <v>1803</v>
      </c>
    </row>
    <row r="110" spans="1:14" hidden="1" x14ac:dyDescent="0.3">
      <c r="A110">
        <v>210965</v>
      </c>
      <c r="B110" t="s">
        <v>1804</v>
      </c>
      <c r="C110" t="s">
        <v>1804</v>
      </c>
      <c r="D110" t="s">
        <v>1805</v>
      </c>
      <c r="E110" t="s">
        <v>117</v>
      </c>
      <c r="F110">
        <v>95320</v>
      </c>
      <c r="G110" t="s">
        <v>118</v>
      </c>
      <c r="H110" t="s">
        <v>1806</v>
      </c>
      <c r="I110" t="s">
        <v>1807</v>
      </c>
      <c r="J110" t="s">
        <v>56</v>
      </c>
      <c r="K110" t="s">
        <v>1198</v>
      </c>
      <c r="L110" t="s">
        <v>61</v>
      </c>
      <c r="M110" t="s">
        <v>1383</v>
      </c>
      <c r="N110" t="s">
        <v>54</v>
      </c>
    </row>
    <row r="111" spans="1:14" hidden="1" x14ac:dyDescent="0.3">
      <c r="A111">
        <v>211763</v>
      </c>
      <c r="B111" t="s">
        <v>1809</v>
      </c>
      <c r="C111" t="s">
        <v>1810</v>
      </c>
      <c r="D111" t="s">
        <v>1811</v>
      </c>
      <c r="E111" t="s">
        <v>1597</v>
      </c>
      <c r="F111">
        <v>93256</v>
      </c>
      <c r="G111" t="s">
        <v>1219</v>
      </c>
      <c r="H111" t="s">
        <v>1812</v>
      </c>
      <c r="I111" t="s">
        <v>1813</v>
      </c>
      <c r="J111" t="s">
        <v>56</v>
      </c>
      <c r="K111" t="s">
        <v>1388</v>
      </c>
      <c r="L111" t="s">
        <v>61</v>
      </c>
      <c r="M111" t="s">
        <v>1814</v>
      </c>
      <c r="N111" t="s">
        <v>54</v>
      </c>
    </row>
    <row r="112" spans="1:14" hidden="1" x14ac:dyDescent="0.3">
      <c r="A112">
        <v>212191</v>
      </c>
      <c r="B112" t="s">
        <v>1815</v>
      </c>
      <c r="C112" t="s">
        <v>1816</v>
      </c>
      <c r="D112" t="s">
        <v>1817</v>
      </c>
      <c r="E112" t="s">
        <v>1326</v>
      </c>
      <c r="F112">
        <v>93230</v>
      </c>
      <c r="G112" t="s">
        <v>1237</v>
      </c>
      <c r="H112" t="s">
        <v>1818</v>
      </c>
      <c r="I112" t="s">
        <v>1819</v>
      </c>
      <c r="J112" t="s">
        <v>56</v>
      </c>
      <c r="K112" t="s">
        <v>1240</v>
      </c>
      <c r="L112" t="s">
        <v>61</v>
      </c>
      <c r="M112" t="s">
        <v>10953</v>
      </c>
      <c r="N112" t="s">
        <v>54</v>
      </c>
    </row>
    <row r="113" spans="1:14" hidden="1" x14ac:dyDescent="0.3">
      <c r="A113">
        <v>212246</v>
      </c>
      <c r="B113" t="s">
        <v>1821</v>
      </c>
      <c r="C113" t="s">
        <v>1821</v>
      </c>
      <c r="D113" t="s">
        <v>1822</v>
      </c>
      <c r="E113" t="s">
        <v>1253</v>
      </c>
      <c r="F113">
        <v>93656</v>
      </c>
      <c r="G113" t="s">
        <v>1254</v>
      </c>
      <c r="H113" t="s">
        <v>1823</v>
      </c>
      <c r="I113" t="s">
        <v>1824</v>
      </c>
      <c r="J113" t="s">
        <v>56</v>
      </c>
      <c r="K113" t="s">
        <v>1248</v>
      </c>
      <c r="L113" t="s">
        <v>61</v>
      </c>
      <c r="M113" t="s">
        <v>227</v>
      </c>
      <c r="N113" t="s">
        <v>54</v>
      </c>
    </row>
    <row r="114" spans="1:14" hidden="1" x14ac:dyDescent="0.3">
      <c r="A114">
        <v>212299</v>
      </c>
      <c r="B114" t="s">
        <v>1825</v>
      </c>
      <c r="C114" t="s">
        <v>1826</v>
      </c>
      <c r="D114" t="s">
        <v>1827</v>
      </c>
      <c r="E114" t="s">
        <v>1326</v>
      </c>
      <c r="F114">
        <v>93230</v>
      </c>
      <c r="G114" t="s">
        <v>1237</v>
      </c>
      <c r="H114" t="s">
        <v>1828</v>
      </c>
      <c r="I114" t="s">
        <v>1829</v>
      </c>
      <c r="J114" t="s">
        <v>56</v>
      </c>
      <c r="K114" t="s">
        <v>1240</v>
      </c>
      <c r="L114" t="s">
        <v>61</v>
      </c>
      <c r="M114" t="s">
        <v>10954</v>
      </c>
      <c r="N114" t="s">
        <v>54</v>
      </c>
    </row>
    <row r="115" spans="1:14" hidden="1" x14ac:dyDescent="0.3">
      <c r="A115">
        <v>212442</v>
      </c>
      <c r="B115" t="s">
        <v>1830</v>
      </c>
      <c r="C115" t="s">
        <v>1831</v>
      </c>
      <c r="D115" t="s">
        <v>1832</v>
      </c>
      <c r="E115" t="s">
        <v>1210</v>
      </c>
      <c r="F115">
        <v>93637</v>
      </c>
      <c r="G115" t="s">
        <v>1210</v>
      </c>
      <c r="H115" t="s">
        <v>1833</v>
      </c>
      <c r="I115" t="s">
        <v>1834</v>
      </c>
      <c r="J115" t="s">
        <v>1213</v>
      </c>
      <c r="K115" t="s">
        <v>1262</v>
      </c>
      <c r="L115" t="s">
        <v>61</v>
      </c>
      <c r="M115" t="s">
        <v>227</v>
      </c>
      <c r="N115" t="s">
        <v>54</v>
      </c>
    </row>
    <row r="116" spans="1:14" hidden="1" x14ac:dyDescent="0.3">
      <c r="A116">
        <v>212474</v>
      </c>
      <c r="B116" t="s">
        <v>1835</v>
      </c>
      <c r="C116" t="s">
        <v>10955</v>
      </c>
      <c r="D116" t="s">
        <v>1836</v>
      </c>
      <c r="E116" t="s">
        <v>1326</v>
      </c>
      <c r="F116">
        <v>93230</v>
      </c>
      <c r="G116" t="s">
        <v>1237</v>
      </c>
      <c r="H116" t="s">
        <v>1837</v>
      </c>
      <c r="I116" t="s">
        <v>1838</v>
      </c>
      <c r="J116" t="s">
        <v>56</v>
      </c>
      <c r="K116" t="s">
        <v>1240</v>
      </c>
      <c r="L116" t="s">
        <v>61</v>
      </c>
      <c r="M116" t="s">
        <v>10956</v>
      </c>
      <c r="N116" t="s">
        <v>54</v>
      </c>
    </row>
    <row r="117" spans="1:14" hidden="1" x14ac:dyDescent="0.3">
      <c r="A117">
        <v>212529</v>
      </c>
      <c r="B117" t="s">
        <v>1839</v>
      </c>
      <c r="C117" t="s">
        <v>1840</v>
      </c>
      <c r="D117" t="s">
        <v>1841</v>
      </c>
      <c r="E117" t="s">
        <v>1490</v>
      </c>
      <c r="F117">
        <v>95632</v>
      </c>
      <c r="G117" t="s">
        <v>1491</v>
      </c>
      <c r="H117" t="s">
        <v>1842</v>
      </c>
      <c r="I117" t="s">
        <v>1843</v>
      </c>
      <c r="J117" t="s">
        <v>56</v>
      </c>
      <c r="K117" t="s">
        <v>1198</v>
      </c>
      <c r="L117" t="s">
        <v>61</v>
      </c>
      <c r="M117" t="s">
        <v>1844</v>
      </c>
      <c r="N117" t="s">
        <v>54</v>
      </c>
    </row>
    <row r="118" spans="1:14" hidden="1" x14ac:dyDescent="0.3">
      <c r="A118">
        <v>212854</v>
      </c>
      <c r="B118" t="s">
        <v>1845</v>
      </c>
      <c r="C118" t="s">
        <v>1846</v>
      </c>
      <c r="D118" t="s">
        <v>1847</v>
      </c>
      <c r="E118" t="s">
        <v>1236</v>
      </c>
      <c r="F118">
        <v>93245</v>
      </c>
      <c r="G118" t="s">
        <v>1237</v>
      </c>
      <c r="H118" t="s">
        <v>1848</v>
      </c>
      <c r="I118" t="s">
        <v>1849</v>
      </c>
      <c r="J118" t="s">
        <v>56</v>
      </c>
      <c r="K118" t="s">
        <v>1240</v>
      </c>
      <c r="L118" t="s">
        <v>80</v>
      </c>
      <c r="M118" t="s">
        <v>1850</v>
      </c>
      <c r="N118" t="s">
        <v>1851</v>
      </c>
    </row>
    <row r="119" spans="1:14" hidden="1" x14ac:dyDescent="0.3">
      <c r="A119">
        <v>212890</v>
      </c>
      <c r="B119" t="s">
        <v>1852</v>
      </c>
      <c r="C119" t="s">
        <v>1853</v>
      </c>
      <c r="D119" t="s">
        <v>1854</v>
      </c>
      <c r="E119" t="s">
        <v>1326</v>
      </c>
      <c r="F119">
        <v>93230</v>
      </c>
      <c r="G119" t="s">
        <v>1237</v>
      </c>
      <c r="H119" t="s">
        <v>1855</v>
      </c>
      <c r="I119" t="s">
        <v>1856</v>
      </c>
      <c r="J119" t="s">
        <v>1213</v>
      </c>
      <c r="K119" t="s">
        <v>54</v>
      </c>
      <c r="L119" t="s">
        <v>61</v>
      </c>
      <c r="M119" t="s">
        <v>227</v>
      </c>
      <c r="N119" t="s">
        <v>54</v>
      </c>
    </row>
    <row r="120" spans="1:14" hidden="1" x14ac:dyDescent="0.3">
      <c r="A120">
        <v>213221</v>
      </c>
      <c r="B120" t="s">
        <v>1857</v>
      </c>
      <c r="C120" t="s">
        <v>1858</v>
      </c>
      <c r="D120" t="s">
        <v>1859</v>
      </c>
      <c r="E120" t="s">
        <v>1326</v>
      </c>
      <c r="F120">
        <v>93230</v>
      </c>
      <c r="G120" t="s">
        <v>1237</v>
      </c>
      <c r="H120" t="s">
        <v>1860</v>
      </c>
      <c r="I120" t="s">
        <v>1861</v>
      </c>
      <c r="J120" t="s">
        <v>1213</v>
      </c>
      <c r="K120" t="s">
        <v>54</v>
      </c>
      <c r="L120" t="s">
        <v>80</v>
      </c>
      <c r="M120" t="s">
        <v>1862</v>
      </c>
      <c r="N120" t="s">
        <v>1863</v>
      </c>
    </row>
    <row r="121" spans="1:14" hidden="1" x14ac:dyDescent="0.3">
      <c r="A121">
        <v>213223</v>
      </c>
      <c r="B121" t="s">
        <v>1864</v>
      </c>
      <c r="C121" t="s">
        <v>1865</v>
      </c>
      <c r="D121" t="s">
        <v>1866</v>
      </c>
      <c r="E121" t="s">
        <v>1490</v>
      </c>
      <c r="F121">
        <v>95632</v>
      </c>
      <c r="G121" t="s">
        <v>1491</v>
      </c>
      <c r="H121" t="s">
        <v>1867</v>
      </c>
      <c r="I121" t="s">
        <v>1868</v>
      </c>
      <c r="J121" t="s">
        <v>56</v>
      </c>
      <c r="K121" t="s">
        <v>1198</v>
      </c>
      <c r="L121" t="s">
        <v>61</v>
      </c>
      <c r="M121" t="s">
        <v>227</v>
      </c>
      <c r="N121" t="s">
        <v>54</v>
      </c>
    </row>
    <row r="122" spans="1:14" hidden="1" x14ac:dyDescent="0.3">
      <c r="A122">
        <v>213227</v>
      </c>
      <c r="B122" t="s">
        <v>1869</v>
      </c>
      <c r="C122" t="s">
        <v>1870</v>
      </c>
      <c r="D122" t="s">
        <v>1871</v>
      </c>
      <c r="E122" t="s">
        <v>1402</v>
      </c>
      <c r="F122">
        <v>93277</v>
      </c>
      <c r="G122" t="s">
        <v>1219</v>
      </c>
      <c r="H122" t="s">
        <v>54</v>
      </c>
      <c r="I122" t="s">
        <v>1872</v>
      </c>
      <c r="J122" t="s">
        <v>1213</v>
      </c>
      <c r="K122" t="s">
        <v>1388</v>
      </c>
      <c r="L122" t="s">
        <v>80</v>
      </c>
      <c r="M122" t="s">
        <v>694</v>
      </c>
      <c r="N122" t="s">
        <v>1874</v>
      </c>
    </row>
    <row r="123" spans="1:14" hidden="1" x14ac:dyDescent="0.3">
      <c r="A123">
        <v>213230</v>
      </c>
      <c r="B123" t="s">
        <v>1875</v>
      </c>
      <c r="C123" t="s">
        <v>1876</v>
      </c>
      <c r="D123" t="s">
        <v>1877</v>
      </c>
      <c r="E123" t="s">
        <v>1878</v>
      </c>
      <c r="F123">
        <v>93250</v>
      </c>
      <c r="G123" t="s">
        <v>1304</v>
      </c>
      <c r="H123" t="s">
        <v>1879</v>
      </c>
      <c r="I123" t="s">
        <v>1880</v>
      </c>
      <c r="J123" t="s">
        <v>1213</v>
      </c>
      <c r="K123" t="s">
        <v>1388</v>
      </c>
      <c r="L123" t="s">
        <v>61</v>
      </c>
      <c r="M123" t="s">
        <v>1881</v>
      </c>
      <c r="N123" t="s">
        <v>54</v>
      </c>
    </row>
    <row r="124" spans="1:14" hidden="1" x14ac:dyDescent="0.3">
      <c r="A124">
        <v>213396</v>
      </c>
      <c r="B124" t="s">
        <v>1882</v>
      </c>
      <c r="C124" t="s">
        <v>1883</v>
      </c>
      <c r="D124" t="s">
        <v>1884</v>
      </c>
      <c r="E124" t="s">
        <v>85</v>
      </c>
      <c r="F124">
        <v>95324</v>
      </c>
      <c r="G124" t="s">
        <v>69</v>
      </c>
      <c r="H124" t="s">
        <v>1885</v>
      </c>
      <c r="I124" t="s">
        <v>1886</v>
      </c>
      <c r="J124" t="s">
        <v>1213</v>
      </c>
      <c r="K124" t="s">
        <v>54</v>
      </c>
      <c r="L124" t="s">
        <v>1887</v>
      </c>
      <c r="M124" t="s">
        <v>1888</v>
      </c>
      <c r="N124" t="s">
        <v>1889</v>
      </c>
    </row>
    <row r="125" spans="1:14" hidden="1" x14ac:dyDescent="0.3">
      <c r="A125">
        <v>213397</v>
      </c>
      <c r="B125" t="s">
        <v>1890</v>
      </c>
      <c r="C125" t="s">
        <v>1891</v>
      </c>
      <c r="D125" t="s">
        <v>1892</v>
      </c>
      <c r="E125" t="s">
        <v>1318</v>
      </c>
      <c r="F125">
        <v>95313</v>
      </c>
      <c r="G125" t="s">
        <v>46</v>
      </c>
      <c r="H125" t="s">
        <v>1893</v>
      </c>
      <c r="I125" t="s">
        <v>1894</v>
      </c>
      <c r="J125" t="s">
        <v>56</v>
      </c>
      <c r="K125" t="s">
        <v>1321</v>
      </c>
      <c r="L125" t="s">
        <v>61</v>
      </c>
      <c r="M125" t="s">
        <v>10957</v>
      </c>
      <c r="N125" t="s">
        <v>54</v>
      </c>
    </row>
    <row r="126" spans="1:14" hidden="1" x14ac:dyDescent="0.3">
      <c r="A126">
        <v>213425</v>
      </c>
      <c r="B126" t="s">
        <v>1896</v>
      </c>
      <c r="C126" t="s">
        <v>1897</v>
      </c>
      <c r="D126" t="s">
        <v>1898</v>
      </c>
      <c r="E126" t="s">
        <v>1219</v>
      </c>
      <c r="F126">
        <v>93274</v>
      </c>
      <c r="G126" t="s">
        <v>1219</v>
      </c>
      <c r="H126" t="s">
        <v>1899</v>
      </c>
      <c r="I126" t="s">
        <v>1900</v>
      </c>
      <c r="J126" t="s">
        <v>56</v>
      </c>
      <c r="K126" t="s">
        <v>1222</v>
      </c>
      <c r="L126" t="s">
        <v>80</v>
      </c>
      <c r="M126" t="s">
        <v>1901</v>
      </c>
      <c r="N126" t="s">
        <v>54</v>
      </c>
    </row>
    <row r="127" spans="1:14" hidden="1" x14ac:dyDescent="0.3">
      <c r="A127">
        <v>213447</v>
      </c>
      <c r="B127" t="s">
        <v>1902</v>
      </c>
      <c r="C127" t="s">
        <v>1903</v>
      </c>
      <c r="D127" t="s">
        <v>1904</v>
      </c>
      <c r="E127" t="s">
        <v>1597</v>
      </c>
      <c r="F127">
        <v>93256</v>
      </c>
      <c r="G127" t="s">
        <v>1219</v>
      </c>
      <c r="H127" t="s">
        <v>1905</v>
      </c>
      <c r="I127" t="s">
        <v>1906</v>
      </c>
      <c r="J127" t="s">
        <v>56</v>
      </c>
      <c r="K127" t="s">
        <v>1222</v>
      </c>
      <c r="L127" t="s">
        <v>61</v>
      </c>
      <c r="M127" t="s">
        <v>1907</v>
      </c>
      <c r="N127" t="s">
        <v>54</v>
      </c>
    </row>
    <row r="128" spans="1:14" hidden="1" x14ac:dyDescent="0.3">
      <c r="A128">
        <v>213836</v>
      </c>
      <c r="B128" t="s">
        <v>1908</v>
      </c>
      <c r="C128" t="s">
        <v>1909</v>
      </c>
      <c r="D128" t="s">
        <v>1910</v>
      </c>
      <c r="E128" t="s">
        <v>117</v>
      </c>
      <c r="F128">
        <v>95320</v>
      </c>
      <c r="G128" t="s">
        <v>118</v>
      </c>
      <c r="H128" t="s">
        <v>1911</v>
      </c>
      <c r="I128" t="s">
        <v>1912</v>
      </c>
      <c r="J128" t="s">
        <v>56</v>
      </c>
      <c r="K128" t="s">
        <v>1198</v>
      </c>
      <c r="L128" t="s">
        <v>61</v>
      </c>
      <c r="M128" t="s">
        <v>1275</v>
      </c>
      <c r="N128" t="s">
        <v>54</v>
      </c>
    </row>
    <row r="129" spans="1:14" hidden="1" x14ac:dyDescent="0.3">
      <c r="A129">
        <v>214034</v>
      </c>
      <c r="B129" t="s">
        <v>1913</v>
      </c>
      <c r="C129" t="s">
        <v>1914</v>
      </c>
      <c r="D129" t="s">
        <v>1915</v>
      </c>
      <c r="E129" t="s">
        <v>118</v>
      </c>
      <c r="F129">
        <v>93660</v>
      </c>
      <c r="G129" t="s">
        <v>1254</v>
      </c>
      <c r="H129" t="s">
        <v>1916</v>
      </c>
      <c r="I129" t="s">
        <v>1917</v>
      </c>
      <c r="J129" t="s">
        <v>1213</v>
      </c>
      <c r="K129" t="s">
        <v>1262</v>
      </c>
      <c r="L129" t="s">
        <v>61</v>
      </c>
      <c r="M129" t="s">
        <v>227</v>
      </c>
      <c r="N129" t="s">
        <v>54</v>
      </c>
    </row>
    <row r="130" spans="1:14" hidden="1" x14ac:dyDescent="0.3">
      <c r="A130">
        <v>214430</v>
      </c>
      <c r="B130" t="s">
        <v>1918</v>
      </c>
      <c r="C130" t="s">
        <v>1919</v>
      </c>
      <c r="D130" t="s">
        <v>1920</v>
      </c>
      <c r="E130" t="s">
        <v>1227</v>
      </c>
      <c r="F130">
        <v>93272</v>
      </c>
      <c r="G130" t="s">
        <v>1219</v>
      </c>
      <c r="H130" t="s">
        <v>1921</v>
      </c>
      <c r="I130" t="s">
        <v>1922</v>
      </c>
      <c r="J130" t="s">
        <v>56</v>
      </c>
      <c r="K130" t="s">
        <v>1388</v>
      </c>
      <c r="L130" t="s">
        <v>61</v>
      </c>
      <c r="M130" t="s">
        <v>10958</v>
      </c>
      <c r="N130" t="s">
        <v>54</v>
      </c>
    </row>
    <row r="131" spans="1:14" hidden="1" x14ac:dyDescent="0.3">
      <c r="A131">
        <v>214433</v>
      </c>
      <c r="B131" t="s">
        <v>1923</v>
      </c>
      <c r="C131" t="s">
        <v>1924</v>
      </c>
      <c r="D131" t="s">
        <v>1925</v>
      </c>
      <c r="E131" t="s">
        <v>1926</v>
      </c>
      <c r="F131">
        <v>93257</v>
      </c>
      <c r="G131" t="s">
        <v>1219</v>
      </c>
      <c r="H131" t="s">
        <v>1927</v>
      </c>
      <c r="I131" t="s">
        <v>1928</v>
      </c>
      <c r="J131" t="s">
        <v>56</v>
      </c>
      <c r="K131" t="s">
        <v>1388</v>
      </c>
      <c r="L131" t="s">
        <v>61</v>
      </c>
      <c r="M131" t="s">
        <v>10959</v>
      </c>
      <c r="N131" t="s">
        <v>54</v>
      </c>
    </row>
    <row r="132" spans="1:14" hidden="1" x14ac:dyDescent="0.3">
      <c r="A132">
        <v>214548</v>
      </c>
      <c r="B132" t="s">
        <v>1929</v>
      </c>
      <c r="C132" t="s">
        <v>1930</v>
      </c>
      <c r="D132" t="s">
        <v>1931</v>
      </c>
      <c r="E132" t="s">
        <v>1272</v>
      </c>
      <c r="F132">
        <v>95337</v>
      </c>
      <c r="G132" t="s">
        <v>118</v>
      </c>
      <c r="H132" t="s">
        <v>1932</v>
      </c>
      <c r="I132" t="s">
        <v>1933</v>
      </c>
      <c r="J132" t="s">
        <v>56</v>
      </c>
      <c r="K132" t="s">
        <v>1198</v>
      </c>
      <c r="L132" t="s">
        <v>61</v>
      </c>
      <c r="M132" t="s">
        <v>127</v>
      </c>
      <c r="N132" t="s">
        <v>54</v>
      </c>
    </row>
    <row r="133" spans="1:14" hidden="1" x14ac:dyDescent="0.3">
      <c r="A133">
        <v>214710</v>
      </c>
      <c r="B133" t="s">
        <v>1934</v>
      </c>
      <c r="C133" t="s">
        <v>1935</v>
      </c>
      <c r="D133" t="s">
        <v>1936</v>
      </c>
      <c r="E133" t="s">
        <v>1203</v>
      </c>
      <c r="F133">
        <v>95361</v>
      </c>
      <c r="G133" t="s">
        <v>46</v>
      </c>
      <c r="H133" t="s">
        <v>1937</v>
      </c>
      <c r="I133" t="s">
        <v>1938</v>
      </c>
      <c r="J133" t="s">
        <v>1213</v>
      </c>
      <c r="K133" t="s">
        <v>1366</v>
      </c>
      <c r="L133" t="s">
        <v>61</v>
      </c>
      <c r="M133" t="s">
        <v>227</v>
      </c>
      <c r="N133" t="s">
        <v>54</v>
      </c>
    </row>
    <row r="134" spans="1:14" hidden="1" x14ac:dyDescent="0.3">
      <c r="A134">
        <v>214738</v>
      </c>
      <c r="B134" t="s">
        <v>1939</v>
      </c>
      <c r="C134" t="s">
        <v>1940</v>
      </c>
      <c r="D134" t="s">
        <v>1941</v>
      </c>
      <c r="E134" t="s">
        <v>131</v>
      </c>
      <c r="F134">
        <v>95358</v>
      </c>
      <c r="G134" t="s">
        <v>46</v>
      </c>
      <c r="H134" t="s">
        <v>1942</v>
      </c>
      <c r="I134" t="s">
        <v>1943</v>
      </c>
      <c r="J134" t="s">
        <v>56</v>
      </c>
      <c r="K134" t="s">
        <v>1321</v>
      </c>
      <c r="L134" t="s">
        <v>80</v>
      </c>
      <c r="M134" t="s">
        <v>167</v>
      </c>
      <c r="N134" t="s">
        <v>54</v>
      </c>
    </row>
    <row r="135" spans="1:14" hidden="1" x14ac:dyDescent="0.3">
      <c r="A135">
        <v>214881</v>
      </c>
      <c r="B135" t="s">
        <v>1945</v>
      </c>
      <c r="C135" t="s">
        <v>1946</v>
      </c>
      <c r="D135" t="s">
        <v>1947</v>
      </c>
      <c r="E135" t="s">
        <v>1203</v>
      </c>
      <c r="F135">
        <v>95631</v>
      </c>
      <c r="G135" t="s">
        <v>46</v>
      </c>
      <c r="H135" t="s">
        <v>1948</v>
      </c>
      <c r="I135" t="s">
        <v>1949</v>
      </c>
      <c r="J135" t="s">
        <v>1213</v>
      </c>
      <c r="K135" t="s">
        <v>54</v>
      </c>
      <c r="L135" t="s">
        <v>61</v>
      </c>
      <c r="M135" t="s">
        <v>1950</v>
      </c>
      <c r="N135" t="s">
        <v>54</v>
      </c>
    </row>
    <row r="136" spans="1:14" hidden="1" x14ac:dyDescent="0.3">
      <c r="A136">
        <v>215043</v>
      </c>
      <c r="B136" t="s">
        <v>1951</v>
      </c>
      <c r="C136" t="s">
        <v>1952</v>
      </c>
      <c r="D136" t="s">
        <v>1953</v>
      </c>
      <c r="E136" t="s">
        <v>1219</v>
      </c>
      <c r="F136">
        <v>93274</v>
      </c>
      <c r="G136" t="s">
        <v>1219</v>
      </c>
      <c r="H136" t="s">
        <v>1954</v>
      </c>
      <c r="I136" t="s">
        <v>1955</v>
      </c>
      <c r="J136" t="s">
        <v>56</v>
      </c>
      <c r="K136" t="s">
        <v>1222</v>
      </c>
      <c r="L136" t="s">
        <v>61</v>
      </c>
      <c r="M136" t="s">
        <v>227</v>
      </c>
      <c r="N136" t="s">
        <v>54</v>
      </c>
    </row>
    <row r="137" spans="1:14" hidden="1" x14ac:dyDescent="0.3">
      <c r="A137">
        <v>215045</v>
      </c>
      <c r="B137" t="s">
        <v>1956</v>
      </c>
      <c r="C137" t="s">
        <v>1957</v>
      </c>
      <c r="D137" t="s">
        <v>1958</v>
      </c>
      <c r="E137" t="s">
        <v>1959</v>
      </c>
      <c r="F137">
        <v>93274</v>
      </c>
      <c r="G137" t="s">
        <v>1219</v>
      </c>
      <c r="H137" t="s">
        <v>1960</v>
      </c>
      <c r="I137" t="s">
        <v>1961</v>
      </c>
      <c r="J137" t="s">
        <v>56</v>
      </c>
      <c r="K137" t="s">
        <v>1222</v>
      </c>
      <c r="L137" t="s">
        <v>61</v>
      </c>
      <c r="M137" t="s">
        <v>1962</v>
      </c>
      <c r="N137" t="s">
        <v>54</v>
      </c>
    </row>
    <row r="138" spans="1:14" hidden="1" x14ac:dyDescent="0.3">
      <c r="A138">
        <v>215048</v>
      </c>
      <c r="B138" t="s">
        <v>1963</v>
      </c>
      <c r="C138" t="s">
        <v>1964</v>
      </c>
      <c r="D138" t="s">
        <v>1965</v>
      </c>
      <c r="E138" t="s">
        <v>1254</v>
      </c>
      <c r="F138">
        <v>93706</v>
      </c>
      <c r="G138" t="s">
        <v>1254</v>
      </c>
      <c r="H138" t="s">
        <v>1966</v>
      </c>
      <c r="I138" t="s">
        <v>1967</v>
      </c>
      <c r="J138" t="s">
        <v>1213</v>
      </c>
      <c r="K138" t="s">
        <v>1214</v>
      </c>
      <c r="L138" t="s">
        <v>61</v>
      </c>
      <c r="M138" t="s">
        <v>227</v>
      </c>
      <c r="N138" t="s">
        <v>54</v>
      </c>
    </row>
    <row r="139" spans="1:14" hidden="1" x14ac:dyDescent="0.3">
      <c r="A139">
        <v>215049</v>
      </c>
      <c r="B139" t="s">
        <v>1968</v>
      </c>
      <c r="C139" t="s">
        <v>477</v>
      </c>
      <c r="D139" t="s">
        <v>1969</v>
      </c>
      <c r="E139" t="s">
        <v>1245</v>
      </c>
      <c r="F139">
        <v>93610</v>
      </c>
      <c r="G139" t="s">
        <v>1210</v>
      </c>
      <c r="H139" t="s">
        <v>1970</v>
      </c>
      <c r="I139" t="s">
        <v>1971</v>
      </c>
      <c r="J139" t="s">
        <v>56</v>
      </c>
      <c r="K139" t="s">
        <v>1565</v>
      </c>
      <c r="L139" t="s">
        <v>61</v>
      </c>
      <c r="M139" t="s">
        <v>227</v>
      </c>
      <c r="N139" t="s">
        <v>54</v>
      </c>
    </row>
    <row r="140" spans="1:14" hidden="1" x14ac:dyDescent="0.3">
      <c r="A140">
        <v>215050</v>
      </c>
      <c r="B140" t="s">
        <v>1973</v>
      </c>
      <c r="C140" t="s">
        <v>1974</v>
      </c>
      <c r="D140" t="s">
        <v>1975</v>
      </c>
      <c r="E140" t="s">
        <v>1253</v>
      </c>
      <c r="F140">
        <v>93656</v>
      </c>
      <c r="G140" t="s">
        <v>1254</v>
      </c>
      <c r="H140" t="s">
        <v>1976</v>
      </c>
      <c r="I140" t="s">
        <v>1977</v>
      </c>
      <c r="J140" t="s">
        <v>56</v>
      </c>
      <c r="K140" t="s">
        <v>1248</v>
      </c>
      <c r="L140" t="s">
        <v>61</v>
      </c>
      <c r="M140" t="s">
        <v>1978</v>
      </c>
      <c r="N140" t="s">
        <v>54</v>
      </c>
    </row>
    <row r="141" spans="1:14" hidden="1" x14ac:dyDescent="0.3">
      <c r="A141">
        <v>215053</v>
      </c>
      <c r="B141" t="s">
        <v>10960</v>
      </c>
      <c r="C141" t="s">
        <v>10960</v>
      </c>
      <c r="D141" t="s">
        <v>1980</v>
      </c>
      <c r="E141" t="s">
        <v>131</v>
      </c>
      <c r="F141">
        <v>95357</v>
      </c>
      <c r="G141" t="s">
        <v>46</v>
      </c>
      <c r="H141" t="s">
        <v>1981</v>
      </c>
      <c r="I141" t="s">
        <v>10961</v>
      </c>
      <c r="J141" t="s">
        <v>56</v>
      </c>
      <c r="K141" t="s">
        <v>1321</v>
      </c>
      <c r="L141" t="s">
        <v>80</v>
      </c>
      <c r="M141" t="s">
        <v>1982</v>
      </c>
      <c r="N141" t="s">
        <v>54</v>
      </c>
    </row>
    <row r="142" spans="1:14" hidden="1" x14ac:dyDescent="0.3">
      <c r="A142">
        <v>215072</v>
      </c>
      <c r="B142" t="s">
        <v>1983</v>
      </c>
      <c r="C142" t="s">
        <v>1984</v>
      </c>
      <c r="D142" t="s">
        <v>1985</v>
      </c>
      <c r="E142" t="s">
        <v>1219</v>
      </c>
      <c r="F142">
        <v>93274</v>
      </c>
      <c r="G142" t="s">
        <v>1219</v>
      </c>
      <c r="H142" t="s">
        <v>1986</v>
      </c>
      <c r="I142" t="s">
        <v>1987</v>
      </c>
      <c r="J142" t="s">
        <v>56</v>
      </c>
      <c r="K142" t="s">
        <v>1388</v>
      </c>
      <c r="L142" t="s">
        <v>61</v>
      </c>
      <c r="M142" t="s">
        <v>10962</v>
      </c>
      <c r="N142" t="s">
        <v>54</v>
      </c>
    </row>
    <row r="143" spans="1:14" hidden="1" x14ac:dyDescent="0.3">
      <c r="A143">
        <v>215706</v>
      </c>
      <c r="B143" t="s">
        <v>10963</v>
      </c>
      <c r="C143" t="s">
        <v>1988</v>
      </c>
      <c r="D143" t="s">
        <v>1989</v>
      </c>
      <c r="E143" t="s">
        <v>1219</v>
      </c>
      <c r="F143">
        <v>93274</v>
      </c>
      <c r="G143" t="s">
        <v>1219</v>
      </c>
      <c r="H143" t="s">
        <v>54</v>
      </c>
      <c r="I143" t="s">
        <v>1990</v>
      </c>
      <c r="J143" t="s">
        <v>1213</v>
      </c>
      <c r="K143" t="s">
        <v>1388</v>
      </c>
      <c r="L143" t="s">
        <v>80</v>
      </c>
      <c r="M143" t="s">
        <v>227</v>
      </c>
      <c r="N143" t="s">
        <v>1991</v>
      </c>
    </row>
    <row r="144" spans="1:14" hidden="1" x14ac:dyDescent="0.3">
      <c r="A144">
        <v>215726</v>
      </c>
      <c r="B144" t="s">
        <v>1992</v>
      </c>
      <c r="C144" t="s">
        <v>1993</v>
      </c>
      <c r="D144" t="s">
        <v>1994</v>
      </c>
      <c r="E144" t="s">
        <v>1402</v>
      </c>
      <c r="F144">
        <v>93292</v>
      </c>
      <c r="G144" t="s">
        <v>1219</v>
      </c>
      <c r="H144" t="s">
        <v>1995</v>
      </c>
      <c r="I144" t="s">
        <v>1996</v>
      </c>
      <c r="J144" t="s">
        <v>56</v>
      </c>
      <c r="K144" t="s">
        <v>1388</v>
      </c>
      <c r="L144" t="s">
        <v>61</v>
      </c>
      <c r="M144" t="s">
        <v>10964</v>
      </c>
      <c r="N144" t="s">
        <v>54</v>
      </c>
    </row>
    <row r="145" spans="1:14" hidden="1" x14ac:dyDescent="0.3">
      <c r="A145">
        <v>215842</v>
      </c>
      <c r="B145" t="s">
        <v>1997</v>
      </c>
      <c r="C145" t="s">
        <v>1998</v>
      </c>
      <c r="D145" t="s">
        <v>1999</v>
      </c>
      <c r="E145" t="s">
        <v>1426</v>
      </c>
      <c r="F145">
        <v>95635</v>
      </c>
      <c r="G145" t="s">
        <v>69</v>
      </c>
      <c r="H145" t="s">
        <v>2000</v>
      </c>
      <c r="I145" t="s">
        <v>2001</v>
      </c>
      <c r="J145" t="s">
        <v>56</v>
      </c>
      <c r="K145" t="s">
        <v>1411</v>
      </c>
      <c r="L145" t="s">
        <v>61</v>
      </c>
      <c r="M145" t="s">
        <v>4512</v>
      </c>
      <c r="N145" t="s">
        <v>54</v>
      </c>
    </row>
    <row r="146" spans="1:14" hidden="1" x14ac:dyDescent="0.3">
      <c r="A146">
        <v>215853</v>
      </c>
      <c r="B146" t="s">
        <v>2002</v>
      </c>
      <c r="C146" t="s">
        <v>2003</v>
      </c>
      <c r="D146" t="s">
        <v>2004</v>
      </c>
      <c r="E146" t="s">
        <v>1210</v>
      </c>
      <c r="F146">
        <v>93637</v>
      </c>
      <c r="G146" t="s">
        <v>1210</v>
      </c>
      <c r="H146" t="s">
        <v>2005</v>
      </c>
      <c r="I146" t="s">
        <v>2006</v>
      </c>
      <c r="J146" t="s">
        <v>56</v>
      </c>
      <c r="K146" t="s">
        <v>1248</v>
      </c>
      <c r="L146" t="s">
        <v>61</v>
      </c>
      <c r="M146" t="s">
        <v>10965</v>
      </c>
      <c r="N146" t="s">
        <v>54</v>
      </c>
    </row>
    <row r="147" spans="1:14" hidden="1" x14ac:dyDescent="0.3">
      <c r="A147">
        <v>215856</v>
      </c>
      <c r="B147" t="s">
        <v>2007</v>
      </c>
      <c r="C147" t="s">
        <v>2008</v>
      </c>
      <c r="D147" t="s">
        <v>2009</v>
      </c>
      <c r="E147" t="s">
        <v>131</v>
      </c>
      <c r="F147">
        <v>95358</v>
      </c>
      <c r="G147" t="s">
        <v>46</v>
      </c>
      <c r="H147" t="s">
        <v>2010</v>
      </c>
      <c r="I147" t="s">
        <v>2011</v>
      </c>
      <c r="J147" t="s">
        <v>56</v>
      </c>
      <c r="K147" t="s">
        <v>1565</v>
      </c>
      <c r="L147" t="s">
        <v>61</v>
      </c>
      <c r="M147" t="s">
        <v>2012</v>
      </c>
      <c r="N147" t="s">
        <v>54</v>
      </c>
    </row>
    <row r="148" spans="1:14" hidden="1" x14ac:dyDescent="0.3">
      <c r="A148">
        <v>215929</v>
      </c>
      <c r="B148" t="s">
        <v>2013</v>
      </c>
      <c r="C148" t="s">
        <v>2014</v>
      </c>
      <c r="D148" t="s">
        <v>2015</v>
      </c>
      <c r="E148" t="s">
        <v>1219</v>
      </c>
      <c r="F148">
        <v>93274</v>
      </c>
      <c r="G148" t="s">
        <v>1219</v>
      </c>
      <c r="H148" t="s">
        <v>2016</v>
      </c>
      <c r="I148" t="s">
        <v>2017</v>
      </c>
      <c r="J148" t="s">
        <v>1213</v>
      </c>
      <c r="K148" t="s">
        <v>1222</v>
      </c>
      <c r="L148" t="s">
        <v>61</v>
      </c>
      <c r="M148" t="s">
        <v>2018</v>
      </c>
      <c r="N148" t="s">
        <v>54</v>
      </c>
    </row>
    <row r="149" spans="1:14" hidden="1" x14ac:dyDescent="0.3">
      <c r="A149">
        <v>215959</v>
      </c>
      <c r="B149" t="s">
        <v>2019</v>
      </c>
      <c r="C149" t="s">
        <v>2020</v>
      </c>
      <c r="D149" t="s">
        <v>2021</v>
      </c>
      <c r="E149" t="s">
        <v>2022</v>
      </c>
      <c r="F149">
        <v>95988</v>
      </c>
      <c r="G149" t="s">
        <v>2023</v>
      </c>
      <c r="H149" t="s">
        <v>2024</v>
      </c>
      <c r="I149" t="s">
        <v>2025</v>
      </c>
      <c r="J149" t="s">
        <v>56</v>
      </c>
      <c r="K149" t="s">
        <v>1565</v>
      </c>
      <c r="L149" t="s">
        <v>61</v>
      </c>
      <c r="M149" t="s">
        <v>10966</v>
      </c>
      <c r="N149" t="s">
        <v>54</v>
      </c>
    </row>
    <row r="150" spans="1:14" hidden="1" x14ac:dyDescent="0.3">
      <c r="A150">
        <v>215960</v>
      </c>
      <c r="B150" t="s">
        <v>2019</v>
      </c>
      <c r="C150" t="s">
        <v>2027</v>
      </c>
      <c r="D150" t="s">
        <v>2028</v>
      </c>
      <c r="E150" t="s">
        <v>1253</v>
      </c>
      <c r="F150">
        <v>93656</v>
      </c>
      <c r="G150" t="s">
        <v>1254</v>
      </c>
      <c r="H150" t="s">
        <v>2029</v>
      </c>
      <c r="I150" t="s">
        <v>2030</v>
      </c>
      <c r="J150" t="s">
        <v>1213</v>
      </c>
      <c r="K150" t="s">
        <v>1214</v>
      </c>
      <c r="L150" t="s">
        <v>61</v>
      </c>
      <c r="M150" t="s">
        <v>227</v>
      </c>
      <c r="N150" t="s">
        <v>54</v>
      </c>
    </row>
    <row r="151" spans="1:14" hidden="1" x14ac:dyDescent="0.3">
      <c r="A151">
        <v>216354</v>
      </c>
      <c r="B151" t="s">
        <v>2031</v>
      </c>
      <c r="C151" t="s">
        <v>2032</v>
      </c>
      <c r="D151" t="s">
        <v>2033</v>
      </c>
      <c r="E151" t="s">
        <v>1326</v>
      </c>
      <c r="F151">
        <v>93230</v>
      </c>
      <c r="G151" t="s">
        <v>1237</v>
      </c>
      <c r="H151" t="s">
        <v>2034</v>
      </c>
      <c r="I151" t="s">
        <v>2035</v>
      </c>
      <c r="J151" t="s">
        <v>1213</v>
      </c>
      <c r="K151" t="s">
        <v>1240</v>
      </c>
      <c r="L151" t="s">
        <v>61</v>
      </c>
      <c r="M151" t="s">
        <v>227</v>
      </c>
      <c r="N151" t="s">
        <v>54</v>
      </c>
    </row>
    <row r="152" spans="1:14" hidden="1" x14ac:dyDescent="0.3">
      <c r="A152">
        <v>216355</v>
      </c>
      <c r="B152" t="s">
        <v>2036</v>
      </c>
      <c r="C152" t="s">
        <v>2037</v>
      </c>
      <c r="D152" t="s">
        <v>2038</v>
      </c>
      <c r="E152" t="s">
        <v>1236</v>
      </c>
      <c r="F152">
        <v>93245</v>
      </c>
      <c r="G152" t="s">
        <v>1237</v>
      </c>
      <c r="H152" t="s">
        <v>2039</v>
      </c>
      <c r="I152" t="s">
        <v>2040</v>
      </c>
      <c r="J152" t="s">
        <v>1213</v>
      </c>
      <c r="K152" t="s">
        <v>54</v>
      </c>
      <c r="L152" t="s">
        <v>61</v>
      </c>
      <c r="M152" t="s">
        <v>2041</v>
      </c>
      <c r="N152" t="s">
        <v>54</v>
      </c>
    </row>
    <row r="153" spans="1:14" hidden="1" x14ac:dyDescent="0.3">
      <c r="A153">
        <v>216513</v>
      </c>
      <c r="B153" t="s">
        <v>2042</v>
      </c>
      <c r="C153" t="s">
        <v>2043</v>
      </c>
      <c r="D153" t="s">
        <v>2044</v>
      </c>
      <c r="E153" t="s">
        <v>2045</v>
      </c>
      <c r="F153">
        <v>95695</v>
      </c>
      <c r="G153" t="s">
        <v>767</v>
      </c>
      <c r="H153" t="s">
        <v>2046</v>
      </c>
      <c r="I153" t="s">
        <v>2047</v>
      </c>
      <c r="J153" t="s">
        <v>56</v>
      </c>
      <c r="K153" t="s">
        <v>1565</v>
      </c>
      <c r="L153" t="s">
        <v>61</v>
      </c>
      <c r="M153" t="s">
        <v>5185</v>
      </c>
      <c r="N153" t="s">
        <v>54</v>
      </c>
    </row>
    <row r="154" spans="1:14" hidden="1" x14ac:dyDescent="0.3">
      <c r="A154">
        <v>216523</v>
      </c>
      <c r="B154" t="s">
        <v>2049</v>
      </c>
      <c r="C154" t="s">
        <v>1652</v>
      </c>
      <c r="D154" t="s">
        <v>2050</v>
      </c>
      <c r="E154" t="s">
        <v>1326</v>
      </c>
      <c r="F154">
        <v>93230</v>
      </c>
      <c r="G154" t="s">
        <v>1237</v>
      </c>
      <c r="H154" t="s">
        <v>2051</v>
      </c>
      <c r="I154" t="s">
        <v>2052</v>
      </c>
      <c r="J154" t="s">
        <v>56</v>
      </c>
      <c r="K154" t="s">
        <v>1240</v>
      </c>
      <c r="L154" t="s">
        <v>61</v>
      </c>
      <c r="M154" t="s">
        <v>10967</v>
      </c>
      <c r="N154" t="s">
        <v>54</v>
      </c>
    </row>
    <row r="155" spans="1:14" hidden="1" x14ac:dyDescent="0.3">
      <c r="A155">
        <v>217081</v>
      </c>
      <c r="B155" t="s">
        <v>2053</v>
      </c>
      <c r="C155" t="s">
        <v>2054</v>
      </c>
      <c r="D155" t="s">
        <v>2055</v>
      </c>
      <c r="E155" t="s">
        <v>1219</v>
      </c>
      <c r="F155">
        <v>93274</v>
      </c>
      <c r="G155" t="s">
        <v>1219</v>
      </c>
      <c r="H155" t="s">
        <v>2056</v>
      </c>
      <c r="I155" t="s">
        <v>2057</v>
      </c>
      <c r="J155" t="s">
        <v>1213</v>
      </c>
      <c r="K155" t="s">
        <v>1230</v>
      </c>
      <c r="L155" t="s">
        <v>1377</v>
      </c>
      <c r="M155" t="s">
        <v>305</v>
      </c>
      <c r="N155" t="s">
        <v>2058</v>
      </c>
    </row>
    <row r="156" spans="1:14" hidden="1" x14ac:dyDescent="0.3">
      <c r="A156">
        <v>217948</v>
      </c>
      <c r="B156" t="s">
        <v>2059</v>
      </c>
      <c r="C156" t="s">
        <v>2060</v>
      </c>
      <c r="D156" t="s">
        <v>2061</v>
      </c>
      <c r="E156" t="s">
        <v>1326</v>
      </c>
      <c r="F156">
        <v>93230</v>
      </c>
      <c r="G156" t="s">
        <v>1237</v>
      </c>
      <c r="H156" t="s">
        <v>2062</v>
      </c>
      <c r="I156" t="s">
        <v>2063</v>
      </c>
      <c r="J156" t="s">
        <v>56</v>
      </c>
      <c r="K156" t="s">
        <v>1240</v>
      </c>
      <c r="L156" t="s">
        <v>61</v>
      </c>
      <c r="M156" t="s">
        <v>10968</v>
      </c>
      <c r="N156" t="s">
        <v>54</v>
      </c>
    </row>
    <row r="157" spans="1:14" hidden="1" x14ac:dyDescent="0.3">
      <c r="A157">
        <v>218037</v>
      </c>
      <c r="B157" t="s">
        <v>2064</v>
      </c>
      <c r="C157" t="s">
        <v>2065</v>
      </c>
      <c r="D157" t="s">
        <v>2066</v>
      </c>
      <c r="E157" t="s">
        <v>2067</v>
      </c>
      <c r="F157">
        <v>93620</v>
      </c>
      <c r="G157" t="s">
        <v>1254</v>
      </c>
      <c r="H157" t="s">
        <v>2068</v>
      </c>
      <c r="I157" t="s">
        <v>2069</v>
      </c>
      <c r="J157" t="s">
        <v>56</v>
      </c>
      <c r="K157" t="s">
        <v>1248</v>
      </c>
      <c r="L157" t="s">
        <v>80</v>
      </c>
      <c r="M157" t="s">
        <v>10471</v>
      </c>
      <c r="N157" t="s">
        <v>54</v>
      </c>
    </row>
    <row r="158" spans="1:14" hidden="1" x14ac:dyDescent="0.3">
      <c r="A158">
        <v>218302</v>
      </c>
      <c r="B158" t="s">
        <v>2070</v>
      </c>
      <c r="C158" t="s">
        <v>2071</v>
      </c>
      <c r="D158" t="s">
        <v>2072</v>
      </c>
      <c r="E158" t="s">
        <v>1326</v>
      </c>
      <c r="F158">
        <v>93230</v>
      </c>
      <c r="G158" t="s">
        <v>1237</v>
      </c>
      <c r="H158" t="s">
        <v>2073</v>
      </c>
      <c r="I158" t="s">
        <v>2074</v>
      </c>
      <c r="J158" t="s">
        <v>56</v>
      </c>
      <c r="K158" t="s">
        <v>1240</v>
      </c>
      <c r="L158" t="s">
        <v>61</v>
      </c>
      <c r="M158" t="s">
        <v>10969</v>
      </c>
      <c r="N158" t="s">
        <v>54</v>
      </c>
    </row>
    <row r="159" spans="1:14" hidden="1" x14ac:dyDescent="0.3">
      <c r="A159">
        <v>218468</v>
      </c>
      <c r="B159" t="s">
        <v>2076</v>
      </c>
      <c r="C159" t="s">
        <v>2077</v>
      </c>
      <c r="D159" t="s">
        <v>2078</v>
      </c>
      <c r="E159" t="s">
        <v>2079</v>
      </c>
      <c r="F159">
        <v>93280</v>
      </c>
      <c r="G159" t="s">
        <v>1304</v>
      </c>
      <c r="H159" t="s">
        <v>2080</v>
      </c>
      <c r="I159" t="s">
        <v>2081</v>
      </c>
      <c r="J159" t="s">
        <v>56</v>
      </c>
      <c r="K159" t="s">
        <v>1307</v>
      </c>
      <c r="L159" t="s">
        <v>61</v>
      </c>
      <c r="M159" t="s">
        <v>469</v>
      </c>
      <c r="N159" t="s">
        <v>54</v>
      </c>
    </row>
    <row r="160" spans="1:14" hidden="1" x14ac:dyDescent="0.3">
      <c r="A160">
        <v>218890</v>
      </c>
      <c r="B160" t="s">
        <v>2082</v>
      </c>
      <c r="C160" t="s">
        <v>2083</v>
      </c>
      <c r="D160" t="s">
        <v>2084</v>
      </c>
      <c r="E160" t="s">
        <v>1326</v>
      </c>
      <c r="F160">
        <v>93230</v>
      </c>
      <c r="G160" t="s">
        <v>1237</v>
      </c>
      <c r="H160" t="s">
        <v>2085</v>
      </c>
      <c r="I160" t="s">
        <v>2086</v>
      </c>
      <c r="J160" t="s">
        <v>56</v>
      </c>
      <c r="K160" t="s">
        <v>1240</v>
      </c>
      <c r="L160" t="s">
        <v>61</v>
      </c>
      <c r="M160" t="s">
        <v>250</v>
      </c>
      <c r="N160" t="s">
        <v>54</v>
      </c>
    </row>
    <row r="161" spans="1:14" x14ac:dyDescent="0.3">
      <c r="A161">
        <v>218891</v>
      </c>
      <c r="B161" t="s">
        <v>82</v>
      </c>
      <c r="C161" t="s">
        <v>83</v>
      </c>
      <c r="D161" t="s">
        <v>84</v>
      </c>
      <c r="E161" t="s">
        <v>85</v>
      </c>
      <c r="F161">
        <v>95324</v>
      </c>
      <c r="G161" t="s">
        <v>69</v>
      </c>
      <c r="H161" t="s">
        <v>86</v>
      </c>
      <c r="I161" t="s">
        <v>87</v>
      </c>
      <c r="J161" t="s">
        <v>56</v>
      </c>
      <c r="K161" t="s">
        <v>10924</v>
      </c>
      <c r="L161" t="s">
        <v>61</v>
      </c>
      <c r="M161" t="s">
        <v>5914</v>
      </c>
      <c r="N161" t="s">
        <v>54</v>
      </c>
    </row>
    <row r="162" spans="1:14" hidden="1" x14ac:dyDescent="0.3">
      <c r="A162">
        <v>218908</v>
      </c>
      <c r="B162" t="s">
        <v>2087</v>
      </c>
      <c r="C162" t="s">
        <v>2088</v>
      </c>
      <c r="D162" t="s">
        <v>2089</v>
      </c>
      <c r="E162" t="s">
        <v>1254</v>
      </c>
      <c r="F162">
        <v>93706</v>
      </c>
      <c r="G162" t="s">
        <v>1254</v>
      </c>
      <c r="H162" t="s">
        <v>2090</v>
      </c>
      <c r="I162" t="s">
        <v>2091</v>
      </c>
      <c r="J162" t="s">
        <v>1213</v>
      </c>
      <c r="K162" t="s">
        <v>1262</v>
      </c>
      <c r="L162" t="s">
        <v>61</v>
      </c>
      <c r="M162" t="s">
        <v>227</v>
      </c>
      <c r="N162" t="s">
        <v>54</v>
      </c>
    </row>
    <row r="163" spans="1:14" hidden="1" x14ac:dyDescent="0.3">
      <c r="A163">
        <v>218915</v>
      </c>
      <c r="B163" t="s">
        <v>2092</v>
      </c>
      <c r="C163" t="s">
        <v>2093</v>
      </c>
      <c r="D163" t="s">
        <v>2094</v>
      </c>
      <c r="E163" t="s">
        <v>1326</v>
      </c>
      <c r="F163">
        <v>93230</v>
      </c>
      <c r="G163" t="s">
        <v>1237</v>
      </c>
      <c r="H163" t="s">
        <v>2095</v>
      </c>
      <c r="I163" t="s">
        <v>2096</v>
      </c>
      <c r="J163" t="s">
        <v>56</v>
      </c>
      <c r="K163" t="s">
        <v>1240</v>
      </c>
      <c r="L163" t="s">
        <v>80</v>
      </c>
      <c r="M163" t="s">
        <v>1275</v>
      </c>
      <c r="N163" t="s">
        <v>54</v>
      </c>
    </row>
    <row r="164" spans="1:14" hidden="1" x14ac:dyDescent="0.3">
      <c r="A164">
        <v>218919</v>
      </c>
      <c r="B164" t="s">
        <v>2097</v>
      </c>
      <c r="C164" t="s">
        <v>2098</v>
      </c>
      <c r="D164" t="s">
        <v>2099</v>
      </c>
      <c r="E164" t="s">
        <v>1227</v>
      </c>
      <c r="F164">
        <v>93272</v>
      </c>
      <c r="G164" t="s">
        <v>1219</v>
      </c>
      <c r="H164" t="s">
        <v>2100</v>
      </c>
      <c r="I164" t="s">
        <v>2101</v>
      </c>
      <c r="J164" t="s">
        <v>56</v>
      </c>
      <c r="K164" t="s">
        <v>1388</v>
      </c>
      <c r="L164" t="s">
        <v>61</v>
      </c>
      <c r="M164" t="s">
        <v>10970</v>
      </c>
      <c r="N164" t="s">
        <v>54</v>
      </c>
    </row>
    <row r="165" spans="1:14" hidden="1" x14ac:dyDescent="0.3">
      <c r="A165">
        <v>218933</v>
      </c>
      <c r="B165" t="s">
        <v>2103</v>
      </c>
      <c r="C165" t="s">
        <v>2104</v>
      </c>
      <c r="D165" t="s">
        <v>2105</v>
      </c>
      <c r="E165" t="s">
        <v>117</v>
      </c>
      <c r="F165">
        <v>95320</v>
      </c>
      <c r="G165" t="s">
        <v>118</v>
      </c>
      <c r="H165" t="s">
        <v>2106</v>
      </c>
      <c r="I165" t="s">
        <v>2107</v>
      </c>
      <c r="J165" t="s">
        <v>56</v>
      </c>
      <c r="K165" t="s">
        <v>1198</v>
      </c>
      <c r="L165" t="s">
        <v>61</v>
      </c>
      <c r="M165" t="s">
        <v>2108</v>
      </c>
      <c r="N165" t="s">
        <v>54</v>
      </c>
    </row>
    <row r="166" spans="1:14" hidden="1" x14ac:dyDescent="0.3">
      <c r="A166">
        <v>218979</v>
      </c>
      <c r="B166" t="s">
        <v>2109</v>
      </c>
      <c r="C166" t="s">
        <v>2110</v>
      </c>
      <c r="D166" t="s">
        <v>2111</v>
      </c>
      <c r="E166" t="s">
        <v>1236</v>
      </c>
      <c r="F166">
        <v>93245</v>
      </c>
      <c r="G166" t="s">
        <v>1237</v>
      </c>
      <c r="H166" t="s">
        <v>2112</v>
      </c>
      <c r="I166" t="s">
        <v>2113</v>
      </c>
      <c r="J166" t="s">
        <v>1213</v>
      </c>
      <c r="K166" t="s">
        <v>1240</v>
      </c>
      <c r="L166" t="s">
        <v>61</v>
      </c>
      <c r="M166" t="s">
        <v>2114</v>
      </c>
      <c r="N166" t="s">
        <v>54</v>
      </c>
    </row>
    <row r="167" spans="1:14" hidden="1" x14ac:dyDescent="0.3">
      <c r="A167">
        <v>218989</v>
      </c>
      <c r="B167" t="s">
        <v>2115</v>
      </c>
      <c r="C167" t="s">
        <v>2116</v>
      </c>
      <c r="D167" t="s">
        <v>2117</v>
      </c>
      <c r="E167" t="s">
        <v>2118</v>
      </c>
      <c r="F167">
        <v>93652</v>
      </c>
      <c r="G167" t="s">
        <v>1254</v>
      </c>
      <c r="H167" t="s">
        <v>2119</v>
      </c>
      <c r="I167" t="s">
        <v>2120</v>
      </c>
      <c r="J167" t="s">
        <v>1213</v>
      </c>
      <c r="K167" t="s">
        <v>1262</v>
      </c>
      <c r="L167" t="s">
        <v>61</v>
      </c>
      <c r="M167" t="s">
        <v>533</v>
      </c>
      <c r="N167" t="s">
        <v>54</v>
      </c>
    </row>
    <row r="168" spans="1:14" x14ac:dyDescent="0.3">
      <c r="A168">
        <v>218992</v>
      </c>
      <c r="B168" t="s">
        <v>89</v>
      </c>
      <c r="C168" t="s">
        <v>90</v>
      </c>
      <c r="D168" t="s">
        <v>91</v>
      </c>
      <c r="E168" t="s">
        <v>45</v>
      </c>
      <c r="F168">
        <v>95380</v>
      </c>
      <c r="G168" t="s">
        <v>46</v>
      </c>
      <c r="H168" t="s">
        <v>92</v>
      </c>
      <c r="I168" t="s">
        <v>93</v>
      </c>
      <c r="J168" t="s">
        <v>56</v>
      </c>
      <c r="K168" t="s">
        <v>10924</v>
      </c>
      <c r="L168" t="s">
        <v>61</v>
      </c>
      <c r="M168" t="s">
        <v>10971</v>
      </c>
      <c r="N168" t="s">
        <v>54</v>
      </c>
    </row>
    <row r="169" spans="1:14" hidden="1" x14ac:dyDescent="0.3">
      <c r="A169">
        <v>218996</v>
      </c>
      <c r="B169" t="s">
        <v>2122</v>
      </c>
      <c r="C169" t="s">
        <v>2123</v>
      </c>
      <c r="D169" t="s">
        <v>2124</v>
      </c>
      <c r="E169" t="s">
        <v>2125</v>
      </c>
      <c r="F169">
        <v>95757</v>
      </c>
      <c r="G169" t="s">
        <v>1491</v>
      </c>
      <c r="H169" t="s">
        <v>2126</v>
      </c>
      <c r="I169" t="s">
        <v>2127</v>
      </c>
      <c r="J169" t="s">
        <v>56</v>
      </c>
      <c r="K169" t="s">
        <v>1411</v>
      </c>
      <c r="L169" t="s">
        <v>61</v>
      </c>
      <c r="M169" t="s">
        <v>527</v>
      </c>
      <c r="N169" t="s">
        <v>54</v>
      </c>
    </row>
    <row r="170" spans="1:14" hidden="1" x14ac:dyDescent="0.3">
      <c r="A170">
        <v>219017</v>
      </c>
      <c r="B170" t="s">
        <v>2128</v>
      </c>
      <c r="C170" t="s">
        <v>2129</v>
      </c>
      <c r="D170" t="s">
        <v>2130</v>
      </c>
      <c r="E170" t="s">
        <v>1227</v>
      </c>
      <c r="F170">
        <v>93272</v>
      </c>
      <c r="G170" t="s">
        <v>1219</v>
      </c>
      <c r="H170" t="s">
        <v>2131</v>
      </c>
      <c r="I170" t="s">
        <v>2132</v>
      </c>
      <c r="J170" t="s">
        <v>56</v>
      </c>
      <c r="K170" t="s">
        <v>1388</v>
      </c>
      <c r="L170" t="s">
        <v>61</v>
      </c>
      <c r="M170" t="s">
        <v>10972</v>
      </c>
      <c r="N170" t="s">
        <v>54</v>
      </c>
    </row>
    <row r="171" spans="1:14" hidden="1" x14ac:dyDescent="0.3">
      <c r="A171">
        <v>219037</v>
      </c>
      <c r="B171" t="s">
        <v>2134</v>
      </c>
      <c r="C171" t="s">
        <v>2135</v>
      </c>
      <c r="D171" t="s">
        <v>2136</v>
      </c>
      <c r="E171" t="s">
        <v>69</v>
      </c>
      <c r="F171">
        <v>95341</v>
      </c>
      <c r="G171" t="s">
        <v>69</v>
      </c>
      <c r="H171" t="s">
        <v>2137</v>
      </c>
      <c r="I171" t="s">
        <v>2138</v>
      </c>
      <c r="J171" t="s">
        <v>56</v>
      </c>
      <c r="K171" t="s">
        <v>1411</v>
      </c>
      <c r="L171" t="s">
        <v>61</v>
      </c>
      <c r="M171" t="s">
        <v>879</v>
      </c>
      <c r="N171" t="s">
        <v>54</v>
      </c>
    </row>
    <row r="172" spans="1:14" hidden="1" x14ac:dyDescent="0.3">
      <c r="A172">
        <v>219081</v>
      </c>
      <c r="B172" t="s">
        <v>2139</v>
      </c>
      <c r="C172" t="s">
        <v>2140</v>
      </c>
      <c r="D172" t="s">
        <v>2141</v>
      </c>
      <c r="E172" t="s">
        <v>1326</v>
      </c>
      <c r="F172">
        <v>93230</v>
      </c>
      <c r="G172" t="s">
        <v>1237</v>
      </c>
      <c r="H172" t="s">
        <v>2142</v>
      </c>
      <c r="I172" t="s">
        <v>2143</v>
      </c>
      <c r="J172" t="s">
        <v>56</v>
      </c>
      <c r="K172" t="s">
        <v>1240</v>
      </c>
      <c r="L172" t="s">
        <v>61</v>
      </c>
      <c r="M172" t="s">
        <v>10973</v>
      </c>
      <c r="N172" t="s">
        <v>54</v>
      </c>
    </row>
    <row r="173" spans="1:14" hidden="1" x14ac:dyDescent="0.3">
      <c r="A173">
        <v>219287</v>
      </c>
      <c r="B173" t="s">
        <v>2144</v>
      </c>
      <c r="C173" t="s">
        <v>2145</v>
      </c>
      <c r="D173" t="s">
        <v>2146</v>
      </c>
      <c r="E173" t="s">
        <v>1219</v>
      </c>
      <c r="F173">
        <v>93274</v>
      </c>
      <c r="G173" t="s">
        <v>1219</v>
      </c>
      <c r="H173" t="s">
        <v>2147</v>
      </c>
      <c r="I173" t="s">
        <v>2148</v>
      </c>
      <c r="J173" t="s">
        <v>56</v>
      </c>
      <c r="K173" t="s">
        <v>1388</v>
      </c>
      <c r="L173" t="s">
        <v>61</v>
      </c>
      <c r="M173" t="s">
        <v>9844</v>
      </c>
      <c r="N173" t="s">
        <v>54</v>
      </c>
    </row>
    <row r="174" spans="1:14" x14ac:dyDescent="0.3">
      <c r="A174">
        <v>219290</v>
      </c>
      <c r="B174" t="s">
        <v>2149</v>
      </c>
      <c r="C174" t="s">
        <v>95</v>
      </c>
      <c r="D174" t="s">
        <v>96</v>
      </c>
      <c r="E174" t="s">
        <v>45</v>
      </c>
      <c r="F174">
        <v>95380</v>
      </c>
      <c r="G174" t="s">
        <v>46</v>
      </c>
      <c r="H174" t="s">
        <v>97</v>
      </c>
      <c r="I174" t="s">
        <v>98</v>
      </c>
      <c r="J174" t="s">
        <v>56</v>
      </c>
      <c r="K174" t="s">
        <v>10924</v>
      </c>
      <c r="L174" t="s">
        <v>61</v>
      </c>
      <c r="M174" t="s">
        <v>2026</v>
      </c>
      <c r="N174" t="s">
        <v>54</v>
      </c>
    </row>
    <row r="175" spans="1:14" hidden="1" x14ac:dyDescent="0.3">
      <c r="A175">
        <v>219292</v>
      </c>
      <c r="B175" t="s">
        <v>2150</v>
      </c>
      <c r="C175" t="s">
        <v>2151</v>
      </c>
      <c r="D175" t="s">
        <v>2152</v>
      </c>
      <c r="E175" t="s">
        <v>131</v>
      </c>
      <c r="F175">
        <v>95358</v>
      </c>
      <c r="G175" t="s">
        <v>46</v>
      </c>
      <c r="H175" t="s">
        <v>2153</v>
      </c>
      <c r="I175" t="s">
        <v>2154</v>
      </c>
      <c r="J175" t="s">
        <v>56</v>
      </c>
      <c r="K175" t="s">
        <v>1321</v>
      </c>
      <c r="L175" t="s">
        <v>61</v>
      </c>
      <c r="M175" t="s">
        <v>4954</v>
      </c>
      <c r="N175" t="s">
        <v>54</v>
      </c>
    </row>
    <row r="176" spans="1:14" hidden="1" x14ac:dyDescent="0.3">
      <c r="A176">
        <v>219293</v>
      </c>
      <c r="B176" t="s">
        <v>2156</v>
      </c>
      <c r="C176" t="s">
        <v>2157</v>
      </c>
      <c r="D176" t="s">
        <v>2158</v>
      </c>
      <c r="E176" t="s">
        <v>1236</v>
      </c>
      <c r="F176">
        <v>96245</v>
      </c>
      <c r="G176" t="s">
        <v>1237</v>
      </c>
      <c r="H176" t="s">
        <v>2159</v>
      </c>
      <c r="I176" t="s">
        <v>2160</v>
      </c>
      <c r="J176" t="s">
        <v>56</v>
      </c>
      <c r="K176" t="s">
        <v>1240</v>
      </c>
      <c r="L176" t="s">
        <v>61</v>
      </c>
      <c r="M176" t="s">
        <v>2161</v>
      </c>
      <c r="N176" t="s">
        <v>54</v>
      </c>
    </row>
    <row r="177" spans="1:14" hidden="1" x14ac:dyDescent="0.3">
      <c r="A177">
        <v>219305</v>
      </c>
      <c r="B177" t="s">
        <v>2162</v>
      </c>
      <c r="C177" t="s">
        <v>2163</v>
      </c>
      <c r="D177" t="s">
        <v>2164</v>
      </c>
      <c r="E177" t="s">
        <v>1926</v>
      </c>
      <c r="F177">
        <v>93257</v>
      </c>
      <c r="G177" t="s">
        <v>1219</v>
      </c>
      <c r="H177" t="s">
        <v>2165</v>
      </c>
      <c r="I177" t="s">
        <v>2166</v>
      </c>
      <c r="J177" t="s">
        <v>56</v>
      </c>
      <c r="K177" t="s">
        <v>1388</v>
      </c>
      <c r="L177" t="s">
        <v>61</v>
      </c>
      <c r="M177" t="s">
        <v>3980</v>
      </c>
      <c r="N177" t="s">
        <v>54</v>
      </c>
    </row>
    <row r="178" spans="1:14" hidden="1" x14ac:dyDescent="0.3">
      <c r="A178">
        <v>219321</v>
      </c>
      <c r="B178" t="s">
        <v>2167</v>
      </c>
      <c r="C178" t="s">
        <v>2168</v>
      </c>
      <c r="D178" t="s">
        <v>2169</v>
      </c>
      <c r="E178" t="s">
        <v>1245</v>
      </c>
      <c r="F178">
        <v>93610</v>
      </c>
      <c r="G178" t="s">
        <v>1210</v>
      </c>
      <c r="H178" t="s">
        <v>2170</v>
      </c>
      <c r="I178" t="s">
        <v>2171</v>
      </c>
      <c r="J178" t="s">
        <v>56</v>
      </c>
      <c r="K178" t="s">
        <v>1248</v>
      </c>
      <c r="L178" t="s">
        <v>61</v>
      </c>
      <c r="M178" t="s">
        <v>10974</v>
      </c>
      <c r="N178" t="s">
        <v>54</v>
      </c>
    </row>
    <row r="179" spans="1:14" hidden="1" x14ac:dyDescent="0.3">
      <c r="A179">
        <v>219323</v>
      </c>
      <c r="B179" t="s">
        <v>2173</v>
      </c>
      <c r="C179" t="s">
        <v>2174</v>
      </c>
      <c r="D179" t="s">
        <v>2175</v>
      </c>
      <c r="E179" t="s">
        <v>2176</v>
      </c>
      <c r="F179">
        <v>95242</v>
      </c>
      <c r="G179" t="s">
        <v>118</v>
      </c>
      <c r="H179" t="s">
        <v>2177</v>
      </c>
      <c r="I179" t="s">
        <v>2178</v>
      </c>
      <c r="J179" t="s">
        <v>56</v>
      </c>
      <c r="K179" t="s">
        <v>1565</v>
      </c>
      <c r="L179" t="s">
        <v>61</v>
      </c>
      <c r="M179" t="s">
        <v>100</v>
      </c>
      <c r="N179" t="s">
        <v>54</v>
      </c>
    </row>
    <row r="180" spans="1:14" hidden="1" x14ac:dyDescent="0.3">
      <c r="A180">
        <v>219329</v>
      </c>
      <c r="B180" t="s">
        <v>2179</v>
      </c>
      <c r="C180" t="s">
        <v>2180</v>
      </c>
      <c r="D180" t="s">
        <v>2181</v>
      </c>
      <c r="E180" t="s">
        <v>117</v>
      </c>
      <c r="F180">
        <v>95320</v>
      </c>
      <c r="G180" t="s">
        <v>118</v>
      </c>
      <c r="H180" t="s">
        <v>2182</v>
      </c>
      <c r="I180" t="s">
        <v>2183</v>
      </c>
      <c r="J180" t="s">
        <v>56</v>
      </c>
      <c r="K180" t="s">
        <v>1198</v>
      </c>
      <c r="L180" t="s">
        <v>61</v>
      </c>
      <c r="M180" t="s">
        <v>2184</v>
      </c>
      <c r="N180" t="s">
        <v>54</v>
      </c>
    </row>
    <row r="181" spans="1:14" hidden="1" x14ac:dyDescent="0.3">
      <c r="A181">
        <v>219390</v>
      </c>
      <c r="B181" t="s">
        <v>2185</v>
      </c>
      <c r="C181" t="s">
        <v>1729</v>
      </c>
      <c r="D181" t="s">
        <v>2186</v>
      </c>
      <c r="E181" t="s">
        <v>1597</v>
      </c>
      <c r="F181">
        <v>93256</v>
      </c>
      <c r="G181" t="s">
        <v>1219</v>
      </c>
      <c r="H181" t="s">
        <v>2187</v>
      </c>
      <c r="I181" t="s">
        <v>2188</v>
      </c>
      <c r="J181" t="s">
        <v>1213</v>
      </c>
      <c r="K181" t="s">
        <v>1230</v>
      </c>
      <c r="L181" t="s">
        <v>61</v>
      </c>
      <c r="M181" t="s">
        <v>2189</v>
      </c>
      <c r="N181" t="s">
        <v>54</v>
      </c>
    </row>
    <row r="182" spans="1:14" hidden="1" x14ac:dyDescent="0.3">
      <c r="A182">
        <v>219426</v>
      </c>
      <c r="B182" t="s">
        <v>2190</v>
      </c>
      <c r="C182" t="s">
        <v>2191</v>
      </c>
      <c r="D182" t="s">
        <v>2192</v>
      </c>
      <c r="E182" t="s">
        <v>1290</v>
      </c>
      <c r="F182">
        <v>93662</v>
      </c>
      <c r="G182" t="s">
        <v>1254</v>
      </c>
      <c r="H182" t="s">
        <v>2193</v>
      </c>
      <c r="I182" t="s">
        <v>2194</v>
      </c>
      <c r="J182" t="s">
        <v>56</v>
      </c>
      <c r="K182" t="s">
        <v>1248</v>
      </c>
      <c r="L182" t="s">
        <v>61</v>
      </c>
      <c r="M182" t="s">
        <v>10975</v>
      </c>
      <c r="N182" t="s">
        <v>54</v>
      </c>
    </row>
    <row r="183" spans="1:14" hidden="1" x14ac:dyDescent="0.3">
      <c r="A183">
        <v>219568</v>
      </c>
      <c r="B183" t="s">
        <v>2195</v>
      </c>
      <c r="C183" t="s">
        <v>2196</v>
      </c>
      <c r="D183" t="s">
        <v>2197</v>
      </c>
      <c r="E183" t="s">
        <v>1402</v>
      </c>
      <c r="F183">
        <v>93291</v>
      </c>
      <c r="G183" t="s">
        <v>1219</v>
      </c>
      <c r="H183" t="s">
        <v>2198</v>
      </c>
      <c r="I183" t="s">
        <v>2199</v>
      </c>
      <c r="J183" t="s">
        <v>56</v>
      </c>
      <c r="K183" t="s">
        <v>1222</v>
      </c>
      <c r="L183" t="s">
        <v>61</v>
      </c>
      <c r="M183" t="s">
        <v>2200</v>
      </c>
      <c r="N183" t="s">
        <v>54</v>
      </c>
    </row>
    <row r="184" spans="1:14" hidden="1" x14ac:dyDescent="0.3">
      <c r="A184">
        <v>219586</v>
      </c>
      <c r="B184" t="s">
        <v>2201</v>
      </c>
      <c r="C184" t="s">
        <v>2202</v>
      </c>
      <c r="D184" t="s">
        <v>2203</v>
      </c>
      <c r="E184" t="s">
        <v>2204</v>
      </c>
      <c r="F184">
        <v>95322</v>
      </c>
      <c r="G184" t="s">
        <v>69</v>
      </c>
      <c r="H184" t="s">
        <v>2205</v>
      </c>
      <c r="I184" t="s">
        <v>2206</v>
      </c>
      <c r="J184" t="s">
        <v>56</v>
      </c>
      <c r="K184" t="s">
        <v>1411</v>
      </c>
      <c r="L184" t="s">
        <v>61</v>
      </c>
      <c r="M184" t="s">
        <v>1795</v>
      </c>
      <c r="N184" t="s">
        <v>54</v>
      </c>
    </row>
    <row r="185" spans="1:14" hidden="1" x14ac:dyDescent="0.3">
      <c r="A185">
        <v>219588</v>
      </c>
      <c r="B185" t="s">
        <v>2207</v>
      </c>
      <c r="C185" t="s">
        <v>2208</v>
      </c>
      <c r="D185" t="s">
        <v>2209</v>
      </c>
      <c r="E185" t="s">
        <v>1402</v>
      </c>
      <c r="F185">
        <v>93292</v>
      </c>
      <c r="G185" t="s">
        <v>1219</v>
      </c>
      <c r="H185" t="s">
        <v>2210</v>
      </c>
      <c r="I185" t="s">
        <v>2211</v>
      </c>
      <c r="J185" t="s">
        <v>56</v>
      </c>
      <c r="K185" t="s">
        <v>1388</v>
      </c>
      <c r="L185" t="s">
        <v>61</v>
      </c>
      <c r="M185" t="s">
        <v>10976</v>
      </c>
      <c r="N185" t="s">
        <v>54</v>
      </c>
    </row>
    <row r="186" spans="1:14" hidden="1" x14ac:dyDescent="0.3">
      <c r="A186">
        <v>219699</v>
      </c>
      <c r="B186" t="s">
        <v>2212</v>
      </c>
      <c r="C186" t="s">
        <v>2213</v>
      </c>
      <c r="D186" t="s">
        <v>2214</v>
      </c>
      <c r="E186" t="s">
        <v>1568</v>
      </c>
      <c r="F186">
        <v>95376</v>
      </c>
      <c r="G186" t="s">
        <v>118</v>
      </c>
      <c r="H186" t="s">
        <v>2215</v>
      </c>
      <c r="I186" t="s">
        <v>2216</v>
      </c>
      <c r="J186" t="s">
        <v>56</v>
      </c>
      <c r="K186" t="s">
        <v>1411</v>
      </c>
      <c r="L186" t="s">
        <v>61</v>
      </c>
      <c r="M186" t="s">
        <v>227</v>
      </c>
      <c r="N186" t="s">
        <v>54</v>
      </c>
    </row>
    <row r="187" spans="1:14" hidden="1" x14ac:dyDescent="0.3">
      <c r="A187">
        <v>220120</v>
      </c>
      <c r="B187" t="s">
        <v>2218</v>
      </c>
      <c r="C187" t="s">
        <v>2219</v>
      </c>
      <c r="D187" t="s">
        <v>2220</v>
      </c>
      <c r="E187" t="s">
        <v>1326</v>
      </c>
      <c r="F187">
        <v>93230</v>
      </c>
      <c r="G187" t="s">
        <v>1237</v>
      </c>
      <c r="H187" t="s">
        <v>2221</v>
      </c>
      <c r="I187" t="s">
        <v>2222</v>
      </c>
      <c r="J187" t="s">
        <v>56</v>
      </c>
      <c r="K187" t="s">
        <v>1240</v>
      </c>
      <c r="L187" t="s">
        <v>61</v>
      </c>
      <c r="M187" t="s">
        <v>10977</v>
      </c>
      <c r="N187" t="s">
        <v>54</v>
      </c>
    </row>
    <row r="188" spans="1:14" hidden="1" x14ac:dyDescent="0.3">
      <c r="A188">
        <v>220186</v>
      </c>
      <c r="B188" t="s">
        <v>2223</v>
      </c>
      <c r="C188" t="s">
        <v>2224</v>
      </c>
      <c r="D188" t="s">
        <v>2225</v>
      </c>
      <c r="E188" t="s">
        <v>2226</v>
      </c>
      <c r="F188">
        <v>93631</v>
      </c>
      <c r="G188" t="s">
        <v>1237</v>
      </c>
      <c r="H188" t="s">
        <v>2227</v>
      </c>
      <c r="I188" t="s">
        <v>2228</v>
      </c>
      <c r="J188" t="s">
        <v>56</v>
      </c>
      <c r="K188" t="s">
        <v>1240</v>
      </c>
      <c r="L188" t="s">
        <v>61</v>
      </c>
      <c r="M188" t="s">
        <v>1622</v>
      </c>
      <c r="N188" t="s">
        <v>54</v>
      </c>
    </row>
    <row r="189" spans="1:14" hidden="1" x14ac:dyDescent="0.3">
      <c r="A189">
        <v>220188</v>
      </c>
      <c r="B189" t="s">
        <v>2229</v>
      </c>
      <c r="C189" t="s">
        <v>2230</v>
      </c>
      <c r="D189" t="s">
        <v>2231</v>
      </c>
      <c r="E189" t="s">
        <v>1219</v>
      </c>
      <c r="F189">
        <v>93274</v>
      </c>
      <c r="G189" t="s">
        <v>1219</v>
      </c>
      <c r="H189" t="s">
        <v>2232</v>
      </c>
      <c r="I189" t="s">
        <v>2233</v>
      </c>
      <c r="J189" t="s">
        <v>1213</v>
      </c>
      <c r="K189" t="s">
        <v>54</v>
      </c>
      <c r="L189" t="s">
        <v>80</v>
      </c>
      <c r="M189" t="s">
        <v>2234</v>
      </c>
      <c r="N189" t="s">
        <v>2235</v>
      </c>
    </row>
    <row r="190" spans="1:14" hidden="1" x14ac:dyDescent="0.3">
      <c r="A190">
        <v>220233</v>
      </c>
      <c r="B190" t="s">
        <v>2236</v>
      </c>
      <c r="C190" t="s">
        <v>2237</v>
      </c>
      <c r="D190" t="s">
        <v>2238</v>
      </c>
      <c r="E190" t="s">
        <v>1210</v>
      </c>
      <c r="F190">
        <v>93637</v>
      </c>
      <c r="G190" t="s">
        <v>1210</v>
      </c>
      <c r="H190" t="s">
        <v>2239</v>
      </c>
      <c r="I190" t="s">
        <v>2240</v>
      </c>
      <c r="J190" t="s">
        <v>56</v>
      </c>
      <c r="K190" t="s">
        <v>1248</v>
      </c>
      <c r="L190" t="s">
        <v>61</v>
      </c>
      <c r="M190" t="s">
        <v>2189</v>
      </c>
      <c r="N190" t="s">
        <v>54</v>
      </c>
    </row>
    <row r="191" spans="1:14" hidden="1" x14ac:dyDescent="0.3">
      <c r="A191">
        <v>220294</v>
      </c>
      <c r="B191" t="s">
        <v>2241</v>
      </c>
      <c r="C191" t="s">
        <v>2242</v>
      </c>
      <c r="D191" t="s">
        <v>2243</v>
      </c>
      <c r="E191" t="s">
        <v>2244</v>
      </c>
      <c r="F191">
        <v>95316</v>
      </c>
      <c r="G191" t="s">
        <v>46</v>
      </c>
      <c r="H191" t="s">
        <v>2245</v>
      </c>
      <c r="I191" t="s">
        <v>2246</v>
      </c>
      <c r="J191" t="s">
        <v>56</v>
      </c>
      <c r="K191" t="s">
        <v>1321</v>
      </c>
      <c r="L191" t="s">
        <v>61</v>
      </c>
      <c r="M191" t="s">
        <v>2247</v>
      </c>
      <c r="N191" t="s">
        <v>54</v>
      </c>
    </row>
    <row r="192" spans="1:14" hidden="1" x14ac:dyDescent="0.3">
      <c r="A192">
        <v>220403</v>
      </c>
      <c r="B192" t="s">
        <v>2248</v>
      </c>
      <c r="C192" t="s">
        <v>10952</v>
      </c>
      <c r="D192" t="s">
        <v>2249</v>
      </c>
      <c r="E192" t="s">
        <v>1219</v>
      </c>
      <c r="F192">
        <v>93274</v>
      </c>
      <c r="G192" t="s">
        <v>1219</v>
      </c>
      <c r="H192" t="s">
        <v>54</v>
      </c>
      <c r="I192" t="s">
        <v>10978</v>
      </c>
      <c r="J192" t="s">
        <v>1213</v>
      </c>
      <c r="K192" t="s">
        <v>54</v>
      </c>
      <c r="L192" t="s">
        <v>61</v>
      </c>
      <c r="M192" t="s">
        <v>227</v>
      </c>
      <c r="N192" t="s">
        <v>54</v>
      </c>
    </row>
    <row r="193" spans="1:14" hidden="1" x14ac:dyDescent="0.3">
      <c r="A193">
        <v>220471</v>
      </c>
      <c r="B193" t="s">
        <v>2250</v>
      </c>
      <c r="C193" t="s">
        <v>2251</v>
      </c>
      <c r="D193" t="s">
        <v>2252</v>
      </c>
      <c r="E193" t="s">
        <v>1245</v>
      </c>
      <c r="F193">
        <v>93610</v>
      </c>
      <c r="G193" t="s">
        <v>1210</v>
      </c>
      <c r="H193" t="s">
        <v>2253</v>
      </c>
      <c r="I193" t="s">
        <v>2254</v>
      </c>
      <c r="J193" t="s">
        <v>56</v>
      </c>
      <c r="K193" t="s">
        <v>1248</v>
      </c>
      <c r="L193" t="s">
        <v>61</v>
      </c>
      <c r="M193" t="s">
        <v>2255</v>
      </c>
      <c r="N193" t="s">
        <v>54</v>
      </c>
    </row>
    <row r="194" spans="1:14" hidden="1" x14ac:dyDescent="0.3">
      <c r="A194">
        <v>220555</v>
      </c>
      <c r="B194" t="s">
        <v>1909</v>
      </c>
      <c r="C194" t="s">
        <v>1909</v>
      </c>
      <c r="D194" t="s">
        <v>2256</v>
      </c>
      <c r="E194" t="s">
        <v>117</v>
      </c>
      <c r="F194">
        <v>95320</v>
      </c>
      <c r="G194" t="s">
        <v>118</v>
      </c>
      <c r="H194" t="s">
        <v>2257</v>
      </c>
      <c r="I194" t="s">
        <v>2258</v>
      </c>
      <c r="J194" t="s">
        <v>56</v>
      </c>
      <c r="K194" t="s">
        <v>1198</v>
      </c>
      <c r="L194" t="s">
        <v>61</v>
      </c>
      <c r="M194" t="s">
        <v>1299</v>
      </c>
      <c r="N194" t="s">
        <v>54</v>
      </c>
    </row>
    <row r="195" spans="1:14" hidden="1" x14ac:dyDescent="0.3">
      <c r="A195">
        <v>220556</v>
      </c>
      <c r="B195" t="s">
        <v>2259</v>
      </c>
      <c r="C195" t="s">
        <v>2260</v>
      </c>
      <c r="D195" t="s">
        <v>2261</v>
      </c>
      <c r="E195" t="s">
        <v>117</v>
      </c>
      <c r="F195">
        <v>95320</v>
      </c>
      <c r="G195" t="s">
        <v>118</v>
      </c>
      <c r="H195" t="s">
        <v>2262</v>
      </c>
      <c r="I195" t="s">
        <v>2263</v>
      </c>
      <c r="J195" t="s">
        <v>56</v>
      </c>
      <c r="K195" t="s">
        <v>1198</v>
      </c>
      <c r="L195" t="s">
        <v>61</v>
      </c>
      <c r="M195" t="s">
        <v>6968</v>
      </c>
      <c r="N195" t="s">
        <v>54</v>
      </c>
    </row>
    <row r="196" spans="1:14" x14ac:dyDescent="0.3">
      <c r="A196">
        <v>220560</v>
      </c>
      <c r="B196" t="s">
        <v>101</v>
      </c>
      <c r="C196" t="s">
        <v>101</v>
      </c>
      <c r="D196" t="s">
        <v>102</v>
      </c>
      <c r="E196" t="s">
        <v>68</v>
      </c>
      <c r="F196">
        <v>95374</v>
      </c>
      <c r="G196" t="s">
        <v>69</v>
      </c>
      <c r="H196" t="s">
        <v>103</v>
      </c>
      <c r="I196" t="s">
        <v>104</v>
      </c>
      <c r="J196" t="s">
        <v>56</v>
      </c>
      <c r="K196" t="s">
        <v>10924</v>
      </c>
      <c r="L196" t="s">
        <v>61</v>
      </c>
      <c r="M196" t="s">
        <v>8300</v>
      </c>
      <c r="N196" t="s">
        <v>54</v>
      </c>
    </row>
    <row r="197" spans="1:14" hidden="1" x14ac:dyDescent="0.3">
      <c r="A197">
        <v>220578</v>
      </c>
      <c r="B197" t="s">
        <v>2264</v>
      </c>
      <c r="C197" t="s">
        <v>1390</v>
      </c>
      <c r="D197" t="s">
        <v>2265</v>
      </c>
      <c r="E197" t="s">
        <v>1392</v>
      </c>
      <c r="F197">
        <v>93242</v>
      </c>
      <c r="G197" t="s">
        <v>1254</v>
      </c>
      <c r="H197" t="s">
        <v>2266</v>
      </c>
      <c r="I197" t="s">
        <v>2267</v>
      </c>
      <c r="J197" t="s">
        <v>56</v>
      </c>
      <c r="K197" t="s">
        <v>1248</v>
      </c>
      <c r="L197" t="s">
        <v>80</v>
      </c>
      <c r="M197" t="s">
        <v>1275</v>
      </c>
      <c r="N197" t="s">
        <v>54</v>
      </c>
    </row>
    <row r="198" spans="1:14" hidden="1" x14ac:dyDescent="0.3">
      <c r="A198">
        <v>220581</v>
      </c>
      <c r="B198" t="s">
        <v>2268</v>
      </c>
      <c r="C198" t="s">
        <v>2269</v>
      </c>
      <c r="D198" t="s">
        <v>2270</v>
      </c>
      <c r="E198" t="s">
        <v>1227</v>
      </c>
      <c r="F198">
        <v>93272</v>
      </c>
      <c r="G198" t="s">
        <v>1219</v>
      </c>
      <c r="H198" t="s">
        <v>2271</v>
      </c>
      <c r="I198" t="s">
        <v>2272</v>
      </c>
      <c r="J198" t="s">
        <v>56</v>
      </c>
      <c r="K198" t="s">
        <v>1222</v>
      </c>
      <c r="L198" t="s">
        <v>80</v>
      </c>
      <c r="M198" t="s">
        <v>2273</v>
      </c>
      <c r="N198" t="s">
        <v>54</v>
      </c>
    </row>
    <row r="199" spans="1:14" hidden="1" x14ac:dyDescent="0.3">
      <c r="A199">
        <v>220587</v>
      </c>
      <c r="B199" t="s">
        <v>2274</v>
      </c>
      <c r="C199" t="s">
        <v>2275</v>
      </c>
      <c r="D199" t="s">
        <v>2276</v>
      </c>
      <c r="E199" t="s">
        <v>2277</v>
      </c>
      <c r="F199">
        <v>95317</v>
      </c>
      <c r="G199" t="s">
        <v>69</v>
      </c>
      <c r="H199" t="s">
        <v>2278</v>
      </c>
      <c r="I199" t="s">
        <v>2279</v>
      </c>
      <c r="J199" t="s">
        <v>1213</v>
      </c>
      <c r="K199" t="s">
        <v>54</v>
      </c>
      <c r="L199" t="s">
        <v>61</v>
      </c>
      <c r="M199" t="s">
        <v>2280</v>
      </c>
      <c r="N199" t="s">
        <v>54</v>
      </c>
    </row>
    <row r="200" spans="1:14" hidden="1" x14ac:dyDescent="0.3">
      <c r="A200">
        <v>220588</v>
      </c>
      <c r="B200" t="s">
        <v>2281</v>
      </c>
      <c r="C200" t="s">
        <v>2282</v>
      </c>
      <c r="D200" t="s">
        <v>2283</v>
      </c>
      <c r="E200" t="s">
        <v>1245</v>
      </c>
      <c r="F200">
        <v>93610</v>
      </c>
      <c r="G200" t="s">
        <v>1210</v>
      </c>
      <c r="H200" t="s">
        <v>2284</v>
      </c>
      <c r="I200" t="s">
        <v>2285</v>
      </c>
      <c r="J200" t="s">
        <v>56</v>
      </c>
      <c r="K200" t="s">
        <v>1248</v>
      </c>
      <c r="L200" t="s">
        <v>61</v>
      </c>
      <c r="M200" t="s">
        <v>2286</v>
      </c>
      <c r="N200" t="s">
        <v>54</v>
      </c>
    </row>
    <row r="201" spans="1:14" hidden="1" x14ac:dyDescent="0.3">
      <c r="A201">
        <v>220597</v>
      </c>
      <c r="B201" t="s">
        <v>2287</v>
      </c>
      <c r="C201" t="s">
        <v>1531</v>
      </c>
      <c r="D201" t="s">
        <v>2288</v>
      </c>
      <c r="E201" t="s">
        <v>1402</v>
      </c>
      <c r="F201">
        <v>93291</v>
      </c>
      <c r="G201" t="s">
        <v>1219</v>
      </c>
      <c r="H201" t="s">
        <v>2289</v>
      </c>
      <c r="I201" t="s">
        <v>2290</v>
      </c>
      <c r="J201" t="s">
        <v>56</v>
      </c>
      <c r="K201" t="s">
        <v>1388</v>
      </c>
      <c r="L201" t="s">
        <v>61</v>
      </c>
      <c r="M201" t="s">
        <v>5329</v>
      </c>
      <c r="N201" t="s">
        <v>54</v>
      </c>
    </row>
    <row r="202" spans="1:14" hidden="1" x14ac:dyDescent="0.3">
      <c r="A202">
        <v>220599</v>
      </c>
      <c r="B202" t="s">
        <v>2291</v>
      </c>
      <c r="C202" t="s">
        <v>2292</v>
      </c>
      <c r="D202" t="s">
        <v>2293</v>
      </c>
      <c r="E202" t="s">
        <v>1326</v>
      </c>
      <c r="F202">
        <v>93230</v>
      </c>
      <c r="G202" t="s">
        <v>1237</v>
      </c>
      <c r="H202" t="s">
        <v>2294</v>
      </c>
      <c r="I202" t="s">
        <v>2295</v>
      </c>
      <c r="J202" t="s">
        <v>56</v>
      </c>
      <c r="K202" t="s">
        <v>1240</v>
      </c>
      <c r="L202" t="s">
        <v>61</v>
      </c>
      <c r="M202" t="s">
        <v>755</v>
      </c>
      <c r="N202" t="s">
        <v>54</v>
      </c>
    </row>
    <row r="203" spans="1:14" hidden="1" x14ac:dyDescent="0.3">
      <c r="A203">
        <v>220627</v>
      </c>
      <c r="B203" t="s">
        <v>2296</v>
      </c>
      <c r="C203" t="s">
        <v>2297</v>
      </c>
      <c r="D203" t="s">
        <v>2298</v>
      </c>
      <c r="E203" t="s">
        <v>1326</v>
      </c>
      <c r="F203">
        <v>93230</v>
      </c>
      <c r="G203" t="s">
        <v>1237</v>
      </c>
      <c r="H203" t="s">
        <v>2299</v>
      </c>
      <c r="I203" t="s">
        <v>10979</v>
      </c>
      <c r="J203" t="s">
        <v>56</v>
      </c>
      <c r="K203" t="s">
        <v>1240</v>
      </c>
      <c r="L203" t="s">
        <v>61</v>
      </c>
      <c r="M203" t="s">
        <v>10980</v>
      </c>
      <c r="N203" t="s">
        <v>54</v>
      </c>
    </row>
    <row r="204" spans="1:14" hidden="1" x14ac:dyDescent="0.3">
      <c r="A204">
        <v>220628</v>
      </c>
      <c r="B204" t="s">
        <v>2300</v>
      </c>
      <c r="C204" t="s">
        <v>2301</v>
      </c>
      <c r="D204" t="s">
        <v>2302</v>
      </c>
      <c r="E204" t="s">
        <v>1326</v>
      </c>
      <c r="F204">
        <v>93230</v>
      </c>
      <c r="G204" t="s">
        <v>1237</v>
      </c>
      <c r="H204" t="s">
        <v>2303</v>
      </c>
      <c r="I204" t="s">
        <v>2304</v>
      </c>
      <c r="J204" t="s">
        <v>1213</v>
      </c>
      <c r="K204" t="s">
        <v>1240</v>
      </c>
      <c r="L204" t="s">
        <v>61</v>
      </c>
      <c r="M204" t="s">
        <v>2305</v>
      </c>
      <c r="N204" t="s">
        <v>54</v>
      </c>
    </row>
    <row r="205" spans="1:14" hidden="1" x14ac:dyDescent="0.3">
      <c r="A205">
        <v>220752</v>
      </c>
      <c r="B205" t="s">
        <v>10981</v>
      </c>
      <c r="C205" t="s">
        <v>1846</v>
      </c>
      <c r="D205" t="s">
        <v>2306</v>
      </c>
      <c r="E205" t="s">
        <v>1236</v>
      </c>
      <c r="F205">
        <v>93245</v>
      </c>
      <c r="G205" t="s">
        <v>1237</v>
      </c>
      <c r="H205" t="s">
        <v>2307</v>
      </c>
      <c r="I205" t="s">
        <v>2308</v>
      </c>
      <c r="J205" t="s">
        <v>56</v>
      </c>
      <c r="K205" t="s">
        <v>1240</v>
      </c>
      <c r="L205" t="s">
        <v>61</v>
      </c>
      <c r="M205" t="s">
        <v>10925</v>
      </c>
      <c r="N205" t="s">
        <v>54</v>
      </c>
    </row>
    <row r="206" spans="1:14" hidden="1" x14ac:dyDescent="0.3">
      <c r="A206">
        <v>220769</v>
      </c>
      <c r="B206" t="s">
        <v>2309</v>
      </c>
      <c r="C206" t="s">
        <v>1993</v>
      </c>
      <c r="D206" t="s">
        <v>2310</v>
      </c>
      <c r="E206" t="s">
        <v>1402</v>
      </c>
      <c r="F206">
        <v>93291</v>
      </c>
      <c r="G206" t="s">
        <v>1219</v>
      </c>
      <c r="H206" t="s">
        <v>2311</v>
      </c>
      <c r="I206" t="s">
        <v>2312</v>
      </c>
      <c r="J206" t="s">
        <v>1213</v>
      </c>
      <c r="K206" t="s">
        <v>1388</v>
      </c>
      <c r="L206" t="s">
        <v>80</v>
      </c>
      <c r="M206" t="s">
        <v>227</v>
      </c>
      <c r="N206" t="s">
        <v>54</v>
      </c>
    </row>
    <row r="207" spans="1:14" hidden="1" x14ac:dyDescent="0.3">
      <c r="A207">
        <v>220784</v>
      </c>
      <c r="B207" t="s">
        <v>10982</v>
      </c>
      <c r="C207" t="s">
        <v>10983</v>
      </c>
      <c r="D207" t="s">
        <v>10984</v>
      </c>
      <c r="E207" t="s">
        <v>2125</v>
      </c>
      <c r="F207">
        <v>95757</v>
      </c>
      <c r="G207" t="s">
        <v>1491</v>
      </c>
      <c r="H207" t="s">
        <v>10985</v>
      </c>
      <c r="I207" t="s">
        <v>10986</v>
      </c>
      <c r="J207" t="s">
        <v>56</v>
      </c>
      <c r="K207" t="s">
        <v>1411</v>
      </c>
      <c r="L207" t="s">
        <v>80</v>
      </c>
      <c r="M207" t="s">
        <v>688</v>
      </c>
      <c r="N207" t="s">
        <v>54</v>
      </c>
    </row>
    <row r="208" spans="1:14" hidden="1" x14ac:dyDescent="0.3">
      <c r="A208">
        <v>220912</v>
      </c>
      <c r="B208" t="s">
        <v>2313</v>
      </c>
      <c r="C208" t="s">
        <v>2314</v>
      </c>
      <c r="D208" t="s">
        <v>2315</v>
      </c>
      <c r="E208" t="s">
        <v>1203</v>
      </c>
      <c r="F208">
        <v>95361</v>
      </c>
      <c r="G208" t="s">
        <v>46</v>
      </c>
      <c r="H208" t="s">
        <v>2316</v>
      </c>
      <c r="I208" t="s">
        <v>2317</v>
      </c>
      <c r="J208" t="s">
        <v>56</v>
      </c>
      <c r="K208" t="s">
        <v>1198</v>
      </c>
      <c r="L208" t="s">
        <v>61</v>
      </c>
      <c r="M208" t="s">
        <v>551</v>
      </c>
      <c r="N208" t="s">
        <v>54</v>
      </c>
    </row>
    <row r="209" spans="1:14" hidden="1" x14ac:dyDescent="0.3">
      <c r="A209">
        <v>220914</v>
      </c>
      <c r="B209" t="s">
        <v>2318</v>
      </c>
      <c r="C209" t="s">
        <v>2319</v>
      </c>
      <c r="D209" t="s">
        <v>2320</v>
      </c>
      <c r="E209" t="s">
        <v>1326</v>
      </c>
      <c r="F209">
        <v>93230</v>
      </c>
      <c r="G209" t="s">
        <v>1237</v>
      </c>
      <c r="H209" t="s">
        <v>2321</v>
      </c>
      <c r="I209" t="s">
        <v>2322</v>
      </c>
      <c r="J209" t="s">
        <v>56</v>
      </c>
      <c r="K209" t="s">
        <v>1240</v>
      </c>
      <c r="L209" t="s">
        <v>61</v>
      </c>
      <c r="M209" t="s">
        <v>2108</v>
      </c>
      <c r="N209" t="s">
        <v>54</v>
      </c>
    </row>
    <row r="210" spans="1:14" hidden="1" x14ac:dyDescent="0.3">
      <c r="A210">
        <v>220915</v>
      </c>
      <c r="B210" t="s">
        <v>2323</v>
      </c>
      <c r="C210" t="s">
        <v>2324</v>
      </c>
      <c r="D210" t="s">
        <v>2325</v>
      </c>
      <c r="E210" t="s">
        <v>1326</v>
      </c>
      <c r="F210">
        <v>93230</v>
      </c>
      <c r="G210" t="s">
        <v>1237</v>
      </c>
      <c r="H210" t="s">
        <v>2326</v>
      </c>
      <c r="I210" t="s">
        <v>2327</v>
      </c>
      <c r="J210" t="s">
        <v>56</v>
      </c>
      <c r="K210" t="s">
        <v>1240</v>
      </c>
      <c r="L210" t="s">
        <v>61</v>
      </c>
      <c r="M210" t="s">
        <v>8744</v>
      </c>
      <c r="N210" t="s">
        <v>54</v>
      </c>
    </row>
    <row r="211" spans="1:14" hidden="1" x14ac:dyDescent="0.3">
      <c r="A211">
        <v>220916</v>
      </c>
      <c r="B211" t="s">
        <v>2329</v>
      </c>
      <c r="C211" t="s">
        <v>2329</v>
      </c>
      <c r="D211" t="s">
        <v>2330</v>
      </c>
      <c r="E211" t="s">
        <v>1272</v>
      </c>
      <c r="F211">
        <v>95337</v>
      </c>
      <c r="G211" t="s">
        <v>118</v>
      </c>
      <c r="H211" t="s">
        <v>2331</v>
      </c>
      <c r="I211" t="s">
        <v>2332</v>
      </c>
      <c r="J211" t="s">
        <v>56</v>
      </c>
      <c r="K211" t="s">
        <v>1198</v>
      </c>
      <c r="L211" t="s">
        <v>61</v>
      </c>
      <c r="M211" t="s">
        <v>2333</v>
      </c>
      <c r="N211" t="s">
        <v>54</v>
      </c>
    </row>
    <row r="212" spans="1:14" hidden="1" x14ac:dyDescent="0.3">
      <c r="A212">
        <v>220951</v>
      </c>
      <c r="B212" t="s">
        <v>2334</v>
      </c>
      <c r="C212" t="s">
        <v>2335</v>
      </c>
      <c r="D212" t="s">
        <v>2336</v>
      </c>
      <c r="E212" t="s">
        <v>1219</v>
      </c>
      <c r="F212">
        <v>93274</v>
      </c>
      <c r="G212" t="s">
        <v>1219</v>
      </c>
      <c r="H212" t="s">
        <v>2337</v>
      </c>
      <c r="I212" t="s">
        <v>2338</v>
      </c>
      <c r="J212" t="s">
        <v>56</v>
      </c>
      <c r="K212" t="s">
        <v>1222</v>
      </c>
      <c r="L212" t="s">
        <v>61</v>
      </c>
      <c r="M212" t="s">
        <v>2339</v>
      </c>
      <c r="N212" t="s">
        <v>54</v>
      </c>
    </row>
    <row r="213" spans="1:14" hidden="1" x14ac:dyDescent="0.3">
      <c r="A213">
        <v>220952</v>
      </c>
      <c r="B213" t="s">
        <v>2340</v>
      </c>
      <c r="C213" t="s">
        <v>2341</v>
      </c>
      <c r="D213" t="s">
        <v>2342</v>
      </c>
      <c r="E213" t="s">
        <v>2343</v>
      </c>
      <c r="F213">
        <v>93609</v>
      </c>
      <c r="G213" t="s">
        <v>1254</v>
      </c>
      <c r="H213" t="s">
        <v>2344</v>
      </c>
      <c r="I213" t="s">
        <v>2345</v>
      </c>
      <c r="J213" t="s">
        <v>1213</v>
      </c>
      <c r="K213" t="s">
        <v>1262</v>
      </c>
      <c r="L213" t="s">
        <v>61</v>
      </c>
      <c r="M213" t="s">
        <v>227</v>
      </c>
      <c r="N213" t="s">
        <v>54</v>
      </c>
    </row>
    <row r="214" spans="1:14" hidden="1" x14ac:dyDescent="0.3">
      <c r="A214">
        <v>221062</v>
      </c>
      <c r="B214" t="s">
        <v>2346</v>
      </c>
      <c r="C214" t="s">
        <v>2347</v>
      </c>
      <c r="D214" t="s">
        <v>2348</v>
      </c>
      <c r="E214" t="s">
        <v>1245</v>
      </c>
      <c r="F214">
        <v>93610</v>
      </c>
      <c r="G214" t="s">
        <v>1210</v>
      </c>
      <c r="H214" t="s">
        <v>2349</v>
      </c>
      <c r="I214" t="s">
        <v>2350</v>
      </c>
      <c r="J214" t="s">
        <v>1213</v>
      </c>
      <c r="K214" t="s">
        <v>1262</v>
      </c>
      <c r="L214" t="s">
        <v>61</v>
      </c>
      <c r="M214" t="s">
        <v>227</v>
      </c>
      <c r="N214" t="s">
        <v>54</v>
      </c>
    </row>
    <row r="215" spans="1:14" hidden="1" x14ac:dyDescent="0.3">
      <c r="A215">
        <v>221121</v>
      </c>
      <c r="B215" t="s">
        <v>2351</v>
      </c>
      <c r="C215" t="s">
        <v>2352</v>
      </c>
      <c r="D215" t="s">
        <v>2353</v>
      </c>
      <c r="E215" t="s">
        <v>1219</v>
      </c>
      <c r="F215">
        <v>93274</v>
      </c>
      <c r="G215" t="s">
        <v>1219</v>
      </c>
      <c r="H215" t="s">
        <v>2354</v>
      </c>
      <c r="I215" t="s">
        <v>2355</v>
      </c>
      <c r="J215" t="s">
        <v>1626</v>
      </c>
      <c r="K215" t="s">
        <v>1388</v>
      </c>
      <c r="L215" t="s">
        <v>54</v>
      </c>
      <c r="M215" t="s">
        <v>2356</v>
      </c>
      <c r="N215" t="s">
        <v>54</v>
      </c>
    </row>
    <row r="216" spans="1:14" hidden="1" x14ac:dyDescent="0.3">
      <c r="A216">
        <v>221364</v>
      </c>
      <c r="B216" t="s">
        <v>2357</v>
      </c>
      <c r="C216" t="s">
        <v>1352</v>
      </c>
      <c r="D216" t="s">
        <v>2358</v>
      </c>
      <c r="E216" t="s">
        <v>1245</v>
      </c>
      <c r="F216">
        <v>93610</v>
      </c>
      <c r="G216" t="s">
        <v>1210</v>
      </c>
      <c r="H216" t="s">
        <v>2359</v>
      </c>
      <c r="I216" t="s">
        <v>2360</v>
      </c>
      <c r="J216" t="s">
        <v>56</v>
      </c>
      <c r="K216" t="s">
        <v>1248</v>
      </c>
      <c r="L216" t="s">
        <v>61</v>
      </c>
      <c r="M216" t="s">
        <v>10987</v>
      </c>
      <c r="N216" t="s">
        <v>54</v>
      </c>
    </row>
    <row r="217" spans="1:14" hidden="1" x14ac:dyDescent="0.3">
      <c r="A217">
        <v>221380</v>
      </c>
      <c r="B217" t="s">
        <v>10988</v>
      </c>
      <c r="C217" t="s">
        <v>2361</v>
      </c>
      <c r="D217" t="s">
        <v>2362</v>
      </c>
      <c r="E217" t="s">
        <v>1227</v>
      </c>
      <c r="F217">
        <v>93272</v>
      </c>
      <c r="G217" t="s">
        <v>1219</v>
      </c>
      <c r="H217" t="s">
        <v>2363</v>
      </c>
      <c r="I217" t="s">
        <v>2364</v>
      </c>
      <c r="J217" t="s">
        <v>56</v>
      </c>
      <c r="K217" t="s">
        <v>1388</v>
      </c>
      <c r="L217" t="s">
        <v>61</v>
      </c>
      <c r="M217" t="s">
        <v>10989</v>
      </c>
      <c r="N217" t="s">
        <v>54</v>
      </c>
    </row>
    <row r="218" spans="1:14" hidden="1" x14ac:dyDescent="0.3">
      <c r="A218">
        <v>221703</v>
      </c>
      <c r="B218" t="s">
        <v>2366</v>
      </c>
      <c r="C218" t="s">
        <v>2367</v>
      </c>
      <c r="D218" t="s">
        <v>2368</v>
      </c>
      <c r="E218" t="s">
        <v>1219</v>
      </c>
      <c r="F218">
        <v>93274</v>
      </c>
      <c r="G218" t="s">
        <v>1219</v>
      </c>
      <c r="H218" t="s">
        <v>54</v>
      </c>
      <c r="I218" t="s">
        <v>2369</v>
      </c>
      <c r="J218" t="s">
        <v>1213</v>
      </c>
      <c r="K218" t="s">
        <v>1388</v>
      </c>
      <c r="L218" t="s">
        <v>1377</v>
      </c>
      <c r="M218" t="s">
        <v>2370</v>
      </c>
      <c r="N218" t="s">
        <v>2371</v>
      </c>
    </row>
    <row r="219" spans="1:14" hidden="1" x14ac:dyDescent="0.3">
      <c r="A219">
        <v>221708</v>
      </c>
      <c r="B219" t="s">
        <v>2372</v>
      </c>
      <c r="C219" t="s">
        <v>1897</v>
      </c>
      <c r="D219" t="s">
        <v>2373</v>
      </c>
      <c r="E219" t="s">
        <v>1326</v>
      </c>
      <c r="F219">
        <v>93230</v>
      </c>
      <c r="G219" t="s">
        <v>1237</v>
      </c>
      <c r="H219" t="s">
        <v>2374</v>
      </c>
      <c r="I219" t="s">
        <v>2375</v>
      </c>
      <c r="J219" t="s">
        <v>56</v>
      </c>
      <c r="K219" t="s">
        <v>1240</v>
      </c>
      <c r="L219" t="s">
        <v>61</v>
      </c>
      <c r="M219" t="s">
        <v>1702</v>
      </c>
      <c r="N219" t="s">
        <v>54</v>
      </c>
    </row>
    <row r="220" spans="1:14" x14ac:dyDescent="0.3">
      <c r="A220">
        <v>221709</v>
      </c>
      <c r="B220" t="s">
        <v>107</v>
      </c>
      <c r="C220" t="s">
        <v>108</v>
      </c>
      <c r="D220" t="s">
        <v>109</v>
      </c>
      <c r="E220" t="s">
        <v>45</v>
      </c>
      <c r="F220">
        <v>95380</v>
      </c>
      <c r="G220" t="s">
        <v>69</v>
      </c>
      <c r="H220" t="s">
        <v>110</v>
      </c>
      <c r="I220" t="s">
        <v>111</v>
      </c>
      <c r="J220" t="s">
        <v>56</v>
      </c>
      <c r="K220" t="s">
        <v>10924</v>
      </c>
      <c r="L220" t="s">
        <v>61</v>
      </c>
      <c r="M220" t="s">
        <v>113</v>
      </c>
      <c r="N220" t="s">
        <v>54</v>
      </c>
    </row>
    <row r="221" spans="1:14" hidden="1" x14ac:dyDescent="0.3">
      <c r="A221">
        <v>221728</v>
      </c>
      <c r="B221" t="s">
        <v>2376</v>
      </c>
      <c r="C221" t="s">
        <v>2377</v>
      </c>
      <c r="D221" t="s">
        <v>2378</v>
      </c>
      <c r="E221" t="s">
        <v>2176</v>
      </c>
      <c r="F221">
        <v>95242</v>
      </c>
      <c r="G221" t="s">
        <v>118</v>
      </c>
      <c r="H221" t="s">
        <v>2379</v>
      </c>
      <c r="I221" t="s">
        <v>2380</v>
      </c>
      <c r="J221" t="s">
        <v>1213</v>
      </c>
      <c r="K221" t="s">
        <v>54</v>
      </c>
      <c r="L221" t="s">
        <v>61</v>
      </c>
      <c r="M221" t="s">
        <v>227</v>
      </c>
      <c r="N221" t="s">
        <v>54</v>
      </c>
    </row>
    <row r="222" spans="1:14" hidden="1" x14ac:dyDescent="0.3">
      <c r="A222">
        <v>222196</v>
      </c>
      <c r="B222" t="s">
        <v>2381</v>
      </c>
      <c r="C222" t="s">
        <v>2382</v>
      </c>
      <c r="D222" t="s">
        <v>2383</v>
      </c>
      <c r="E222" t="s">
        <v>2384</v>
      </c>
      <c r="F222">
        <v>93221</v>
      </c>
      <c r="G222" t="s">
        <v>1219</v>
      </c>
      <c r="H222" t="s">
        <v>54</v>
      </c>
      <c r="I222" t="s">
        <v>2385</v>
      </c>
      <c r="J222" t="s">
        <v>1213</v>
      </c>
      <c r="K222" t="s">
        <v>1388</v>
      </c>
      <c r="L222" t="s">
        <v>61</v>
      </c>
      <c r="M222" t="s">
        <v>227</v>
      </c>
      <c r="N222" t="s">
        <v>54</v>
      </c>
    </row>
    <row r="223" spans="1:14" hidden="1" x14ac:dyDescent="0.3">
      <c r="A223">
        <v>222202</v>
      </c>
      <c r="B223" t="s">
        <v>2386</v>
      </c>
      <c r="C223" t="s">
        <v>2387</v>
      </c>
      <c r="D223" t="s">
        <v>2388</v>
      </c>
      <c r="E223" t="s">
        <v>1326</v>
      </c>
      <c r="F223">
        <v>93230</v>
      </c>
      <c r="G223" t="s">
        <v>1237</v>
      </c>
      <c r="H223" t="s">
        <v>2389</v>
      </c>
      <c r="I223" t="s">
        <v>2390</v>
      </c>
      <c r="J223" t="s">
        <v>56</v>
      </c>
      <c r="K223" t="s">
        <v>1240</v>
      </c>
      <c r="L223" t="s">
        <v>80</v>
      </c>
      <c r="M223" t="s">
        <v>442</v>
      </c>
      <c r="N223" t="s">
        <v>54</v>
      </c>
    </row>
    <row r="224" spans="1:14" hidden="1" x14ac:dyDescent="0.3">
      <c r="A224">
        <v>222207</v>
      </c>
      <c r="B224" t="s">
        <v>2391</v>
      </c>
      <c r="C224" t="s">
        <v>2392</v>
      </c>
      <c r="D224" t="s">
        <v>2393</v>
      </c>
      <c r="E224" t="s">
        <v>1219</v>
      </c>
      <c r="F224">
        <v>93274</v>
      </c>
      <c r="G224" t="s">
        <v>1219</v>
      </c>
      <c r="H224" t="s">
        <v>2394</v>
      </c>
      <c r="I224" t="s">
        <v>2395</v>
      </c>
      <c r="J224" t="s">
        <v>56</v>
      </c>
      <c r="K224" t="s">
        <v>1388</v>
      </c>
      <c r="L224" t="s">
        <v>61</v>
      </c>
      <c r="M224" t="s">
        <v>533</v>
      </c>
      <c r="N224" t="s">
        <v>54</v>
      </c>
    </row>
    <row r="225" spans="1:14" hidden="1" x14ac:dyDescent="0.3">
      <c r="A225">
        <v>222320</v>
      </c>
      <c r="B225" t="s">
        <v>114</v>
      </c>
      <c r="C225" t="s">
        <v>115</v>
      </c>
      <c r="D225" t="s">
        <v>116</v>
      </c>
      <c r="E225" t="s">
        <v>117</v>
      </c>
      <c r="F225">
        <v>95320</v>
      </c>
      <c r="G225" t="s">
        <v>118</v>
      </c>
      <c r="H225" t="s">
        <v>119</v>
      </c>
      <c r="I225" t="s">
        <v>120</v>
      </c>
      <c r="J225" t="s">
        <v>56</v>
      </c>
      <c r="K225" t="s">
        <v>1198</v>
      </c>
      <c r="L225" t="s">
        <v>61</v>
      </c>
      <c r="M225" t="s">
        <v>10990</v>
      </c>
      <c r="N225" t="s">
        <v>54</v>
      </c>
    </row>
    <row r="226" spans="1:14" hidden="1" x14ac:dyDescent="0.3">
      <c r="A226">
        <v>222322</v>
      </c>
      <c r="B226" t="s">
        <v>2397</v>
      </c>
      <c r="C226" t="s">
        <v>2398</v>
      </c>
      <c r="D226" t="s">
        <v>2399</v>
      </c>
      <c r="E226" t="s">
        <v>1326</v>
      </c>
      <c r="F226">
        <v>93230</v>
      </c>
      <c r="G226" t="s">
        <v>1237</v>
      </c>
      <c r="H226" t="s">
        <v>2400</v>
      </c>
      <c r="I226" t="s">
        <v>2401</v>
      </c>
      <c r="J226" t="s">
        <v>56</v>
      </c>
      <c r="K226" t="s">
        <v>1240</v>
      </c>
      <c r="L226" t="s">
        <v>61</v>
      </c>
      <c r="M226" t="s">
        <v>10991</v>
      </c>
      <c r="N226" t="s">
        <v>54</v>
      </c>
    </row>
    <row r="227" spans="1:14" hidden="1" x14ac:dyDescent="0.3">
      <c r="A227">
        <v>222334</v>
      </c>
      <c r="B227" t="s">
        <v>2402</v>
      </c>
      <c r="C227" t="s">
        <v>2403</v>
      </c>
      <c r="D227" t="s">
        <v>2404</v>
      </c>
      <c r="E227" t="s">
        <v>2244</v>
      </c>
      <c r="F227">
        <v>95316</v>
      </c>
      <c r="G227" t="s">
        <v>46</v>
      </c>
      <c r="H227" t="s">
        <v>2405</v>
      </c>
      <c r="I227" t="s">
        <v>2406</v>
      </c>
      <c r="J227" t="s">
        <v>56</v>
      </c>
      <c r="K227" t="s">
        <v>1565</v>
      </c>
      <c r="L227" t="s">
        <v>61</v>
      </c>
      <c r="M227" t="s">
        <v>1582</v>
      </c>
      <c r="N227" t="s">
        <v>54</v>
      </c>
    </row>
    <row r="228" spans="1:14" hidden="1" x14ac:dyDescent="0.3">
      <c r="A228">
        <v>222457</v>
      </c>
      <c r="B228" t="s">
        <v>2407</v>
      </c>
      <c r="C228" t="s">
        <v>2408</v>
      </c>
      <c r="D228" t="s">
        <v>2409</v>
      </c>
      <c r="E228" t="s">
        <v>1227</v>
      </c>
      <c r="F228">
        <v>93272</v>
      </c>
      <c r="G228" t="s">
        <v>1219</v>
      </c>
      <c r="H228" t="s">
        <v>2410</v>
      </c>
      <c r="I228" t="s">
        <v>2411</v>
      </c>
      <c r="J228" t="s">
        <v>56</v>
      </c>
      <c r="K228" t="s">
        <v>1222</v>
      </c>
      <c r="L228" t="s">
        <v>61</v>
      </c>
      <c r="M228" t="s">
        <v>2412</v>
      </c>
      <c r="N228" t="s">
        <v>54</v>
      </c>
    </row>
    <row r="229" spans="1:14" hidden="1" x14ac:dyDescent="0.3">
      <c r="A229">
        <v>222622</v>
      </c>
      <c r="B229" t="s">
        <v>2413</v>
      </c>
      <c r="C229" t="s">
        <v>1993</v>
      </c>
      <c r="D229" t="s">
        <v>2414</v>
      </c>
      <c r="E229" t="s">
        <v>1402</v>
      </c>
      <c r="F229">
        <v>93291</v>
      </c>
      <c r="G229" t="s">
        <v>1219</v>
      </c>
      <c r="H229" t="s">
        <v>2415</v>
      </c>
      <c r="I229" t="s">
        <v>2416</v>
      </c>
      <c r="J229" t="s">
        <v>56</v>
      </c>
      <c r="K229" t="s">
        <v>1388</v>
      </c>
      <c r="L229" t="s">
        <v>61</v>
      </c>
      <c r="M229" t="s">
        <v>10992</v>
      </c>
      <c r="N229" t="s">
        <v>54</v>
      </c>
    </row>
    <row r="230" spans="1:14" hidden="1" x14ac:dyDescent="0.3">
      <c r="A230">
        <v>222672</v>
      </c>
      <c r="B230" t="s">
        <v>2417</v>
      </c>
      <c r="C230" t="s">
        <v>2418</v>
      </c>
      <c r="D230" t="s">
        <v>2419</v>
      </c>
      <c r="E230" t="s">
        <v>2420</v>
      </c>
      <c r="F230">
        <v>95301</v>
      </c>
      <c r="G230" t="s">
        <v>69</v>
      </c>
      <c r="H230" t="s">
        <v>2421</v>
      </c>
      <c r="I230" t="s">
        <v>2422</v>
      </c>
      <c r="J230" t="s">
        <v>56</v>
      </c>
      <c r="K230" t="s">
        <v>1411</v>
      </c>
      <c r="L230" t="s">
        <v>61</v>
      </c>
      <c r="M230" t="s">
        <v>755</v>
      </c>
      <c r="N230" t="s">
        <v>54</v>
      </c>
    </row>
    <row r="231" spans="1:14" hidden="1" x14ac:dyDescent="0.3">
      <c r="A231">
        <v>222897</v>
      </c>
      <c r="B231" t="s">
        <v>2424</v>
      </c>
      <c r="C231" t="s">
        <v>2425</v>
      </c>
      <c r="D231" t="s">
        <v>2426</v>
      </c>
      <c r="E231" t="s">
        <v>1253</v>
      </c>
      <c r="F231">
        <v>93656</v>
      </c>
      <c r="G231" t="s">
        <v>1254</v>
      </c>
      <c r="H231" t="s">
        <v>2427</v>
      </c>
      <c r="I231" t="s">
        <v>2428</v>
      </c>
      <c r="J231" t="s">
        <v>56</v>
      </c>
      <c r="K231" t="s">
        <v>1248</v>
      </c>
      <c r="L231" t="s">
        <v>61</v>
      </c>
      <c r="M231" t="s">
        <v>2429</v>
      </c>
      <c r="N231" t="s">
        <v>54</v>
      </c>
    </row>
    <row r="232" spans="1:14" hidden="1" x14ac:dyDescent="0.3">
      <c r="A232">
        <v>222953</v>
      </c>
      <c r="B232" t="s">
        <v>2430</v>
      </c>
      <c r="C232" t="s">
        <v>2251</v>
      </c>
      <c r="D232" t="s">
        <v>2431</v>
      </c>
      <c r="E232" t="s">
        <v>1245</v>
      </c>
      <c r="F232">
        <v>93610</v>
      </c>
      <c r="G232" t="s">
        <v>1210</v>
      </c>
      <c r="H232" t="s">
        <v>2432</v>
      </c>
      <c r="I232" t="s">
        <v>2433</v>
      </c>
      <c r="J232" t="s">
        <v>1213</v>
      </c>
      <c r="K232" t="s">
        <v>1214</v>
      </c>
      <c r="L232" t="s">
        <v>61</v>
      </c>
      <c r="M232" t="s">
        <v>227</v>
      </c>
      <c r="N232" t="s">
        <v>54</v>
      </c>
    </row>
    <row r="233" spans="1:14" hidden="1" x14ac:dyDescent="0.3">
      <c r="A233">
        <v>223058</v>
      </c>
      <c r="B233" t="s">
        <v>2434</v>
      </c>
      <c r="C233" t="s">
        <v>2435</v>
      </c>
      <c r="D233" t="s">
        <v>2436</v>
      </c>
      <c r="E233" t="s">
        <v>1426</v>
      </c>
      <c r="F233">
        <v>93635</v>
      </c>
      <c r="G233" t="s">
        <v>69</v>
      </c>
      <c r="H233" t="s">
        <v>2437</v>
      </c>
      <c r="I233" t="s">
        <v>2438</v>
      </c>
      <c r="J233" t="s">
        <v>56</v>
      </c>
      <c r="K233" t="s">
        <v>1411</v>
      </c>
      <c r="L233" t="s">
        <v>61</v>
      </c>
      <c r="M233" t="s">
        <v>598</v>
      </c>
      <c r="N233" t="s">
        <v>54</v>
      </c>
    </row>
    <row r="234" spans="1:14" hidden="1" x14ac:dyDescent="0.3">
      <c r="A234">
        <v>223384</v>
      </c>
      <c r="B234" t="s">
        <v>2439</v>
      </c>
      <c r="C234" t="s">
        <v>2440</v>
      </c>
      <c r="D234" t="s">
        <v>2441</v>
      </c>
      <c r="E234" t="s">
        <v>2442</v>
      </c>
      <c r="F234">
        <v>93247</v>
      </c>
      <c r="G234" t="s">
        <v>1219</v>
      </c>
      <c r="H234" t="s">
        <v>54</v>
      </c>
      <c r="I234" t="s">
        <v>2443</v>
      </c>
      <c r="J234" t="s">
        <v>1213</v>
      </c>
      <c r="K234" t="s">
        <v>1388</v>
      </c>
      <c r="L234" t="s">
        <v>61</v>
      </c>
      <c r="M234" t="s">
        <v>227</v>
      </c>
      <c r="N234" t="s">
        <v>54</v>
      </c>
    </row>
    <row r="235" spans="1:14" hidden="1" x14ac:dyDescent="0.3">
      <c r="A235">
        <v>223742</v>
      </c>
      <c r="B235" t="s">
        <v>2444</v>
      </c>
      <c r="C235" t="s">
        <v>2445</v>
      </c>
      <c r="D235" t="s">
        <v>2446</v>
      </c>
      <c r="E235" t="s">
        <v>1219</v>
      </c>
      <c r="F235">
        <v>93721</v>
      </c>
      <c r="G235" t="s">
        <v>1219</v>
      </c>
      <c r="H235" t="s">
        <v>2447</v>
      </c>
      <c r="I235" t="s">
        <v>2448</v>
      </c>
      <c r="J235" t="s">
        <v>56</v>
      </c>
      <c r="K235" t="s">
        <v>1222</v>
      </c>
      <c r="L235" t="s">
        <v>61</v>
      </c>
      <c r="M235" t="s">
        <v>10993</v>
      </c>
      <c r="N235" t="s">
        <v>54</v>
      </c>
    </row>
    <row r="236" spans="1:14" hidden="1" x14ac:dyDescent="0.3">
      <c r="A236">
        <v>223841</v>
      </c>
      <c r="B236" t="s">
        <v>2449</v>
      </c>
      <c r="C236" t="s">
        <v>2450</v>
      </c>
      <c r="D236" t="s">
        <v>2451</v>
      </c>
      <c r="E236" t="s">
        <v>1402</v>
      </c>
      <c r="F236">
        <v>93277</v>
      </c>
      <c r="G236" t="s">
        <v>1219</v>
      </c>
      <c r="H236" t="s">
        <v>2452</v>
      </c>
      <c r="I236" t="s">
        <v>2453</v>
      </c>
      <c r="J236" t="s">
        <v>1213</v>
      </c>
      <c r="K236" t="s">
        <v>1230</v>
      </c>
      <c r="L236" t="s">
        <v>61</v>
      </c>
      <c r="M236" t="s">
        <v>2454</v>
      </c>
      <c r="N236" t="s">
        <v>54</v>
      </c>
    </row>
    <row r="237" spans="1:14" hidden="1" x14ac:dyDescent="0.3">
      <c r="A237">
        <v>223968</v>
      </c>
      <c r="B237" t="s">
        <v>2455</v>
      </c>
      <c r="C237" t="s">
        <v>2456</v>
      </c>
      <c r="D237" t="s">
        <v>2457</v>
      </c>
      <c r="E237" t="s">
        <v>1219</v>
      </c>
      <c r="F237">
        <v>93274</v>
      </c>
      <c r="G237" t="s">
        <v>1219</v>
      </c>
      <c r="H237" t="s">
        <v>54</v>
      </c>
      <c r="I237" t="s">
        <v>2458</v>
      </c>
      <c r="J237" t="s">
        <v>1213</v>
      </c>
      <c r="K237" t="s">
        <v>1388</v>
      </c>
      <c r="L237" t="s">
        <v>80</v>
      </c>
      <c r="M237" t="s">
        <v>385</v>
      </c>
      <c r="N237" t="s">
        <v>2459</v>
      </c>
    </row>
    <row r="238" spans="1:14" hidden="1" x14ac:dyDescent="0.3">
      <c r="A238">
        <v>223972</v>
      </c>
      <c r="B238" t="s">
        <v>2460</v>
      </c>
      <c r="C238" t="s">
        <v>2461</v>
      </c>
      <c r="D238" t="s">
        <v>2462</v>
      </c>
      <c r="E238" t="s">
        <v>1326</v>
      </c>
      <c r="F238">
        <v>93230</v>
      </c>
      <c r="G238" t="s">
        <v>1237</v>
      </c>
      <c r="H238" t="s">
        <v>2463</v>
      </c>
      <c r="I238" t="s">
        <v>2464</v>
      </c>
      <c r="J238" t="s">
        <v>1213</v>
      </c>
      <c r="K238" t="s">
        <v>54</v>
      </c>
      <c r="L238" t="s">
        <v>1377</v>
      </c>
      <c r="M238" t="s">
        <v>2465</v>
      </c>
      <c r="N238" t="s">
        <v>2466</v>
      </c>
    </row>
    <row r="239" spans="1:14" hidden="1" x14ac:dyDescent="0.3">
      <c r="A239">
        <v>223993</v>
      </c>
      <c r="B239" t="s">
        <v>2467</v>
      </c>
      <c r="C239" t="s">
        <v>2468</v>
      </c>
      <c r="D239" t="s">
        <v>2469</v>
      </c>
      <c r="E239" t="s">
        <v>2067</v>
      </c>
      <c r="F239">
        <v>93620</v>
      </c>
      <c r="G239" t="s">
        <v>1254</v>
      </c>
      <c r="H239" t="s">
        <v>2470</v>
      </c>
      <c r="I239" t="s">
        <v>2471</v>
      </c>
      <c r="J239" t="s">
        <v>56</v>
      </c>
      <c r="K239" t="s">
        <v>1248</v>
      </c>
      <c r="L239" t="s">
        <v>61</v>
      </c>
      <c r="M239" t="s">
        <v>10994</v>
      </c>
      <c r="N239" t="s">
        <v>54</v>
      </c>
    </row>
    <row r="240" spans="1:14" hidden="1" x14ac:dyDescent="0.3">
      <c r="A240">
        <v>224013</v>
      </c>
      <c r="B240" t="s">
        <v>2472</v>
      </c>
      <c r="C240" t="s">
        <v>2473</v>
      </c>
      <c r="D240" t="s">
        <v>2474</v>
      </c>
      <c r="E240" t="s">
        <v>1253</v>
      </c>
      <c r="F240">
        <v>93656</v>
      </c>
      <c r="G240" t="s">
        <v>1254</v>
      </c>
      <c r="H240" t="s">
        <v>54</v>
      </c>
      <c r="I240" t="s">
        <v>2475</v>
      </c>
      <c r="J240" t="s">
        <v>1213</v>
      </c>
      <c r="K240" t="s">
        <v>1262</v>
      </c>
      <c r="L240" t="s">
        <v>61</v>
      </c>
      <c r="M240" t="s">
        <v>227</v>
      </c>
      <c r="N240" t="s">
        <v>54</v>
      </c>
    </row>
    <row r="241" spans="1:14" hidden="1" x14ac:dyDescent="0.3">
      <c r="A241">
        <v>224016</v>
      </c>
      <c r="B241" t="s">
        <v>2476</v>
      </c>
      <c r="C241" t="s">
        <v>2477</v>
      </c>
      <c r="D241" t="s">
        <v>2478</v>
      </c>
      <c r="E241" t="s">
        <v>2226</v>
      </c>
      <c r="F241">
        <v>93631</v>
      </c>
      <c r="G241" t="s">
        <v>1237</v>
      </c>
      <c r="H241" t="s">
        <v>2479</v>
      </c>
      <c r="I241" t="s">
        <v>2480</v>
      </c>
      <c r="J241" t="s">
        <v>1213</v>
      </c>
      <c r="K241" t="s">
        <v>54</v>
      </c>
      <c r="L241" t="s">
        <v>61</v>
      </c>
      <c r="M241" t="s">
        <v>227</v>
      </c>
      <c r="N241" t="s">
        <v>54</v>
      </c>
    </row>
    <row r="242" spans="1:14" hidden="1" x14ac:dyDescent="0.3">
      <c r="A242">
        <v>224037</v>
      </c>
      <c r="B242" t="s">
        <v>2481</v>
      </c>
      <c r="C242" t="s">
        <v>2481</v>
      </c>
      <c r="D242" t="s">
        <v>2482</v>
      </c>
      <c r="E242" t="s">
        <v>1326</v>
      </c>
      <c r="F242">
        <v>93230</v>
      </c>
      <c r="G242" t="s">
        <v>1237</v>
      </c>
      <c r="H242" t="s">
        <v>2483</v>
      </c>
      <c r="I242" t="s">
        <v>2484</v>
      </c>
      <c r="J242" t="s">
        <v>56</v>
      </c>
      <c r="K242" t="s">
        <v>1240</v>
      </c>
      <c r="L242" t="s">
        <v>61</v>
      </c>
      <c r="M242" t="s">
        <v>227</v>
      </c>
      <c r="N242" t="s">
        <v>54</v>
      </c>
    </row>
    <row r="243" spans="1:14" hidden="1" x14ac:dyDescent="0.3">
      <c r="A243">
        <v>224038</v>
      </c>
      <c r="B243" t="s">
        <v>2485</v>
      </c>
      <c r="C243" t="s">
        <v>2486</v>
      </c>
      <c r="D243" t="s">
        <v>2487</v>
      </c>
      <c r="E243" t="s">
        <v>2488</v>
      </c>
      <c r="F243">
        <v>95369</v>
      </c>
      <c r="G243" t="s">
        <v>69</v>
      </c>
      <c r="H243" t="s">
        <v>2489</v>
      </c>
      <c r="I243" t="s">
        <v>2490</v>
      </c>
      <c r="J243" t="s">
        <v>56</v>
      </c>
      <c r="K243" t="s">
        <v>1198</v>
      </c>
      <c r="L243" t="s">
        <v>61</v>
      </c>
      <c r="M243" t="s">
        <v>10995</v>
      </c>
      <c r="N243" t="s">
        <v>54</v>
      </c>
    </row>
    <row r="244" spans="1:14" hidden="1" x14ac:dyDescent="0.3">
      <c r="A244">
        <v>224170</v>
      </c>
      <c r="B244" t="s">
        <v>2491</v>
      </c>
      <c r="C244" t="s">
        <v>2492</v>
      </c>
      <c r="D244" t="s">
        <v>2493</v>
      </c>
      <c r="E244" t="s">
        <v>117</v>
      </c>
      <c r="F244">
        <v>95320</v>
      </c>
      <c r="G244" t="s">
        <v>118</v>
      </c>
      <c r="H244" t="s">
        <v>2494</v>
      </c>
      <c r="I244" t="s">
        <v>2495</v>
      </c>
      <c r="J244" t="s">
        <v>1213</v>
      </c>
      <c r="K244" t="s">
        <v>54</v>
      </c>
      <c r="L244" t="s">
        <v>80</v>
      </c>
      <c r="M244" t="s">
        <v>2496</v>
      </c>
      <c r="N244" t="s">
        <v>54</v>
      </c>
    </row>
    <row r="245" spans="1:14" hidden="1" x14ac:dyDescent="0.3">
      <c r="A245">
        <v>224171</v>
      </c>
      <c r="B245" t="s">
        <v>2497</v>
      </c>
      <c r="C245" t="s">
        <v>2492</v>
      </c>
      <c r="D245" t="s">
        <v>2498</v>
      </c>
      <c r="E245" t="s">
        <v>117</v>
      </c>
      <c r="F245">
        <v>95320</v>
      </c>
      <c r="G245" t="s">
        <v>118</v>
      </c>
      <c r="H245" t="s">
        <v>2499</v>
      </c>
      <c r="I245" t="s">
        <v>2500</v>
      </c>
      <c r="J245" t="s">
        <v>56</v>
      </c>
      <c r="K245" t="s">
        <v>1198</v>
      </c>
      <c r="L245" t="s">
        <v>61</v>
      </c>
      <c r="M245" t="s">
        <v>2501</v>
      </c>
      <c r="N245" t="s">
        <v>54</v>
      </c>
    </row>
    <row r="246" spans="1:14" hidden="1" x14ac:dyDescent="0.3">
      <c r="A246">
        <v>224218</v>
      </c>
      <c r="B246" t="s">
        <v>2502</v>
      </c>
      <c r="C246" t="s">
        <v>2503</v>
      </c>
      <c r="D246" t="s">
        <v>2504</v>
      </c>
      <c r="E246" t="s">
        <v>1245</v>
      </c>
      <c r="F246">
        <v>93610</v>
      </c>
      <c r="G246" t="s">
        <v>69</v>
      </c>
      <c r="H246" t="s">
        <v>2505</v>
      </c>
      <c r="I246" t="s">
        <v>2506</v>
      </c>
      <c r="J246" t="s">
        <v>56</v>
      </c>
      <c r="K246" t="s">
        <v>1565</v>
      </c>
      <c r="L246" t="s">
        <v>61</v>
      </c>
      <c r="M246" t="s">
        <v>227</v>
      </c>
      <c r="N246" t="s">
        <v>54</v>
      </c>
    </row>
    <row r="247" spans="1:14" x14ac:dyDescent="0.3">
      <c r="A247">
        <v>224219</v>
      </c>
      <c r="B247" t="s">
        <v>122</v>
      </c>
      <c r="C247" t="s">
        <v>122</v>
      </c>
      <c r="D247" t="s">
        <v>123</v>
      </c>
      <c r="E247" t="s">
        <v>85</v>
      </c>
      <c r="F247">
        <v>95324</v>
      </c>
      <c r="G247" t="s">
        <v>69</v>
      </c>
      <c r="H247" t="s">
        <v>124</v>
      </c>
      <c r="I247" t="s">
        <v>125</v>
      </c>
      <c r="J247" t="s">
        <v>56</v>
      </c>
      <c r="K247" t="s">
        <v>10924</v>
      </c>
      <c r="L247" t="s">
        <v>61</v>
      </c>
      <c r="M247" t="s">
        <v>10996</v>
      </c>
      <c r="N247" t="s">
        <v>54</v>
      </c>
    </row>
    <row r="248" spans="1:14" hidden="1" x14ac:dyDescent="0.3">
      <c r="A248">
        <v>224315</v>
      </c>
      <c r="B248" t="s">
        <v>2507</v>
      </c>
      <c r="C248" t="s">
        <v>2508</v>
      </c>
      <c r="D248" t="s">
        <v>2509</v>
      </c>
      <c r="E248" t="s">
        <v>1219</v>
      </c>
      <c r="F248">
        <v>93274</v>
      </c>
      <c r="G248" t="s">
        <v>1237</v>
      </c>
      <c r="H248" t="s">
        <v>2510</v>
      </c>
      <c r="I248" t="s">
        <v>2511</v>
      </c>
      <c r="J248" t="s">
        <v>56</v>
      </c>
      <c r="K248" t="s">
        <v>1240</v>
      </c>
      <c r="L248" t="s">
        <v>61</v>
      </c>
      <c r="M248" t="s">
        <v>2496</v>
      </c>
      <c r="N248" t="s">
        <v>54</v>
      </c>
    </row>
    <row r="249" spans="1:14" hidden="1" x14ac:dyDescent="0.3">
      <c r="A249">
        <v>224316</v>
      </c>
      <c r="B249" t="s">
        <v>2512</v>
      </c>
      <c r="C249" t="s">
        <v>54</v>
      </c>
      <c r="D249" t="s">
        <v>2513</v>
      </c>
      <c r="E249" t="s">
        <v>1219</v>
      </c>
      <c r="F249">
        <v>93274</v>
      </c>
      <c r="G249" t="s">
        <v>1219</v>
      </c>
      <c r="H249" t="s">
        <v>2514</v>
      </c>
      <c r="I249" t="s">
        <v>2515</v>
      </c>
      <c r="J249" t="s">
        <v>1213</v>
      </c>
      <c r="K249" t="s">
        <v>1388</v>
      </c>
      <c r="L249" t="s">
        <v>61</v>
      </c>
      <c r="M249" t="s">
        <v>2465</v>
      </c>
      <c r="N249" t="s">
        <v>54</v>
      </c>
    </row>
    <row r="250" spans="1:14" hidden="1" x14ac:dyDescent="0.3">
      <c r="A250">
        <v>224342</v>
      </c>
      <c r="B250" t="s">
        <v>2516</v>
      </c>
      <c r="C250" t="s">
        <v>2517</v>
      </c>
      <c r="D250" t="s">
        <v>2518</v>
      </c>
      <c r="E250" t="s">
        <v>1326</v>
      </c>
      <c r="F250">
        <v>93230</v>
      </c>
      <c r="G250" t="s">
        <v>1237</v>
      </c>
      <c r="H250" t="s">
        <v>2519</v>
      </c>
      <c r="I250" t="s">
        <v>2520</v>
      </c>
      <c r="J250" t="s">
        <v>56</v>
      </c>
      <c r="K250" t="s">
        <v>1240</v>
      </c>
      <c r="L250" t="s">
        <v>61</v>
      </c>
      <c r="M250" t="s">
        <v>1405</v>
      </c>
      <c r="N250" t="s">
        <v>54</v>
      </c>
    </row>
    <row r="251" spans="1:14" hidden="1" x14ac:dyDescent="0.3">
      <c r="A251">
        <v>224345</v>
      </c>
      <c r="B251" t="s">
        <v>2521</v>
      </c>
      <c r="C251" t="s">
        <v>2522</v>
      </c>
      <c r="D251" t="s">
        <v>2523</v>
      </c>
      <c r="E251" t="s">
        <v>1426</v>
      </c>
      <c r="F251">
        <v>93635</v>
      </c>
      <c r="G251" t="s">
        <v>69</v>
      </c>
      <c r="H251" t="s">
        <v>2524</v>
      </c>
      <c r="I251" t="s">
        <v>2525</v>
      </c>
      <c r="J251" t="s">
        <v>1213</v>
      </c>
      <c r="K251" t="s">
        <v>54</v>
      </c>
      <c r="L251" t="s">
        <v>61</v>
      </c>
      <c r="M251" t="s">
        <v>227</v>
      </c>
      <c r="N251" t="s">
        <v>54</v>
      </c>
    </row>
    <row r="252" spans="1:14" hidden="1" x14ac:dyDescent="0.3">
      <c r="A252">
        <v>224351</v>
      </c>
      <c r="B252" t="s">
        <v>2526</v>
      </c>
      <c r="C252" t="s">
        <v>1384</v>
      </c>
      <c r="D252" t="s">
        <v>2527</v>
      </c>
      <c r="E252" t="s">
        <v>1219</v>
      </c>
      <c r="F252">
        <v>93274</v>
      </c>
      <c r="G252" t="s">
        <v>1219</v>
      </c>
      <c r="H252" t="s">
        <v>2528</v>
      </c>
      <c r="I252" t="s">
        <v>2529</v>
      </c>
      <c r="J252" t="s">
        <v>56</v>
      </c>
      <c r="K252" t="s">
        <v>1388</v>
      </c>
      <c r="L252" t="s">
        <v>61</v>
      </c>
      <c r="M252" t="s">
        <v>1345</v>
      </c>
      <c r="N252" t="s">
        <v>54</v>
      </c>
    </row>
    <row r="253" spans="1:14" hidden="1" x14ac:dyDescent="0.3">
      <c r="A253">
        <v>224361</v>
      </c>
      <c r="B253" t="s">
        <v>2531</v>
      </c>
      <c r="C253" t="s">
        <v>2532</v>
      </c>
      <c r="D253" t="s">
        <v>2533</v>
      </c>
      <c r="E253" t="s">
        <v>2534</v>
      </c>
      <c r="F253">
        <v>96080</v>
      </c>
      <c r="G253" t="s">
        <v>1775</v>
      </c>
      <c r="H253" t="s">
        <v>2535</v>
      </c>
      <c r="I253" t="s">
        <v>2536</v>
      </c>
      <c r="J253" t="s">
        <v>1213</v>
      </c>
      <c r="K253" t="s">
        <v>1565</v>
      </c>
      <c r="L253" t="s">
        <v>61</v>
      </c>
      <c r="M253" t="s">
        <v>227</v>
      </c>
      <c r="N253" t="s">
        <v>54</v>
      </c>
    </row>
    <row r="254" spans="1:14" hidden="1" x14ac:dyDescent="0.3">
      <c r="A254">
        <v>224531</v>
      </c>
      <c r="B254" t="s">
        <v>2537</v>
      </c>
      <c r="C254" t="s">
        <v>2538</v>
      </c>
      <c r="D254" t="s">
        <v>2539</v>
      </c>
      <c r="E254" t="s">
        <v>131</v>
      </c>
      <c r="F254">
        <v>95358</v>
      </c>
      <c r="G254" t="s">
        <v>46</v>
      </c>
      <c r="H254" t="s">
        <v>2540</v>
      </c>
      <c r="I254" t="s">
        <v>2541</v>
      </c>
      <c r="J254" t="s">
        <v>56</v>
      </c>
      <c r="K254" t="s">
        <v>1321</v>
      </c>
      <c r="L254" t="s">
        <v>61</v>
      </c>
      <c r="M254" t="s">
        <v>2542</v>
      </c>
      <c r="N254" t="s">
        <v>54</v>
      </c>
    </row>
    <row r="255" spans="1:14" hidden="1" x14ac:dyDescent="0.3">
      <c r="A255">
        <v>224578</v>
      </c>
      <c r="B255" t="s">
        <v>2543</v>
      </c>
      <c r="C255" t="s">
        <v>2544</v>
      </c>
      <c r="D255" t="s">
        <v>2545</v>
      </c>
      <c r="E255" t="s">
        <v>1326</v>
      </c>
      <c r="F255">
        <v>93230</v>
      </c>
      <c r="G255" t="s">
        <v>1237</v>
      </c>
      <c r="H255" t="s">
        <v>2546</v>
      </c>
      <c r="I255" t="s">
        <v>2547</v>
      </c>
      <c r="J255" t="s">
        <v>56</v>
      </c>
      <c r="K255" t="s">
        <v>1240</v>
      </c>
      <c r="L255" t="s">
        <v>61</v>
      </c>
      <c r="M255" t="s">
        <v>1844</v>
      </c>
      <c r="N255" t="s">
        <v>54</v>
      </c>
    </row>
    <row r="256" spans="1:14" hidden="1" x14ac:dyDescent="0.3">
      <c r="A256">
        <v>224580</v>
      </c>
      <c r="B256" t="s">
        <v>2548</v>
      </c>
      <c r="C256" t="s">
        <v>2549</v>
      </c>
      <c r="D256" t="s">
        <v>2550</v>
      </c>
      <c r="E256" t="s">
        <v>1227</v>
      </c>
      <c r="F256">
        <v>93272</v>
      </c>
      <c r="G256" t="s">
        <v>1219</v>
      </c>
      <c r="H256" t="s">
        <v>2551</v>
      </c>
      <c r="I256" t="s">
        <v>2552</v>
      </c>
      <c r="J256" t="s">
        <v>56</v>
      </c>
      <c r="K256" t="s">
        <v>1388</v>
      </c>
      <c r="L256" t="s">
        <v>61</v>
      </c>
      <c r="M256" t="s">
        <v>378</v>
      </c>
      <c r="N256" t="s">
        <v>54</v>
      </c>
    </row>
    <row r="257" spans="1:14" hidden="1" x14ac:dyDescent="0.3">
      <c r="A257">
        <v>224629</v>
      </c>
      <c r="B257" t="s">
        <v>2554</v>
      </c>
      <c r="C257" t="s">
        <v>2555</v>
      </c>
      <c r="D257" t="s">
        <v>2556</v>
      </c>
      <c r="E257" t="s">
        <v>1219</v>
      </c>
      <c r="F257">
        <v>93274</v>
      </c>
      <c r="G257" t="s">
        <v>1219</v>
      </c>
      <c r="H257" t="s">
        <v>2557</v>
      </c>
      <c r="I257" t="s">
        <v>2558</v>
      </c>
      <c r="J257" t="s">
        <v>56</v>
      </c>
      <c r="K257" t="s">
        <v>1388</v>
      </c>
      <c r="L257" t="s">
        <v>61</v>
      </c>
      <c r="M257" t="s">
        <v>509</v>
      </c>
      <c r="N257" t="s">
        <v>54</v>
      </c>
    </row>
    <row r="258" spans="1:14" hidden="1" x14ac:dyDescent="0.3">
      <c r="A258">
        <v>224683</v>
      </c>
      <c r="B258" t="s">
        <v>2559</v>
      </c>
      <c r="C258" t="s">
        <v>2560</v>
      </c>
      <c r="D258" t="s">
        <v>2561</v>
      </c>
      <c r="E258" t="s">
        <v>1402</v>
      </c>
      <c r="F258">
        <v>93291</v>
      </c>
      <c r="G258" t="s">
        <v>1219</v>
      </c>
      <c r="H258" t="s">
        <v>2562</v>
      </c>
      <c r="I258" t="s">
        <v>2563</v>
      </c>
      <c r="J258" t="s">
        <v>56</v>
      </c>
      <c r="K258" t="s">
        <v>1388</v>
      </c>
      <c r="L258" t="s">
        <v>61</v>
      </c>
      <c r="M258" t="s">
        <v>227</v>
      </c>
      <c r="N258" t="s">
        <v>54</v>
      </c>
    </row>
    <row r="259" spans="1:14" hidden="1" x14ac:dyDescent="0.3">
      <c r="A259">
        <v>224701</v>
      </c>
      <c r="B259" t="s">
        <v>2564</v>
      </c>
      <c r="C259" t="s">
        <v>2565</v>
      </c>
      <c r="D259" t="s">
        <v>2566</v>
      </c>
      <c r="E259" t="s">
        <v>1219</v>
      </c>
      <c r="F259">
        <v>93274</v>
      </c>
      <c r="G259" t="s">
        <v>1219</v>
      </c>
      <c r="H259" t="s">
        <v>2567</v>
      </c>
      <c r="I259" t="s">
        <v>2568</v>
      </c>
      <c r="J259" t="s">
        <v>56</v>
      </c>
      <c r="K259" t="s">
        <v>1222</v>
      </c>
      <c r="L259" t="s">
        <v>61</v>
      </c>
      <c r="M259" t="s">
        <v>305</v>
      </c>
      <c r="N259" t="s">
        <v>54</v>
      </c>
    </row>
    <row r="260" spans="1:14" hidden="1" x14ac:dyDescent="0.3">
      <c r="A260">
        <v>224722</v>
      </c>
      <c r="B260" t="s">
        <v>2569</v>
      </c>
      <c r="C260" t="s">
        <v>2570</v>
      </c>
      <c r="D260" t="s">
        <v>2571</v>
      </c>
      <c r="E260" t="s">
        <v>1253</v>
      </c>
      <c r="F260">
        <v>93656</v>
      </c>
      <c r="G260" t="s">
        <v>1254</v>
      </c>
      <c r="H260" t="s">
        <v>2572</v>
      </c>
      <c r="I260" t="s">
        <v>2573</v>
      </c>
      <c r="J260" t="s">
        <v>56</v>
      </c>
      <c r="K260" t="s">
        <v>1248</v>
      </c>
      <c r="L260" t="s">
        <v>61</v>
      </c>
      <c r="M260" t="s">
        <v>2102</v>
      </c>
      <c r="N260" t="s">
        <v>54</v>
      </c>
    </row>
    <row r="261" spans="1:14" hidden="1" x14ac:dyDescent="0.3">
      <c r="A261">
        <v>224791</v>
      </c>
      <c r="B261" t="s">
        <v>2574</v>
      </c>
      <c r="C261" t="s">
        <v>2575</v>
      </c>
      <c r="D261" t="s">
        <v>2576</v>
      </c>
      <c r="E261" t="s">
        <v>1326</v>
      </c>
      <c r="F261">
        <v>93230</v>
      </c>
      <c r="G261" t="s">
        <v>1237</v>
      </c>
      <c r="H261" t="s">
        <v>2577</v>
      </c>
      <c r="I261" t="s">
        <v>2578</v>
      </c>
      <c r="J261" t="s">
        <v>1626</v>
      </c>
      <c r="K261" t="s">
        <v>1240</v>
      </c>
      <c r="L261" t="s">
        <v>54</v>
      </c>
      <c r="M261" t="s">
        <v>2579</v>
      </c>
      <c r="N261" t="s">
        <v>54</v>
      </c>
    </row>
    <row r="262" spans="1:14" hidden="1" x14ac:dyDescent="0.3">
      <c r="A262">
        <v>225034</v>
      </c>
      <c r="B262" t="s">
        <v>2580</v>
      </c>
      <c r="C262" t="s">
        <v>2581</v>
      </c>
      <c r="D262" t="s">
        <v>2582</v>
      </c>
      <c r="E262" t="s">
        <v>2176</v>
      </c>
      <c r="F262">
        <v>95242</v>
      </c>
      <c r="G262" t="s">
        <v>118</v>
      </c>
      <c r="H262" t="s">
        <v>2583</v>
      </c>
      <c r="I262" t="s">
        <v>2584</v>
      </c>
      <c r="J262" t="s">
        <v>1213</v>
      </c>
      <c r="K262" t="s">
        <v>54</v>
      </c>
      <c r="L262" t="s">
        <v>61</v>
      </c>
      <c r="M262" t="s">
        <v>227</v>
      </c>
      <c r="N262" t="s">
        <v>54</v>
      </c>
    </row>
    <row r="263" spans="1:14" hidden="1" x14ac:dyDescent="0.3">
      <c r="A263">
        <v>225111</v>
      </c>
      <c r="B263" t="s">
        <v>2585</v>
      </c>
      <c r="C263" t="s">
        <v>2586</v>
      </c>
      <c r="D263" t="s">
        <v>2587</v>
      </c>
      <c r="E263" t="s">
        <v>2588</v>
      </c>
      <c r="F263">
        <v>95323</v>
      </c>
      <c r="G263" t="s">
        <v>46</v>
      </c>
      <c r="H263" t="s">
        <v>2589</v>
      </c>
      <c r="I263" t="s">
        <v>2590</v>
      </c>
      <c r="J263" t="s">
        <v>56</v>
      </c>
      <c r="K263" t="s">
        <v>1321</v>
      </c>
      <c r="L263" t="s">
        <v>61</v>
      </c>
      <c r="M263" t="s">
        <v>2217</v>
      </c>
      <c r="N263" t="s">
        <v>54</v>
      </c>
    </row>
    <row r="264" spans="1:14" hidden="1" x14ac:dyDescent="0.3">
      <c r="A264">
        <v>225112</v>
      </c>
      <c r="B264" t="s">
        <v>2591</v>
      </c>
      <c r="C264" t="s">
        <v>2586</v>
      </c>
      <c r="D264" t="s">
        <v>2592</v>
      </c>
      <c r="E264" t="s">
        <v>2588</v>
      </c>
      <c r="F264">
        <v>95323</v>
      </c>
      <c r="G264" t="s">
        <v>46</v>
      </c>
      <c r="H264" t="s">
        <v>2593</v>
      </c>
      <c r="I264" t="s">
        <v>2594</v>
      </c>
      <c r="J264" t="s">
        <v>1213</v>
      </c>
      <c r="K264" t="s">
        <v>1321</v>
      </c>
      <c r="L264" t="s">
        <v>61</v>
      </c>
      <c r="M264" t="s">
        <v>227</v>
      </c>
      <c r="N264" t="s">
        <v>54</v>
      </c>
    </row>
    <row r="265" spans="1:14" hidden="1" x14ac:dyDescent="0.3">
      <c r="A265">
        <v>225113</v>
      </c>
      <c r="B265" t="s">
        <v>2595</v>
      </c>
      <c r="C265" t="s">
        <v>2586</v>
      </c>
      <c r="D265" t="s">
        <v>2596</v>
      </c>
      <c r="E265" t="s">
        <v>2244</v>
      </c>
      <c r="F265">
        <v>95361</v>
      </c>
      <c r="G265" t="s">
        <v>46</v>
      </c>
      <c r="H265" t="s">
        <v>2597</v>
      </c>
      <c r="I265" t="s">
        <v>2598</v>
      </c>
      <c r="J265" t="s">
        <v>56</v>
      </c>
      <c r="K265" t="s">
        <v>1321</v>
      </c>
      <c r="L265" t="s">
        <v>61</v>
      </c>
      <c r="M265" t="s">
        <v>10997</v>
      </c>
      <c r="N265" t="s">
        <v>54</v>
      </c>
    </row>
    <row r="266" spans="1:14" hidden="1" x14ac:dyDescent="0.3">
      <c r="A266">
        <v>225114</v>
      </c>
      <c r="B266" t="s">
        <v>2599</v>
      </c>
      <c r="C266" t="s">
        <v>2586</v>
      </c>
      <c r="D266" t="s">
        <v>2600</v>
      </c>
      <c r="E266" t="s">
        <v>2244</v>
      </c>
      <c r="F266">
        <v>95316</v>
      </c>
      <c r="G266" t="s">
        <v>46</v>
      </c>
      <c r="H266" t="s">
        <v>2601</v>
      </c>
      <c r="I266" t="s">
        <v>2602</v>
      </c>
      <c r="J266" t="s">
        <v>56</v>
      </c>
      <c r="K266" t="s">
        <v>1321</v>
      </c>
      <c r="L266" t="s">
        <v>61</v>
      </c>
      <c r="M266" t="s">
        <v>10998</v>
      </c>
      <c r="N266" t="s">
        <v>54</v>
      </c>
    </row>
    <row r="267" spans="1:14" hidden="1" x14ac:dyDescent="0.3">
      <c r="A267">
        <v>225115</v>
      </c>
      <c r="B267" t="s">
        <v>2603</v>
      </c>
      <c r="C267" t="s">
        <v>2586</v>
      </c>
      <c r="D267" t="s">
        <v>2604</v>
      </c>
      <c r="E267" t="s">
        <v>2244</v>
      </c>
      <c r="F267">
        <v>95316</v>
      </c>
      <c r="G267" t="s">
        <v>46</v>
      </c>
      <c r="H267" t="s">
        <v>2605</v>
      </c>
      <c r="I267" t="s">
        <v>2606</v>
      </c>
      <c r="J267" t="s">
        <v>56</v>
      </c>
      <c r="K267" t="s">
        <v>1321</v>
      </c>
      <c r="L267" t="s">
        <v>61</v>
      </c>
      <c r="M267" t="s">
        <v>7953</v>
      </c>
      <c r="N267" t="s">
        <v>54</v>
      </c>
    </row>
    <row r="268" spans="1:14" hidden="1" x14ac:dyDescent="0.3">
      <c r="A268">
        <v>225177</v>
      </c>
      <c r="B268" t="s">
        <v>2607</v>
      </c>
      <c r="C268" t="s">
        <v>2608</v>
      </c>
      <c r="D268" t="s">
        <v>2609</v>
      </c>
      <c r="E268" t="s">
        <v>1326</v>
      </c>
      <c r="F268">
        <v>93230</v>
      </c>
      <c r="G268" t="s">
        <v>1237</v>
      </c>
      <c r="H268" t="s">
        <v>2610</v>
      </c>
      <c r="I268" t="s">
        <v>2611</v>
      </c>
      <c r="J268" t="s">
        <v>56</v>
      </c>
      <c r="K268" t="s">
        <v>1240</v>
      </c>
      <c r="L268" t="s">
        <v>61</v>
      </c>
      <c r="M268" t="s">
        <v>7176</v>
      </c>
      <c r="N268" t="s">
        <v>54</v>
      </c>
    </row>
    <row r="269" spans="1:14" hidden="1" x14ac:dyDescent="0.3">
      <c r="A269">
        <v>225233</v>
      </c>
      <c r="B269" t="s">
        <v>2612</v>
      </c>
      <c r="C269" t="s">
        <v>2613</v>
      </c>
      <c r="D269" t="s">
        <v>2614</v>
      </c>
      <c r="E269" t="s">
        <v>2244</v>
      </c>
      <c r="F269">
        <v>95316</v>
      </c>
      <c r="G269" t="s">
        <v>46</v>
      </c>
      <c r="H269" t="s">
        <v>2615</v>
      </c>
      <c r="I269" t="s">
        <v>2616</v>
      </c>
      <c r="J269" t="s">
        <v>1213</v>
      </c>
      <c r="K269" t="s">
        <v>54</v>
      </c>
      <c r="L269" t="s">
        <v>61</v>
      </c>
      <c r="M269" t="s">
        <v>227</v>
      </c>
      <c r="N269" t="s">
        <v>54</v>
      </c>
    </row>
    <row r="270" spans="1:14" hidden="1" x14ac:dyDescent="0.3">
      <c r="A270">
        <v>225236</v>
      </c>
      <c r="B270" t="s">
        <v>2617</v>
      </c>
      <c r="C270" t="s">
        <v>2618</v>
      </c>
      <c r="D270" t="s">
        <v>2619</v>
      </c>
      <c r="E270" t="s">
        <v>1326</v>
      </c>
      <c r="F270">
        <v>93230</v>
      </c>
      <c r="G270" t="s">
        <v>1237</v>
      </c>
      <c r="H270" t="s">
        <v>2620</v>
      </c>
      <c r="I270" t="s">
        <v>2621</v>
      </c>
      <c r="J270" t="s">
        <v>1213</v>
      </c>
      <c r="K270" t="s">
        <v>1240</v>
      </c>
      <c r="L270" t="s">
        <v>80</v>
      </c>
      <c r="M270" t="s">
        <v>688</v>
      </c>
      <c r="N270" t="s">
        <v>2622</v>
      </c>
    </row>
    <row r="271" spans="1:14" hidden="1" x14ac:dyDescent="0.3">
      <c r="A271">
        <v>225238</v>
      </c>
      <c r="B271" t="s">
        <v>2623</v>
      </c>
      <c r="C271" t="s">
        <v>2624</v>
      </c>
      <c r="D271" t="s">
        <v>2625</v>
      </c>
      <c r="E271" t="s">
        <v>1219</v>
      </c>
      <c r="F271">
        <v>93274</v>
      </c>
      <c r="G271" t="s">
        <v>1219</v>
      </c>
      <c r="H271" t="s">
        <v>2626</v>
      </c>
      <c r="I271" t="s">
        <v>2627</v>
      </c>
      <c r="J271" t="s">
        <v>1213</v>
      </c>
      <c r="K271" t="s">
        <v>54</v>
      </c>
      <c r="L271" t="s">
        <v>80</v>
      </c>
      <c r="M271" t="s">
        <v>2628</v>
      </c>
      <c r="N271" t="s">
        <v>657</v>
      </c>
    </row>
    <row r="272" spans="1:14" hidden="1" x14ac:dyDescent="0.3">
      <c r="A272">
        <v>225255</v>
      </c>
      <c r="B272" t="s">
        <v>2629</v>
      </c>
      <c r="C272" t="s">
        <v>2630</v>
      </c>
      <c r="D272" t="s">
        <v>2631</v>
      </c>
      <c r="E272" t="s">
        <v>2204</v>
      </c>
      <c r="F272">
        <v>95322</v>
      </c>
      <c r="G272" t="s">
        <v>69</v>
      </c>
      <c r="H272" t="s">
        <v>2632</v>
      </c>
      <c r="I272" t="s">
        <v>2633</v>
      </c>
      <c r="J272" t="s">
        <v>56</v>
      </c>
      <c r="K272" t="s">
        <v>1411</v>
      </c>
      <c r="L272" t="s">
        <v>61</v>
      </c>
      <c r="M272" t="s">
        <v>10999</v>
      </c>
      <c r="N272" t="s">
        <v>54</v>
      </c>
    </row>
    <row r="273" spans="1:14" hidden="1" x14ac:dyDescent="0.3">
      <c r="A273">
        <v>225259</v>
      </c>
      <c r="B273" t="s">
        <v>2635</v>
      </c>
      <c r="C273" t="s">
        <v>1846</v>
      </c>
      <c r="D273" t="s">
        <v>2636</v>
      </c>
      <c r="E273" t="s">
        <v>1326</v>
      </c>
      <c r="F273">
        <v>93230</v>
      </c>
      <c r="G273" t="s">
        <v>1237</v>
      </c>
      <c r="H273" t="s">
        <v>2637</v>
      </c>
      <c r="I273" t="s">
        <v>2638</v>
      </c>
      <c r="J273" t="s">
        <v>56</v>
      </c>
      <c r="K273" t="s">
        <v>1240</v>
      </c>
      <c r="L273" t="s">
        <v>80</v>
      </c>
      <c r="M273" t="s">
        <v>476</v>
      </c>
      <c r="N273" t="s">
        <v>54</v>
      </c>
    </row>
    <row r="274" spans="1:14" hidden="1" x14ac:dyDescent="0.3">
      <c r="A274">
        <v>225260</v>
      </c>
      <c r="B274" t="s">
        <v>2639</v>
      </c>
      <c r="C274" t="s">
        <v>2640</v>
      </c>
      <c r="D274" t="s">
        <v>2641</v>
      </c>
      <c r="E274" t="s">
        <v>118</v>
      </c>
      <c r="F274">
        <v>93660</v>
      </c>
      <c r="G274" t="s">
        <v>1254</v>
      </c>
      <c r="H274" t="s">
        <v>2642</v>
      </c>
      <c r="I274" t="s">
        <v>2643</v>
      </c>
      <c r="J274" t="s">
        <v>56</v>
      </c>
      <c r="K274" t="s">
        <v>54</v>
      </c>
      <c r="L274" t="s">
        <v>61</v>
      </c>
      <c r="M274" t="s">
        <v>227</v>
      </c>
      <c r="N274" t="s">
        <v>54</v>
      </c>
    </row>
    <row r="275" spans="1:14" hidden="1" x14ac:dyDescent="0.3">
      <c r="A275">
        <v>225263</v>
      </c>
      <c r="B275" t="s">
        <v>2644</v>
      </c>
      <c r="C275" t="s">
        <v>2645</v>
      </c>
      <c r="D275" t="s">
        <v>2646</v>
      </c>
      <c r="E275" t="s">
        <v>1272</v>
      </c>
      <c r="F275">
        <v>95337</v>
      </c>
      <c r="G275" t="s">
        <v>118</v>
      </c>
      <c r="H275" t="s">
        <v>2647</v>
      </c>
      <c r="I275" t="s">
        <v>2648</v>
      </c>
      <c r="J275" t="s">
        <v>56</v>
      </c>
      <c r="K275" t="s">
        <v>1198</v>
      </c>
      <c r="L275" t="s">
        <v>61</v>
      </c>
      <c r="M275" t="s">
        <v>9684</v>
      </c>
      <c r="N275" t="s">
        <v>54</v>
      </c>
    </row>
    <row r="276" spans="1:14" hidden="1" x14ac:dyDescent="0.3">
      <c r="A276">
        <v>225267</v>
      </c>
      <c r="B276" t="s">
        <v>2650</v>
      </c>
      <c r="C276" t="s">
        <v>2651</v>
      </c>
      <c r="D276" t="s">
        <v>2652</v>
      </c>
      <c r="E276" t="s">
        <v>1402</v>
      </c>
      <c r="F276">
        <v>93291</v>
      </c>
      <c r="G276" t="s">
        <v>1219</v>
      </c>
      <c r="H276" t="s">
        <v>2653</v>
      </c>
      <c r="I276" t="s">
        <v>2654</v>
      </c>
      <c r="J276" t="s">
        <v>56</v>
      </c>
      <c r="K276" t="s">
        <v>1388</v>
      </c>
      <c r="L276" t="s">
        <v>61</v>
      </c>
      <c r="M276" t="s">
        <v>2356</v>
      </c>
      <c r="N276" t="s">
        <v>54</v>
      </c>
    </row>
    <row r="277" spans="1:14" hidden="1" x14ac:dyDescent="0.3">
      <c r="A277">
        <v>225272</v>
      </c>
      <c r="B277" t="s">
        <v>2656</v>
      </c>
      <c r="C277" t="s">
        <v>2657</v>
      </c>
      <c r="D277" t="s">
        <v>2658</v>
      </c>
      <c r="E277" t="s">
        <v>1392</v>
      </c>
      <c r="F277">
        <v>93242</v>
      </c>
      <c r="G277" t="s">
        <v>1254</v>
      </c>
      <c r="H277" t="s">
        <v>2659</v>
      </c>
      <c r="I277" t="s">
        <v>2660</v>
      </c>
      <c r="J277" t="s">
        <v>1213</v>
      </c>
      <c r="K277" t="s">
        <v>1214</v>
      </c>
      <c r="L277" t="s">
        <v>1377</v>
      </c>
      <c r="M277" t="s">
        <v>227</v>
      </c>
      <c r="N277" t="s">
        <v>227</v>
      </c>
    </row>
    <row r="278" spans="1:14" hidden="1" x14ac:dyDescent="0.3">
      <c r="A278">
        <v>225274</v>
      </c>
      <c r="B278" t="s">
        <v>2661</v>
      </c>
      <c r="C278" t="s">
        <v>2662</v>
      </c>
      <c r="D278" t="s">
        <v>2663</v>
      </c>
      <c r="E278" t="s">
        <v>117</v>
      </c>
      <c r="F278">
        <v>95320</v>
      </c>
      <c r="G278" t="s">
        <v>118</v>
      </c>
      <c r="H278" t="s">
        <v>2664</v>
      </c>
      <c r="I278" t="s">
        <v>2665</v>
      </c>
      <c r="J278" t="s">
        <v>56</v>
      </c>
      <c r="K278" t="s">
        <v>1198</v>
      </c>
      <c r="L278" t="s">
        <v>61</v>
      </c>
      <c r="M278" t="s">
        <v>155</v>
      </c>
      <c r="N278" t="s">
        <v>54</v>
      </c>
    </row>
    <row r="279" spans="1:14" hidden="1" x14ac:dyDescent="0.3">
      <c r="A279">
        <v>225277</v>
      </c>
      <c r="B279" t="s">
        <v>2666</v>
      </c>
      <c r="C279" t="s">
        <v>2667</v>
      </c>
      <c r="D279" t="s">
        <v>2668</v>
      </c>
      <c r="E279" t="s">
        <v>1326</v>
      </c>
      <c r="F279">
        <v>93230</v>
      </c>
      <c r="G279" t="s">
        <v>1237</v>
      </c>
      <c r="H279" t="s">
        <v>2669</v>
      </c>
      <c r="I279" t="s">
        <v>2670</v>
      </c>
      <c r="J279" t="s">
        <v>56</v>
      </c>
      <c r="K279" t="s">
        <v>1240</v>
      </c>
      <c r="L279" t="s">
        <v>61</v>
      </c>
      <c r="M279" t="s">
        <v>5935</v>
      </c>
      <c r="N279" t="s">
        <v>54</v>
      </c>
    </row>
    <row r="280" spans="1:14" hidden="1" x14ac:dyDescent="0.3">
      <c r="A280">
        <v>225279</v>
      </c>
      <c r="B280" t="s">
        <v>2671</v>
      </c>
      <c r="C280" t="s">
        <v>2672</v>
      </c>
      <c r="D280" t="s">
        <v>2673</v>
      </c>
      <c r="E280" t="s">
        <v>1658</v>
      </c>
      <c r="F280">
        <v>93267</v>
      </c>
      <c r="G280" t="s">
        <v>1219</v>
      </c>
      <c r="H280" t="s">
        <v>2674</v>
      </c>
      <c r="I280" t="s">
        <v>2675</v>
      </c>
      <c r="J280" t="s">
        <v>56</v>
      </c>
      <c r="K280" t="s">
        <v>1388</v>
      </c>
      <c r="L280" t="s">
        <v>61</v>
      </c>
      <c r="M280" t="s">
        <v>11000</v>
      </c>
      <c r="N280" t="s">
        <v>54</v>
      </c>
    </row>
    <row r="281" spans="1:14" hidden="1" x14ac:dyDescent="0.3">
      <c r="A281">
        <v>225286</v>
      </c>
      <c r="B281" t="s">
        <v>2676</v>
      </c>
      <c r="C281" t="s">
        <v>2677</v>
      </c>
      <c r="D281" t="s">
        <v>2678</v>
      </c>
      <c r="E281" t="s">
        <v>1219</v>
      </c>
      <c r="F281">
        <v>93274</v>
      </c>
      <c r="G281" t="s">
        <v>1219</v>
      </c>
      <c r="H281" t="s">
        <v>2679</v>
      </c>
      <c r="I281" t="s">
        <v>2680</v>
      </c>
      <c r="J281" t="s">
        <v>1213</v>
      </c>
      <c r="K281" t="s">
        <v>54</v>
      </c>
      <c r="L281" t="s">
        <v>61</v>
      </c>
      <c r="M281" t="s">
        <v>2681</v>
      </c>
      <c r="N281" t="s">
        <v>54</v>
      </c>
    </row>
    <row r="282" spans="1:14" hidden="1" x14ac:dyDescent="0.3">
      <c r="A282">
        <v>225295</v>
      </c>
      <c r="B282" t="s">
        <v>2682</v>
      </c>
      <c r="C282" t="s">
        <v>2683</v>
      </c>
      <c r="D282" t="s">
        <v>2684</v>
      </c>
      <c r="E282" t="s">
        <v>117</v>
      </c>
      <c r="F282">
        <v>95320</v>
      </c>
      <c r="G282" t="s">
        <v>118</v>
      </c>
      <c r="H282" t="s">
        <v>2685</v>
      </c>
      <c r="I282" t="s">
        <v>2686</v>
      </c>
      <c r="J282" t="s">
        <v>1213</v>
      </c>
      <c r="K282" t="s">
        <v>54</v>
      </c>
      <c r="L282" t="s">
        <v>80</v>
      </c>
      <c r="M282" t="s">
        <v>897</v>
      </c>
      <c r="N282" t="s">
        <v>2687</v>
      </c>
    </row>
    <row r="283" spans="1:14" hidden="1" x14ac:dyDescent="0.3">
      <c r="A283">
        <v>225300</v>
      </c>
      <c r="B283" t="s">
        <v>2688</v>
      </c>
      <c r="C283" t="s">
        <v>2689</v>
      </c>
      <c r="D283" t="s">
        <v>2690</v>
      </c>
      <c r="E283" t="s">
        <v>1392</v>
      </c>
      <c r="F283">
        <v>93242</v>
      </c>
      <c r="G283" t="s">
        <v>1254</v>
      </c>
      <c r="H283" t="s">
        <v>2691</v>
      </c>
      <c r="I283" t="s">
        <v>2692</v>
      </c>
      <c r="J283" t="s">
        <v>56</v>
      </c>
      <c r="K283" t="s">
        <v>1248</v>
      </c>
      <c r="L283" t="s">
        <v>61</v>
      </c>
      <c r="M283" t="s">
        <v>11001</v>
      </c>
      <c r="N283" t="s">
        <v>54</v>
      </c>
    </row>
    <row r="284" spans="1:14" hidden="1" x14ac:dyDescent="0.3">
      <c r="A284">
        <v>225339</v>
      </c>
      <c r="B284" t="s">
        <v>2693</v>
      </c>
      <c r="C284" t="s">
        <v>2694</v>
      </c>
      <c r="D284" t="s">
        <v>2695</v>
      </c>
      <c r="E284" t="s">
        <v>1254</v>
      </c>
      <c r="F284">
        <v>93706</v>
      </c>
      <c r="G284" t="s">
        <v>1254</v>
      </c>
      <c r="H284" t="s">
        <v>2696</v>
      </c>
      <c r="I284" t="s">
        <v>2697</v>
      </c>
      <c r="J284" t="s">
        <v>56</v>
      </c>
      <c r="K284" t="s">
        <v>1248</v>
      </c>
      <c r="L284" t="s">
        <v>61</v>
      </c>
      <c r="M284" t="s">
        <v>2698</v>
      </c>
      <c r="N284" t="s">
        <v>54</v>
      </c>
    </row>
    <row r="285" spans="1:14" hidden="1" x14ac:dyDescent="0.3">
      <c r="A285">
        <v>225342</v>
      </c>
      <c r="B285" t="s">
        <v>2699</v>
      </c>
      <c r="C285" t="s">
        <v>2700</v>
      </c>
      <c r="D285" t="s">
        <v>2701</v>
      </c>
      <c r="E285" t="s">
        <v>1254</v>
      </c>
      <c r="F285">
        <v>93706</v>
      </c>
      <c r="G285" t="s">
        <v>1254</v>
      </c>
      <c r="H285" t="s">
        <v>2702</v>
      </c>
      <c r="I285" t="s">
        <v>2703</v>
      </c>
      <c r="J285" t="s">
        <v>56</v>
      </c>
      <c r="K285" t="s">
        <v>1248</v>
      </c>
      <c r="L285" t="s">
        <v>61</v>
      </c>
      <c r="M285" t="s">
        <v>11002</v>
      </c>
      <c r="N285" t="s">
        <v>54</v>
      </c>
    </row>
    <row r="286" spans="1:14" hidden="1" x14ac:dyDescent="0.3">
      <c r="A286">
        <v>225346</v>
      </c>
      <c r="B286" t="s">
        <v>2704</v>
      </c>
      <c r="C286" t="s">
        <v>2705</v>
      </c>
      <c r="D286" t="s">
        <v>2706</v>
      </c>
      <c r="E286" t="s">
        <v>1195</v>
      </c>
      <c r="F286">
        <v>95388</v>
      </c>
      <c r="G286" t="s">
        <v>69</v>
      </c>
      <c r="H286" t="s">
        <v>2707</v>
      </c>
      <c r="I286" t="s">
        <v>2708</v>
      </c>
      <c r="J286" t="s">
        <v>56</v>
      </c>
      <c r="K286" t="s">
        <v>1198</v>
      </c>
      <c r="L286" t="s">
        <v>61</v>
      </c>
      <c r="M286" t="s">
        <v>2634</v>
      </c>
      <c r="N286" t="s">
        <v>54</v>
      </c>
    </row>
    <row r="287" spans="1:14" hidden="1" x14ac:dyDescent="0.3">
      <c r="A287">
        <v>225383</v>
      </c>
      <c r="B287" t="s">
        <v>2710</v>
      </c>
      <c r="C287" t="s">
        <v>2711</v>
      </c>
      <c r="D287" t="s">
        <v>2712</v>
      </c>
      <c r="E287" t="s">
        <v>1290</v>
      </c>
      <c r="F287">
        <v>93662</v>
      </c>
      <c r="G287" t="s">
        <v>1254</v>
      </c>
      <c r="H287" t="s">
        <v>2713</v>
      </c>
      <c r="I287" t="s">
        <v>2714</v>
      </c>
      <c r="J287" t="s">
        <v>1213</v>
      </c>
      <c r="K287" t="s">
        <v>1214</v>
      </c>
      <c r="L287" t="s">
        <v>80</v>
      </c>
      <c r="M287" t="s">
        <v>2370</v>
      </c>
      <c r="N287" t="s">
        <v>54</v>
      </c>
    </row>
    <row r="288" spans="1:14" hidden="1" x14ac:dyDescent="0.3">
      <c r="A288">
        <v>225474</v>
      </c>
      <c r="B288" t="s">
        <v>2715</v>
      </c>
      <c r="C288" t="s">
        <v>2716</v>
      </c>
      <c r="D288" t="s">
        <v>2717</v>
      </c>
      <c r="E288" t="s">
        <v>1219</v>
      </c>
      <c r="F288">
        <v>93274</v>
      </c>
      <c r="G288" t="s">
        <v>1219</v>
      </c>
      <c r="H288" t="s">
        <v>2718</v>
      </c>
      <c r="I288" t="s">
        <v>2719</v>
      </c>
      <c r="J288" t="s">
        <v>56</v>
      </c>
      <c r="K288" t="s">
        <v>1222</v>
      </c>
      <c r="L288" t="s">
        <v>61</v>
      </c>
      <c r="M288" t="s">
        <v>2720</v>
      </c>
      <c r="N288" t="s">
        <v>54</v>
      </c>
    </row>
    <row r="289" spans="1:14" hidden="1" x14ac:dyDescent="0.3">
      <c r="A289">
        <v>225591</v>
      </c>
      <c r="B289" t="s">
        <v>2721</v>
      </c>
      <c r="C289" t="s">
        <v>2722</v>
      </c>
      <c r="D289" t="s">
        <v>2723</v>
      </c>
      <c r="E289" t="s">
        <v>131</v>
      </c>
      <c r="F289">
        <v>95358</v>
      </c>
      <c r="G289" t="s">
        <v>46</v>
      </c>
      <c r="H289" t="s">
        <v>2724</v>
      </c>
      <c r="I289" t="s">
        <v>2725</v>
      </c>
      <c r="J289" t="s">
        <v>56</v>
      </c>
      <c r="K289" t="s">
        <v>1321</v>
      </c>
      <c r="L289" t="s">
        <v>80</v>
      </c>
      <c r="M289" t="s">
        <v>2726</v>
      </c>
      <c r="N289" t="s">
        <v>54</v>
      </c>
    </row>
    <row r="290" spans="1:14" hidden="1" x14ac:dyDescent="0.3">
      <c r="A290">
        <v>225611</v>
      </c>
      <c r="B290" t="s">
        <v>2727</v>
      </c>
      <c r="C290" t="s">
        <v>54</v>
      </c>
      <c r="D290" t="s">
        <v>2728</v>
      </c>
      <c r="E290" t="s">
        <v>1210</v>
      </c>
      <c r="F290">
        <v>93637</v>
      </c>
      <c r="G290" t="s">
        <v>1210</v>
      </c>
      <c r="H290" t="s">
        <v>2729</v>
      </c>
      <c r="I290" t="s">
        <v>2730</v>
      </c>
      <c r="J290" t="s">
        <v>1213</v>
      </c>
      <c r="K290" t="s">
        <v>1262</v>
      </c>
      <c r="L290" t="s">
        <v>61</v>
      </c>
      <c r="M290" t="s">
        <v>227</v>
      </c>
      <c r="N290" t="s">
        <v>54</v>
      </c>
    </row>
    <row r="291" spans="1:14" hidden="1" x14ac:dyDescent="0.3">
      <c r="A291">
        <v>225623</v>
      </c>
      <c r="B291" t="s">
        <v>2731</v>
      </c>
      <c r="C291" t="s">
        <v>2486</v>
      </c>
      <c r="D291" t="s">
        <v>2732</v>
      </c>
      <c r="E291" t="s">
        <v>1245</v>
      </c>
      <c r="F291">
        <v>93610</v>
      </c>
      <c r="G291" t="s">
        <v>1210</v>
      </c>
      <c r="H291" t="s">
        <v>2733</v>
      </c>
      <c r="I291" t="s">
        <v>2734</v>
      </c>
      <c r="J291" t="s">
        <v>56</v>
      </c>
      <c r="K291" t="s">
        <v>1248</v>
      </c>
      <c r="L291" t="s">
        <v>61</v>
      </c>
      <c r="M291" t="s">
        <v>11003</v>
      </c>
      <c r="N291" t="s">
        <v>54</v>
      </c>
    </row>
    <row r="292" spans="1:14" hidden="1" x14ac:dyDescent="0.3">
      <c r="A292">
        <v>225736</v>
      </c>
      <c r="B292" t="s">
        <v>2735</v>
      </c>
      <c r="C292" t="s">
        <v>2549</v>
      </c>
      <c r="D292" t="s">
        <v>2736</v>
      </c>
      <c r="E292" t="s">
        <v>1227</v>
      </c>
      <c r="F292">
        <v>93272</v>
      </c>
      <c r="G292" t="s">
        <v>1219</v>
      </c>
      <c r="H292" t="s">
        <v>2737</v>
      </c>
      <c r="I292" t="s">
        <v>2738</v>
      </c>
      <c r="J292" t="s">
        <v>56</v>
      </c>
      <c r="K292" t="s">
        <v>1388</v>
      </c>
      <c r="L292" t="s">
        <v>61</v>
      </c>
      <c r="M292" t="s">
        <v>2739</v>
      </c>
      <c r="N292" t="s">
        <v>54</v>
      </c>
    </row>
    <row r="293" spans="1:14" hidden="1" x14ac:dyDescent="0.3">
      <c r="A293">
        <v>225993</v>
      </c>
      <c r="B293" t="s">
        <v>2740</v>
      </c>
      <c r="C293" t="s">
        <v>2741</v>
      </c>
      <c r="D293" t="s">
        <v>2742</v>
      </c>
      <c r="E293" t="s">
        <v>1326</v>
      </c>
      <c r="F293">
        <v>93230</v>
      </c>
      <c r="G293" t="s">
        <v>1237</v>
      </c>
      <c r="H293" t="s">
        <v>2743</v>
      </c>
      <c r="I293" t="s">
        <v>2744</v>
      </c>
      <c r="J293" t="s">
        <v>56</v>
      </c>
      <c r="K293" t="s">
        <v>1240</v>
      </c>
      <c r="L293" t="s">
        <v>61</v>
      </c>
      <c r="M293" t="s">
        <v>3170</v>
      </c>
      <c r="N293" t="s">
        <v>54</v>
      </c>
    </row>
    <row r="294" spans="1:14" hidden="1" x14ac:dyDescent="0.3">
      <c r="A294">
        <v>226081</v>
      </c>
      <c r="B294" t="s">
        <v>2746</v>
      </c>
      <c r="C294" t="s">
        <v>2747</v>
      </c>
      <c r="D294" t="s">
        <v>2748</v>
      </c>
      <c r="E294" t="s">
        <v>1253</v>
      </c>
      <c r="F294">
        <v>93656</v>
      </c>
      <c r="G294" t="s">
        <v>1254</v>
      </c>
      <c r="H294" t="s">
        <v>2749</v>
      </c>
      <c r="I294" t="s">
        <v>2750</v>
      </c>
      <c r="J294" t="s">
        <v>56</v>
      </c>
      <c r="K294" t="s">
        <v>1248</v>
      </c>
      <c r="L294" t="s">
        <v>61</v>
      </c>
      <c r="M294" t="s">
        <v>11004</v>
      </c>
      <c r="N294" t="s">
        <v>54</v>
      </c>
    </row>
    <row r="295" spans="1:14" hidden="1" x14ac:dyDescent="0.3">
      <c r="A295">
        <v>226299</v>
      </c>
      <c r="B295" t="s">
        <v>2751</v>
      </c>
      <c r="C295" t="s">
        <v>2752</v>
      </c>
      <c r="D295" t="s">
        <v>2753</v>
      </c>
      <c r="E295" t="s">
        <v>2067</v>
      </c>
      <c r="F295">
        <v>93620</v>
      </c>
      <c r="G295" t="s">
        <v>69</v>
      </c>
      <c r="H295" t="s">
        <v>2754</v>
      </c>
      <c r="I295" t="s">
        <v>2755</v>
      </c>
      <c r="J295" t="s">
        <v>1213</v>
      </c>
      <c r="K295" t="s">
        <v>54</v>
      </c>
      <c r="L295" t="s">
        <v>61</v>
      </c>
      <c r="M295" t="s">
        <v>227</v>
      </c>
      <c r="N295" t="s">
        <v>54</v>
      </c>
    </row>
    <row r="296" spans="1:14" hidden="1" x14ac:dyDescent="0.3">
      <c r="A296">
        <v>226371</v>
      </c>
      <c r="B296" t="s">
        <v>2756</v>
      </c>
      <c r="C296" t="s">
        <v>2757</v>
      </c>
      <c r="D296" t="s">
        <v>2758</v>
      </c>
      <c r="E296" t="s">
        <v>1219</v>
      </c>
      <c r="F296">
        <v>93274</v>
      </c>
      <c r="G296" t="s">
        <v>1219</v>
      </c>
      <c r="H296" t="s">
        <v>2759</v>
      </c>
      <c r="I296" t="s">
        <v>2760</v>
      </c>
      <c r="J296" t="s">
        <v>1213</v>
      </c>
      <c r="K296" t="s">
        <v>54</v>
      </c>
      <c r="L296" t="s">
        <v>61</v>
      </c>
      <c r="M296" t="s">
        <v>227</v>
      </c>
      <c r="N296" t="s">
        <v>54</v>
      </c>
    </row>
    <row r="297" spans="1:14" hidden="1" x14ac:dyDescent="0.3">
      <c r="A297">
        <v>226373</v>
      </c>
      <c r="B297" t="s">
        <v>2761</v>
      </c>
      <c r="C297" t="s">
        <v>54</v>
      </c>
      <c r="D297" t="s">
        <v>2762</v>
      </c>
      <c r="E297" t="s">
        <v>1245</v>
      </c>
      <c r="F297">
        <v>93610</v>
      </c>
      <c r="G297" t="s">
        <v>1210</v>
      </c>
      <c r="H297" t="s">
        <v>54</v>
      </c>
      <c r="I297" t="s">
        <v>54</v>
      </c>
      <c r="J297" t="s">
        <v>54</v>
      </c>
      <c r="K297" t="s">
        <v>54</v>
      </c>
      <c r="L297" t="s">
        <v>61</v>
      </c>
      <c r="M297" t="s">
        <v>2763</v>
      </c>
      <c r="N297" t="s">
        <v>54</v>
      </c>
    </row>
    <row r="298" spans="1:14" hidden="1" x14ac:dyDescent="0.3">
      <c r="A298">
        <v>226375</v>
      </c>
      <c r="B298" t="s">
        <v>2764</v>
      </c>
      <c r="C298" t="s">
        <v>2765</v>
      </c>
      <c r="D298" t="s">
        <v>2766</v>
      </c>
      <c r="E298" t="s">
        <v>1253</v>
      </c>
      <c r="F298">
        <v>93656</v>
      </c>
      <c r="G298" t="s">
        <v>1254</v>
      </c>
      <c r="H298" t="s">
        <v>2767</v>
      </c>
      <c r="I298" t="s">
        <v>2768</v>
      </c>
      <c r="J298" t="s">
        <v>56</v>
      </c>
      <c r="K298" t="s">
        <v>1248</v>
      </c>
      <c r="L298" t="s">
        <v>61</v>
      </c>
      <c r="M298" t="s">
        <v>2769</v>
      </c>
      <c r="N298" t="s">
        <v>54</v>
      </c>
    </row>
    <row r="299" spans="1:14" hidden="1" x14ac:dyDescent="0.3">
      <c r="A299">
        <v>226394</v>
      </c>
      <c r="B299" t="s">
        <v>2770</v>
      </c>
      <c r="C299" t="s">
        <v>2771</v>
      </c>
      <c r="D299" t="s">
        <v>2772</v>
      </c>
      <c r="E299" t="s">
        <v>2773</v>
      </c>
      <c r="F299">
        <v>93622</v>
      </c>
      <c r="G299" t="s">
        <v>1254</v>
      </c>
      <c r="H299" t="s">
        <v>2774</v>
      </c>
      <c r="I299" t="s">
        <v>2775</v>
      </c>
      <c r="J299" t="s">
        <v>56</v>
      </c>
      <c r="K299" t="s">
        <v>1248</v>
      </c>
      <c r="L299" t="s">
        <v>61</v>
      </c>
      <c r="M299" t="s">
        <v>11005</v>
      </c>
      <c r="N299" t="s">
        <v>54</v>
      </c>
    </row>
    <row r="300" spans="1:14" hidden="1" x14ac:dyDescent="0.3">
      <c r="A300">
        <v>226533</v>
      </c>
      <c r="B300" t="s">
        <v>2776</v>
      </c>
      <c r="C300" t="s">
        <v>11006</v>
      </c>
      <c r="D300" t="s">
        <v>2777</v>
      </c>
      <c r="E300" t="s">
        <v>1236</v>
      </c>
      <c r="F300">
        <v>93245</v>
      </c>
      <c r="G300" t="s">
        <v>1237</v>
      </c>
      <c r="H300" t="s">
        <v>2778</v>
      </c>
      <c r="I300" t="s">
        <v>2779</v>
      </c>
      <c r="J300" t="s">
        <v>56</v>
      </c>
      <c r="K300" t="s">
        <v>1240</v>
      </c>
      <c r="L300" t="s">
        <v>61</v>
      </c>
      <c r="M300" t="s">
        <v>675</v>
      </c>
      <c r="N300" t="s">
        <v>54</v>
      </c>
    </row>
    <row r="301" spans="1:14" hidden="1" x14ac:dyDescent="0.3">
      <c r="A301">
        <v>226546</v>
      </c>
      <c r="B301" t="s">
        <v>2780</v>
      </c>
      <c r="C301" t="s">
        <v>2781</v>
      </c>
      <c r="D301" t="s">
        <v>2782</v>
      </c>
      <c r="E301" t="s">
        <v>1402</v>
      </c>
      <c r="F301">
        <v>93291</v>
      </c>
      <c r="G301" t="s">
        <v>1219</v>
      </c>
      <c r="H301" t="s">
        <v>2783</v>
      </c>
      <c r="I301" t="s">
        <v>2784</v>
      </c>
      <c r="J301" t="s">
        <v>56</v>
      </c>
      <c r="K301" t="s">
        <v>1388</v>
      </c>
      <c r="L301" t="s">
        <v>61</v>
      </c>
      <c r="M301" t="s">
        <v>1962</v>
      </c>
      <c r="N301" t="s">
        <v>54</v>
      </c>
    </row>
    <row r="302" spans="1:14" x14ac:dyDescent="0.3">
      <c r="A302">
        <v>226601</v>
      </c>
      <c r="B302" t="s">
        <v>128</v>
      </c>
      <c r="C302" t="s">
        <v>129</v>
      </c>
      <c r="D302" t="s">
        <v>130</v>
      </c>
      <c r="E302" t="s">
        <v>131</v>
      </c>
      <c r="F302">
        <v>95358</v>
      </c>
      <c r="G302" t="s">
        <v>46</v>
      </c>
      <c r="H302" t="s">
        <v>132</v>
      </c>
      <c r="I302" t="s">
        <v>133</v>
      </c>
      <c r="J302" t="s">
        <v>56</v>
      </c>
      <c r="K302" t="s">
        <v>10924</v>
      </c>
      <c r="L302" t="s">
        <v>61</v>
      </c>
      <c r="M302" t="s">
        <v>9277</v>
      </c>
      <c r="N302" t="s">
        <v>54</v>
      </c>
    </row>
    <row r="303" spans="1:14" hidden="1" x14ac:dyDescent="0.3">
      <c r="A303">
        <v>226662</v>
      </c>
      <c r="B303" t="s">
        <v>2786</v>
      </c>
      <c r="C303" t="s">
        <v>2787</v>
      </c>
      <c r="D303" t="s">
        <v>2788</v>
      </c>
      <c r="E303" t="s">
        <v>1236</v>
      </c>
      <c r="F303">
        <v>93245</v>
      </c>
      <c r="G303" t="s">
        <v>1237</v>
      </c>
      <c r="H303" t="s">
        <v>2789</v>
      </c>
      <c r="I303" t="s">
        <v>2790</v>
      </c>
      <c r="J303" t="s">
        <v>56</v>
      </c>
      <c r="K303" t="s">
        <v>1240</v>
      </c>
      <c r="L303" t="s">
        <v>80</v>
      </c>
      <c r="M303" t="s">
        <v>6435</v>
      </c>
      <c r="N303" t="s">
        <v>54</v>
      </c>
    </row>
    <row r="304" spans="1:14" hidden="1" x14ac:dyDescent="0.3">
      <c r="A304">
        <v>226722</v>
      </c>
      <c r="B304" t="s">
        <v>2791</v>
      </c>
      <c r="C304" t="s">
        <v>2792</v>
      </c>
      <c r="D304" t="s">
        <v>2793</v>
      </c>
      <c r="E304" t="s">
        <v>1236</v>
      </c>
      <c r="F304">
        <v>93245</v>
      </c>
      <c r="G304" t="s">
        <v>1237</v>
      </c>
      <c r="H304" t="s">
        <v>2794</v>
      </c>
      <c r="I304" t="s">
        <v>2795</v>
      </c>
      <c r="J304" t="s">
        <v>56</v>
      </c>
      <c r="K304" t="s">
        <v>1240</v>
      </c>
      <c r="L304" t="s">
        <v>61</v>
      </c>
      <c r="M304" t="s">
        <v>6500</v>
      </c>
      <c r="N304" t="s">
        <v>54</v>
      </c>
    </row>
    <row r="305" spans="1:14" hidden="1" x14ac:dyDescent="0.3">
      <c r="A305">
        <v>226723</v>
      </c>
      <c r="B305" t="s">
        <v>2797</v>
      </c>
      <c r="C305" t="s">
        <v>2798</v>
      </c>
      <c r="D305" t="s">
        <v>2799</v>
      </c>
      <c r="E305" t="s">
        <v>1392</v>
      </c>
      <c r="F305">
        <v>93242</v>
      </c>
      <c r="G305" t="s">
        <v>1254</v>
      </c>
      <c r="H305" t="s">
        <v>2800</v>
      </c>
      <c r="I305" t="s">
        <v>2801</v>
      </c>
      <c r="J305" t="s">
        <v>56</v>
      </c>
      <c r="K305" t="s">
        <v>1248</v>
      </c>
      <c r="L305" t="s">
        <v>61</v>
      </c>
      <c r="M305" t="s">
        <v>2802</v>
      </c>
      <c r="N305" t="s">
        <v>54</v>
      </c>
    </row>
    <row r="306" spans="1:14" hidden="1" x14ac:dyDescent="0.3">
      <c r="A306">
        <v>226724</v>
      </c>
      <c r="B306" t="s">
        <v>2803</v>
      </c>
      <c r="C306" t="s">
        <v>2804</v>
      </c>
      <c r="D306" t="s">
        <v>2805</v>
      </c>
      <c r="E306" t="s">
        <v>1326</v>
      </c>
      <c r="F306">
        <v>93274</v>
      </c>
      <c r="G306" t="s">
        <v>1237</v>
      </c>
      <c r="H306" t="s">
        <v>2806</v>
      </c>
      <c r="I306" t="s">
        <v>2807</v>
      </c>
      <c r="J306" t="s">
        <v>56</v>
      </c>
      <c r="K306" t="s">
        <v>1240</v>
      </c>
      <c r="L306" t="s">
        <v>61</v>
      </c>
      <c r="M306" t="s">
        <v>11007</v>
      </c>
      <c r="N306" t="s">
        <v>54</v>
      </c>
    </row>
    <row r="307" spans="1:14" hidden="1" x14ac:dyDescent="0.3">
      <c r="A307">
        <v>226725</v>
      </c>
      <c r="B307" t="s">
        <v>2808</v>
      </c>
      <c r="C307" t="s">
        <v>2809</v>
      </c>
      <c r="D307" t="s">
        <v>2810</v>
      </c>
      <c r="E307" t="s">
        <v>3208</v>
      </c>
      <c r="F307">
        <v>93203</v>
      </c>
      <c r="G307" t="s">
        <v>1304</v>
      </c>
      <c r="H307" t="s">
        <v>2811</v>
      </c>
      <c r="I307" t="s">
        <v>2812</v>
      </c>
      <c r="J307" t="s">
        <v>56</v>
      </c>
      <c r="K307" t="s">
        <v>1307</v>
      </c>
      <c r="L307" t="s">
        <v>1887</v>
      </c>
      <c r="M307" t="s">
        <v>2813</v>
      </c>
      <c r="N307" t="s">
        <v>54</v>
      </c>
    </row>
    <row r="308" spans="1:14" hidden="1" x14ac:dyDescent="0.3">
      <c r="A308">
        <v>226726</v>
      </c>
      <c r="B308" t="s">
        <v>2814</v>
      </c>
      <c r="C308" t="s">
        <v>2804</v>
      </c>
      <c r="D308" t="s">
        <v>2815</v>
      </c>
      <c r="E308" t="s">
        <v>2816</v>
      </c>
      <c r="F308">
        <v>93230</v>
      </c>
      <c r="G308" t="s">
        <v>1237</v>
      </c>
      <c r="H308" t="s">
        <v>2817</v>
      </c>
      <c r="I308" t="s">
        <v>2818</v>
      </c>
      <c r="J308" t="s">
        <v>1213</v>
      </c>
      <c r="K308" t="s">
        <v>54</v>
      </c>
      <c r="L308" t="s">
        <v>61</v>
      </c>
      <c r="M308" t="s">
        <v>2819</v>
      </c>
      <c r="N308" t="s">
        <v>54</v>
      </c>
    </row>
    <row r="309" spans="1:14" hidden="1" x14ac:dyDescent="0.3">
      <c r="A309">
        <v>226905</v>
      </c>
      <c r="B309" t="s">
        <v>1547</v>
      </c>
      <c r="C309" t="s">
        <v>2820</v>
      </c>
      <c r="D309" t="s">
        <v>2821</v>
      </c>
      <c r="E309" t="s">
        <v>131</v>
      </c>
      <c r="F309">
        <v>95358</v>
      </c>
      <c r="G309" t="s">
        <v>46</v>
      </c>
      <c r="H309" t="s">
        <v>2822</v>
      </c>
      <c r="I309" t="s">
        <v>2823</v>
      </c>
      <c r="J309" t="s">
        <v>56</v>
      </c>
      <c r="K309" t="s">
        <v>1321</v>
      </c>
      <c r="L309" t="s">
        <v>61</v>
      </c>
      <c r="M309" t="s">
        <v>2824</v>
      </c>
      <c r="N309" t="s">
        <v>54</v>
      </c>
    </row>
    <row r="310" spans="1:14" hidden="1" x14ac:dyDescent="0.3">
      <c r="A310">
        <v>227023</v>
      </c>
      <c r="B310" t="s">
        <v>2825</v>
      </c>
      <c r="C310" t="s">
        <v>2826</v>
      </c>
      <c r="D310" t="s">
        <v>2827</v>
      </c>
      <c r="E310" t="s">
        <v>1203</v>
      </c>
      <c r="F310">
        <v>95361</v>
      </c>
      <c r="G310" t="s">
        <v>46</v>
      </c>
      <c r="H310" t="s">
        <v>2828</v>
      </c>
      <c r="I310" t="s">
        <v>2829</v>
      </c>
      <c r="J310" t="s">
        <v>56</v>
      </c>
      <c r="K310" t="s">
        <v>1198</v>
      </c>
      <c r="L310" t="s">
        <v>61</v>
      </c>
      <c r="M310" t="s">
        <v>2830</v>
      </c>
      <c r="N310" t="s">
        <v>54</v>
      </c>
    </row>
    <row r="311" spans="1:14" hidden="1" x14ac:dyDescent="0.3">
      <c r="A311">
        <v>227025</v>
      </c>
      <c r="B311" t="s">
        <v>2831</v>
      </c>
      <c r="C311" t="s">
        <v>1537</v>
      </c>
      <c r="D311" t="s">
        <v>2832</v>
      </c>
      <c r="E311" t="s">
        <v>1303</v>
      </c>
      <c r="F311">
        <v>93311</v>
      </c>
      <c r="G311" t="s">
        <v>1304</v>
      </c>
      <c r="H311" t="s">
        <v>2833</v>
      </c>
      <c r="I311" t="s">
        <v>2834</v>
      </c>
      <c r="J311" t="s">
        <v>56</v>
      </c>
      <c r="K311" t="s">
        <v>1307</v>
      </c>
      <c r="L311" t="s">
        <v>61</v>
      </c>
      <c r="M311" t="s">
        <v>11008</v>
      </c>
      <c r="N311" t="s">
        <v>54</v>
      </c>
    </row>
    <row r="312" spans="1:14" hidden="1" x14ac:dyDescent="0.3">
      <c r="A312">
        <v>227048</v>
      </c>
      <c r="B312" t="s">
        <v>2836</v>
      </c>
      <c r="C312" t="s">
        <v>2837</v>
      </c>
      <c r="D312" t="s">
        <v>2838</v>
      </c>
      <c r="E312" t="s">
        <v>2343</v>
      </c>
      <c r="F312">
        <v>93609</v>
      </c>
      <c r="G312" t="s">
        <v>1254</v>
      </c>
      <c r="H312" t="s">
        <v>2839</v>
      </c>
      <c r="I312" t="s">
        <v>2840</v>
      </c>
      <c r="J312" t="s">
        <v>56</v>
      </c>
      <c r="K312" t="s">
        <v>1240</v>
      </c>
      <c r="L312" t="s">
        <v>61</v>
      </c>
      <c r="M312" t="s">
        <v>227</v>
      </c>
      <c r="N312" t="s">
        <v>54</v>
      </c>
    </row>
    <row r="313" spans="1:14" hidden="1" x14ac:dyDescent="0.3">
      <c r="A313">
        <v>227076</v>
      </c>
      <c r="B313" t="s">
        <v>2841</v>
      </c>
      <c r="C313" t="s">
        <v>2781</v>
      </c>
      <c r="D313" t="s">
        <v>2842</v>
      </c>
      <c r="E313" t="s">
        <v>1402</v>
      </c>
      <c r="F313">
        <v>93291</v>
      </c>
      <c r="G313" t="s">
        <v>1219</v>
      </c>
      <c r="H313" t="s">
        <v>2843</v>
      </c>
      <c r="I313" t="s">
        <v>2844</v>
      </c>
      <c r="J313" t="s">
        <v>56</v>
      </c>
      <c r="K313" t="s">
        <v>1388</v>
      </c>
      <c r="L313" t="s">
        <v>61</v>
      </c>
      <c r="M313" t="s">
        <v>11009</v>
      </c>
      <c r="N313" t="s">
        <v>54</v>
      </c>
    </row>
    <row r="314" spans="1:14" hidden="1" x14ac:dyDescent="0.3">
      <c r="A314">
        <v>227121</v>
      </c>
      <c r="B314" t="s">
        <v>2846</v>
      </c>
      <c r="C314" t="s">
        <v>2847</v>
      </c>
      <c r="D314" t="s">
        <v>2848</v>
      </c>
      <c r="E314" t="s">
        <v>1326</v>
      </c>
      <c r="F314">
        <v>93230</v>
      </c>
      <c r="G314" t="s">
        <v>1237</v>
      </c>
      <c r="H314" t="s">
        <v>54</v>
      </c>
      <c r="I314" t="s">
        <v>2849</v>
      </c>
      <c r="J314" t="s">
        <v>1213</v>
      </c>
      <c r="K314" t="s">
        <v>1240</v>
      </c>
      <c r="L314" t="s">
        <v>80</v>
      </c>
      <c r="M314" t="s">
        <v>1795</v>
      </c>
      <c r="N314" t="s">
        <v>2850</v>
      </c>
    </row>
    <row r="315" spans="1:14" x14ac:dyDescent="0.3">
      <c r="A315">
        <v>227158</v>
      </c>
      <c r="B315" t="s">
        <v>135</v>
      </c>
      <c r="C315" t="s">
        <v>136</v>
      </c>
      <c r="D315" t="s">
        <v>137</v>
      </c>
      <c r="E315" t="s">
        <v>45</v>
      </c>
      <c r="F315">
        <v>95382</v>
      </c>
      <c r="G315" t="s">
        <v>46</v>
      </c>
      <c r="H315" t="s">
        <v>138</v>
      </c>
      <c r="I315" t="s">
        <v>139</v>
      </c>
      <c r="J315" t="s">
        <v>56</v>
      </c>
      <c r="K315" t="s">
        <v>10924</v>
      </c>
      <c r="L315" t="s">
        <v>61</v>
      </c>
      <c r="M315" t="s">
        <v>311</v>
      </c>
      <c r="N315" t="s">
        <v>54</v>
      </c>
    </row>
    <row r="316" spans="1:14" x14ac:dyDescent="0.3">
      <c r="A316">
        <v>227211</v>
      </c>
      <c r="B316" t="s">
        <v>141</v>
      </c>
      <c r="C316" t="s">
        <v>142</v>
      </c>
      <c r="D316" t="s">
        <v>144</v>
      </c>
      <c r="E316" t="s">
        <v>45</v>
      </c>
      <c r="F316">
        <v>95380</v>
      </c>
      <c r="G316" t="s">
        <v>46</v>
      </c>
      <c r="H316" t="s">
        <v>678</v>
      </c>
      <c r="I316" t="s">
        <v>679</v>
      </c>
      <c r="J316" t="s">
        <v>56</v>
      </c>
      <c r="K316" t="s">
        <v>10924</v>
      </c>
      <c r="L316" t="s">
        <v>61</v>
      </c>
      <c r="M316" t="s">
        <v>149</v>
      </c>
      <c r="N316" t="s">
        <v>54</v>
      </c>
    </row>
    <row r="317" spans="1:14" hidden="1" x14ac:dyDescent="0.3">
      <c r="A317">
        <v>227391</v>
      </c>
      <c r="B317" t="s">
        <v>2851</v>
      </c>
      <c r="C317" t="s">
        <v>2852</v>
      </c>
      <c r="D317" t="s">
        <v>2853</v>
      </c>
      <c r="E317" t="s">
        <v>1396</v>
      </c>
      <c r="F317">
        <v>93212</v>
      </c>
      <c r="G317" t="s">
        <v>1219</v>
      </c>
      <c r="H317" t="s">
        <v>2854</v>
      </c>
      <c r="I317" t="s">
        <v>2855</v>
      </c>
      <c r="J317" t="s">
        <v>56</v>
      </c>
      <c r="K317" t="s">
        <v>1222</v>
      </c>
      <c r="L317" t="s">
        <v>61</v>
      </c>
      <c r="M317" t="s">
        <v>155</v>
      </c>
      <c r="N317" t="s">
        <v>54</v>
      </c>
    </row>
    <row r="318" spans="1:14" hidden="1" x14ac:dyDescent="0.3">
      <c r="A318">
        <v>227413</v>
      </c>
      <c r="B318" t="s">
        <v>2856</v>
      </c>
      <c r="C318" t="s">
        <v>2857</v>
      </c>
      <c r="D318" t="s">
        <v>2858</v>
      </c>
      <c r="E318" t="s">
        <v>1253</v>
      </c>
      <c r="F318">
        <v>93656</v>
      </c>
      <c r="G318" t="s">
        <v>1254</v>
      </c>
      <c r="H318" t="s">
        <v>2859</v>
      </c>
      <c r="I318" t="s">
        <v>2860</v>
      </c>
      <c r="J318" t="s">
        <v>1213</v>
      </c>
      <c r="K318" t="s">
        <v>1214</v>
      </c>
      <c r="L318" t="s">
        <v>80</v>
      </c>
      <c r="M318" t="s">
        <v>227</v>
      </c>
      <c r="N318" t="s">
        <v>2861</v>
      </c>
    </row>
    <row r="319" spans="1:14" hidden="1" x14ac:dyDescent="0.3">
      <c r="A319">
        <v>227497</v>
      </c>
      <c r="B319" t="s">
        <v>2862</v>
      </c>
      <c r="C319" t="s">
        <v>2863</v>
      </c>
      <c r="D319" t="s">
        <v>2864</v>
      </c>
      <c r="E319" t="s">
        <v>2343</v>
      </c>
      <c r="F319">
        <v>93609</v>
      </c>
      <c r="G319" t="s">
        <v>1254</v>
      </c>
      <c r="H319" t="s">
        <v>2865</v>
      </c>
      <c r="I319" t="s">
        <v>2866</v>
      </c>
      <c r="J319" t="s">
        <v>1213</v>
      </c>
      <c r="K319" t="s">
        <v>1262</v>
      </c>
      <c r="L319" t="s">
        <v>61</v>
      </c>
      <c r="M319" t="s">
        <v>227</v>
      </c>
      <c r="N319" t="s">
        <v>54</v>
      </c>
    </row>
    <row r="320" spans="1:14" hidden="1" x14ac:dyDescent="0.3">
      <c r="A320">
        <v>227596</v>
      </c>
      <c r="B320" t="s">
        <v>2867</v>
      </c>
      <c r="C320" t="s">
        <v>2868</v>
      </c>
      <c r="D320" t="s">
        <v>2869</v>
      </c>
      <c r="E320" t="s">
        <v>1392</v>
      </c>
      <c r="F320">
        <v>93242</v>
      </c>
      <c r="G320" t="s">
        <v>1254</v>
      </c>
      <c r="H320" t="s">
        <v>2870</v>
      </c>
      <c r="I320" t="s">
        <v>2871</v>
      </c>
      <c r="J320" t="s">
        <v>1213</v>
      </c>
      <c r="K320" t="s">
        <v>1262</v>
      </c>
      <c r="L320" t="s">
        <v>61</v>
      </c>
      <c r="M320" t="s">
        <v>227</v>
      </c>
      <c r="N320" t="s">
        <v>54</v>
      </c>
    </row>
    <row r="321" spans="1:14" hidden="1" x14ac:dyDescent="0.3">
      <c r="A321">
        <v>227597</v>
      </c>
      <c r="B321" t="s">
        <v>2872</v>
      </c>
      <c r="C321" t="s">
        <v>2873</v>
      </c>
      <c r="D321" t="s">
        <v>2874</v>
      </c>
      <c r="E321" t="s">
        <v>223</v>
      </c>
      <c r="F321">
        <v>95307</v>
      </c>
      <c r="G321" t="s">
        <v>46</v>
      </c>
      <c r="H321" t="s">
        <v>2875</v>
      </c>
      <c r="I321" t="s">
        <v>2876</v>
      </c>
      <c r="J321" t="s">
        <v>56</v>
      </c>
      <c r="K321" t="s">
        <v>1321</v>
      </c>
      <c r="L321" t="s">
        <v>61</v>
      </c>
      <c r="M321" t="s">
        <v>2108</v>
      </c>
      <c r="N321" t="s">
        <v>54</v>
      </c>
    </row>
    <row r="322" spans="1:14" hidden="1" x14ac:dyDescent="0.3">
      <c r="A322">
        <v>227665</v>
      </c>
      <c r="B322" t="s">
        <v>2877</v>
      </c>
      <c r="C322" t="s">
        <v>2878</v>
      </c>
      <c r="D322" t="s">
        <v>2879</v>
      </c>
      <c r="E322" t="s">
        <v>1392</v>
      </c>
      <c r="F322">
        <v>93242</v>
      </c>
      <c r="G322" t="s">
        <v>1254</v>
      </c>
      <c r="H322" t="s">
        <v>2880</v>
      </c>
      <c r="I322" t="s">
        <v>2881</v>
      </c>
      <c r="J322" t="s">
        <v>1213</v>
      </c>
      <c r="K322" t="s">
        <v>1262</v>
      </c>
      <c r="L322" t="s">
        <v>61</v>
      </c>
      <c r="M322" t="s">
        <v>227</v>
      </c>
      <c r="N322" t="s">
        <v>54</v>
      </c>
    </row>
    <row r="323" spans="1:14" hidden="1" x14ac:dyDescent="0.3">
      <c r="A323">
        <v>227673</v>
      </c>
      <c r="B323" t="s">
        <v>11010</v>
      </c>
      <c r="C323" t="s">
        <v>11011</v>
      </c>
      <c r="D323" t="s">
        <v>2883</v>
      </c>
      <c r="E323" t="s">
        <v>2884</v>
      </c>
      <c r="F323">
        <v>93206</v>
      </c>
      <c r="G323" t="s">
        <v>1304</v>
      </c>
      <c r="H323" t="s">
        <v>2885</v>
      </c>
      <c r="I323" t="s">
        <v>2886</v>
      </c>
      <c r="J323" t="s">
        <v>56</v>
      </c>
      <c r="K323" t="s">
        <v>1307</v>
      </c>
      <c r="L323" t="s">
        <v>61</v>
      </c>
      <c r="M323" t="s">
        <v>11012</v>
      </c>
      <c r="N323" t="s">
        <v>54</v>
      </c>
    </row>
    <row r="324" spans="1:14" hidden="1" x14ac:dyDescent="0.3">
      <c r="A324">
        <v>227868</v>
      </c>
      <c r="B324" t="s">
        <v>2887</v>
      </c>
      <c r="C324" t="s">
        <v>2888</v>
      </c>
      <c r="D324" t="s">
        <v>2889</v>
      </c>
      <c r="E324" t="s">
        <v>1254</v>
      </c>
      <c r="F324">
        <v>93706</v>
      </c>
      <c r="G324" t="s">
        <v>1254</v>
      </c>
      <c r="H324" t="s">
        <v>2890</v>
      </c>
      <c r="I324" t="s">
        <v>2891</v>
      </c>
      <c r="J324" t="s">
        <v>1213</v>
      </c>
      <c r="K324" t="s">
        <v>1262</v>
      </c>
      <c r="L324" t="s">
        <v>61</v>
      </c>
      <c r="M324" t="s">
        <v>227</v>
      </c>
      <c r="N324" t="s">
        <v>54</v>
      </c>
    </row>
    <row r="325" spans="1:14" hidden="1" x14ac:dyDescent="0.3">
      <c r="A325">
        <v>227873</v>
      </c>
      <c r="B325" t="s">
        <v>2892</v>
      </c>
      <c r="C325" t="s">
        <v>2893</v>
      </c>
      <c r="D325" t="s">
        <v>2894</v>
      </c>
      <c r="E325" t="s">
        <v>1590</v>
      </c>
      <c r="F325">
        <v>93630</v>
      </c>
      <c r="G325" t="s">
        <v>1254</v>
      </c>
      <c r="H325" t="s">
        <v>2895</v>
      </c>
      <c r="I325" t="s">
        <v>2896</v>
      </c>
      <c r="J325" t="s">
        <v>56</v>
      </c>
      <c r="K325" t="s">
        <v>1248</v>
      </c>
      <c r="L325" t="s">
        <v>61</v>
      </c>
      <c r="M325" t="s">
        <v>11013</v>
      </c>
      <c r="N325" t="s">
        <v>54</v>
      </c>
    </row>
    <row r="326" spans="1:14" hidden="1" x14ac:dyDescent="0.3">
      <c r="A326">
        <v>227885</v>
      </c>
      <c r="B326" t="s">
        <v>2897</v>
      </c>
      <c r="C326" t="s">
        <v>2898</v>
      </c>
      <c r="D326" t="s">
        <v>2899</v>
      </c>
      <c r="E326" t="s">
        <v>1490</v>
      </c>
      <c r="F326">
        <v>95632</v>
      </c>
      <c r="G326" t="s">
        <v>118</v>
      </c>
      <c r="H326" t="s">
        <v>2900</v>
      </c>
      <c r="I326" t="s">
        <v>2901</v>
      </c>
      <c r="J326" t="s">
        <v>1213</v>
      </c>
      <c r="K326" t="s">
        <v>1366</v>
      </c>
      <c r="L326" t="s">
        <v>61</v>
      </c>
      <c r="M326" t="s">
        <v>227</v>
      </c>
      <c r="N326" t="s">
        <v>54</v>
      </c>
    </row>
    <row r="327" spans="1:14" hidden="1" x14ac:dyDescent="0.3">
      <c r="A327">
        <v>227993</v>
      </c>
      <c r="B327" t="s">
        <v>2902</v>
      </c>
      <c r="C327" t="s">
        <v>2903</v>
      </c>
      <c r="D327" t="s">
        <v>2904</v>
      </c>
      <c r="E327" t="s">
        <v>2905</v>
      </c>
      <c r="F327">
        <v>93618</v>
      </c>
      <c r="G327" t="s">
        <v>1219</v>
      </c>
      <c r="H327" t="s">
        <v>2906</v>
      </c>
      <c r="I327" t="s">
        <v>2907</v>
      </c>
      <c r="J327" t="s">
        <v>56</v>
      </c>
      <c r="K327" t="s">
        <v>1388</v>
      </c>
      <c r="L327" t="s">
        <v>61</v>
      </c>
      <c r="M327" t="s">
        <v>11014</v>
      </c>
      <c r="N327" t="s">
        <v>54</v>
      </c>
    </row>
    <row r="328" spans="1:14" hidden="1" x14ac:dyDescent="0.3">
      <c r="A328">
        <v>228025</v>
      </c>
      <c r="B328" t="s">
        <v>2908</v>
      </c>
      <c r="C328" t="s">
        <v>2909</v>
      </c>
      <c r="D328" t="s">
        <v>2910</v>
      </c>
      <c r="E328" t="s">
        <v>117</v>
      </c>
      <c r="F328">
        <v>95320</v>
      </c>
      <c r="G328" t="s">
        <v>118</v>
      </c>
      <c r="H328" t="s">
        <v>2911</v>
      </c>
      <c r="I328" t="s">
        <v>2912</v>
      </c>
      <c r="J328" t="s">
        <v>1213</v>
      </c>
      <c r="K328" t="s">
        <v>54</v>
      </c>
      <c r="L328" t="s">
        <v>61</v>
      </c>
      <c r="M328" t="s">
        <v>2913</v>
      </c>
      <c r="N328" t="s">
        <v>54</v>
      </c>
    </row>
    <row r="329" spans="1:14" hidden="1" x14ac:dyDescent="0.3">
      <c r="A329">
        <v>228144</v>
      </c>
      <c r="B329" t="s">
        <v>2914</v>
      </c>
      <c r="C329" t="s">
        <v>2915</v>
      </c>
      <c r="D329" t="s">
        <v>2916</v>
      </c>
      <c r="E329" t="s">
        <v>117</v>
      </c>
      <c r="F329">
        <v>95320</v>
      </c>
      <c r="G329" t="s">
        <v>118</v>
      </c>
      <c r="H329" t="s">
        <v>2917</v>
      </c>
      <c r="I329" t="s">
        <v>2918</v>
      </c>
      <c r="J329" t="s">
        <v>56</v>
      </c>
      <c r="K329" t="s">
        <v>1198</v>
      </c>
      <c r="L329" t="s">
        <v>80</v>
      </c>
      <c r="M329" t="s">
        <v>299</v>
      </c>
      <c r="N329" t="s">
        <v>54</v>
      </c>
    </row>
    <row r="330" spans="1:14" hidden="1" x14ac:dyDescent="0.3">
      <c r="A330">
        <v>228577</v>
      </c>
      <c r="B330" t="s">
        <v>2919</v>
      </c>
      <c r="C330" t="s">
        <v>1548</v>
      </c>
      <c r="D330" t="s">
        <v>2920</v>
      </c>
      <c r="E330" t="s">
        <v>131</v>
      </c>
      <c r="F330">
        <v>95351</v>
      </c>
      <c r="G330" t="s">
        <v>46</v>
      </c>
      <c r="H330" t="s">
        <v>2921</v>
      </c>
      <c r="I330" t="s">
        <v>2922</v>
      </c>
      <c r="J330" t="s">
        <v>56</v>
      </c>
      <c r="K330" t="s">
        <v>1321</v>
      </c>
      <c r="L330" t="s">
        <v>61</v>
      </c>
      <c r="M330" t="s">
        <v>2923</v>
      </c>
      <c r="N330" t="s">
        <v>54</v>
      </c>
    </row>
    <row r="331" spans="1:14" hidden="1" x14ac:dyDescent="0.3">
      <c r="A331">
        <v>228607</v>
      </c>
      <c r="B331" t="s">
        <v>2924</v>
      </c>
      <c r="C331" t="s">
        <v>2925</v>
      </c>
      <c r="D331" t="s">
        <v>2926</v>
      </c>
      <c r="E331" t="s">
        <v>1402</v>
      </c>
      <c r="F331">
        <v>93277</v>
      </c>
      <c r="G331" t="s">
        <v>1219</v>
      </c>
      <c r="H331" t="s">
        <v>2927</v>
      </c>
      <c r="I331" t="s">
        <v>2928</v>
      </c>
      <c r="J331" t="s">
        <v>1213</v>
      </c>
      <c r="K331" t="s">
        <v>1230</v>
      </c>
      <c r="L331" t="s">
        <v>61</v>
      </c>
      <c r="M331" t="s">
        <v>227</v>
      </c>
      <c r="N331" t="s">
        <v>54</v>
      </c>
    </row>
    <row r="332" spans="1:14" hidden="1" x14ac:dyDescent="0.3">
      <c r="A332">
        <v>228775</v>
      </c>
      <c r="B332" t="s">
        <v>2929</v>
      </c>
      <c r="C332" t="s">
        <v>2930</v>
      </c>
      <c r="D332" t="s">
        <v>2931</v>
      </c>
      <c r="E332" t="s">
        <v>117</v>
      </c>
      <c r="F332">
        <v>95320</v>
      </c>
      <c r="G332" t="s">
        <v>118</v>
      </c>
      <c r="H332" t="s">
        <v>2932</v>
      </c>
      <c r="I332" t="s">
        <v>2933</v>
      </c>
      <c r="J332" t="s">
        <v>56</v>
      </c>
      <c r="K332" t="s">
        <v>1198</v>
      </c>
      <c r="L332" t="s">
        <v>61</v>
      </c>
      <c r="M332" t="s">
        <v>2934</v>
      </c>
      <c r="N332" t="s">
        <v>54</v>
      </c>
    </row>
    <row r="333" spans="1:14" hidden="1" x14ac:dyDescent="0.3">
      <c r="A333">
        <v>229007</v>
      </c>
      <c r="B333" t="s">
        <v>11015</v>
      </c>
      <c r="C333" t="s">
        <v>2935</v>
      </c>
      <c r="D333" t="s">
        <v>2936</v>
      </c>
      <c r="E333" t="s">
        <v>1402</v>
      </c>
      <c r="F333">
        <v>93291</v>
      </c>
      <c r="G333" t="s">
        <v>1219</v>
      </c>
      <c r="H333" t="s">
        <v>2937</v>
      </c>
      <c r="I333" t="s">
        <v>2938</v>
      </c>
      <c r="J333" t="s">
        <v>56</v>
      </c>
      <c r="K333" t="s">
        <v>1388</v>
      </c>
      <c r="L333" t="s">
        <v>61</v>
      </c>
      <c r="M333" t="s">
        <v>11016</v>
      </c>
      <c r="N333" t="s">
        <v>54</v>
      </c>
    </row>
    <row r="334" spans="1:14" hidden="1" x14ac:dyDescent="0.3">
      <c r="A334">
        <v>229380</v>
      </c>
      <c r="B334" t="s">
        <v>2939</v>
      </c>
      <c r="C334" t="s">
        <v>2940</v>
      </c>
      <c r="D334" t="s">
        <v>2941</v>
      </c>
      <c r="E334" t="s">
        <v>1227</v>
      </c>
      <c r="F334">
        <v>93272</v>
      </c>
      <c r="G334" t="s">
        <v>1219</v>
      </c>
      <c r="H334" t="s">
        <v>2942</v>
      </c>
      <c r="I334" t="s">
        <v>2943</v>
      </c>
      <c r="J334" t="s">
        <v>56</v>
      </c>
      <c r="K334" t="s">
        <v>1222</v>
      </c>
      <c r="L334" t="s">
        <v>80</v>
      </c>
      <c r="M334" t="s">
        <v>294</v>
      </c>
      <c r="N334" t="s">
        <v>54</v>
      </c>
    </row>
    <row r="335" spans="1:14" hidden="1" x14ac:dyDescent="0.3">
      <c r="A335">
        <v>229392</v>
      </c>
      <c r="B335" t="s">
        <v>2944</v>
      </c>
      <c r="C335" t="s">
        <v>2945</v>
      </c>
      <c r="D335" t="s">
        <v>2946</v>
      </c>
      <c r="E335" t="s">
        <v>1219</v>
      </c>
      <c r="F335">
        <v>93274</v>
      </c>
      <c r="G335" t="s">
        <v>1219</v>
      </c>
      <c r="H335" t="s">
        <v>2947</v>
      </c>
      <c r="I335" t="s">
        <v>2948</v>
      </c>
      <c r="J335" t="s">
        <v>56</v>
      </c>
      <c r="K335" t="s">
        <v>1222</v>
      </c>
      <c r="L335" t="s">
        <v>61</v>
      </c>
      <c r="M335" t="s">
        <v>2655</v>
      </c>
      <c r="N335" t="s">
        <v>54</v>
      </c>
    </row>
    <row r="336" spans="1:14" hidden="1" x14ac:dyDescent="0.3">
      <c r="A336">
        <v>229400</v>
      </c>
      <c r="B336" t="s">
        <v>2949</v>
      </c>
      <c r="C336" t="s">
        <v>2940</v>
      </c>
      <c r="D336" t="s">
        <v>2950</v>
      </c>
      <c r="E336" t="s">
        <v>1227</v>
      </c>
      <c r="F336">
        <v>93272</v>
      </c>
      <c r="G336" t="s">
        <v>1219</v>
      </c>
      <c r="H336" t="s">
        <v>2951</v>
      </c>
      <c r="I336" t="s">
        <v>2952</v>
      </c>
      <c r="J336" t="s">
        <v>56</v>
      </c>
      <c r="K336" t="s">
        <v>1222</v>
      </c>
      <c r="L336" t="s">
        <v>61</v>
      </c>
      <c r="M336" t="s">
        <v>2953</v>
      </c>
      <c r="N336" t="s">
        <v>54</v>
      </c>
    </row>
    <row r="337" spans="1:14" hidden="1" x14ac:dyDescent="0.3">
      <c r="A337">
        <v>229449</v>
      </c>
      <c r="B337" t="s">
        <v>2954</v>
      </c>
      <c r="C337" t="s">
        <v>2955</v>
      </c>
      <c r="D337" t="s">
        <v>2956</v>
      </c>
      <c r="E337" t="s">
        <v>1303</v>
      </c>
      <c r="F337">
        <v>93307</v>
      </c>
      <c r="G337" t="s">
        <v>1304</v>
      </c>
      <c r="H337" t="s">
        <v>2957</v>
      </c>
      <c r="I337" t="s">
        <v>2958</v>
      </c>
      <c r="J337" t="s">
        <v>56</v>
      </c>
      <c r="K337" t="s">
        <v>1307</v>
      </c>
      <c r="L337" t="s">
        <v>61</v>
      </c>
      <c r="M337" t="s">
        <v>2959</v>
      </c>
      <c r="N337" t="s">
        <v>54</v>
      </c>
    </row>
    <row r="338" spans="1:14" hidden="1" x14ac:dyDescent="0.3">
      <c r="A338">
        <v>229549</v>
      </c>
      <c r="B338" t="s">
        <v>2960</v>
      </c>
      <c r="C338" t="s">
        <v>2961</v>
      </c>
      <c r="D338" t="s">
        <v>2962</v>
      </c>
      <c r="E338" t="s">
        <v>1326</v>
      </c>
      <c r="F338">
        <v>93230</v>
      </c>
      <c r="G338" t="s">
        <v>1237</v>
      </c>
      <c r="H338" t="s">
        <v>2963</v>
      </c>
      <c r="I338" t="s">
        <v>2964</v>
      </c>
      <c r="J338" t="s">
        <v>1213</v>
      </c>
      <c r="K338" t="s">
        <v>54</v>
      </c>
      <c r="L338" t="s">
        <v>61</v>
      </c>
      <c r="M338" t="s">
        <v>227</v>
      </c>
      <c r="N338" t="s">
        <v>54</v>
      </c>
    </row>
    <row r="339" spans="1:14" hidden="1" x14ac:dyDescent="0.3">
      <c r="A339">
        <v>229612</v>
      </c>
      <c r="B339" t="s">
        <v>2965</v>
      </c>
      <c r="C339" t="s">
        <v>2966</v>
      </c>
      <c r="D339" t="s">
        <v>2967</v>
      </c>
      <c r="E339" t="s">
        <v>1245</v>
      </c>
      <c r="F339">
        <v>93610</v>
      </c>
      <c r="G339" t="s">
        <v>1210</v>
      </c>
      <c r="H339" t="s">
        <v>2968</v>
      </c>
      <c r="I339" t="s">
        <v>2969</v>
      </c>
      <c r="J339" t="s">
        <v>56</v>
      </c>
      <c r="K339" t="s">
        <v>1248</v>
      </c>
      <c r="L339" t="s">
        <v>61</v>
      </c>
      <c r="M339" t="s">
        <v>2121</v>
      </c>
      <c r="N339" t="s">
        <v>54</v>
      </c>
    </row>
    <row r="340" spans="1:14" hidden="1" x14ac:dyDescent="0.3">
      <c r="A340">
        <v>229712</v>
      </c>
      <c r="B340" t="s">
        <v>2970</v>
      </c>
      <c r="C340" t="s">
        <v>2971</v>
      </c>
      <c r="D340" t="s">
        <v>2972</v>
      </c>
      <c r="E340" t="s">
        <v>1326</v>
      </c>
      <c r="F340">
        <v>93230</v>
      </c>
      <c r="G340" t="s">
        <v>1237</v>
      </c>
      <c r="H340" t="s">
        <v>2973</v>
      </c>
      <c r="I340" t="s">
        <v>2974</v>
      </c>
      <c r="J340" t="s">
        <v>56</v>
      </c>
      <c r="K340" t="s">
        <v>1240</v>
      </c>
      <c r="L340" t="s">
        <v>61</v>
      </c>
      <c r="M340" t="s">
        <v>205</v>
      </c>
      <c r="N340" t="s">
        <v>54</v>
      </c>
    </row>
    <row r="341" spans="1:14" hidden="1" x14ac:dyDescent="0.3">
      <c r="A341">
        <v>229891</v>
      </c>
      <c r="B341" t="s">
        <v>2976</v>
      </c>
      <c r="C341" t="s">
        <v>2977</v>
      </c>
      <c r="D341" t="s">
        <v>2978</v>
      </c>
      <c r="E341" t="s">
        <v>1926</v>
      </c>
      <c r="F341">
        <v>93257</v>
      </c>
      <c r="G341" t="s">
        <v>1219</v>
      </c>
      <c r="H341" t="s">
        <v>2979</v>
      </c>
      <c r="I341" t="s">
        <v>2980</v>
      </c>
      <c r="J341" t="s">
        <v>1213</v>
      </c>
      <c r="K341" t="s">
        <v>1388</v>
      </c>
      <c r="L341" t="s">
        <v>61</v>
      </c>
      <c r="M341" t="s">
        <v>227</v>
      </c>
      <c r="N341" t="s">
        <v>54</v>
      </c>
    </row>
    <row r="342" spans="1:14" hidden="1" x14ac:dyDescent="0.3">
      <c r="A342">
        <v>229987</v>
      </c>
      <c r="B342" t="s">
        <v>2981</v>
      </c>
      <c r="C342" t="s">
        <v>2508</v>
      </c>
      <c r="D342" t="s">
        <v>2982</v>
      </c>
      <c r="E342" t="s">
        <v>1219</v>
      </c>
      <c r="F342">
        <v>93274</v>
      </c>
      <c r="G342" t="s">
        <v>1219</v>
      </c>
      <c r="H342" t="s">
        <v>2983</v>
      </c>
      <c r="I342" t="s">
        <v>2984</v>
      </c>
      <c r="J342" t="s">
        <v>56</v>
      </c>
      <c r="K342" t="s">
        <v>1222</v>
      </c>
      <c r="L342" t="s">
        <v>61</v>
      </c>
      <c r="M342" t="s">
        <v>227</v>
      </c>
      <c r="N342" t="s">
        <v>54</v>
      </c>
    </row>
    <row r="343" spans="1:14" hidden="1" x14ac:dyDescent="0.3">
      <c r="A343">
        <v>230003</v>
      </c>
      <c r="B343" t="s">
        <v>2985</v>
      </c>
      <c r="C343" t="s">
        <v>54</v>
      </c>
      <c r="D343" t="s">
        <v>2986</v>
      </c>
      <c r="E343" t="s">
        <v>1254</v>
      </c>
      <c r="F343">
        <v>93706</v>
      </c>
      <c r="G343" t="s">
        <v>1254</v>
      </c>
      <c r="H343" t="s">
        <v>2987</v>
      </c>
      <c r="I343" t="s">
        <v>2988</v>
      </c>
      <c r="J343" t="s">
        <v>1213</v>
      </c>
      <c r="K343" t="s">
        <v>1262</v>
      </c>
      <c r="L343" t="s">
        <v>61</v>
      </c>
      <c r="M343" t="s">
        <v>227</v>
      </c>
      <c r="N343" t="s">
        <v>54</v>
      </c>
    </row>
    <row r="344" spans="1:14" hidden="1" x14ac:dyDescent="0.3">
      <c r="A344">
        <v>230054</v>
      </c>
      <c r="B344" t="s">
        <v>2989</v>
      </c>
      <c r="C344" t="s">
        <v>2990</v>
      </c>
      <c r="D344" t="s">
        <v>2991</v>
      </c>
      <c r="E344" t="s">
        <v>131</v>
      </c>
      <c r="F344">
        <v>95358</v>
      </c>
      <c r="G344" t="s">
        <v>46</v>
      </c>
      <c r="H344" t="s">
        <v>2992</v>
      </c>
      <c r="I344" t="s">
        <v>2993</v>
      </c>
      <c r="J344" t="s">
        <v>56</v>
      </c>
      <c r="K344" t="s">
        <v>1321</v>
      </c>
      <c r="L344" t="s">
        <v>61</v>
      </c>
      <c r="M344" t="s">
        <v>227</v>
      </c>
      <c r="N344" t="s">
        <v>54</v>
      </c>
    </row>
    <row r="345" spans="1:14" hidden="1" x14ac:dyDescent="0.3">
      <c r="A345">
        <v>230065</v>
      </c>
      <c r="B345" t="s">
        <v>2994</v>
      </c>
      <c r="C345" t="s">
        <v>2995</v>
      </c>
      <c r="D345" t="s">
        <v>2996</v>
      </c>
      <c r="E345" t="s">
        <v>131</v>
      </c>
      <c r="F345">
        <v>95358</v>
      </c>
      <c r="G345" t="s">
        <v>46</v>
      </c>
      <c r="H345" t="s">
        <v>2997</v>
      </c>
      <c r="I345" t="s">
        <v>2998</v>
      </c>
      <c r="J345" t="s">
        <v>56</v>
      </c>
      <c r="K345" t="s">
        <v>1321</v>
      </c>
      <c r="L345" t="s">
        <v>61</v>
      </c>
      <c r="M345" t="s">
        <v>2999</v>
      </c>
      <c r="N345" t="s">
        <v>54</v>
      </c>
    </row>
    <row r="346" spans="1:14" hidden="1" x14ac:dyDescent="0.3">
      <c r="A346">
        <v>230075</v>
      </c>
      <c r="B346" t="s">
        <v>3000</v>
      </c>
      <c r="C346" t="s">
        <v>2624</v>
      </c>
      <c r="D346" t="s">
        <v>3001</v>
      </c>
      <c r="E346" t="s">
        <v>1219</v>
      </c>
      <c r="F346">
        <v>93274</v>
      </c>
      <c r="G346" t="s">
        <v>1219</v>
      </c>
      <c r="H346" t="s">
        <v>3002</v>
      </c>
      <c r="I346" t="s">
        <v>3003</v>
      </c>
      <c r="J346" t="s">
        <v>56</v>
      </c>
      <c r="K346" t="s">
        <v>1388</v>
      </c>
      <c r="L346" t="s">
        <v>61</v>
      </c>
      <c r="M346" t="s">
        <v>8863</v>
      </c>
      <c r="N346" t="s">
        <v>54</v>
      </c>
    </row>
    <row r="347" spans="1:14" hidden="1" x14ac:dyDescent="0.3">
      <c r="A347">
        <v>230078</v>
      </c>
      <c r="B347" t="s">
        <v>3004</v>
      </c>
      <c r="C347" t="s">
        <v>3005</v>
      </c>
      <c r="D347" t="s">
        <v>3006</v>
      </c>
      <c r="E347" t="s">
        <v>1402</v>
      </c>
      <c r="F347">
        <v>93291</v>
      </c>
      <c r="G347" t="s">
        <v>1219</v>
      </c>
      <c r="H347" t="s">
        <v>3007</v>
      </c>
      <c r="I347" t="s">
        <v>3008</v>
      </c>
      <c r="J347" t="s">
        <v>56</v>
      </c>
      <c r="K347" t="s">
        <v>1388</v>
      </c>
      <c r="L347" t="s">
        <v>61</v>
      </c>
      <c r="M347" t="s">
        <v>11017</v>
      </c>
      <c r="N347" t="s">
        <v>54</v>
      </c>
    </row>
    <row r="348" spans="1:14" hidden="1" x14ac:dyDescent="0.3">
      <c r="A348">
        <v>230082</v>
      </c>
      <c r="B348" t="s">
        <v>3010</v>
      </c>
      <c r="C348" t="s">
        <v>3011</v>
      </c>
      <c r="D348" t="s">
        <v>3012</v>
      </c>
      <c r="E348" t="s">
        <v>1326</v>
      </c>
      <c r="F348">
        <v>93230</v>
      </c>
      <c r="G348" t="s">
        <v>1237</v>
      </c>
      <c r="H348" t="s">
        <v>3013</v>
      </c>
      <c r="I348" t="s">
        <v>3014</v>
      </c>
      <c r="J348" t="s">
        <v>56</v>
      </c>
      <c r="K348" t="s">
        <v>1240</v>
      </c>
      <c r="L348" t="s">
        <v>61</v>
      </c>
      <c r="M348" t="s">
        <v>5865</v>
      </c>
      <c r="N348" t="s">
        <v>54</v>
      </c>
    </row>
    <row r="349" spans="1:14" hidden="1" x14ac:dyDescent="0.3">
      <c r="A349">
        <v>230112</v>
      </c>
      <c r="B349" t="s">
        <v>3016</v>
      </c>
      <c r="C349" t="s">
        <v>3017</v>
      </c>
      <c r="D349" t="s">
        <v>3018</v>
      </c>
      <c r="E349" t="s">
        <v>1550</v>
      </c>
      <c r="F349">
        <v>95620</v>
      </c>
      <c r="G349" t="s">
        <v>1551</v>
      </c>
      <c r="H349" t="s">
        <v>3019</v>
      </c>
      <c r="I349" t="s">
        <v>3020</v>
      </c>
      <c r="J349" t="s">
        <v>56</v>
      </c>
      <c r="K349" t="s">
        <v>1321</v>
      </c>
      <c r="L349" t="s">
        <v>61</v>
      </c>
      <c r="M349" t="s">
        <v>11018</v>
      </c>
      <c r="N349" t="s">
        <v>54</v>
      </c>
    </row>
    <row r="350" spans="1:14" hidden="1" x14ac:dyDescent="0.3">
      <c r="A350">
        <v>230113</v>
      </c>
      <c r="B350" t="s">
        <v>3021</v>
      </c>
      <c r="C350" t="s">
        <v>3022</v>
      </c>
      <c r="D350" t="s">
        <v>11019</v>
      </c>
      <c r="E350" t="s">
        <v>1219</v>
      </c>
      <c r="F350">
        <v>93274</v>
      </c>
      <c r="G350" t="s">
        <v>1219</v>
      </c>
      <c r="H350" t="s">
        <v>3023</v>
      </c>
      <c r="I350" t="s">
        <v>3024</v>
      </c>
      <c r="J350" t="s">
        <v>56</v>
      </c>
      <c r="K350" t="s">
        <v>1388</v>
      </c>
      <c r="L350" t="s">
        <v>61</v>
      </c>
      <c r="M350" t="s">
        <v>11020</v>
      </c>
      <c r="N350" t="s">
        <v>54</v>
      </c>
    </row>
    <row r="351" spans="1:14" hidden="1" x14ac:dyDescent="0.3">
      <c r="A351">
        <v>230169</v>
      </c>
      <c r="B351" t="s">
        <v>3026</v>
      </c>
      <c r="C351" t="s">
        <v>3027</v>
      </c>
      <c r="D351" t="s">
        <v>3028</v>
      </c>
      <c r="E351" t="s">
        <v>131</v>
      </c>
      <c r="F351">
        <v>95358</v>
      </c>
      <c r="G351" t="s">
        <v>46</v>
      </c>
      <c r="H351" t="s">
        <v>3029</v>
      </c>
      <c r="I351" t="s">
        <v>3030</v>
      </c>
      <c r="J351" t="s">
        <v>1213</v>
      </c>
      <c r="K351" t="s">
        <v>54</v>
      </c>
      <c r="L351" t="s">
        <v>1377</v>
      </c>
      <c r="M351" t="s">
        <v>1689</v>
      </c>
      <c r="N351" t="s">
        <v>897</v>
      </c>
    </row>
    <row r="352" spans="1:14" hidden="1" x14ac:dyDescent="0.3">
      <c r="A352">
        <v>230192</v>
      </c>
      <c r="B352" t="s">
        <v>3031</v>
      </c>
      <c r="C352" t="s">
        <v>3032</v>
      </c>
      <c r="D352" t="s">
        <v>3033</v>
      </c>
      <c r="E352" t="s">
        <v>1597</v>
      </c>
      <c r="F352">
        <v>93256</v>
      </c>
      <c r="G352" t="s">
        <v>1219</v>
      </c>
      <c r="H352" t="s">
        <v>3034</v>
      </c>
      <c r="I352" t="s">
        <v>3035</v>
      </c>
      <c r="J352" t="s">
        <v>56</v>
      </c>
      <c r="K352" t="s">
        <v>1388</v>
      </c>
      <c r="L352" t="s">
        <v>61</v>
      </c>
      <c r="M352" t="s">
        <v>11021</v>
      </c>
      <c r="N352" t="s">
        <v>54</v>
      </c>
    </row>
    <row r="353" spans="1:14" hidden="1" x14ac:dyDescent="0.3">
      <c r="A353">
        <v>230360</v>
      </c>
      <c r="B353" t="s">
        <v>3036</v>
      </c>
      <c r="C353" t="s">
        <v>3037</v>
      </c>
      <c r="D353" t="s">
        <v>3038</v>
      </c>
      <c r="E353" t="s">
        <v>1219</v>
      </c>
      <c r="F353">
        <v>93274</v>
      </c>
      <c r="G353" t="s">
        <v>1219</v>
      </c>
      <c r="H353" t="s">
        <v>3039</v>
      </c>
      <c r="I353" t="s">
        <v>3040</v>
      </c>
      <c r="J353" t="s">
        <v>56</v>
      </c>
      <c r="K353" t="s">
        <v>1388</v>
      </c>
      <c r="L353" t="s">
        <v>61</v>
      </c>
      <c r="M353" t="s">
        <v>191</v>
      </c>
      <c r="N353" t="s">
        <v>54</v>
      </c>
    </row>
    <row r="354" spans="1:14" hidden="1" x14ac:dyDescent="0.3">
      <c r="A354">
        <v>230391</v>
      </c>
      <c r="B354" t="s">
        <v>3041</v>
      </c>
      <c r="C354" t="s">
        <v>3042</v>
      </c>
      <c r="D354" t="s">
        <v>3043</v>
      </c>
      <c r="E354" t="s">
        <v>3044</v>
      </c>
      <c r="F354">
        <v>95322</v>
      </c>
      <c r="G354" t="s">
        <v>69</v>
      </c>
      <c r="H354" t="s">
        <v>3045</v>
      </c>
      <c r="I354" t="s">
        <v>3046</v>
      </c>
      <c r="J354" t="s">
        <v>56</v>
      </c>
      <c r="K354" t="s">
        <v>1198</v>
      </c>
      <c r="L354" t="s">
        <v>61</v>
      </c>
      <c r="M354" t="s">
        <v>3047</v>
      </c>
      <c r="N354" t="s">
        <v>54</v>
      </c>
    </row>
    <row r="355" spans="1:14" hidden="1" x14ac:dyDescent="0.3">
      <c r="A355">
        <v>230418</v>
      </c>
      <c r="B355" t="s">
        <v>3048</v>
      </c>
      <c r="C355" t="s">
        <v>3049</v>
      </c>
      <c r="D355" t="s">
        <v>3050</v>
      </c>
      <c r="E355" t="s">
        <v>1203</v>
      </c>
      <c r="F355">
        <v>95361</v>
      </c>
      <c r="G355" t="s">
        <v>46</v>
      </c>
      <c r="H355" t="s">
        <v>3051</v>
      </c>
      <c r="I355" t="s">
        <v>3052</v>
      </c>
      <c r="J355" t="s">
        <v>56</v>
      </c>
      <c r="K355" t="s">
        <v>1321</v>
      </c>
      <c r="L355" t="s">
        <v>61</v>
      </c>
      <c r="M355" t="s">
        <v>11022</v>
      </c>
      <c r="N355" t="s">
        <v>54</v>
      </c>
    </row>
    <row r="356" spans="1:14" hidden="1" x14ac:dyDescent="0.3">
      <c r="A356">
        <v>230424</v>
      </c>
      <c r="B356" t="s">
        <v>3053</v>
      </c>
      <c r="C356" t="s">
        <v>3054</v>
      </c>
      <c r="D356" t="s">
        <v>3055</v>
      </c>
      <c r="E356" t="s">
        <v>1254</v>
      </c>
      <c r="F356">
        <v>93706</v>
      </c>
      <c r="G356" t="s">
        <v>1254</v>
      </c>
      <c r="H356" t="s">
        <v>3056</v>
      </c>
      <c r="I356" t="s">
        <v>3057</v>
      </c>
      <c r="J356" t="s">
        <v>1213</v>
      </c>
      <c r="K356" t="s">
        <v>1262</v>
      </c>
      <c r="L356" t="s">
        <v>1887</v>
      </c>
      <c r="M356" t="s">
        <v>227</v>
      </c>
      <c r="N356" t="s">
        <v>3058</v>
      </c>
    </row>
    <row r="357" spans="1:14" x14ac:dyDescent="0.3">
      <c r="A357">
        <v>230428</v>
      </c>
      <c r="B357" t="s">
        <v>3059</v>
      </c>
      <c r="C357" t="s">
        <v>150</v>
      </c>
      <c r="D357" t="s">
        <v>151</v>
      </c>
      <c r="E357" t="s">
        <v>85</v>
      </c>
      <c r="F357">
        <v>95324</v>
      </c>
      <c r="G357" t="s">
        <v>69</v>
      </c>
      <c r="H357" t="s">
        <v>152</v>
      </c>
      <c r="I357" t="s">
        <v>153</v>
      </c>
      <c r="J357" t="s">
        <v>56</v>
      </c>
      <c r="K357" t="s">
        <v>10924</v>
      </c>
      <c r="L357" t="s">
        <v>61</v>
      </c>
      <c r="M357" t="s">
        <v>2745</v>
      </c>
      <c r="N357" t="s">
        <v>54</v>
      </c>
    </row>
    <row r="358" spans="1:14" hidden="1" x14ac:dyDescent="0.3">
      <c r="A358">
        <v>230493</v>
      </c>
      <c r="B358" t="s">
        <v>3060</v>
      </c>
      <c r="C358" t="s">
        <v>3061</v>
      </c>
      <c r="D358" t="s">
        <v>3062</v>
      </c>
      <c r="E358" t="s">
        <v>1219</v>
      </c>
      <c r="F358">
        <v>93274</v>
      </c>
      <c r="G358" t="s">
        <v>1219</v>
      </c>
      <c r="H358" t="s">
        <v>3063</v>
      </c>
      <c r="I358" t="s">
        <v>3064</v>
      </c>
      <c r="J358" t="s">
        <v>56</v>
      </c>
      <c r="K358" t="s">
        <v>1388</v>
      </c>
      <c r="L358" t="s">
        <v>80</v>
      </c>
      <c r="M358" t="s">
        <v>10260</v>
      </c>
      <c r="N358" t="s">
        <v>54</v>
      </c>
    </row>
    <row r="359" spans="1:14" hidden="1" x14ac:dyDescent="0.3">
      <c r="A359">
        <v>230509</v>
      </c>
      <c r="B359" t="s">
        <v>3066</v>
      </c>
      <c r="C359" t="s">
        <v>3067</v>
      </c>
      <c r="D359" t="s">
        <v>3068</v>
      </c>
      <c r="E359" t="s">
        <v>1326</v>
      </c>
      <c r="F359">
        <v>93230</v>
      </c>
      <c r="G359" t="s">
        <v>1237</v>
      </c>
      <c r="H359" t="s">
        <v>3069</v>
      </c>
      <c r="I359" t="s">
        <v>3070</v>
      </c>
      <c r="J359" t="s">
        <v>1213</v>
      </c>
      <c r="K359" t="s">
        <v>54</v>
      </c>
      <c r="L359" t="s">
        <v>1377</v>
      </c>
      <c r="M359" t="s">
        <v>2628</v>
      </c>
      <c r="N359" t="s">
        <v>3071</v>
      </c>
    </row>
    <row r="360" spans="1:14" hidden="1" x14ac:dyDescent="0.3">
      <c r="A360">
        <v>230542</v>
      </c>
      <c r="B360" t="s">
        <v>3072</v>
      </c>
      <c r="C360" t="s">
        <v>2060</v>
      </c>
      <c r="D360" t="s">
        <v>3073</v>
      </c>
      <c r="E360" t="s">
        <v>1326</v>
      </c>
      <c r="F360">
        <v>93230</v>
      </c>
      <c r="G360" t="s">
        <v>1237</v>
      </c>
      <c r="H360" t="s">
        <v>3074</v>
      </c>
      <c r="I360" t="s">
        <v>3075</v>
      </c>
      <c r="J360" t="s">
        <v>56</v>
      </c>
      <c r="K360" t="s">
        <v>1240</v>
      </c>
      <c r="L360" t="s">
        <v>61</v>
      </c>
      <c r="M360" t="s">
        <v>2934</v>
      </c>
      <c r="N360" t="s">
        <v>54</v>
      </c>
    </row>
    <row r="361" spans="1:14" hidden="1" x14ac:dyDescent="0.3">
      <c r="A361">
        <v>230544</v>
      </c>
      <c r="B361" t="s">
        <v>3076</v>
      </c>
      <c r="C361" t="s">
        <v>3077</v>
      </c>
      <c r="D361" t="s">
        <v>3078</v>
      </c>
      <c r="E361" t="s">
        <v>1326</v>
      </c>
      <c r="F361">
        <v>93230</v>
      </c>
      <c r="G361" t="s">
        <v>1237</v>
      </c>
      <c r="H361" t="s">
        <v>3079</v>
      </c>
      <c r="I361" t="s">
        <v>3080</v>
      </c>
      <c r="J361" t="s">
        <v>56</v>
      </c>
      <c r="K361" t="s">
        <v>1240</v>
      </c>
      <c r="L361" t="s">
        <v>61</v>
      </c>
      <c r="M361" t="s">
        <v>9867</v>
      </c>
      <c r="N361" t="s">
        <v>54</v>
      </c>
    </row>
    <row r="362" spans="1:14" hidden="1" x14ac:dyDescent="0.3">
      <c r="A362">
        <v>230580</v>
      </c>
      <c r="B362" t="s">
        <v>3081</v>
      </c>
      <c r="C362" t="s">
        <v>3082</v>
      </c>
      <c r="D362" t="s">
        <v>3083</v>
      </c>
      <c r="E362" t="s">
        <v>117</v>
      </c>
      <c r="F362">
        <v>95320</v>
      </c>
      <c r="G362" t="s">
        <v>118</v>
      </c>
      <c r="H362" t="s">
        <v>3084</v>
      </c>
      <c r="I362" t="s">
        <v>3085</v>
      </c>
      <c r="J362" t="s">
        <v>1213</v>
      </c>
      <c r="K362" t="s">
        <v>1366</v>
      </c>
      <c r="L362" t="s">
        <v>61</v>
      </c>
      <c r="M362" t="s">
        <v>227</v>
      </c>
      <c r="N362" t="s">
        <v>54</v>
      </c>
    </row>
    <row r="363" spans="1:14" hidden="1" x14ac:dyDescent="0.3">
      <c r="A363">
        <v>232006</v>
      </c>
      <c r="B363" t="s">
        <v>3086</v>
      </c>
      <c r="C363" t="s">
        <v>3087</v>
      </c>
      <c r="D363" t="s">
        <v>3088</v>
      </c>
      <c r="E363" t="s">
        <v>2067</v>
      </c>
      <c r="F363">
        <v>93620</v>
      </c>
      <c r="G363" t="s">
        <v>1254</v>
      </c>
      <c r="H363" t="s">
        <v>3089</v>
      </c>
      <c r="I363" t="s">
        <v>3090</v>
      </c>
      <c r="J363" t="s">
        <v>1213</v>
      </c>
      <c r="K363" t="s">
        <v>1262</v>
      </c>
      <c r="L363" t="s">
        <v>61</v>
      </c>
      <c r="M363" t="s">
        <v>227</v>
      </c>
      <c r="N363" t="s">
        <v>54</v>
      </c>
    </row>
    <row r="364" spans="1:14" hidden="1" x14ac:dyDescent="0.3">
      <c r="A364">
        <v>232207</v>
      </c>
      <c r="B364" t="s">
        <v>3091</v>
      </c>
      <c r="C364" t="s">
        <v>3092</v>
      </c>
      <c r="D364" t="s">
        <v>3093</v>
      </c>
      <c r="E364" t="s">
        <v>1210</v>
      </c>
      <c r="F364">
        <v>93637</v>
      </c>
      <c r="G364" t="s">
        <v>1210</v>
      </c>
      <c r="H364" t="s">
        <v>3094</v>
      </c>
      <c r="I364" t="s">
        <v>3095</v>
      </c>
      <c r="J364" t="s">
        <v>56</v>
      </c>
      <c r="K364" t="s">
        <v>1248</v>
      </c>
      <c r="L364" t="s">
        <v>61</v>
      </c>
      <c r="M364" t="s">
        <v>3096</v>
      </c>
      <c r="N364" t="s">
        <v>54</v>
      </c>
    </row>
    <row r="365" spans="1:14" hidden="1" x14ac:dyDescent="0.3">
      <c r="A365">
        <v>232348</v>
      </c>
      <c r="B365" t="s">
        <v>3097</v>
      </c>
      <c r="C365" t="s">
        <v>3098</v>
      </c>
      <c r="D365" t="s">
        <v>3099</v>
      </c>
      <c r="E365" t="s">
        <v>131</v>
      </c>
      <c r="F365">
        <v>95358</v>
      </c>
      <c r="G365" t="s">
        <v>46</v>
      </c>
      <c r="H365" t="s">
        <v>3100</v>
      </c>
      <c r="I365" t="s">
        <v>3101</v>
      </c>
      <c r="J365" t="s">
        <v>56</v>
      </c>
      <c r="K365" t="s">
        <v>1321</v>
      </c>
      <c r="L365" t="s">
        <v>61</v>
      </c>
      <c r="M365" t="s">
        <v>3102</v>
      </c>
      <c r="N365" t="s">
        <v>54</v>
      </c>
    </row>
    <row r="366" spans="1:14" hidden="1" x14ac:dyDescent="0.3">
      <c r="A366">
        <v>232636</v>
      </c>
      <c r="B366" t="s">
        <v>3103</v>
      </c>
      <c r="C366" t="s">
        <v>3104</v>
      </c>
      <c r="D366" t="s">
        <v>3105</v>
      </c>
      <c r="E366" t="s">
        <v>1502</v>
      </c>
      <c r="F366">
        <v>93654</v>
      </c>
      <c r="G366" t="s">
        <v>1254</v>
      </c>
      <c r="H366" t="s">
        <v>3106</v>
      </c>
      <c r="I366" t="s">
        <v>3107</v>
      </c>
      <c r="J366" t="s">
        <v>1213</v>
      </c>
      <c r="K366" t="s">
        <v>1214</v>
      </c>
      <c r="L366" t="s">
        <v>61</v>
      </c>
      <c r="M366" t="s">
        <v>227</v>
      </c>
      <c r="N366" t="s">
        <v>54</v>
      </c>
    </row>
    <row r="367" spans="1:14" hidden="1" x14ac:dyDescent="0.3">
      <c r="A367">
        <v>232639</v>
      </c>
      <c r="B367" t="s">
        <v>3108</v>
      </c>
      <c r="C367" t="s">
        <v>3109</v>
      </c>
      <c r="D367" t="s">
        <v>3110</v>
      </c>
      <c r="E367" t="s">
        <v>1219</v>
      </c>
      <c r="F367">
        <v>93274</v>
      </c>
      <c r="G367" t="s">
        <v>1219</v>
      </c>
      <c r="H367" t="s">
        <v>3111</v>
      </c>
      <c r="I367" t="s">
        <v>3112</v>
      </c>
      <c r="J367" t="s">
        <v>56</v>
      </c>
      <c r="K367" t="s">
        <v>1388</v>
      </c>
      <c r="L367" t="s">
        <v>61</v>
      </c>
      <c r="M367" t="s">
        <v>509</v>
      </c>
      <c r="N367" t="s">
        <v>54</v>
      </c>
    </row>
    <row r="368" spans="1:14" hidden="1" x14ac:dyDescent="0.3">
      <c r="A368">
        <v>232717</v>
      </c>
      <c r="B368" t="s">
        <v>2727</v>
      </c>
      <c r="C368" t="s">
        <v>3113</v>
      </c>
      <c r="D368" t="s">
        <v>3114</v>
      </c>
      <c r="E368" t="s">
        <v>131</v>
      </c>
      <c r="F368">
        <v>95358</v>
      </c>
      <c r="G368" t="s">
        <v>46</v>
      </c>
      <c r="H368" t="s">
        <v>3115</v>
      </c>
      <c r="I368" t="s">
        <v>3116</v>
      </c>
      <c r="J368" t="s">
        <v>56</v>
      </c>
      <c r="K368" t="s">
        <v>1321</v>
      </c>
      <c r="L368" t="s">
        <v>61</v>
      </c>
      <c r="M368" t="s">
        <v>7483</v>
      </c>
      <c r="N368" t="s">
        <v>54</v>
      </c>
    </row>
    <row r="369" spans="1:14" hidden="1" x14ac:dyDescent="0.3">
      <c r="A369">
        <v>233056</v>
      </c>
      <c r="B369" t="s">
        <v>3117</v>
      </c>
      <c r="C369" t="s">
        <v>3118</v>
      </c>
      <c r="D369" t="s">
        <v>3119</v>
      </c>
      <c r="E369" t="s">
        <v>1219</v>
      </c>
      <c r="F369">
        <v>93274</v>
      </c>
      <c r="G369" t="s">
        <v>1219</v>
      </c>
      <c r="H369" t="s">
        <v>3120</v>
      </c>
      <c r="I369" t="s">
        <v>3121</v>
      </c>
      <c r="J369" t="s">
        <v>56</v>
      </c>
      <c r="K369" t="s">
        <v>1388</v>
      </c>
      <c r="L369" t="s">
        <v>61</v>
      </c>
      <c r="M369" t="s">
        <v>2655</v>
      </c>
      <c r="N369" t="s">
        <v>54</v>
      </c>
    </row>
    <row r="370" spans="1:14" hidden="1" x14ac:dyDescent="0.3">
      <c r="A370">
        <v>233060</v>
      </c>
      <c r="B370" t="s">
        <v>3123</v>
      </c>
      <c r="C370" t="s">
        <v>3124</v>
      </c>
      <c r="D370" t="s">
        <v>3125</v>
      </c>
      <c r="E370" t="s">
        <v>1303</v>
      </c>
      <c r="F370">
        <v>93307</v>
      </c>
      <c r="G370" t="s">
        <v>1304</v>
      </c>
      <c r="H370" t="s">
        <v>3126</v>
      </c>
      <c r="I370" t="s">
        <v>3127</v>
      </c>
      <c r="J370" t="s">
        <v>56</v>
      </c>
      <c r="K370" t="s">
        <v>1307</v>
      </c>
      <c r="L370" t="s">
        <v>61</v>
      </c>
      <c r="M370" t="s">
        <v>11023</v>
      </c>
      <c r="N370" t="s">
        <v>54</v>
      </c>
    </row>
    <row r="371" spans="1:14" hidden="1" x14ac:dyDescent="0.3">
      <c r="A371">
        <v>233073</v>
      </c>
      <c r="B371" t="s">
        <v>3128</v>
      </c>
      <c r="C371" t="s">
        <v>3129</v>
      </c>
      <c r="D371" t="s">
        <v>3130</v>
      </c>
      <c r="E371" t="s">
        <v>1253</v>
      </c>
      <c r="F371">
        <v>93656</v>
      </c>
      <c r="G371" t="s">
        <v>1254</v>
      </c>
      <c r="H371" t="s">
        <v>3131</v>
      </c>
      <c r="I371" t="s">
        <v>3132</v>
      </c>
      <c r="J371" t="s">
        <v>56</v>
      </c>
      <c r="K371" t="s">
        <v>1248</v>
      </c>
      <c r="L371" t="s">
        <v>61</v>
      </c>
      <c r="M371" t="s">
        <v>2720</v>
      </c>
      <c r="N371" t="s">
        <v>54</v>
      </c>
    </row>
    <row r="372" spans="1:14" hidden="1" x14ac:dyDescent="0.3">
      <c r="A372">
        <v>233077</v>
      </c>
      <c r="B372" t="s">
        <v>3133</v>
      </c>
      <c r="C372" t="s">
        <v>3134</v>
      </c>
      <c r="D372" t="s">
        <v>3135</v>
      </c>
      <c r="E372" t="s">
        <v>1219</v>
      </c>
      <c r="F372">
        <v>93274</v>
      </c>
      <c r="G372" t="s">
        <v>1219</v>
      </c>
      <c r="H372" t="s">
        <v>3136</v>
      </c>
      <c r="I372" t="s">
        <v>3137</v>
      </c>
      <c r="J372" t="s">
        <v>1213</v>
      </c>
      <c r="K372" t="s">
        <v>1388</v>
      </c>
      <c r="L372" t="s">
        <v>61</v>
      </c>
      <c r="M372" t="s">
        <v>227</v>
      </c>
      <c r="N372" t="s">
        <v>54</v>
      </c>
    </row>
    <row r="373" spans="1:14" hidden="1" x14ac:dyDescent="0.3">
      <c r="A373">
        <v>233078</v>
      </c>
      <c r="B373" t="s">
        <v>3138</v>
      </c>
      <c r="C373" t="s">
        <v>3139</v>
      </c>
      <c r="D373" t="s">
        <v>3140</v>
      </c>
      <c r="E373" t="s">
        <v>1236</v>
      </c>
      <c r="F373">
        <v>93245</v>
      </c>
      <c r="G373" t="s">
        <v>1237</v>
      </c>
      <c r="H373" t="s">
        <v>3141</v>
      </c>
      <c r="I373" t="s">
        <v>3142</v>
      </c>
      <c r="J373" t="s">
        <v>1213</v>
      </c>
      <c r="K373" t="s">
        <v>54</v>
      </c>
      <c r="L373" t="s">
        <v>80</v>
      </c>
      <c r="M373" t="s">
        <v>1888</v>
      </c>
      <c r="N373" t="s">
        <v>1889</v>
      </c>
    </row>
    <row r="374" spans="1:14" hidden="1" x14ac:dyDescent="0.3">
      <c r="A374">
        <v>233079</v>
      </c>
      <c r="B374" t="s">
        <v>3143</v>
      </c>
      <c r="C374" t="s">
        <v>3144</v>
      </c>
      <c r="D374" t="s">
        <v>3145</v>
      </c>
      <c r="E374" t="s">
        <v>1326</v>
      </c>
      <c r="F374">
        <v>93230</v>
      </c>
      <c r="G374" t="s">
        <v>1237</v>
      </c>
      <c r="H374" t="s">
        <v>3146</v>
      </c>
      <c r="I374" t="s">
        <v>3147</v>
      </c>
      <c r="J374" t="s">
        <v>1213</v>
      </c>
      <c r="K374" t="s">
        <v>54</v>
      </c>
      <c r="L374" t="s">
        <v>61</v>
      </c>
      <c r="M374" t="s">
        <v>227</v>
      </c>
      <c r="N374" t="s">
        <v>54</v>
      </c>
    </row>
    <row r="375" spans="1:14" hidden="1" x14ac:dyDescent="0.3">
      <c r="A375">
        <v>233101</v>
      </c>
      <c r="B375" t="s">
        <v>3148</v>
      </c>
      <c r="C375" t="s">
        <v>3148</v>
      </c>
      <c r="D375" t="s">
        <v>3149</v>
      </c>
      <c r="E375" t="s">
        <v>1219</v>
      </c>
      <c r="F375">
        <v>93274</v>
      </c>
      <c r="G375" t="s">
        <v>1219</v>
      </c>
      <c r="H375" t="s">
        <v>3150</v>
      </c>
      <c r="I375" t="s">
        <v>3151</v>
      </c>
      <c r="J375" t="s">
        <v>56</v>
      </c>
      <c r="K375" t="s">
        <v>1222</v>
      </c>
      <c r="L375" t="s">
        <v>61</v>
      </c>
      <c r="M375" t="s">
        <v>11007</v>
      </c>
      <c r="N375" t="s">
        <v>54</v>
      </c>
    </row>
    <row r="376" spans="1:14" hidden="1" x14ac:dyDescent="0.3">
      <c r="A376">
        <v>233121</v>
      </c>
      <c r="B376" t="s">
        <v>3152</v>
      </c>
      <c r="C376" t="s">
        <v>1414</v>
      </c>
      <c r="D376" t="s">
        <v>3153</v>
      </c>
      <c r="E376" t="s">
        <v>1303</v>
      </c>
      <c r="F376">
        <v>93313</v>
      </c>
      <c r="G376" t="s">
        <v>1304</v>
      </c>
      <c r="H376" t="s">
        <v>3154</v>
      </c>
      <c r="I376" t="s">
        <v>1417</v>
      </c>
      <c r="J376" t="s">
        <v>56</v>
      </c>
      <c r="K376" t="s">
        <v>1307</v>
      </c>
      <c r="L376" t="s">
        <v>61</v>
      </c>
      <c r="M376" t="s">
        <v>11024</v>
      </c>
      <c r="N376" t="s">
        <v>54</v>
      </c>
    </row>
    <row r="377" spans="1:14" hidden="1" x14ac:dyDescent="0.3">
      <c r="A377">
        <v>233123</v>
      </c>
      <c r="B377" t="s">
        <v>3155</v>
      </c>
      <c r="C377" t="s">
        <v>3156</v>
      </c>
      <c r="D377" t="s">
        <v>3157</v>
      </c>
      <c r="E377" t="s">
        <v>2884</v>
      </c>
      <c r="F377">
        <v>93206</v>
      </c>
      <c r="G377" t="s">
        <v>1304</v>
      </c>
      <c r="H377" t="s">
        <v>3158</v>
      </c>
      <c r="I377" t="s">
        <v>3159</v>
      </c>
      <c r="J377" t="s">
        <v>56</v>
      </c>
      <c r="K377" t="s">
        <v>1307</v>
      </c>
      <c r="L377" t="s">
        <v>61</v>
      </c>
      <c r="M377" t="s">
        <v>11025</v>
      </c>
      <c r="N377" t="s">
        <v>54</v>
      </c>
    </row>
    <row r="378" spans="1:14" hidden="1" x14ac:dyDescent="0.3">
      <c r="A378">
        <v>233125</v>
      </c>
      <c r="B378" t="s">
        <v>3160</v>
      </c>
      <c r="C378" t="s">
        <v>3161</v>
      </c>
      <c r="D378" t="s">
        <v>3162</v>
      </c>
      <c r="E378" t="s">
        <v>1227</v>
      </c>
      <c r="F378">
        <v>93272</v>
      </c>
      <c r="G378" t="s">
        <v>1219</v>
      </c>
      <c r="H378" t="s">
        <v>3163</v>
      </c>
      <c r="I378" t="s">
        <v>3164</v>
      </c>
      <c r="J378" t="s">
        <v>56</v>
      </c>
      <c r="K378" t="s">
        <v>1388</v>
      </c>
      <c r="L378" t="s">
        <v>61</v>
      </c>
      <c r="M378" t="s">
        <v>3827</v>
      </c>
      <c r="N378" t="s">
        <v>54</v>
      </c>
    </row>
    <row r="379" spans="1:14" hidden="1" x14ac:dyDescent="0.3">
      <c r="A379">
        <v>233130</v>
      </c>
      <c r="B379" t="s">
        <v>3165</v>
      </c>
      <c r="C379" t="s">
        <v>3166</v>
      </c>
      <c r="D379" t="s">
        <v>3167</v>
      </c>
      <c r="E379" t="s">
        <v>69</v>
      </c>
      <c r="F379">
        <v>95340</v>
      </c>
      <c r="G379" t="s">
        <v>69</v>
      </c>
      <c r="H379" t="s">
        <v>3168</v>
      </c>
      <c r="I379" t="s">
        <v>3169</v>
      </c>
      <c r="J379" t="s">
        <v>56</v>
      </c>
      <c r="K379" t="s">
        <v>1198</v>
      </c>
      <c r="L379" t="s">
        <v>61</v>
      </c>
      <c r="M379" t="s">
        <v>11026</v>
      </c>
      <c r="N379" t="s">
        <v>54</v>
      </c>
    </row>
    <row r="380" spans="1:14" hidden="1" x14ac:dyDescent="0.3">
      <c r="A380">
        <v>233131</v>
      </c>
      <c r="B380" t="s">
        <v>3171</v>
      </c>
      <c r="C380" t="s">
        <v>1761</v>
      </c>
      <c r="D380" t="s">
        <v>3172</v>
      </c>
      <c r="E380" t="s">
        <v>1402</v>
      </c>
      <c r="F380">
        <v>93291</v>
      </c>
      <c r="G380" t="s">
        <v>1219</v>
      </c>
      <c r="H380" t="s">
        <v>3173</v>
      </c>
      <c r="I380" t="s">
        <v>3174</v>
      </c>
      <c r="J380" t="s">
        <v>56</v>
      </c>
      <c r="K380" t="s">
        <v>1388</v>
      </c>
      <c r="L380" t="s">
        <v>61</v>
      </c>
      <c r="M380" t="s">
        <v>4989</v>
      </c>
      <c r="N380" t="s">
        <v>54</v>
      </c>
    </row>
    <row r="381" spans="1:14" hidden="1" x14ac:dyDescent="0.3">
      <c r="A381">
        <v>233181</v>
      </c>
      <c r="B381" t="s">
        <v>3175</v>
      </c>
      <c r="C381" t="s">
        <v>2292</v>
      </c>
      <c r="D381" t="s">
        <v>3176</v>
      </c>
      <c r="E381" t="s">
        <v>1392</v>
      </c>
      <c r="F381">
        <v>93242</v>
      </c>
      <c r="G381" t="s">
        <v>1237</v>
      </c>
      <c r="H381" t="s">
        <v>3177</v>
      </c>
      <c r="I381" t="s">
        <v>3178</v>
      </c>
      <c r="J381" t="s">
        <v>56</v>
      </c>
      <c r="K381" t="s">
        <v>1240</v>
      </c>
      <c r="L381" t="s">
        <v>61</v>
      </c>
      <c r="M381" t="s">
        <v>1844</v>
      </c>
      <c r="N381" t="s">
        <v>54</v>
      </c>
    </row>
    <row r="382" spans="1:14" hidden="1" x14ac:dyDescent="0.3">
      <c r="A382">
        <v>233268</v>
      </c>
      <c r="B382" t="s">
        <v>3180</v>
      </c>
      <c r="C382" t="s">
        <v>3181</v>
      </c>
      <c r="D382" t="s">
        <v>3182</v>
      </c>
      <c r="E382" t="s">
        <v>1490</v>
      </c>
      <c r="F382">
        <v>95632</v>
      </c>
      <c r="G382" t="s">
        <v>1491</v>
      </c>
      <c r="H382" t="s">
        <v>3183</v>
      </c>
      <c r="I382" t="s">
        <v>3184</v>
      </c>
      <c r="J382" t="s">
        <v>56</v>
      </c>
      <c r="K382" t="s">
        <v>1198</v>
      </c>
      <c r="L382" t="s">
        <v>80</v>
      </c>
      <c r="M382" t="s">
        <v>3185</v>
      </c>
      <c r="N382" t="s">
        <v>54</v>
      </c>
    </row>
    <row r="383" spans="1:14" hidden="1" x14ac:dyDescent="0.3">
      <c r="A383">
        <v>233271</v>
      </c>
      <c r="B383" t="s">
        <v>3186</v>
      </c>
      <c r="C383" t="s">
        <v>3187</v>
      </c>
      <c r="D383" t="s">
        <v>3188</v>
      </c>
      <c r="E383" t="s">
        <v>1326</v>
      </c>
      <c r="F383">
        <v>93230</v>
      </c>
      <c r="G383" t="s">
        <v>1237</v>
      </c>
      <c r="H383" t="s">
        <v>3189</v>
      </c>
      <c r="I383" t="s">
        <v>3190</v>
      </c>
      <c r="J383" t="s">
        <v>56</v>
      </c>
      <c r="K383" t="s">
        <v>1240</v>
      </c>
      <c r="L383" t="s">
        <v>61</v>
      </c>
      <c r="M383" t="s">
        <v>7196</v>
      </c>
      <c r="N383" t="s">
        <v>54</v>
      </c>
    </row>
    <row r="384" spans="1:14" hidden="1" x14ac:dyDescent="0.3">
      <c r="A384">
        <v>233274</v>
      </c>
      <c r="B384" t="s">
        <v>3191</v>
      </c>
      <c r="C384" t="s">
        <v>3192</v>
      </c>
      <c r="D384" t="s">
        <v>3193</v>
      </c>
      <c r="E384" t="s">
        <v>1326</v>
      </c>
      <c r="F384">
        <v>93230</v>
      </c>
      <c r="G384" t="s">
        <v>1237</v>
      </c>
      <c r="H384" t="s">
        <v>3194</v>
      </c>
      <c r="I384" t="s">
        <v>3195</v>
      </c>
      <c r="J384" t="s">
        <v>56</v>
      </c>
      <c r="K384" t="s">
        <v>1240</v>
      </c>
      <c r="L384" t="s">
        <v>61</v>
      </c>
      <c r="M384" t="s">
        <v>11027</v>
      </c>
      <c r="N384" t="s">
        <v>54</v>
      </c>
    </row>
    <row r="385" spans="1:14" hidden="1" x14ac:dyDescent="0.3">
      <c r="A385">
        <v>233290</v>
      </c>
      <c r="B385" t="s">
        <v>3196</v>
      </c>
      <c r="C385" t="s">
        <v>3197</v>
      </c>
      <c r="D385" t="s">
        <v>3198</v>
      </c>
      <c r="E385" t="s">
        <v>1392</v>
      </c>
      <c r="F385">
        <v>93242</v>
      </c>
      <c r="G385" t="s">
        <v>1254</v>
      </c>
      <c r="H385" t="s">
        <v>3199</v>
      </c>
      <c r="I385" t="s">
        <v>3200</v>
      </c>
      <c r="J385" t="s">
        <v>56</v>
      </c>
      <c r="K385" t="s">
        <v>1248</v>
      </c>
      <c r="L385" t="s">
        <v>61</v>
      </c>
      <c r="M385" t="s">
        <v>140</v>
      </c>
      <c r="N385" t="s">
        <v>54</v>
      </c>
    </row>
    <row r="386" spans="1:14" hidden="1" x14ac:dyDescent="0.3">
      <c r="A386">
        <v>233299</v>
      </c>
      <c r="B386" t="s">
        <v>3201</v>
      </c>
      <c r="C386" t="s">
        <v>1671</v>
      </c>
      <c r="D386" t="s">
        <v>3202</v>
      </c>
      <c r="E386" t="s">
        <v>1326</v>
      </c>
      <c r="F386">
        <v>93230</v>
      </c>
      <c r="G386" t="s">
        <v>1237</v>
      </c>
      <c r="H386" t="s">
        <v>3203</v>
      </c>
      <c r="I386" t="s">
        <v>3204</v>
      </c>
      <c r="J386" t="s">
        <v>56</v>
      </c>
      <c r="K386" t="s">
        <v>1240</v>
      </c>
      <c r="L386" t="s">
        <v>61</v>
      </c>
      <c r="M386" t="s">
        <v>11028</v>
      </c>
      <c r="N386" t="s">
        <v>54</v>
      </c>
    </row>
    <row r="387" spans="1:14" hidden="1" x14ac:dyDescent="0.3">
      <c r="A387">
        <v>233302</v>
      </c>
      <c r="B387" t="s">
        <v>3205</v>
      </c>
      <c r="C387" t="s">
        <v>3206</v>
      </c>
      <c r="D387" t="s">
        <v>3207</v>
      </c>
      <c r="E387" t="s">
        <v>3208</v>
      </c>
      <c r="F387">
        <v>93203</v>
      </c>
      <c r="G387" t="s">
        <v>1304</v>
      </c>
      <c r="H387" t="s">
        <v>3209</v>
      </c>
      <c r="I387" t="s">
        <v>3210</v>
      </c>
      <c r="J387" t="s">
        <v>1213</v>
      </c>
      <c r="K387" t="s">
        <v>1388</v>
      </c>
      <c r="L387" t="s">
        <v>54</v>
      </c>
      <c r="M387" t="s">
        <v>227</v>
      </c>
      <c r="N387" t="s">
        <v>54</v>
      </c>
    </row>
    <row r="388" spans="1:14" hidden="1" x14ac:dyDescent="0.3">
      <c r="A388">
        <v>233375</v>
      </c>
      <c r="B388" t="s">
        <v>3211</v>
      </c>
      <c r="C388" t="s">
        <v>3212</v>
      </c>
      <c r="D388" t="s">
        <v>3213</v>
      </c>
      <c r="E388" t="s">
        <v>2905</v>
      </c>
      <c r="F388">
        <v>93618</v>
      </c>
      <c r="G388" t="s">
        <v>1219</v>
      </c>
      <c r="H388" t="s">
        <v>3214</v>
      </c>
      <c r="I388" t="s">
        <v>3215</v>
      </c>
      <c r="J388" t="s">
        <v>1213</v>
      </c>
      <c r="K388" t="s">
        <v>1388</v>
      </c>
      <c r="L388" t="s">
        <v>61</v>
      </c>
      <c r="M388" t="s">
        <v>227</v>
      </c>
      <c r="N388" t="s">
        <v>54</v>
      </c>
    </row>
    <row r="389" spans="1:14" hidden="1" x14ac:dyDescent="0.3">
      <c r="A389">
        <v>233401</v>
      </c>
      <c r="B389" t="s">
        <v>3216</v>
      </c>
      <c r="C389" t="s">
        <v>3217</v>
      </c>
      <c r="D389" t="s">
        <v>3218</v>
      </c>
      <c r="E389" t="s">
        <v>1597</v>
      </c>
      <c r="F389">
        <v>93256</v>
      </c>
      <c r="G389" t="s">
        <v>1219</v>
      </c>
      <c r="H389" t="s">
        <v>3219</v>
      </c>
      <c r="I389" t="s">
        <v>3220</v>
      </c>
      <c r="J389" t="s">
        <v>56</v>
      </c>
      <c r="K389" t="s">
        <v>1388</v>
      </c>
      <c r="L389" t="s">
        <v>61</v>
      </c>
      <c r="M389" t="s">
        <v>11029</v>
      </c>
      <c r="N389" t="s">
        <v>54</v>
      </c>
    </row>
    <row r="390" spans="1:14" hidden="1" x14ac:dyDescent="0.3">
      <c r="A390">
        <v>233402</v>
      </c>
      <c r="B390" t="s">
        <v>3222</v>
      </c>
      <c r="C390" t="s">
        <v>3223</v>
      </c>
      <c r="D390" t="s">
        <v>3224</v>
      </c>
      <c r="E390" t="s">
        <v>1219</v>
      </c>
      <c r="F390">
        <v>93274</v>
      </c>
      <c r="G390" t="s">
        <v>1219</v>
      </c>
      <c r="H390" t="s">
        <v>3225</v>
      </c>
      <c r="I390" t="s">
        <v>3226</v>
      </c>
      <c r="J390" t="s">
        <v>56</v>
      </c>
      <c r="K390" t="s">
        <v>1222</v>
      </c>
      <c r="L390" t="s">
        <v>61</v>
      </c>
      <c r="M390" t="s">
        <v>3227</v>
      </c>
      <c r="N390" t="s">
        <v>54</v>
      </c>
    </row>
    <row r="391" spans="1:14" hidden="1" x14ac:dyDescent="0.3">
      <c r="A391">
        <v>233404</v>
      </c>
      <c r="B391" t="s">
        <v>3228</v>
      </c>
      <c r="C391" t="s">
        <v>3229</v>
      </c>
      <c r="D391" t="s">
        <v>3230</v>
      </c>
      <c r="E391" t="s">
        <v>117</v>
      </c>
      <c r="F391">
        <v>95320</v>
      </c>
      <c r="G391" t="s">
        <v>118</v>
      </c>
      <c r="H391" t="s">
        <v>3231</v>
      </c>
      <c r="I391" t="s">
        <v>3232</v>
      </c>
      <c r="J391" t="s">
        <v>56</v>
      </c>
      <c r="K391" t="s">
        <v>1198</v>
      </c>
      <c r="L391" t="s">
        <v>61</v>
      </c>
      <c r="M391" t="s">
        <v>299</v>
      </c>
      <c r="N391" t="s">
        <v>54</v>
      </c>
    </row>
    <row r="392" spans="1:14" hidden="1" x14ac:dyDescent="0.3">
      <c r="A392">
        <v>233436</v>
      </c>
      <c r="B392" t="s">
        <v>3233</v>
      </c>
      <c r="C392" t="s">
        <v>3234</v>
      </c>
      <c r="D392" t="s">
        <v>3235</v>
      </c>
      <c r="E392" t="s">
        <v>1597</v>
      </c>
      <c r="F392">
        <v>93256</v>
      </c>
      <c r="G392" t="s">
        <v>1219</v>
      </c>
      <c r="H392" t="s">
        <v>3236</v>
      </c>
      <c r="I392" t="s">
        <v>3237</v>
      </c>
      <c r="J392" t="s">
        <v>56</v>
      </c>
      <c r="K392" t="s">
        <v>1388</v>
      </c>
      <c r="L392" t="s">
        <v>61</v>
      </c>
      <c r="M392" t="s">
        <v>11030</v>
      </c>
      <c r="N392" t="s">
        <v>54</v>
      </c>
    </row>
    <row r="393" spans="1:14" hidden="1" x14ac:dyDescent="0.3">
      <c r="A393">
        <v>233438</v>
      </c>
      <c r="B393" t="s">
        <v>3238</v>
      </c>
      <c r="C393" t="s">
        <v>3239</v>
      </c>
      <c r="D393" t="s">
        <v>3240</v>
      </c>
      <c r="E393" t="s">
        <v>2226</v>
      </c>
      <c r="F393">
        <v>93631</v>
      </c>
      <c r="G393" t="s">
        <v>1237</v>
      </c>
      <c r="H393" t="s">
        <v>3241</v>
      </c>
      <c r="I393" t="s">
        <v>3242</v>
      </c>
      <c r="J393" t="s">
        <v>1213</v>
      </c>
      <c r="K393" t="s">
        <v>54</v>
      </c>
      <c r="L393" t="s">
        <v>61</v>
      </c>
      <c r="M393" t="s">
        <v>227</v>
      </c>
      <c r="N393" t="s">
        <v>54</v>
      </c>
    </row>
    <row r="394" spans="1:14" hidden="1" x14ac:dyDescent="0.3">
      <c r="A394">
        <v>233488</v>
      </c>
      <c r="B394" t="s">
        <v>3243</v>
      </c>
      <c r="C394" t="s">
        <v>2014</v>
      </c>
      <c r="D394" t="s">
        <v>3244</v>
      </c>
      <c r="E394" t="s">
        <v>1219</v>
      </c>
      <c r="F394">
        <v>93274</v>
      </c>
      <c r="G394" t="s">
        <v>1219</v>
      </c>
      <c r="H394" t="s">
        <v>3245</v>
      </c>
      <c r="I394" t="s">
        <v>3246</v>
      </c>
      <c r="J394" t="s">
        <v>56</v>
      </c>
      <c r="K394" t="s">
        <v>1222</v>
      </c>
      <c r="L394" t="s">
        <v>61</v>
      </c>
      <c r="M394" t="s">
        <v>3247</v>
      </c>
      <c r="N394" t="s">
        <v>54</v>
      </c>
    </row>
    <row r="395" spans="1:14" hidden="1" x14ac:dyDescent="0.3">
      <c r="A395">
        <v>233543</v>
      </c>
      <c r="B395" t="s">
        <v>3248</v>
      </c>
      <c r="C395" t="s">
        <v>54</v>
      </c>
      <c r="D395" t="s">
        <v>3249</v>
      </c>
      <c r="E395" t="s">
        <v>1245</v>
      </c>
      <c r="F395">
        <v>93610</v>
      </c>
      <c r="G395" t="s">
        <v>1210</v>
      </c>
      <c r="H395" t="s">
        <v>3250</v>
      </c>
      <c r="I395" t="s">
        <v>3251</v>
      </c>
      <c r="J395" t="s">
        <v>1213</v>
      </c>
      <c r="K395" t="s">
        <v>1262</v>
      </c>
      <c r="L395" t="s">
        <v>61</v>
      </c>
      <c r="M395" t="s">
        <v>227</v>
      </c>
      <c r="N395" t="s">
        <v>54</v>
      </c>
    </row>
    <row r="396" spans="1:14" hidden="1" x14ac:dyDescent="0.3">
      <c r="A396">
        <v>233588</v>
      </c>
      <c r="B396" t="s">
        <v>3252</v>
      </c>
      <c r="C396" t="s">
        <v>3253</v>
      </c>
      <c r="D396" t="s">
        <v>3254</v>
      </c>
      <c r="E396" t="s">
        <v>131</v>
      </c>
      <c r="F396">
        <v>95358</v>
      </c>
      <c r="G396" t="s">
        <v>46</v>
      </c>
      <c r="H396" t="s">
        <v>3255</v>
      </c>
      <c r="I396" t="s">
        <v>3256</v>
      </c>
      <c r="J396" t="s">
        <v>56</v>
      </c>
      <c r="K396" t="s">
        <v>1321</v>
      </c>
      <c r="L396" t="s">
        <v>61</v>
      </c>
      <c r="M396" t="s">
        <v>509</v>
      </c>
      <c r="N396" t="s">
        <v>54</v>
      </c>
    </row>
    <row r="397" spans="1:14" hidden="1" x14ac:dyDescent="0.3">
      <c r="A397">
        <v>233613</v>
      </c>
      <c r="B397" t="s">
        <v>3257</v>
      </c>
      <c r="C397" t="s">
        <v>3258</v>
      </c>
      <c r="D397" t="s">
        <v>3259</v>
      </c>
      <c r="E397" t="s">
        <v>1326</v>
      </c>
      <c r="F397">
        <v>93230</v>
      </c>
      <c r="G397" t="s">
        <v>1237</v>
      </c>
      <c r="H397" t="s">
        <v>3260</v>
      </c>
      <c r="I397" t="s">
        <v>3261</v>
      </c>
      <c r="J397" t="s">
        <v>56</v>
      </c>
      <c r="K397" t="s">
        <v>1240</v>
      </c>
      <c r="L397" t="s">
        <v>61</v>
      </c>
      <c r="M397" t="s">
        <v>3262</v>
      </c>
      <c r="N397" t="s">
        <v>54</v>
      </c>
    </row>
    <row r="398" spans="1:14" hidden="1" x14ac:dyDescent="0.3">
      <c r="A398">
        <v>233624</v>
      </c>
      <c r="B398" t="s">
        <v>3263</v>
      </c>
      <c r="C398" t="s">
        <v>3264</v>
      </c>
      <c r="D398" t="s">
        <v>3265</v>
      </c>
      <c r="E398" t="s">
        <v>1597</v>
      </c>
      <c r="F398">
        <v>93256</v>
      </c>
      <c r="G398" t="s">
        <v>1219</v>
      </c>
      <c r="H398" t="s">
        <v>3266</v>
      </c>
      <c r="I398" t="s">
        <v>3267</v>
      </c>
      <c r="J398" t="s">
        <v>56</v>
      </c>
      <c r="K398" t="s">
        <v>1222</v>
      </c>
      <c r="L398" t="s">
        <v>61</v>
      </c>
      <c r="M398" t="s">
        <v>3268</v>
      </c>
      <c r="N398" t="s">
        <v>54</v>
      </c>
    </row>
    <row r="399" spans="1:14" hidden="1" x14ac:dyDescent="0.3">
      <c r="A399">
        <v>233625</v>
      </c>
      <c r="B399" t="s">
        <v>3269</v>
      </c>
      <c r="C399" t="s">
        <v>3270</v>
      </c>
      <c r="D399" t="s">
        <v>3271</v>
      </c>
      <c r="E399" t="s">
        <v>1878</v>
      </c>
      <c r="F399">
        <v>93250</v>
      </c>
      <c r="G399" t="s">
        <v>1304</v>
      </c>
      <c r="H399" t="s">
        <v>3272</v>
      </c>
      <c r="I399" t="s">
        <v>3273</v>
      </c>
      <c r="J399" t="s">
        <v>1213</v>
      </c>
      <c r="K399" t="s">
        <v>1307</v>
      </c>
      <c r="L399" t="s">
        <v>61</v>
      </c>
      <c r="M399" t="s">
        <v>227</v>
      </c>
      <c r="N399" t="s">
        <v>54</v>
      </c>
    </row>
    <row r="400" spans="1:14" hidden="1" x14ac:dyDescent="0.3">
      <c r="A400">
        <v>233668</v>
      </c>
      <c r="B400" t="s">
        <v>3274</v>
      </c>
      <c r="C400" t="s">
        <v>3275</v>
      </c>
      <c r="D400" t="s">
        <v>3276</v>
      </c>
      <c r="E400" t="s">
        <v>1590</v>
      </c>
      <c r="F400">
        <v>93630</v>
      </c>
      <c r="G400" t="s">
        <v>1254</v>
      </c>
      <c r="H400" t="s">
        <v>3277</v>
      </c>
      <c r="I400" t="s">
        <v>3278</v>
      </c>
      <c r="J400" t="s">
        <v>56</v>
      </c>
      <c r="K400" t="s">
        <v>1248</v>
      </c>
      <c r="L400" t="s">
        <v>61</v>
      </c>
      <c r="M400" t="s">
        <v>1477</v>
      </c>
      <c r="N400" t="s">
        <v>54</v>
      </c>
    </row>
    <row r="401" spans="1:14" hidden="1" x14ac:dyDescent="0.3">
      <c r="A401">
        <v>233674</v>
      </c>
      <c r="B401" t="s">
        <v>3279</v>
      </c>
      <c r="C401" t="s">
        <v>3280</v>
      </c>
      <c r="D401" t="s">
        <v>3281</v>
      </c>
      <c r="E401" t="s">
        <v>1402</v>
      </c>
      <c r="F401">
        <v>93291</v>
      </c>
      <c r="G401" t="s">
        <v>1219</v>
      </c>
      <c r="H401" t="s">
        <v>3282</v>
      </c>
      <c r="I401" t="s">
        <v>3283</v>
      </c>
      <c r="J401" t="s">
        <v>56</v>
      </c>
      <c r="K401" t="s">
        <v>1222</v>
      </c>
      <c r="L401" t="s">
        <v>61</v>
      </c>
      <c r="M401" t="s">
        <v>1850</v>
      </c>
      <c r="N401" t="s">
        <v>54</v>
      </c>
    </row>
    <row r="402" spans="1:14" hidden="1" x14ac:dyDescent="0.3">
      <c r="A402">
        <v>233682</v>
      </c>
      <c r="B402" t="s">
        <v>3284</v>
      </c>
      <c r="C402" t="s">
        <v>3285</v>
      </c>
      <c r="D402" t="s">
        <v>3286</v>
      </c>
      <c r="E402" t="s">
        <v>1227</v>
      </c>
      <c r="F402">
        <v>93272</v>
      </c>
      <c r="G402" t="s">
        <v>1219</v>
      </c>
      <c r="H402" t="s">
        <v>3287</v>
      </c>
      <c r="I402" t="s">
        <v>3288</v>
      </c>
      <c r="J402" t="s">
        <v>56</v>
      </c>
      <c r="K402" t="s">
        <v>1222</v>
      </c>
      <c r="L402" t="s">
        <v>61</v>
      </c>
      <c r="M402" t="s">
        <v>3289</v>
      </c>
      <c r="N402" t="s">
        <v>54</v>
      </c>
    </row>
    <row r="403" spans="1:14" hidden="1" x14ac:dyDescent="0.3">
      <c r="A403">
        <v>233712</v>
      </c>
      <c r="B403" t="s">
        <v>3290</v>
      </c>
      <c r="C403" t="s">
        <v>3291</v>
      </c>
      <c r="D403" t="s">
        <v>3292</v>
      </c>
      <c r="E403" t="s">
        <v>1597</v>
      </c>
      <c r="F403">
        <v>93256</v>
      </c>
      <c r="G403" t="s">
        <v>1219</v>
      </c>
      <c r="H403" t="s">
        <v>3293</v>
      </c>
      <c r="I403" t="s">
        <v>3294</v>
      </c>
      <c r="J403" t="s">
        <v>56</v>
      </c>
      <c r="K403" t="s">
        <v>1222</v>
      </c>
      <c r="L403" t="s">
        <v>61</v>
      </c>
      <c r="M403" t="s">
        <v>11031</v>
      </c>
      <c r="N403" t="s">
        <v>54</v>
      </c>
    </row>
    <row r="404" spans="1:14" hidden="1" x14ac:dyDescent="0.3">
      <c r="A404">
        <v>233729</v>
      </c>
      <c r="B404" t="s">
        <v>3295</v>
      </c>
      <c r="C404" t="s">
        <v>3296</v>
      </c>
      <c r="D404" t="s">
        <v>3297</v>
      </c>
      <c r="E404" t="s">
        <v>1219</v>
      </c>
      <c r="F404">
        <v>93274</v>
      </c>
      <c r="G404" t="s">
        <v>1219</v>
      </c>
      <c r="H404" t="s">
        <v>3298</v>
      </c>
      <c r="I404" t="s">
        <v>3299</v>
      </c>
      <c r="J404" t="s">
        <v>56</v>
      </c>
      <c r="K404" t="s">
        <v>1388</v>
      </c>
      <c r="L404" t="s">
        <v>61</v>
      </c>
      <c r="M404" t="s">
        <v>1844</v>
      </c>
      <c r="N404" t="s">
        <v>54</v>
      </c>
    </row>
    <row r="405" spans="1:14" hidden="1" x14ac:dyDescent="0.3">
      <c r="A405">
        <v>233732</v>
      </c>
      <c r="B405" t="s">
        <v>3300</v>
      </c>
      <c r="C405" t="s">
        <v>3301</v>
      </c>
      <c r="D405" t="s">
        <v>3302</v>
      </c>
      <c r="E405" t="s">
        <v>1396</v>
      </c>
      <c r="F405">
        <v>93212</v>
      </c>
      <c r="G405" t="s">
        <v>1219</v>
      </c>
      <c r="H405" t="s">
        <v>3303</v>
      </c>
      <c r="I405" t="s">
        <v>3304</v>
      </c>
      <c r="J405" t="s">
        <v>56</v>
      </c>
      <c r="K405" t="s">
        <v>1222</v>
      </c>
      <c r="L405" t="s">
        <v>61</v>
      </c>
      <c r="M405" t="s">
        <v>227</v>
      </c>
      <c r="N405" t="s">
        <v>54</v>
      </c>
    </row>
    <row r="406" spans="1:14" hidden="1" x14ac:dyDescent="0.3">
      <c r="A406">
        <v>233734</v>
      </c>
      <c r="B406" t="s">
        <v>3305</v>
      </c>
      <c r="C406" t="s">
        <v>3306</v>
      </c>
      <c r="D406" t="s">
        <v>3307</v>
      </c>
      <c r="E406" t="s">
        <v>223</v>
      </c>
      <c r="F406">
        <v>95307</v>
      </c>
      <c r="G406" t="s">
        <v>46</v>
      </c>
      <c r="H406" t="s">
        <v>3308</v>
      </c>
      <c r="I406" t="s">
        <v>3309</v>
      </c>
      <c r="J406" t="s">
        <v>56</v>
      </c>
      <c r="K406" t="s">
        <v>1321</v>
      </c>
      <c r="L406" t="s">
        <v>61</v>
      </c>
      <c r="M406" t="s">
        <v>3310</v>
      </c>
      <c r="N406" t="s">
        <v>54</v>
      </c>
    </row>
    <row r="407" spans="1:14" hidden="1" x14ac:dyDescent="0.3">
      <c r="A407">
        <v>233735</v>
      </c>
      <c r="B407" t="s">
        <v>156</v>
      </c>
      <c r="C407" t="s">
        <v>157</v>
      </c>
      <c r="D407" t="s">
        <v>158</v>
      </c>
      <c r="E407" t="s">
        <v>45</v>
      </c>
      <c r="F407">
        <v>95380</v>
      </c>
      <c r="G407" t="s">
        <v>46</v>
      </c>
      <c r="H407" t="s">
        <v>159</v>
      </c>
      <c r="I407" t="s">
        <v>160</v>
      </c>
      <c r="J407" t="s">
        <v>56</v>
      </c>
      <c r="K407" t="s">
        <v>1565</v>
      </c>
      <c r="L407" t="s">
        <v>61</v>
      </c>
      <c r="M407" t="s">
        <v>161</v>
      </c>
      <c r="N407" t="s">
        <v>54</v>
      </c>
    </row>
    <row r="408" spans="1:14" hidden="1" x14ac:dyDescent="0.3">
      <c r="A408">
        <v>233742</v>
      </c>
      <c r="B408" t="s">
        <v>3311</v>
      </c>
      <c r="C408" t="s">
        <v>3312</v>
      </c>
      <c r="D408" t="s">
        <v>3313</v>
      </c>
      <c r="E408" t="s">
        <v>1402</v>
      </c>
      <c r="F408">
        <v>93291</v>
      </c>
      <c r="G408" t="s">
        <v>1219</v>
      </c>
      <c r="H408" t="s">
        <v>3314</v>
      </c>
      <c r="I408" t="s">
        <v>3315</v>
      </c>
      <c r="J408" t="s">
        <v>56</v>
      </c>
      <c r="K408" t="s">
        <v>1222</v>
      </c>
      <c r="L408" t="s">
        <v>80</v>
      </c>
      <c r="M408" t="s">
        <v>694</v>
      </c>
      <c r="N408" t="s">
        <v>54</v>
      </c>
    </row>
    <row r="409" spans="1:14" hidden="1" x14ac:dyDescent="0.3">
      <c r="A409">
        <v>233743</v>
      </c>
      <c r="B409" t="s">
        <v>3316</v>
      </c>
      <c r="C409" t="s">
        <v>3317</v>
      </c>
      <c r="D409" t="s">
        <v>3318</v>
      </c>
      <c r="E409" t="s">
        <v>2125</v>
      </c>
      <c r="F409">
        <v>95757</v>
      </c>
      <c r="G409" t="s">
        <v>1491</v>
      </c>
      <c r="H409" t="s">
        <v>3319</v>
      </c>
      <c r="I409" t="s">
        <v>3320</v>
      </c>
      <c r="J409" t="s">
        <v>56</v>
      </c>
      <c r="K409" t="s">
        <v>1411</v>
      </c>
      <c r="L409" t="s">
        <v>80</v>
      </c>
      <c r="M409" t="s">
        <v>227</v>
      </c>
      <c r="N409" t="s">
        <v>54</v>
      </c>
    </row>
    <row r="410" spans="1:14" hidden="1" x14ac:dyDescent="0.3">
      <c r="A410">
        <v>233744</v>
      </c>
      <c r="B410" t="s">
        <v>3322</v>
      </c>
      <c r="C410" t="s">
        <v>3323</v>
      </c>
      <c r="D410" t="s">
        <v>3324</v>
      </c>
      <c r="E410" t="s">
        <v>1326</v>
      </c>
      <c r="F410">
        <v>93230</v>
      </c>
      <c r="G410" t="s">
        <v>1237</v>
      </c>
      <c r="H410" t="s">
        <v>3325</v>
      </c>
      <c r="I410" t="s">
        <v>3326</v>
      </c>
      <c r="J410" t="s">
        <v>56</v>
      </c>
      <c r="K410" t="s">
        <v>1240</v>
      </c>
      <c r="L410" t="s">
        <v>61</v>
      </c>
      <c r="M410" t="s">
        <v>11028</v>
      </c>
      <c r="N410" t="s">
        <v>54</v>
      </c>
    </row>
    <row r="411" spans="1:14" hidden="1" x14ac:dyDescent="0.3">
      <c r="A411">
        <v>233745</v>
      </c>
      <c r="B411" t="s">
        <v>3328</v>
      </c>
      <c r="C411" t="s">
        <v>3329</v>
      </c>
      <c r="D411" t="s">
        <v>3330</v>
      </c>
      <c r="E411" t="s">
        <v>1245</v>
      </c>
      <c r="F411">
        <v>93610</v>
      </c>
      <c r="G411" t="s">
        <v>1210</v>
      </c>
      <c r="H411" t="s">
        <v>3331</v>
      </c>
      <c r="I411" t="s">
        <v>3332</v>
      </c>
      <c r="J411" t="s">
        <v>1213</v>
      </c>
      <c r="K411" t="s">
        <v>1214</v>
      </c>
      <c r="L411" t="s">
        <v>61</v>
      </c>
      <c r="M411" t="s">
        <v>227</v>
      </c>
      <c r="N411" t="s">
        <v>54</v>
      </c>
    </row>
    <row r="412" spans="1:14" hidden="1" x14ac:dyDescent="0.3">
      <c r="A412">
        <v>233747</v>
      </c>
      <c r="B412" t="s">
        <v>3333</v>
      </c>
      <c r="C412" t="s">
        <v>624</v>
      </c>
      <c r="D412" t="s">
        <v>3334</v>
      </c>
      <c r="E412" t="s">
        <v>45</v>
      </c>
      <c r="F412">
        <v>95380</v>
      </c>
      <c r="G412" t="s">
        <v>46</v>
      </c>
      <c r="H412" t="s">
        <v>3335</v>
      </c>
      <c r="I412" t="s">
        <v>3336</v>
      </c>
      <c r="J412" t="s">
        <v>1213</v>
      </c>
      <c r="K412" t="s">
        <v>1366</v>
      </c>
      <c r="L412" t="s">
        <v>61</v>
      </c>
      <c r="M412" t="s">
        <v>227</v>
      </c>
      <c r="N412" t="s">
        <v>54</v>
      </c>
    </row>
    <row r="413" spans="1:14" x14ac:dyDescent="0.3">
      <c r="A413">
        <v>233749</v>
      </c>
      <c r="B413" t="s">
        <v>3337</v>
      </c>
      <c r="C413" t="s">
        <v>163</v>
      </c>
      <c r="D413" t="s">
        <v>164</v>
      </c>
      <c r="E413" t="s">
        <v>85</v>
      </c>
      <c r="F413">
        <v>95324</v>
      </c>
      <c r="G413" t="s">
        <v>69</v>
      </c>
      <c r="H413" t="s">
        <v>165</v>
      </c>
      <c r="I413" t="s">
        <v>3338</v>
      </c>
      <c r="J413" t="s">
        <v>56</v>
      </c>
      <c r="K413" t="s">
        <v>10924</v>
      </c>
      <c r="L413" t="s">
        <v>61</v>
      </c>
      <c r="M413" t="s">
        <v>2155</v>
      </c>
      <c r="N413" t="s">
        <v>54</v>
      </c>
    </row>
    <row r="414" spans="1:14" hidden="1" x14ac:dyDescent="0.3">
      <c r="A414">
        <v>233751</v>
      </c>
      <c r="B414" t="s">
        <v>3339</v>
      </c>
      <c r="C414" t="s">
        <v>3340</v>
      </c>
      <c r="D414" t="s">
        <v>3341</v>
      </c>
      <c r="E414" t="s">
        <v>2343</v>
      </c>
      <c r="F414">
        <v>93609</v>
      </c>
      <c r="G414" t="s">
        <v>1254</v>
      </c>
      <c r="H414" t="s">
        <v>3342</v>
      </c>
      <c r="I414" t="s">
        <v>3343</v>
      </c>
      <c r="J414" t="s">
        <v>56</v>
      </c>
      <c r="K414" t="s">
        <v>1248</v>
      </c>
      <c r="L414" t="s">
        <v>61</v>
      </c>
      <c r="M414" t="s">
        <v>3344</v>
      </c>
      <c r="N414" t="s">
        <v>54</v>
      </c>
    </row>
    <row r="415" spans="1:14" hidden="1" x14ac:dyDescent="0.3">
      <c r="A415">
        <v>233754</v>
      </c>
      <c r="B415" t="s">
        <v>3345</v>
      </c>
      <c r="C415" t="s">
        <v>3346</v>
      </c>
      <c r="D415" t="s">
        <v>3347</v>
      </c>
      <c r="E415" t="s">
        <v>1219</v>
      </c>
      <c r="F415">
        <v>93274</v>
      </c>
      <c r="G415" t="s">
        <v>1219</v>
      </c>
      <c r="H415" t="s">
        <v>3348</v>
      </c>
      <c r="I415" t="s">
        <v>3349</v>
      </c>
      <c r="J415" t="s">
        <v>56</v>
      </c>
      <c r="K415" t="s">
        <v>1222</v>
      </c>
      <c r="L415" t="s">
        <v>80</v>
      </c>
      <c r="M415" t="s">
        <v>1286</v>
      </c>
      <c r="N415" t="s">
        <v>54</v>
      </c>
    </row>
    <row r="416" spans="1:14" x14ac:dyDescent="0.3">
      <c r="A416">
        <v>233757</v>
      </c>
      <c r="B416" t="s">
        <v>168</v>
      </c>
      <c r="C416" t="s">
        <v>169</v>
      </c>
      <c r="D416" t="s">
        <v>170</v>
      </c>
      <c r="E416" t="s">
        <v>45</v>
      </c>
      <c r="F416">
        <v>95380</v>
      </c>
      <c r="G416" t="s">
        <v>69</v>
      </c>
      <c r="H416" t="s">
        <v>171</v>
      </c>
      <c r="I416" t="s">
        <v>172</v>
      </c>
      <c r="J416" t="s">
        <v>56</v>
      </c>
      <c r="K416" t="s">
        <v>10924</v>
      </c>
      <c r="L416" t="s">
        <v>61</v>
      </c>
      <c r="M416" t="s">
        <v>174</v>
      </c>
      <c r="N416" t="s">
        <v>54</v>
      </c>
    </row>
    <row r="417" spans="1:14" hidden="1" x14ac:dyDescent="0.3">
      <c r="A417">
        <v>233760</v>
      </c>
      <c r="B417" t="s">
        <v>3350</v>
      </c>
      <c r="C417" t="s">
        <v>3351</v>
      </c>
      <c r="D417" t="s">
        <v>3352</v>
      </c>
      <c r="E417" t="s">
        <v>1236</v>
      </c>
      <c r="F417">
        <v>93245</v>
      </c>
      <c r="G417" t="s">
        <v>1237</v>
      </c>
      <c r="H417" t="s">
        <v>3353</v>
      </c>
      <c r="I417" t="s">
        <v>3354</v>
      </c>
      <c r="J417" t="s">
        <v>1213</v>
      </c>
      <c r="K417" t="s">
        <v>54</v>
      </c>
      <c r="L417" t="s">
        <v>80</v>
      </c>
      <c r="M417" t="s">
        <v>227</v>
      </c>
      <c r="N417" t="s">
        <v>3355</v>
      </c>
    </row>
    <row r="418" spans="1:14" hidden="1" x14ac:dyDescent="0.3">
      <c r="A418">
        <v>233761</v>
      </c>
      <c r="B418" t="s">
        <v>3356</v>
      </c>
      <c r="C418" t="s">
        <v>3357</v>
      </c>
      <c r="D418" t="s">
        <v>3358</v>
      </c>
      <c r="E418" t="s">
        <v>1254</v>
      </c>
      <c r="F418">
        <v>93706</v>
      </c>
      <c r="G418" t="s">
        <v>1254</v>
      </c>
      <c r="H418" t="s">
        <v>3359</v>
      </c>
      <c r="I418" t="s">
        <v>3360</v>
      </c>
      <c r="J418" t="s">
        <v>1213</v>
      </c>
      <c r="K418" t="s">
        <v>1214</v>
      </c>
      <c r="L418" t="s">
        <v>80</v>
      </c>
      <c r="M418" t="s">
        <v>476</v>
      </c>
      <c r="N418" t="s">
        <v>54</v>
      </c>
    </row>
    <row r="419" spans="1:14" hidden="1" x14ac:dyDescent="0.3">
      <c r="A419">
        <v>233763</v>
      </c>
      <c r="B419" t="s">
        <v>3361</v>
      </c>
      <c r="C419" t="s">
        <v>3362</v>
      </c>
      <c r="D419" t="s">
        <v>3363</v>
      </c>
      <c r="E419" t="s">
        <v>117</v>
      </c>
      <c r="F419">
        <v>95320</v>
      </c>
      <c r="G419" t="s">
        <v>118</v>
      </c>
      <c r="H419" t="s">
        <v>3364</v>
      </c>
      <c r="I419" t="s">
        <v>3365</v>
      </c>
      <c r="J419" t="s">
        <v>56</v>
      </c>
      <c r="K419" t="s">
        <v>1198</v>
      </c>
      <c r="L419" t="s">
        <v>61</v>
      </c>
      <c r="M419" t="s">
        <v>3366</v>
      </c>
      <c r="N419" t="s">
        <v>54</v>
      </c>
    </row>
    <row r="420" spans="1:14" hidden="1" x14ac:dyDescent="0.3">
      <c r="A420">
        <v>233772</v>
      </c>
      <c r="B420" t="s">
        <v>3367</v>
      </c>
      <c r="C420" t="s">
        <v>510</v>
      </c>
      <c r="D420" t="s">
        <v>3368</v>
      </c>
      <c r="E420" t="s">
        <v>3369</v>
      </c>
      <c r="F420">
        <v>95315</v>
      </c>
      <c r="G420" t="s">
        <v>69</v>
      </c>
      <c r="H420" t="s">
        <v>3370</v>
      </c>
      <c r="I420" t="s">
        <v>3371</v>
      </c>
      <c r="J420" t="s">
        <v>56</v>
      </c>
      <c r="K420" t="s">
        <v>1565</v>
      </c>
      <c r="L420" t="s">
        <v>61</v>
      </c>
      <c r="M420" t="s">
        <v>11032</v>
      </c>
      <c r="N420" t="s">
        <v>54</v>
      </c>
    </row>
    <row r="421" spans="1:14" hidden="1" x14ac:dyDescent="0.3">
      <c r="A421">
        <v>233774</v>
      </c>
      <c r="B421" t="s">
        <v>3373</v>
      </c>
      <c r="C421" t="s">
        <v>3374</v>
      </c>
      <c r="D421" t="s">
        <v>3375</v>
      </c>
      <c r="E421" t="s">
        <v>117</v>
      </c>
      <c r="F421">
        <v>95320</v>
      </c>
      <c r="G421" t="s">
        <v>118</v>
      </c>
      <c r="H421" t="s">
        <v>3376</v>
      </c>
      <c r="I421" t="s">
        <v>3377</v>
      </c>
      <c r="J421" t="s">
        <v>1213</v>
      </c>
      <c r="K421" t="s">
        <v>54</v>
      </c>
      <c r="L421" t="s">
        <v>61</v>
      </c>
      <c r="M421" t="s">
        <v>227</v>
      </c>
      <c r="N421" t="s">
        <v>54</v>
      </c>
    </row>
    <row r="422" spans="1:14" hidden="1" x14ac:dyDescent="0.3">
      <c r="A422">
        <v>233777</v>
      </c>
      <c r="B422" t="s">
        <v>3378</v>
      </c>
      <c r="C422" t="s">
        <v>3379</v>
      </c>
      <c r="D422" t="s">
        <v>3380</v>
      </c>
      <c r="E422" t="s">
        <v>69</v>
      </c>
      <c r="F422">
        <v>95340</v>
      </c>
      <c r="G422" t="s">
        <v>69</v>
      </c>
      <c r="H422" t="s">
        <v>3381</v>
      </c>
      <c r="I422" t="s">
        <v>3382</v>
      </c>
      <c r="J422" t="s">
        <v>56</v>
      </c>
      <c r="K422" t="s">
        <v>1198</v>
      </c>
      <c r="L422" t="s">
        <v>61</v>
      </c>
      <c r="M422" t="s">
        <v>155</v>
      </c>
      <c r="N422" t="s">
        <v>54</v>
      </c>
    </row>
    <row r="423" spans="1:14" hidden="1" x14ac:dyDescent="0.3">
      <c r="A423">
        <v>233778</v>
      </c>
      <c r="B423" t="s">
        <v>3383</v>
      </c>
      <c r="C423" t="s">
        <v>3384</v>
      </c>
      <c r="D423" t="s">
        <v>3385</v>
      </c>
      <c r="E423" t="s">
        <v>1426</v>
      </c>
      <c r="F423">
        <v>93635</v>
      </c>
      <c r="G423" t="s">
        <v>69</v>
      </c>
      <c r="H423" t="s">
        <v>3386</v>
      </c>
      <c r="I423" t="s">
        <v>3387</v>
      </c>
      <c r="J423" t="s">
        <v>1213</v>
      </c>
      <c r="K423" t="s">
        <v>1366</v>
      </c>
      <c r="L423" t="s">
        <v>61</v>
      </c>
      <c r="M423" t="s">
        <v>227</v>
      </c>
      <c r="N423" t="s">
        <v>54</v>
      </c>
    </row>
    <row r="424" spans="1:14" hidden="1" x14ac:dyDescent="0.3">
      <c r="A424">
        <v>233779</v>
      </c>
      <c r="B424" t="s">
        <v>3388</v>
      </c>
      <c r="C424" t="s">
        <v>3389</v>
      </c>
      <c r="D424" t="s">
        <v>3390</v>
      </c>
      <c r="E424" t="s">
        <v>1272</v>
      </c>
      <c r="F424">
        <v>95336</v>
      </c>
      <c r="G424" t="s">
        <v>118</v>
      </c>
      <c r="H424" t="s">
        <v>3391</v>
      </c>
      <c r="I424" t="s">
        <v>3392</v>
      </c>
      <c r="J424" t="s">
        <v>56</v>
      </c>
      <c r="K424" t="s">
        <v>1198</v>
      </c>
      <c r="L424" t="s">
        <v>61</v>
      </c>
      <c r="M424" t="s">
        <v>11023</v>
      </c>
      <c r="N424" t="s">
        <v>54</v>
      </c>
    </row>
    <row r="425" spans="1:14" hidden="1" x14ac:dyDescent="0.3">
      <c r="A425">
        <v>233781</v>
      </c>
      <c r="B425" t="s">
        <v>11033</v>
      </c>
      <c r="C425" t="s">
        <v>3394</v>
      </c>
      <c r="D425" t="s">
        <v>3395</v>
      </c>
      <c r="E425" t="s">
        <v>1326</v>
      </c>
      <c r="F425">
        <v>93230</v>
      </c>
      <c r="G425" t="s">
        <v>1237</v>
      </c>
      <c r="H425" t="s">
        <v>3396</v>
      </c>
      <c r="I425" t="s">
        <v>3397</v>
      </c>
      <c r="J425" t="s">
        <v>1213</v>
      </c>
      <c r="K425" t="s">
        <v>54</v>
      </c>
      <c r="L425" t="s">
        <v>80</v>
      </c>
      <c r="M425" t="s">
        <v>1844</v>
      </c>
      <c r="N425" t="s">
        <v>3398</v>
      </c>
    </row>
    <row r="426" spans="1:14" hidden="1" x14ac:dyDescent="0.3">
      <c r="A426">
        <v>233784</v>
      </c>
      <c r="B426" t="s">
        <v>228</v>
      </c>
      <c r="C426" t="s">
        <v>3399</v>
      </c>
      <c r="D426" t="s">
        <v>3400</v>
      </c>
      <c r="E426" t="s">
        <v>69</v>
      </c>
      <c r="F426">
        <v>95341</v>
      </c>
      <c r="G426" t="s">
        <v>69</v>
      </c>
      <c r="H426" t="s">
        <v>3401</v>
      </c>
      <c r="I426" t="s">
        <v>3402</v>
      </c>
      <c r="J426" t="s">
        <v>56</v>
      </c>
      <c r="K426" t="s">
        <v>1411</v>
      </c>
      <c r="L426" t="s">
        <v>61</v>
      </c>
      <c r="M426" t="s">
        <v>11034</v>
      </c>
      <c r="N426" t="s">
        <v>54</v>
      </c>
    </row>
    <row r="427" spans="1:14" hidden="1" x14ac:dyDescent="0.3">
      <c r="A427">
        <v>233788</v>
      </c>
      <c r="B427" t="s">
        <v>3403</v>
      </c>
      <c r="C427" t="s">
        <v>3404</v>
      </c>
      <c r="D427" t="s">
        <v>3405</v>
      </c>
      <c r="E427" t="s">
        <v>1227</v>
      </c>
      <c r="F427">
        <v>93272</v>
      </c>
      <c r="G427" t="s">
        <v>1219</v>
      </c>
      <c r="H427" t="s">
        <v>3406</v>
      </c>
      <c r="I427" t="s">
        <v>3407</v>
      </c>
      <c r="J427" t="s">
        <v>56</v>
      </c>
      <c r="K427" t="s">
        <v>1388</v>
      </c>
      <c r="L427" t="s">
        <v>61</v>
      </c>
      <c r="M427" t="s">
        <v>482</v>
      </c>
      <c r="N427" t="s">
        <v>54</v>
      </c>
    </row>
    <row r="428" spans="1:14" hidden="1" x14ac:dyDescent="0.3">
      <c r="A428">
        <v>233789</v>
      </c>
      <c r="B428" t="s">
        <v>3408</v>
      </c>
      <c r="C428" t="s">
        <v>3409</v>
      </c>
      <c r="D428" t="s">
        <v>3410</v>
      </c>
      <c r="E428" t="s">
        <v>1227</v>
      </c>
      <c r="F428">
        <v>93272</v>
      </c>
      <c r="G428" t="s">
        <v>1219</v>
      </c>
      <c r="H428" t="s">
        <v>3411</v>
      </c>
      <c r="I428" t="s">
        <v>3412</v>
      </c>
      <c r="J428" t="s">
        <v>56</v>
      </c>
      <c r="K428" t="s">
        <v>1222</v>
      </c>
      <c r="L428" t="s">
        <v>61</v>
      </c>
      <c r="M428" t="s">
        <v>3413</v>
      </c>
      <c r="N428" t="s">
        <v>54</v>
      </c>
    </row>
    <row r="429" spans="1:14" hidden="1" x14ac:dyDescent="0.3">
      <c r="A429">
        <v>233792</v>
      </c>
      <c r="B429" t="s">
        <v>3414</v>
      </c>
      <c r="C429" t="s">
        <v>3415</v>
      </c>
      <c r="D429" t="s">
        <v>3416</v>
      </c>
      <c r="E429" t="s">
        <v>1326</v>
      </c>
      <c r="F429">
        <v>93230</v>
      </c>
      <c r="G429" t="s">
        <v>1237</v>
      </c>
      <c r="H429" t="s">
        <v>3417</v>
      </c>
      <c r="I429" t="s">
        <v>3418</v>
      </c>
      <c r="J429" t="s">
        <v>56</v>
      </c>
      <c r="K429" t="s">
        <v>1240</v>
      </c>
      <c r="L429" t="s">
        <v>80</v>
      </c>
      <c r="M429" t="s">
        <v>694</v>
      </c>
      <c r="N429" t="s">
        <v>54</v>
      </c>
    </row>
    <row r="430" spans="1:14" hidden="1" x14ac:dyDescent="0.3">
      <c r="A430">
        <v>233795</v>
      </c>
      <c r="B430" t="s">
        <v>3419</v>
      </c>
      <c r="C430" t="s">
        <v>3420</v>
      </c>
      <c r="D430" t="s">
        <v>3421</v>
      </c>
      <c r="E430" t="s">
        <v>45</v>
      </c>
      <c r="F430">
        <v>95380</v>
      </c>
      <c r="G430" t="s">
        <v>69</v>
      </c>
      <c r="H430" t="s">
        <v>3422</v>
      </c>
      <c r="I430" t="s">
        <v>3423</v>
      </c>
      <c r="J430" t="s">
        <v>1213</v>
      </c>
      <c r="K430" t="s">
        <v>54</v>
      </c>
      <c r="L430" t="s">
        <v>61</v>
      </c>
      <c r="M430" t="s">
        <v>705</v>
      </c>
      <c r="N430" t="s">
        <v>54</v>
      </c>
    </row>
    <row r="431" spans="1:14" hidden="1" x14ac:dyDescent="0.3">
      <c r="A431">
        <v>233796</v>
      </c>
      <c r="B431" t="s">
        <v>3424</v>
      </c>
      <c r="C431" t="s">
        <v>3425</v>
      </c>
      <c r="D431" t="s">
        <v>3426</v>
      </c>
      <c r="E431" t="s">
        <v>1426</v>
      </c>
      <c r="F431">
        <v>93635</v>
      </c>
      <c r="G431" t="s">
        <v>69</v>
      </c>
      <c r="H431" t="s">
        <v>3427</v>
      </c>
      <c r="I431" t="s">
        <v>3428</v>
      </c>
      <c r="J431" t="s">
        <v>56</v>
      </c>
      <c r="K431" t="s">
        <v>1411</v>
      </c>
      <c r="L431" t="s">
        <v>61</v>
      </c>
      <c r="M431" t="s">
        <v>551</v>
      </c>
      <c r="N431" t="s">
        <v>54</v>
      </c>
    </row>
    <row r="432" spans="1:14" hidden="1" x14ac:dyDescent="0.3">
      <c r="A432">
        <v>233801</v>
      </c>
      <c r="B432" t="s">
        <v>3430</v>
      </c>
      <c r="C432" t="s">
        <v>3431</v>
      </c>
      <c r="D432" t="s">
        <v>3432</v>
      </c>
      <c r="E432" t="s">
        <v>3433</v>
      </c>
      <c r="F432">
        <v>93266</v>
      </c>
      <c r="G432" t="s">
        <v>1237</v>
      </c>
      <c r="H432" t="s">
        <v>3434</v>
      </c>
      <c r="I432" t="s">
        <v>3435</v>
      </c>
      <c r="J432" t="s">
        <v>56</v>
      </c>
      <c r="K432" t="s">
        <v>1240</v>
      </c>
      <c r="L432" t="s">
        <v>61</v>
      </c>
      <c r="M432" t="s">
        <v>11035</v>
      </c>
      <c r="N432" t="s">
        <v>54</v>
      </c>
    </row>
    <row r="433" spans="1:14" hidden="1" x14ac:dyDescent="0.3">
      <c r="A433">
        <v>233803</v>
      </c>
      <c r="B433" t="s">
        <v>3436</v>
      </c>
      <c r="C433" t="s">
        <v>3437</v>
      </c>
      <c r="D433" t="s">
        <v>3438</v>
      </c>
      <c r="E433" t="s">
        <v>1402</v>
      </c>
      <c r="F433">
        <v>93291</v>
      </c>
      <c r="G433" t="s">
        <v>1219</v>
      </c>
      <c r="H433" t="s">
        <v>3439</v>
      </c>
      <c r="I433" t="s">
        <v>3440</v>
      </c>
      <c r="J433" t="s">
        <v>56</v>
      </c>
      <c r="K433" t="s">
        <v>1388</v>
      </c>
      <c r="L433" t="s">
        <v>61</v>
      </c>
      <c r="M433" t="s">
        <v>6569</v>
      </c>
      <c r="N433" t="s">
        <v>54</v>
      </c>
    </row>
    <row r="434" spans="1:14" hidden="1" x14ac:dyDescent="0.3">
      <c r="A434">
        <v>233804</v>
      </c>
      <c r="B434" t="s">
        <v>3441</v>
      </c>
      <c r="C434" t="s">
        <v>3442</v>
      </c>
      <c r="D434" t="s">
        <v>3443</v>
      </c>
      <c r="E434" t="s">
        <v>1326</v>
      </c>
      <c r="F434">
        <v>93230</v>
      </c>
      <c r="G434" t="s">
        <v>1237</v>
      </c>
      <c r="H434" t="s">
        <v>3444</v>
      </c>
      <c r="I434" t="s">
        <v>3445</v>
      </c>
      <c r="J434" t="s">
        <v>56</v>
      </c>
      <c r="K434" t="s">
        <v>1240</v>
      </c>
      <c r="L434" t="s">
        <v>61</v>
      </c>
      <c r="M434" t="s">
        <v>1477</v>
      </c>
      <c r="N434" t="s">
        <v>54</v>
      </c>
    </row>
    <row r="435" spans="1:14" hidden="1" x14ac:dyDescent="0.3">
      <c r="A435">
        <v>233805</v>
      </c>
      <c r="B435" t="s">
        <v>3446</v>
      </c>
      <c r="C435" t="s">
        <v>3446</v>
      </c>
      <c r="D435" t="s">
        <v>3447</v>
      </c>
      <c r="E435" t="s">
        <v>1227</v>
      </c>
      <c r="F435">
        <v>93272</v>
      </c>
      <c r="G435" t="s">
        <v>1219</v>
      </c>
      <c r="H435" t="s">
        <v>3448</v>
      </c>
      <c r="I435" t="s">
        <v>3449</v>
      </c>
      <c r="J435" t="s">
        <v>1213</v>
      </c>
      <c r="K435" t="s">
        <v>1388</v>
      </c>
      <c r="L435" t="s">
        <v>61</v>
      </c>
      <c r="M435" t="s">
        <v>227</v>
      </c>
      <c r="N435" t="s">
        <v>54</v>
      </c>
    </row>
    <row r="436" spans="1:14" hidden="1" x14ac:dyDescent="0.3">
      <c r="A436">
        <v>233812</v>
      </c>
      <c r="B436" t="s">
        <v>3450</v>
      </c>
      <c r="C436" t="s">
        <v>3451</v>
      </c>
      <c r="D436" t="s">
        <v>3452</v>
      </c>
      <c r="E436" t="s">
        <v>1326</v>
      </c>
      <c r="F436">
        <v>93230</v>
      </c>
      <c r="G436" t="s">
        <v>1237</v>
      </c>
      <c r="H436" t="s">
        <v>3453</v>
      </c>
      <c r="I436" t="s">
        <v>3454</v>
      </c>
      <c r="J436" t="s">
        <v>56</v>
      </c>
      <c r="K436" t="s">
        <v>1240</v>
      </c>
      <c r="L436" t="s">
        <v>61</v>
      </c>
      <c r="M436" t="s">
        <v>3455</v>
      </c>
      <c r="N436" t="s">
        <v>54</v>
      </c>
    </row>
    <row r="437" spans="1:14" hidden="1" x14ac:dyDescent="0.3">
      <c r="A437">
        <v>233816</v>
      </c>
      <c r="B437" t="s">
        <v>3456</v>
      </c>
      <c r="C437" t="s">
        <v>3457</v>
      </c>
      <c r="D437" t="s">
        <v>3458</v>
      </c>
      <c r="E437" t="s">
        <v>1195</v>
      </c>
      <c r="F437">
        <v>95388</v>
      </c>
      <c r="G437" t="s">
        <v>69</v>
      </c>
      <c r="H437" t="s">
        <v>3459</v>
      </c>
      <c r="I437" t="s">
        <v>3460</v>
      </c>
      <c r="J437" t="s">
        <v>56</v>
      </c>
      <c r="K437" t="s">
        <v>1198</v>
      </c>
      <c r="L437" t="s">
        <v>80</v>
      </c>
      <c r="M437" t="s">
        <v>227</v>
      </c>
      <c r="N437" t="s">
        <v>54</v>
      </c>
    </row>
    <row r="438" spans="1:14" hidden="1" x14ac:dyDescent="0.3">
      <c r="A438">
        <v>233831</v>
      </c>
      <c r="B438" t="s">
        <v>3461</v>
      </c>
      <c r="C438" t="s">
        <v>3275</v>
      </c>
      <c r="D438" t="s">
        <v>3462</v>
      </c>
      <c r="E438" t="s">
        <v>1254</v>
      </c>
      <c r="F438">
        <v>93706</v>
      </c>
      <c r="G438" t="s">
        <v>1254</v>
      </c>
      <c r="H438" t="s">
        <v>3463</v>
      </c>
      <c r="I438" t="s">
        <v>3464</v>
      </c>
      <c r="J438" t="s">
        <v>56</v>
      </c>
      <c r="K438" t="s">
        <v>1248</v>
      </c>
      <c r="L438" t="s">
        <v>61</v>
      </c>
      <c r="M438" t="s">
        <v>11036</v>
      </c>
      <c r="N438" t="s">
        <v>54</v>
      </c>
    </row>
    <row r="439" spans="1:14" hidden="1" x14ac:dyDescent="0.3">
      <c r="A439">
        <v>233838</v>
      </c>
      <c r="B439" t="s">
        <v>3465</v>
      </c>
      <c r="C439" t="s">
        <v>3466</v>
      </c>
      <c r="D439" t="s">
        <v>3467</v>
      </c>
      <c r="E439" t="s">
        <v>1236</v>
      </c>
      <c r="F439">
        <v>93245</v>
      </c>
      <c r="G439" t="s">
        <v>1237</v>
      </c>
      <c r="H439" t="s">
        <v>3468</v>
      </c>
      <c r="I439" t="s">
        <v>3469</v>
      </c>
      <c r="J439" t="s">
        <v>1213</v>
      </c>
      <c r="K439" t="s">
        <v>54</v>
      </c>
      <c r="L439" t="s">
        <v>61</v>
      </c>
      <c r="M439" t="s">
        <v>227</v>
      </c>
      <c r="N439" t="s">
        <v>54</v>
      </c>
    </row>
    <row r="440" spans="1:14" hidden="1" x14ac:dyDescent="0.3">
      <c r="A440">
        <v>233840</v>
      </c>
      <c r="B440" t="s">
        <v>3470</v>
      </c>
      <c r="C440" t="s">
        <v>3471</v>
      </c>
      <c r="D440" t="s">
        <v>3472</v>
      </c>
      <c r="E440" t="s">
        <v>1236</v>
      </c>
      <c r="F440">
        <v>93245</v>
      </c>
      <c r="G440" t="s">
        <v>1237</v>
      </c>
      <c r="H440" t="s">
        <v>3473</v>
      </c>
      <c r="I440" t="s">
        <v>3474</v>
      </c>
      <c r="J440" t="s">
        <v>1213</v>
      </c>
      <c r="K440" t="s">
        <v>54</v>
      </c>
      <c r="L440" t="s">
        <v>61</v>
      </c>
      <c r="M440" t="s">
        <v>3475</v>
      </c>
      <c r="N440" t="s">
        <v>425</v>
      </c>
    </row>
    <row r="441" spans="1:14" hidden="1" x14ac:dyDescent="0.3">
      <c r="A441">
        <v>233841</v>
      </c>
      <c r="B441" t="s">
        <v>3476</v>
      </c>
      <c r="C441" t="s">
        <v>3477</v>
      </c>
      <c r="D441" t="s">
        <v>3478</v>
      </c>
      <c r="E441" t="s">
        <v>3479</v>
      </c>
      <c r="F441">
        <v>95963</v>
      </c>
      <c r="G441" t="s">
        <v>2023</v>
      </c>
      <c r="H441" t="s">
        <v>3480</v>
      </c>
      <c r="I441" t="s">
        <v>3481</v>
      </c>
      <c r="J441" t="s">
        <v>1213</v>
      </c>
      <c r="K441" t="s">
        <v>1565</v>
      </c>
      <c r="L441" t="s">
        <v>61</v>
      </c>
      <c r="M441" t="s">
        <v>227</v>
      </c>
      <c r="N441" t="s">
        <v>54</v>
      </c>
    </row>
    <row r="442" spans="1:14" hidden="1" x14ac:dyDescent="0.3">
      <c r="A442">
        <v>233853</v>
      </c>
      <c r="B442" t="s">
        <v>3482</v>
      </c>
      <c r="C442" t="s">
        <v>3483</v>
      </c>
      <c r="D442" t="s">
        <v>3484</v>
      </c>
      <c r="E442" t="s">
        <v>1568</v>
      </c>
      <c r="F442">
        <v>95304</v>
      </c>
      <c r="G442" t="s">
        <v>118</v>
      </c>
      <c r="H442" t="s">
        <v>3485</v>
      </c>
      <c r="I442" t="s">
        <v>3486</v>
      </c>
      <c r="J442" t="s">
        <v>56</v>
      </c>
      <c r="K442" t="s">
        <v>1411</v>
      </c>
      <c r="L442" t="s">
        <v>61</v>
      </c>
      <c r="M442" t="s">
        <v>2328</v>
      </c>
      <c r="N442" t="s">
        <v>54</v>
      </c>
    </row>
    <row r="443" spans="1:14" hidden="1" x14ac:dyDescent="0.3">
      <c r="A443">
        <v>233854</v>
      </c>
      <c r="B443" t="s">
        <v>3488</v>
      </c>
      <c r="C443" t="s">
        <v>3489</v>
      </c>
      <c r="D443" t="s">
        <v>3490</v>
      </c>
      <c r="E443" t="s">
        <v>1254</v>
      </c>
      <c r="F443">
        <v>93706</v>
      </c>
      <c r="G443" t="s">
        <v>1254</v>
      </c>
      <c r="H443" t="s">
        <v>3491</v>
      </c>
      <c r="I443" t="s">
        <v>3492</v>
      </c>
      <c r="J443" t="s">
        <v>56</v>
      </c>
      <c r="K443" t="s">
        <v>1248</v>
      </c>
      <c r="L443" t="s">
        <v>61</v>
      </c>
      <c r="M443" t="s">
        <v>3493</v>
      </c>
      <c r="N443" t="s">
        <v>54</v>
      </c>
    </row>
    <row r="444" spans="1:14" hidden="1" x14ac:dyDescent="0.3">
      <c r="A444">
        <v>233862</v>
      </c>
      <c r="B444" t="s">
        <v>3494</v>
      </c>
      <c r="C444" t="s">
        <v>3495</v>
      </c>
      <c r="D444" t="s">
        <v>3496</v>
      </c>
      <c r="E444" t="s">
        <v>1658</v>
      </c>
      <c r="F444">
        <v>93267</v>
      </c>
      <c r="G444" t="s">
        <v>1219</v>
      </c>
      <c r="H444" t="s">
        <v>3497</v>
      </c>
      <c r="I444" t="s">
        <v>3498</v>
      </c>
      <c r="J444" t="s">
        <v>56</v>
      </c>
      <c r="K444" t="s">
        <v>1388</v>
      </c>
      <c r="L444" t="s">
        <v>61</v>
      </c>
      <c r="M444" t="s">
        <v>11037</v>
      </c>
      <c r="N444" t="s">
        <v>54</v>
      </c>
    </row>
    <row r="445" spans="1:14" hidden="1" x14ac:dyDescent="0.3">
      <c r="A445">
        <v>233863</v>
      </c>
      <c r="B445" t="s">
        <v>3499</v>
      </c>
      <c r="C445" t="s">
        <v>3500</v>
      </c>
      <c r="D445" t="s">
        <v>3501</v>
      </c>
      <c r="E445" t="s">
        <v>1254</v>
      </c>
      <c r="F445">
        <v>93706</v>
      </c>
      <c r="G445" t="s">
        <v>1254</v>
      </c>
      <c r="H445" t="s">
        <v>3502</v>
      </c>
      <c r="I445" t="s">
        <v>3503</v>
      </c>
      <c r="J445" t="s">
        <v>56</v>
      </c>
      <c r="K445" t="s">
        <v>1248</v>
      </c>
      <c r="L445" t="s">
        <v>61</v>
      </c>
      <c r="M445" t="s">
        <v>11038</v>
      </c>
      <c r="N445" t="s">
        <v>54</v>
      </c>
    </row>
    <row r="446" spans="1:14" hidden="1" x14ac:dyDescent="0.3">
      <c r="A446">
        <v>233865</v>
      </c>
      <c r="B446" t="s">
        <v>3504</v>
      </c>
      <c r="C446" t="s">
        <v>3505</v>
      </c>
      <c r="D446" t="s">
        <v>3506</v>
      </c>
      <c r="E446" t="s">
        <v>1326</v>
      </c>
      <c r="F446">
        <v>93230</v>
      </c>
      <c r="G446" t="s">
        <v>1237</v>
      </c>
      <c r="H446" t="s">
        <v>3507</v>
      </c>
      <c r="I446" t="s">
        <v>3508</v>
      </c>
      <c r="J446" t="s">
        <v>56</v>
      </c>
      <c r="K446" t="s">
        <v>1240</v>
      </c>
      <c r="L446" t="s">
        <v>61</v>
      </c>
      <c r="M446" t="s">
        <v>11039</v>
      </c>
      <c r="N446" t="s">
        <v>54</v>
      </c>
    </row>
    <row r="447" spans="1:14" hidden="1" x14ac:dyDescent="0.3">
      <c r="A447">
        <v>233866</v>
      </c>
      <c r="B447" t="s">
        <v>3509</v>
      </c>
      <c r="C447" t="s">
        <v>3510</v>
      </c>
      <c r="D447" t="s">
        <v>3511</v>
      </c>
      <c r="E447" t="s">
        <v>1254</v>
      </c>
      <c r="F447">
        <v>93706</v>
      </c>
      <c r="G447" t="s">
        <v>1254</v>
      </c>
      <c r="H447" t="s">
        <v>3512</v>
      </c>
      <c r="I447" t="s">
        <v>3513</v>
      </c>
      <c r="J447" t="s">
        <v>1213</v>
      </c>
      <c r="K447" t="s">
        <v>1214</v>
      </c>
      <c r="L447" t="s">
        <v>61</v>
      </c>
      <c r="M447" t="s">
        <v>227</v>
      </c>
      <c r="N447" t="s">
        <v>54</v>
      </c>
    </row>
    <row r="448" spans="1:14" hidden="1" x14ac:dyDescent="0.3">
      <c r="A448">
        <v>233872</v>
      </c>
      <c r="B448" t="s">
        <v>3514</v>
      </c>
      <c r="C448" t="s">
        <v>3515</v>
      </c>
      <c r="D448" t="s">
        <v>3516</v>
      </c>
      <c r="E448" t="s">
        <v>1402</v>
      </c>
      <c r="F448">
        <v>93292</v>
      </c>
      <c r="G448" t="s">
        <v>1219</v>
      </c>
      <c r="H448" t="s">
        <v>3517</v>
      </c>
      <c r="I448" t="s">
        <v>3518</v>
      </c>
      <c r="J448" t="s">
        <v>1213</v>
      </c>
      <c r="K448" t="s">
        <v>1388</v>
      </c>
      <c r="L448" t="s">
        <v>61</v>
      </c>
      <c r="M448" t="s">
        <v>3519</v>
      </c>
      <c r="N448" t="s">
        <v>54</v>
      </c>
    </row>
    <row r="449" spans="1:14" hidden="1" x14ac:dyDescent="0.3">
      <c r="A449">
        <v>233873</v>
      </c>
      <c r="B449" t="s">
        <v>3520</v>
      </c>
      <c r="C449" t="s">
        <v>3521</v>
      </c>
      <c r="D449" t="s">
        <v>3522</v>
      </c>
      <c r="E449" t="s">
        <v>1326</v>
      </c>
      <c r="F449">
        <v>93230</v>
      </c>
      <c r="G449" t="s">
        <v>1237</v>
      </c>
      <c r="H449" t="s">
        <v>3523</v>
      </c>
      <c r="I449" t="s">
        <v>3524</v>
      </c>
      <c r="J449" t="s">
        <v>56</v>
      </c>
      <c r="K449" t="s">
        <v>1240</v>
      </c>
      <c r="L449" t="s">
        <v>61</v>
      </c>
      <c r="M449" t="s">
        <v>2114</v>
      </c>
      <c r="N449" t="s">
        <v>54</v>
      </c>
    </row>
    <row r="450" spans="1:14" hidden="1" x14ac:dyDescent="0.3">
      <c r="A450">
        <v>233874</v>
      </c>
      <c r="B450" t="s">
        <v>3525</v>
      </c>
      <c r="C450" t="s">
        <v>3526</v>
      </c>
      <c r="D450" t="s">
        <v>3527</v>
      </c>
      <c r="E450" t="s">
        <v>2125</v>
      </c>
      <c r="F450">
        <v>95757</v>
      </c>
      <c r="G450" t="s">
        <v>1491</v>
      </c>
      <c r="H450" t="s">
        <v>3528</v>
      </c>
      <c r="I450" t="s">
        <v>3529</v>
      </c>
      <c r="J450" t="s">
        <v>56</v>
      </c>
      <c r="K450" t="s">
        <v>1411</v>
      </c>
      <c r="L450" t="s">
        <v>61</v>
      </c>
      <c r="M450" t="s">
        <v>2172</v>
      </c>
      <c r="N450" t="s">
        <v>54</v>
      </c>
    </row>
    <row r="451" spans="1:14" hidden="1" x14ac:dyDescent="0.3">
      <c r="A451">
        <v>233879</v>
      </c>
      <c r="B451" t="s">
        <v>3530</v>
      </c>
      <c r="C451" t="s">
        <v>3531</v>
      </c>
      <c r="D451" t="s">
        <v>3532</v>
      </c>
      <c r="E451" t="s">
        <v>1926</v>
      </c>
      <c r="F451">
        <v>93257</v>
      </c>
      <c r="G451" t="s">
        <v>1219</v>
      </c>
      <c r="H451" t="s">
        <v>3533</v>
      </c>
      <c r="I451" t="s">
        <v>3534</v>
      </c>
      <c r="J451" t="s">
        <v>1213</v>
      </c>
      <c r="K451" t="s">
        <v>1388</v>
      </c>
      <c r="L451" t="s">
        <v>61</v>
      </c>
      <c r="M451" t="s">
        <v>1571</v>
      </c>
      <c r="N451" t="s">
        <v>54</v>
      </c>
    </row>
    <row r="452" spans="1:14" hidden="1" x14ac:dyDescent="0.3">
      <c r="A452">
        <v>233890</v>
      </c>
      <c r="B452" t="s">
        <v>3535</v>
      </c>
      <c r="C452" t="s">
        <v>3536</v>
      </c>
      <c r="D452" t="s">
        <v>3537</v>
      </c>
      <c r="E452" t="s">
        <v>1326</v>
      </c>
      <c r="F452">
        <v>93230</v>
      </c>
      <c r="G452" t="s">
        <v>1237</v>
      </c>
      <c r="H452" t="s">
        <v>3538</v>
      </c>
      <c r="I452" t="s">
        <v>3539</v>
      </c>
      <c r="J452" t="s">
        <v>56</v>
      </c>
      <c r="K452" t="s">
        <v>1240</v>
      </c>
      <c r="L452" t="s">
        <v>61</v>
      </c>
      <c r="M452" t="s">
        <v>11040</v>
      </c>
      <c r="N452" t="s">
        <v>54</v>
      </c>
    </row>
    <row r="453" spans="1:14" hidden="1" x14ac:dyDescent="0.3">
      <c r="A453">
        <v>233891</v>
      </c>
      <c r="B453" t="s">
        <v>1835</v>
      </c>
      <c r="C453" t="s">
        <v>3541</v>
      </c>
      <c r="D453" t="s">
        <v>3542</v>
      </c>
      <c r="E453" t="s">
        <v>1219</v>
      </c>
      <c r="F453">
        <v>93274</v>
      </c>
      <c r="G453" t="s">
        <v>1219</v>
      </c>
      <c r="H453" t="s">
        <v>3543</v>
      </c>
      <c r="I453" t="s">
        <v>3544</v>
      </c>
      <c r="J453" t="s">
        <v>1213</v>
      </c>
      <c r="K453" t="s">
        <v>54</v>
      </c>
      <c r="L453" t="s">
        <v>61</v>
      </c>
      <c r="M453" t="s">
        <v>227</v>
      </c>
      <c r="N453" t="s">
        <v>54</v>
      </c>
    </row>
    <row r="454" spans="1:14" hidden="1" x14ac:dyDescent="0.3">
      <c r="A454">
        <v>233892</v>
      </c>
      <c r="B454" t="s">
        <v>3545</v>
      </c>
      <c r="C454" t="s">
        <v>3546</v>
      </c>
      <c r="D454" t="s">
        <v>3547</v>
      </c>
      <c r="E454" t="s">
        <v>1219</v>
      </c>
      <c r="F454">
        <v>93274</v>
      </c>
      <c r="G454" t="s">
        <v>1219</v>
      </c>
      <c r="H454" t="s">
        <v>3548</v>
      </c>
      <c r="I454" t="s">
        <v>3549</v>
      </c>
      <c r="J454" t="s">
        <v>1213</v>
      </c>
      <c r="K454" t="s">
        <v>54</v>
      </c>
      <c r="L454" t="s">
        <v>61</v>
      </c>
      <c r="M454" t="s">
        <v>3550</v>
      </c>
      <c r="N454" t="s">
        <v>54</v>
      </c>
    </row>
    <row r="455" spans="1:14" x14ac:dyDescent="0.3">
      <c r="A455">
        <v>233895</v>
      </c>
      <c r="B455" t="s">
        <v>3551</v>
      </c>
      <c r="C455" t="s">
        <v>175</v>
      </c>
      <c r="D455" t="s">
        <v>176</v>
      </c>
      <c r="E455" t="s">
        <v>85</v>
      </c>
      <c r="F455">
        <v>95324</v>
      </c>
      <c r="G455" t="s">
        <v>69</v>
      </c>
      <c r="H455" t="s">
        <v>177</v>
      </c>
      <c r="I455" t="s">
        <v>178</v>
      </c>
      <c r="J455" t="s">
        <v>56</v>
      </c>
      <c r="K455" t="s">
        <v>10924</v>
      </c>
      <c r="L455" t="s">
        <v>61</v>
      </c>
      <c r="M455" t="s">
        <v>3552</v>
      </c>
      <c r="N455" t="s">
        <v>54</v>
      </c>
    </row>
    <row r="456" spans="1:14" hidden="1" x14ac:dyDescent="0.3">
      <c r="A456">
        <v>233916</v>
      </c>
      <c r="B456" t="s">
        <v>3553</v>
      </c>
      <c r="C456" t="s">
        <v>3554</v>
      </c>
      <c r="D456" t="s">
        <v>3555</v>
      </c>
      <c r="E456" t="s">
        <v>117</v>
      </c>
      <c r="F456">
        <v>95320</v>
      </c>
      <c r="G456" t="s">
        <v>118</v>
      </c>
      <c r="H456" t="s">
        <v>3556</v>
      </c>
      <c r="I456" t="s">
        <v>3557</v>
      </c>
      <c r="J456" t="s">
        <v>1213</v>
      </c>
      <c r="K456" t="s">
        <v>54</v>
      </c>
      <c r="L456" t="s">
        <v>61</v>
      </c>
      <c r="M456" t="s">
        <v>227</v>
      </c>
      <c r="N456" t="s">
        <v>54</v>
      </c>
    </row>
    <row r="457" spans="1:14" hidden="1" x14ac:dyDescent="0.3">
      <c r="A457">
        <v>233927</v>
      </c>
      <c r="B457" t="s">
        <v>3558</v>
      </c>
      <c r="C457" t="s">
        <v>3559</v>
      </c>
      <c r="D457" t="s">
        <v>3560</v>
      </c>
      <c r="E457" t="s">
        <v>2176</v>
      </c>
      <c r="F457">
        <v>95242</v>
      </c>
      <c r="G457" t="s">
        <v>118</v>
      </c>
      <c r="H457" t="s">
        <v>3561</v>
      </c>
      <c r="I457" t="s">
        <v>3562</v>
      </c>
      <c r="J457" t="s">
        <v>56</v>
      </c>
      <c r="K457" t="s">
        <v>1565</v>
      </c>
      <c r="L457" t="s">
        <v>61</v>
      </c>
      <c r="M457" t="s">
        <v>694</v>
      </c>
      <c r="N457" t="s">
        <v>54</v>
      </c>
    </row>
    <row r="458" spans="1:14" x14ac:dyDescent="0.3">
      <c r="A458">
        <v>233934</v>
      </c>
      <c r="B458" t="s">
        <v>3563</v>
      </c>
      <c r="C458" t="s">
        <v>181</v>
      </c>
      <c r="D458" t="s">
        <v>182</v>
      </c>
      <c r="E458" t="s">
        <v>45</v>
      </c>
      <c r="F458">
        <v>95380</v>
      </c>
      <c r="G458" t="s">
        <v>46</v>
      </c>
      <c r="H458" t="s">
        <v>183</v>
      </c>
      <c r="I458" t="s">
        <v>184</v>
      </c>
      <c r="J458" t="s">
        <v>56</v>
      </c>
      <c r="K458" t="s">
        <v>10924</v>
      </c>
      <c r="L458" t="s">
        <v>80</v>
      </c>
      <c r="M458" t="s">
        <v>227</v>
      </c>
      <c r="N458" t="s">
        <v>54</v>
      </c>
    </row>
    <row r="459" spans="1:14" hidden="1" x14ac:dyDescent="0.3">
      <c r="A459">
        <v>233936</v>
      </c>
      <c r="B459" t="s">
        <v>3564</v>
      </c>
      <c r="C459" t="s">
        <v>3565</v>
      </c>
      <c r="D459" t="s">
        <v>3566</v>
      </c>
      <c r="E459" t="s">
        <v>1219</v>
      </c>
      <c r="F459">
        <v>93274</v>
      </c>
      <c r="G459" t="s">
        <v>1219</v>
      </c>
      <c r="H459" t="s">
        <v>54</v>
      </c>
      <c r="I459" t="s">
        <v>3567</v>
      </c>
      <c r="J459" t="s">
        <v>56</v>
      </c>
      <c r="K459" t="s">
        <v>1388</v>
      </c>
      <c r="L459" t="s">
        <v>80</v>
      </c>
      <c r="M459" t="s">
        <v>4217</v>
      </c>
      <c r="N459" t="s">
        <v>3568</v>
      </c>
    </row>
    <row r="460" spans="1:14" hidden="1" x14ac:dyDescent="0.3">
      <c r="A460">
        <v>233939</v>
      </c>
      <c r="B460" t="s">
        <v>3569</v>
      </c>
      <c r="C460" t="s">
        <v>3570</v>
      </c>
      <c r="D460" t="s">
        <v>3571</v>
      </c>
      <c r="E460" t="s">
        <v>1219</v>
      </c>
      <c r="F460">
        <v>93274</v>
      </c>
      <c r="G460" t="s">
        <v>1219</v>
      </c>
      <c r="H460" t="s">
        <v>3572</v>
      </c>
      <c r="I460" t="s">
        <v>3573</v>
      </c>
      <c r="J460" t="s">
        <v>1213</v>
      </c>
      <c r="K460" t="s">
        <v>54</v>
      </c>
      <c r="L460" t="s">
        <v>1377</v>
      </c>
      <c r="M460" t="s">
        <v>3574</v>
      </c>
      <c r="N460" t="s">
        <v>3575</v>
      </c>
    </row>
    <row r="461" spans="1:14" hidden="1" x14ac:dyDescent="0.3">
      <c r="A461">
        <v>233996</v>
      </c>
      <c r="B461" t="s">
        <v>3576</v>
      </c>
      <c r="C461" t="s">
        <v>3577</v>
      </c>
      <c r="D461" t="s">
        <v>3578</v>
      </c>
      <c r="E461" t="s">
        <v>2125</v>
      </c>
      <c r="F461">
        <v>95758</v>
      </c>
      <c r="G461" t="s">
        <v>1491</v>
      </c>
      <c r="H461" t="s">
        <v>3579</v>
      </c>
      <c r="I461" t="s">
        <v>3580</v>
      </c>
      <c r="J461" t="s">
        <v>1213</v>
      </c>
      <c r="K461" t="s">
        <v>1411</v>
      </c>
      <c r="L461" t="s">
        <v>61</v>
      </c>
      <c r="M461" t="s">
        <v>527</v>
      </c>
      <c r="N461" t="s">
        <v>54</v>
      </c>
    </row>
    <row r="462" spans="1:14" hidden="1" x14ac:dyDescent="0.3">
      <c r="A462">
        <v>234042</v>
      </c>
      <c r="B462" t="s">
        <v>3581</v>
      </c>
      <c r="C462" t="s">
        <v>3582</v>
      </c>
      <c r="D462" t="s">
        <v>3583</v>
      </c>
      <c r="E462" t="s">
        <v>131</v>
      </c>
      <c r="F462">
        <v>95358</v>
      </c>
      <c r="G462" t="s">
        <v>46</v>
      </c>
      <c r="H462" t="s">
        <v>3584</v>
      </c>
      <c r="I462" t="s">
        <v>3585</v>
      </c>
      <c r="J462" t="s">
        <v>56</v>
      </c>
      <c r="K462" t="s">
        <v>1411</v>
      </c>
      <c r="L462" t="s">
        <v>61</v>
      </c>
      <c r="M462" t="s">
        <v>3071</v>
      </c>
      <c r="N462" t="s">
        <v>54</v>
      </c>
    </row>
    <row r="463" spans="1:14" hidden="1" x14ac:dyDescent="0.3">
      <c r="A463">
        <v>234050</v>
      </c>
      <c r="B463" t="s">
        <v>3586</v>
      </c>
      <c r="C463" t="s">
        <v>200</v>
      </c>
      <c r="D463" t="s">
        <v>3587</v>
      </c>
      <c r="E463" t="s">
        <v>45</v>
      </c>
      <c r="F463">
        <v>95380</v>
      </c>
      <c r="G463" t="s">
        <v>46</v>
      </c>
      <c r="H463" t="s">
        <v>3588</v>
      </c>
      <c r="I463" t="s">
        <v>3589</v>
      </c>
      <c r="J463" t="s">
        <v>1213</v>
      </c>
      <c r="K463" t="s">
        <v>54</v>
      </c>
      <c r="L463" t="s">
        <v>80</v>
      </c>
      <c r="M463" t="s">
        <v>2796</v>
      </c>
      <c r="N463" t="s">
        <v>435</v>
      </c>
    </row>
    <row r="464" spans="1:14" hidden="1" x14ac:dyDescent="0.3">
      <c r="A464">
        <v>234052</v>
      </c>
      <c r="B464" t="s">
        <v>3590</v>
      </c>
      <c r="C464" t="s">
        <v>3591</v>
      </c>
      <c r="D464" t="s">
        <v>3592</v>
      </c>
      <c r="E464" t="s">
        <v>117</v>
      </c>
      <c r="F464">
        <v>95320</v>
      </c>
      <c r="G464" t="s">
        <v>118</v>
      </c>
      <c r="H464" t="s">
        <v>3593</v>
      </c>
      <c r="I464" t="s">
        <v>3594</v>
      </c>
      <c r="J464" t="s">
        <v>56</v>
      </c>
      <c r="K464" t="s">
        <v>1198</v>
      </c>
      <c r="L464" t="s">
        <v>61</v>
      </c>
      <c r="M464" t="s">
        <v>609</v>
      </c>
      <c r="N464" t="s">
        <v>54</v>
      </c>
    </row>
    <row r="465" spans="1:14" hidden="1" x14ac:dyDescent="0.3">
      <c r="A465">
        <v>234053</v>
      </c>
      <c r="B465" t="s">
        <v>3595</v>
      </c>
      <c r="C465" t="s">
        <v>3596</v>
      </c>
      <c r="D465" t="s">
        <v>3597</v>
      </c>
      <c r="E465" t="s">
        <v>1326</v>
      </c>
      <c r="F465">
        <v>93230</v>
      </c>
      <c r="G465" t="s">
        <v>1237</v>
      </c>
      <c r="H465" t="s">
        <v>3598</v>
      </c>
      <c r="I465" t="s">
        <v>3599</v>
      </c>
      <c r="J465" t="s">
        <v>1213</v>
      </c>
      <c r="K465" t="s">
        <v>1240</v>
      </c>
      <c r="L465" t="s">
        <v>1887</v>
      </c>
      <c r="M465" t="s">
        <v>3600</v>
      </c>
      <c r="N465" t="s">
        <v>3601</v>
      </c>
    </row>
    <row r="466" spans="1:14" hidden="1" x14ac:dyDescent="0.3">
      <c r="A466">
        <v>234054</v>
      </c>
      <c r="B466" t="s">
        <v>3602</v>
      </c>
      <c r="C466" t="s">
        <v>3603</v>
      </c>
      <c r="D466" t="s">
        <v>3604</v>
      </c>
      <c r="E466" t="s">
        <v>1426</v>
      </c>
      <c r="F466">
        <v>93635</v>
      </c>
      <c r="G466" t="s">
        <v>69</v>
      </c>
      <c r="H466" t="s">
        <v>3605</v>
      </c>
      <c r="I466" t="s">
        <v>3606</v>
      </c>
      <c r="J466" t="s">
        <v>1213</v>
      </c>
      <c r="K466" t="s">
        <v>54</v>
      </c>
      <c r="L466" t="s">
        <v>61</v>
      </c>
      <c r="M466" t="s">
        <v>3607</v>
      </c>
      <c r="N466" t="s">
        <v>54</v>
      </c>
    </row>
    <row r="467" spans="1:14" hidden="1" x14ac:dyDescent="0.3">
      <c r="A467">
        <v>234057</v>
      </c>
      <c r="B467" t="s">
        <v>3608</v>
      </c>
      <c r="C467" t="s">
        <v>3609</v>
      </c>
      <c r="D467" t="s">
        <v>3610</v>
      </c>
      <c r="E467" t="s">
        <v>2204</v>
      </c>
      <c r="F467">
        <v>95322</v>
      </c>
      <c r="G467" t="s">
        <v>69</v>
      </c>
      <c r="H467" t="s">
        <v>3611</v>
      </c>
      <c r="I467" t="s">
        <v>3612</v>
      </c>
      <c r="J467" t="s">
        <v>56</v>
      </c>
      <c r="K467" t="s">
        <v>1411</v>
      </c>
      <c r="L467" t="s">
        <v>61</v>
      </c>
      <c r="M467" t="s">
        <v>855</v>
      </c>
      <c r="N467" t="s">
        <v>54</v>
      </c>
    </row>
    <row r="468" spans="1:14" hidden="1" x14ac:dyDescent="0.3">
      <c r="A468">
        <v>234058</v>
      </c>
      <c r="B468" t="s">
        <v>3613</v>
      </c>
      <c r="C468" t="s">
        <v>3614</v>
      </c>
      <c r="D468" t="s">
        <v>3615</v>
      </c>
      <c r="E468" t="s">
        <v>1926</v>
      </c>
      <c r="F468">
        <v>93257</v>
      </c>
      <c r="G468" t="s">
        <v>1219</v>
      </c>
      <c r="H468" t="s">
        <v>54</v>
      </c>
      <c r="I468" t="s">
        <v>3616</v>
      </c>
      <c r="J468" t="s">
        <v>1213</v>
      </c>
      <c r="K468" t="s">
        <v>1388</v>
      </c>
      <c r="L468" t="s">
        <v>80</v>
      </c>
      <c r="M468" t="s">
        <v>832</v>
      </c>
      <c r="N468" t="s">
        <v>3617</v>
      </c>
    </row>
    <row r="469" spans="1:14" hidden="1" x14ac:dyDescent="0.3">
      <c r="A469">
        <v>234059</v>
      </c>
      <c r="B469" t="s">
        <v>3618</v>
      </c>
      <c r="C469" t="s">
        <v>3619</v>
      </c>
      <c r="D469" t="s">
        <v>3620</v>
      </c>
      <c r="E469" t="s">
        <v>1392</v>
      </c>
      <c r="F469">
        <v>93242</v>
      </c>
      <c r="G469" t="s">
        <v>1254</v>
      </c>
      <c r="H469" t="s">
        <v>3621</v>
      </c>
      <c r="I469" t="s">
        <v>3622</v>
      </c>
      <c r="J469" t="s">
        <v>56</v>
      </c>
      <c r="K469" t="s">
        <v>1248</v>
      </c>
      <c r="L469" t="s">
        <v>61</v>
      </c>
      <c r="M469" t="s">
        <v>1844</v>
      </c>
      <c r="N469" t="s">
        <v>54</v>
      </c>
    </row>
    <row r="470" spans="1:14" hidden="1" x14ac:dyDescent="0.3">
      <c r="A470">
        <v>234115</v>
      </c>
      <c r="B470" t="s">
        <v>3623</v>
      </c>
      <c r="C470" t="s">
        <v>3624</v>
      </c>
      <c r="D470" t="s">
        <v>3625</v>
      </c>
      <c r="E470" t="s">
        <v>1219</v>
      </c>
      <c r="F470">
        <v>93274</v>
      </c>
      <c r="G470" t="s">
        <v>1219</v>
      </c>
      <c r="H470" t="s">
        <v>3626</v>
      </c>
      <c r="I470" t="s">
        <v>3627</v>
      </c>
      <c r="J470" t="s">
        <v>1213</v>
      </c>
      <c r="K470" t="s">
        <v>1230</v>
      </c>
      <c r="L470" t="s">
        <v>61</v>
      </c>
      <c r="M470" t="s">
        <v>2121</v>
      </c>
      <c r="N470" t="s">
        <v>54</v>
      </c>
    </row>
    <row r="471" spans="1:14" hidden="1" x14ac:dyDescent="0.3">
      <c r="A471">
        <v>234149</v>
      </c>
      <c r="B471" t="s">
        <v>3628</v>
      </c>
      <c r="C471" t="s">
        <v>3629</v>
      </c>
      <c r="D471" t="s">
        <v>3630</v>
      </c>
      <c r="E471" t="s">
        <v>1195</v>
      </c>
      <c r="F471">
        <v>95388</v>
      </c>
      <c r="G471" t="s">
        <v>69</v>
      </c>
      <c r="H471" t="s">
        <v>3631</v>
      </c>
      <c r="I471" t="s">
        <v>3632</v>
      </c>
      <c r="J471" t="s">
        <v>56</v>
      </c>
      <c r="K471" t="s">
        <v>1198</v>
      </c>
      <c r="L471" t="s">
        <v>61</v>
      </c>
      <c r="M471" t="s">
        <v>3633</v>
      </c>
      <c r="N471" t="s">
        <v>54</v>
      </c>
    </row>
    <row r="472" spans="1:14" hidden="1" x14ac:dyDescent="0.3">
      <c r="A472">
        <v>234150</v>
      </c>
      <c r="B472" t="s">
        <v>3634</v>
      </c>
      <c r="C472" t="s">
        <v>3629</v>
      </c>
      <c r="D472" t="s">
        <v>3635</v>
      </c>
      <c r="E472" t="s">
        <v>3369</v>
      </c>
      <c r="F472">
        <v>95315</v>
      </c>
      <c r="G472" t="s">
        <v>69</v>
      </c>
      <c r="H472" t="s">
        <v>3636</v>
      </c>
      <c r="I472" t="s">
        <v>3637</v>
      </c>
      <c r="J472" t="s">
        <v>56</v>
      </c>
      <c r="K472" t="s">
        <v>1565</v>
      </c>
      <c r="L472" t="s">
        <v>61</v>
      </c>
      <c r="M472" t="s">
        <v>2655</v>
      </c>
      <c r="N472" t="s">
        <v>54</v>
      </c>
    </row>
    <row r="473" spans="1:14" hidden="1" x14ac:dyDescent="0.3">
      <c r="A473">
        <v>234487</v>
      </c>
      <c r="B473" t="s">
        <v>3638</v>
      </c>
      <c r="C473" t="s">
        <v>3639</v>
      </c>
      <c r="D473" t="s">
        <v>3640</v>
      </c>
      <c r="E473" t="s">
        <v>1597</v>
      </c>
      <c r="F473">
        <v>93256</v>
      </c>
      <c r="G473" t="s">
        <v>1219</v>
      </c>
      <c r="H473" t="s">
        <v>3641</v>
      </c>
      <c r="I473" t="s">
        <v>3642</v>
      </c>
      <c r="J473" t="s">
        <v>56</v>
      </c>
      <c r="K473" t="s">
        <v>1222</v>
      </c>
      <c r="L473" t="s">
        <v>61</v>
      </c>
      <c r="M473" t="s">
        <v>3643</v>
      </c>
      <c r="N473" t="s">
        <v>54</v>
      </c>
    </row>
    <row r="474" spans="1:14" hidden="1" x14ac:dyDescent="0.3">
      <c r="A474">
        <v>234552</v>
      </c>
      <c r="B474" t="s">
        <v>3644</v>
      </c>
      <c r="C474" t="s">
        <v>3645</v>
      </c>
      <c r="D474" t="s">
        <v>3646</v>
      </c>
      <c r="E474" t="s">
        <v>2176</v>
      </c>
      <c r="F474">
        <v>95242</v>
      </c>
      <c r="G474" t="s">
        <v>118</v>
      </c>
      <c r="H474" t="s">
        <v>3647</v>
      </c>
      <c r="I474" t="s">
        <v>3648</v>
      </c>
      <c r="J474" t="s">
        <v>56</v>
      </c>
      <c r="K474" t="s">
        <v>1565</v>
      </c>
      <c r="L474" t="s">
        <v>61</v>
      </c>
      <c r="M474" t="s">
        <v>3649</v>
      </c>
      <c r="N474" t="s">
        <v>54</v>
      </c>
    </row>
    <row r="475" spans="1:14" hidden="1" x14ac:dyDescent="0.3">
      <c r="A475">
        <v>234617</v>
      </c>
      <c r="B475" t="s">
        <v>3650</v>
      </c>
      <c r="C475" t="s">
        <v>3651</v>
      </c>
      <c r="D475" t="s">
        <v>3652</v>
      </c>
      <c r="E475" t="s">
        <v>1326</v>
      </c>
      <c r="F475">
        <v>93230</v>
      </c>
      <c r="G475" t="s">
        <v>1237</v>
      </c>
      <c r="H475" t="s">
        <v>3653</v>
      </c>
      <c r="I475" t="s">
        <v>3654</v>
      </c>
      <c r="J475" t="s">
        <v>1213</v>
      </c>
      <c r="K475" t="s">
        <v>1240</v>
      </c>
      <c r="L475" t="s">
        <v>61</v>
      </c>
      <c r="M475" t="s">
        <v>227</v>
      </c>
      <c r="N475" t="s">
        <v>54</v>
      </c>
    </row>
    <row r="476" spans="1:14" hidden="1" x14ac:dyDescent="0.3">
      <c r="A476">
        <v>234929</v>
      </c>
      <c r="B476" t="s">
        <v>3655</v>
      </c>
      <c r="C476" t="s">
        <v>3656</v>
      </c>
      <c r="D476" t="s">
        <v>3657</v>
      </c>
      <c r="E476" t="s">
        <v>2905</v>
      </c>
      <c r="F476">
        <v>93618</v>
      </c>
      <c r="G476" t="s">
        <v>1219</v>
      </c>
      <c r="H476" t="s">
        <v>3658</v>
      </c>
      <c r="I476" t="s">
        <v>3659</v>
      </c>
      <c r="J476" t="s">
        <v>1213</v>
      </c>
      <c r="K476" t="s">
        <v>1388</v>
      </c>
      <c r="L476" t="s">
        <v>54</v>
      </c>
      <c r="M476" t="s">
        <v>227</v>
      </c>
      <c r="N476" t="s">
        <v>54</v>
      </c>
    </row>
    <row r="477" spans="1:14" hidden="1" x14ac:dyDescent="0.3">
      <c r="A477">
        <v>235138</v>
      </c>
      <c r="B477" t="s">
        <v>3660</v>
      </c>
      <c r="C477" t="s">
        <v>1513</v>
      </c>
      <c r="D477" t="s">
        <v>3661</v>
      </c>
      <c r="E477" t="s">
        <v>1326</v>
      </c>
      <c r="F477">
        <v>93230</v>
      </c>
      <c r="G477" t="s">
        <v>1237</v>
      </c>
      <c r="H477" t="s">
        <v>3662</v>
      </c>
      <c r="I477" t="s">
        <v>3663</v>
      </c>
      <c r="J477" t="s">
        <v>56</v>
      </c>
      <c r="K477" t="s">
        <v>1240</v>
      </c>
      <c r="L477" t="s">
        <v>61</v>
      </c>
      <c r="M477" t="s">
        <v>2709</v>
      </c>
      <c r="N477" t="s">
        <v>54</v>
      </c>
    </row>
    <row r="478" spans="1:14" hidden="1" x14ac:dyDescent="0.3">
      <c r="A478">
        <v>235178</v>
      </c>
      <c r="B478" t="s">
        <v>3664</v>
      </c>
      <c r="C478" t="s">
        <v>3665</v>
      </c>
      <c r="D478" t="s">
        <v>3666</v>
      </c>
      <c r="E478" t="s">
        <v>1253</v>
      </c>
      <c r="F478">
        <v>93656</v>
      </c>
      <c r="G478" t="s">
        <v>1254</v>
      </c>
      <c r="H478" t="s">
        <v>3667</v>
      </c>
      <c r="I478" t="s">
        <v>3667</v>
      </c>
      <c r="J478" t="s">
        <v>1213</v>
      </c>
      <c r="K478" t="s">
        <v>3668</v>
      </c>
      <c r="L478" t="s">
        <v>61</v>
      </c>
      <c r="M478" t="s">
        <v>3669</v>
      </c>
      <c r="N478" t="s">
        <v>54</v>
      </c>
    </row>
    <row r="479" spans="1:14" hidden="1" x14ac:dyDescent="0.3">
      <c r="A479">
        <v>235180</v>
      </c>
      <c r="B479" t="s">
        <v>3670</v>
      </c>
      <c r="C479" t="s">
        <v>3671</v>
      </c>
      <c r="D479" t="s">
        <v>3672</v>
      </c>
      <c r="E479" t="s">
        <v>1253</v>
      </c>
      <c r="F479">
        <v>93656</v>
      </c>
      <c r="G479" t="s">
        <v>1254</v>
      </c>
      <c r="H479" t="s">
        <v>3673</v>
      </c>
      <c r="I479" t="s">
        <v>3674</v>
      </c>
      <c r="J479" t="s">
        <v>56</v>
      </c>
      <c r="K479" t="s">
        <v>1248</v>
      </c>
      <c r="L479" t="s">
        <v>61</v>
      </c>
      <c r="M479" t="s">
        <v>11041</v>
      </c>
      <c r="N479" t="s">
        <v>54</v>
      </c>
    </row>
    <row r="480" spans="1:14" hidden="1" x14ac:dyDescent="0.3">
      <c r="A480">
        <v>235213</v>
      </c>
      <c r="B480" t="s">
        <v>3675</v>
      </c>
      <c r="C480" t="s">
        <v>3676</v>
      </c>
      <c r="D480" t="s">
        <v>3677</v>
      </c>
      <c r="E480" t="s">
        <v>117</v>
      </c>
      <c r="F480">
        <v>95320</v>
      </c>
      <c r="G480" t="s">
        <v>118</v>
      </c>
      <c r="H480" t="s">
        <v>3678</v>
      </c>
      <c r="I480" t="s">
        <v>3679</v>
      </c>
      <c r="J480" t="s">
        <v>56</v>
      </c>
      <c r="K480" t="s">
        <v>1198</v>
      </c>
      <c r="L480" t="s">
        <v>61</v>
      </c>
      <c r="M480" t="s">
        <v>3680</v>
      </c>
      <c r="N480" t="s">
        <v>54</v>
      </c>
    </row>
    <row r="481" spans="1:14" hidden="1" x14ac:dyDescent="0.3">
      <c r="A481">
        <v>235217</v>
      </c>
      <c r="B481" t="s">
        <v>3681</v>
      </c>
      <c r="C481" t="s">
        <v>3682</v>
      </c>
      <c r="D481" t="s">
        <v>3683</v>
      </c>
      <c r="E481" t="s">
        <v>1303</v>
      </c>
      <c r="F481">
        <v>93307</v>
      </c>
      <c r="G481" t="s">
        <v>1304</v>
      </c>
      <c r="H481" t="s">
        <v>3684</v>
      </c>
      <c r="I481" t="s">
        <v>3685</v>
      </c>
      <c r="J481" t="s">
        <v>56</v>
      </c>
      <c r="K481" t="s">
        <v>1307</v>
      </c>
      <c r="L481" t="s">
        <v>61</v>
      </c>
      <c r="M481" t="s">
        <v>7952</v>
      </c>
      <c r="N481" t="s">
        <v>54</v>
      </c>
    </row>
    <row r="482" spans="1:14" hidden="1" x14ac:dyDescent="0.3">
      <c r="A482">
        <v>235270</v>
      </c>
      <c r="B482" t="s">
        <v>11042</v>
      </c>
      <c r="C482" t="s">
        <v>11043</v>
      </c>
      <c r="D482" t="s">
        <v>3686</v>
      </c>
      <c r="E482" t="s">
        <v>3687</v>
      </c>
      <c r="F482">
        <v>93272</v>
      </c>
      <c r="G482" t="s">
        <v>1219</v>
      </c>
      <c r="H482" t="s">
        <v>3688</v>
      </c>
      <c r="I482" t="s">
        <v>3689</v>
      </c>
      <c r="J482" t="s">
        <v>56</v>
      </c>
      <c r="K482" t="s">
        <v>1222</v>
      </c>
      <c r="L482" t="s">
        <v>61</v>
      </c>
      <c r="M482" t="s">
        <v>3690</v>
      </c>
      <c r="N482" t="s">
        <v>54</v>
      </c>
    </row>
    <row r="483" spans="1:14" hidden="1" x14ac:dyDescent="0.3">
      <c r="A483">
        <v>235626</v>
      </c>
      <c r="B483" t="s">
        <v>3691</v>
      </c>
      <c r="C483" t="s">
        <v>10952</v>
      </c>
      <c r="D483" t="s">
        <v>3692</v>
      </c>
      <c r="E483" t="s">
        <v>1219</v>
      </c>
      <c r="F483">
        <v>93274</v>
      </c>
      <c r="G483" t="s">
        <v>1219</v>
      </c>
      <c r="H483" t="s">
        <v>3693</v>
      </c>
      <c r="I483" t="s">
        <v>3694</v>
      </c>
      <c r="J483" t="s">
        <v>1213</v>
      </c>
      <c r="K483" t="s">
        <v>1240</v>
      </c>
      <c r="L483" t="s">
        <v>61</v>
      </c>
      <c r="M483" t="s">
        <v>227</v>
      </c>
      <c r="N483" t="s">
        <v>54</v>
      </c>
    </row>
    <row r="484" spans="1:14" hidden="1" x14ac:dyDescent="0.3">
      <c r="A484">
        <v>235627</v>
      </c>
      <c r="B484" t="s">
        <v>3695</v>
      </c>
      <c r="C484" t="s">
        <v>3696</v>
      </c>
      <c r="D484" t="s">
        <v>3697</v>
      </c>
      <c r="E484" t="s">
        <v>1219</v>
      </c>
      <c r="F484">
        <v>93274</v>
      </c>
      <c r="G484" t="s">
        <v>1219</v>
      </c>
      <c r="H484" t="s">
        <v>3698</v>
      </c>
      <c r="I484" t="s">
        <v>3699</v>
      </c>
      <c r="J484" t="s">
        <v>1213</v>
      </c>
      <c r="K484" t="s">
        <v>54</v>
      </c>
      <c r="L484" t="s">
        <v>61</v>
      </c>
      <c r="M484" t="s">
        <v>227</v>
      </c>
      <c r="N484" t="s">
        <v>54</v>
      </c>
    </row>
    <row r="485" spans="1:14" hidden="1" x14ac:dyDescent="0.3">
      <c r="A485">
        <v>235634</v>
      </c>
      <c r="B485" t="s">
        <v>3700</v>
      </c>
      <c r="C485" t="s">
        <v>3134</v>
      </c>
      <c r="D485" t="s">
        <v>3701</v>
      </c>
      <c r="E485" t="s">
        <v>1219</v>
      </c>
      <c r="F485">
        <v>93274</v>
      </c>
      <c r="G485" t="s">
        <v>1219</v>
      </c>
      <c r="H485" t="s">
        <v>3702</v>
      </c>
      <c r="I485" t="s">
        <v>3703</v>
      </c>
      <c r="J485" t="s">
        <v>56</v>
      </c>
      <c r="K485" t="s">
        <v>1388</v>
      </c>
      <c r="L485" t="s">
        <v>61</v>
      </c>
      <c r="M485" t="s">
        <v>11044</v>
      </c>
      <c r="N485" t="s">
        <v>54</v>
      </c>
    </row>
    <row r="486" spans="1:14" hidden="1" x14ac:dyDescent="0.3">
      <c r="A486">
        <v>235647</v>
      </c>
      <c r="B486" t="s">
        <v>3704</v>
      </c>
      <c r="C486" t="s">
        <v>3705</v>
      </c>
      <c r="D486" t="s">
        <v>3706</v>
      </c>
      <c r="E486" t="s">
        <v>1254</v>
      </c>
      <c r="F486">
        <v>93706</v>
      </c>
      <c r="G486" t="s">
        <v>1254</v>
      </c>
      <c r="H486" t="s">
        <v>3707</v>
      </c>
      <c r="I486" t="s">
        <v>3708</v>
      </c>
      <c r="J486" t="s">
        <v>1213</v>
      </c>
      <c r="K486" t="s">
        <v>1262</v>
      </c>
      <c r="L486" t="s">
        <v>61</v>
      </c>
      <c r="M486" t="s">
        <v>227</v>
      </c>
      <c r="N486" t="s">
        <v>54</v>
      </c>
    </row>
    <row r="487" spans="1:14" hidden="1" x14ac:dyDescent="0.3">
      <c r="A487">
        <v>235679</v>
      </c>
      <c r="B487" t="s">
        <v>3709</v>
      </c>
      <c r="C487" t="s">
        <v>3710</v>
      </c>
      <c r="D487" t="s">
        <v>3711</v>
      </c>
      <c r="E487" t="s">
        <v>1402</v>
      </c>
      <c r="F487">
        <v>93277</v>
      </c>
      <c r="G487" t="s">
        <v>1219</v>
      </c>
      <c r="H487" t="s">
        <v>3712</v>
      </c>
      <c r="I487" t="s">
        <v>3713</v>
      </c>
      <c r="J487" t="s">
        <v>56</v>
      </c>
      <c r="K487" t="s">
        <v>1222</v>
      </c>
      <c r="L487" t="s">
        <v>61</v>
      </c>
      <c r="M487" t="s">
        <v>688</v>
      </c>
      <c r="N487" t="s">
        <v>54</v>
      </c>
    </row>
    <row r="488" spans="1:14" hidden="1" x14ac:dyDescent="0.3">
      <c r="A488">
        <v>236282</v>
      </c>
      <c r="B488" t="s">
        <v>3714</v>
      </c>
      <c r="C488" t="s">
        <v>1531</v>
      </c>
      <c r="D488" t="s">
        <v>3715</v>
      </c>
      <c r="E488" t="s">
        <v>1326</v>
      </c>
      <c r="F488">
        <v>93230</v>
      </c>
      <c r="G488" t="s">
        <v>1237</v>
      </c>
      <c r="H488" t="s">
        <v>3716</v>
      </c>
      <c r="I488" t="s">
        <v>3717</v>
      </c>
      <c r="J488" t="s">
        <v>1213</v>
      </c>
      <c r="K488" t="s">
        <v>1240</v>
      </c>
      <c r="L488" t="s">
        <v>61</v>
      </c>
      <c r="M488" t="s">
        <v>227</v>
      </c>
      <c r="N488" t="s">
        <v>54</v>
      </c>
    </row>
    <row r="489" spans="1:14" hidden="1" x14ac:dyDescent="0.3">
      <c r="A489">
        <v>236585</v>
      </c>
      <c r="B489" t="s">
        <v>3718</v>
      </c>
      <c r="C489" t="s">
        <v>3719</v>
      </c>
      <c r="D489" t="s">
        <v>3720</v>
      </c>
      <c r="E489" t="s">
        <v>1303</v>
      </c>
      <c r="F489">
        <v>93314</v>
      </c>
      <c r="G489" t="s">
        <v>1304</v>
      </c>
      <c r="H489" t="s">
        <v>3721</v>
      </c>
      <c r="I489" t="s">
        <v>3722</v>
      </c>
      <c r="J489" t="s">
        <v>56</v>
      </c>
      <c r="K489" t="s">
        <v>1307</v>
      </c>
      <c r="L489" t="s">
        <v>61</v>
      </c>
      <c r="M489" t="s">
        <v>3429</v>
      </c>
      <c r="N489" t="s">
        <v>54</v>
      </c>
    </row>
    <row r="490" spans="1:14" hidden="1" x14ac:dyDescent="0.3">
      <c r="A490">
        <v>236699</v>
      </c>
      <c r="B490" t="s">
        <v>3723</v>
      </c>
      <c r="C490" t="s">
        <v>3724</v>
      </c>
      <c r="D490" t="s">
        <v>3725</v>
      </c>
      <c r="E490" t="s">
        <v>1402</v>
      </c>
      <c r="F490">
        <v>93277</v>
      </c>
      <c r="G490" t="s">
        <v>1219</v>
      </c>
      <c r="H490" t="s">
        <v>3726</v>
      </c>
      <c r="I490" t="s">
        <v>3727</v>
      </c>
      <c r="J490" t="s">
        <v>56</v>
      </c>
      <c r="K490" t="s">
        <v>1222</v>
      </c>
      <c r="L490" t="s">
        <v>61</v>
      </c>
      <c r="M490" t="s">
        <v>1206</v>
      </c>
      <c r="N490" t="s">
        <v>54</v>
      </c>
    </row>
    <row r="491" spans="1:14" hidden="1" x14ac:dyDescent="0.3">
      <c r="A491">
        <v>236881</v>
      </c>
      <c r="B491" t="s">
        <v>3728</v>
      </c>
      <c r="C491" t="s">
        <v>3729</v>
      </c>
      <c r="D491" t="s">
        <v>3730</v>
      </c>
      <c r="E491" t="s">
        <v>2488</v>
      </c>
      <c r="F491">
        <v>95369</v>
      </c>
      <c r="G491" t="s">
        <v>69</v>
      </c>
      <c r="H491" t="s">
        <v>3731</v>
      </c>
      <c r="I491" t="s">
        <v>3732</v>
      </c>
      <c r="J491" t="s">
        <v>56</v>
      </c>
      <c r="K491" t="s">
        <v>1198</v>
      </c>
      <c r="L491" t="s">
        <v>61</v>
      </c>
      <c r="M491" t="s">
        <v>3733</v>
      </c>
      <c r="N491" t="s">
        <v>54</v>
      </c>
    </row>
    <row r="492" spans="1:14" hidden="1" x14ac:dyDescent="0.3">
      <c r="A492">
        <v>236885</v>
      </c>
      <c r="B492" t="s">
        <v>3734</v>
      </c>
      <c r="C492" t="s">
        <v>3735</v>
      </c>
      <c r="D492" t="s">
        <v>3736</v>
      </c>
      <c r="E492" t="s">
        <v>1290</v>
      </c>
      <c r="F492">
        <v>93662</v>
      </c>
      <c r="G492" t="s">
        <v>1254</v>
      </c>
      <c r="H492" t="s">
        <v>3737</v>
      </c>
      <c r="I492" t="s">
        <v>3738</v>
      </c>
      <c r="J492" t="s">
        <v>56</v>
      </c>
      <c r="K492" t="s">
        <v>1248</v>
      </c>
      <c r="L492" t="s">
        <v>1377</v>
      </c>
      <c r="M492" t="s">
        <v>482</v>
      </c>
      <c r="N492" t="s">
        <v>54</v>
      </c>
    </row>
    <row r="493" spans="1:14" hidden="1" x14ac:dyDescent="0.3">
      <c r="A493">
        <v>236897</v>
      </c>
      <c r="B493" t="s">
        <v>3740</v>
      </c>
      <c r="C493" t="s">
        <v>3741</v>
      </c>
      <c r="D493" t="s">
        <v>3742</v>
      </c>
      <c r="E493" t="s">
        <v>1219</v>
      </c>
      <c r="F493">
        <v>93274</v>
      </c>
      <c r="G493" t="s">
        <v>1219</v>
      </c>
      <c r="H493" t="s">
        <v>3743</v>
      </c>
      <c r="I493" t="s">
        <v>3744</v>
      </c>
      <c r="J493" t="s">
        <v>56</v>
      </c>
      <c r="K493" t="s">
        <v>1388</v>
      </c>
      <c r="L493" t="s">
        <v>61</v>
      </c>
      <c r="M493" t="s">
        <v>3745</v>
      </c>
      <c r="N493" t="s">
        <v>54</v>
      </c>
    </row>
    <row r="494" spans="1:14" hidden="1" x14ac:dyDescent="0.3">
      <c r="A494">
        <v>237015</v>
      </c>
      <c r="B494" t="s">
        <v>3746</v>
      </c>
      <c r="C494" t="s">
        <v>3747</v>
      </c>
      <c r="D494" t="s">
        <v>3748</v>
      </c>
      <c r="E494" t="s">
        <v>2176</v>
      </c>
      <c r="F494">
        <v>95242</v>
      </c>
      <c r="G494" t="s">
        <v>118</v>
      </c>
      <c r="H494" t="s">
        <v>3749</v>
      </c>
      <c r="I494" t="s">
        <v>3750</v>
      </c>
      <c r="J494" t="s">
        <v>56</v>
      </c>
      <c r="K494" t="s">
        <v>1565</v>
      </c>
      <c r="L494" t="s">
        <v>61</v>
      </c>
      <c r="M494" t="s">
        <v>2542</v>
      </c>
      <c r="N494" t="s">
        <v>54</v>
      </c>
    </row>
    <row r="495" spans="1:14" hidden="1" x14ac:dyDescent="0.3">
      <c r="A495">
        <v>237287</v>
      </c>
      <c r="B495" t="s">
        <v>3751</v>
      </c>
      <c r="C495" t="s">
        <v>3752</v>
      </c>
      <c r="D495" t="s">
        <v>3753</v>
      </c>
      <c r="E495" t="s">
        <v>1326</v>
      </c>
      <c r="F495">
        <v>93230</v>
      </c>
      <c r="G495" t="s">
        <v>1237</v>
      </c>
      <c r="H495" t="s">
        <v>3754</v>
      </c>
      <c r="I495" t="s">
        <v>3755</v>
      </c>
      <c r="J495" t="s">
        <v>56</v>
      </c>
      <c r="K495" t="s">
        <v>1240</v>
      </c>
      <c r="L495" t="s">
        <v>80</v>
      </c>
      <c r="M495" t="s">
        <v>305</v>
      </c>
      <c r="N495" t="s">
        <v>54</v>
      </c>
    </row>
    <row r="496" spans="1:14" hidden="1" x14ac:dyDescent="0.3">
      <c r="A496">
        <v>237321</v>
      </c>
      <c r="B496" t="s">
        <v>3756</v>
      </c>
      <c r="C496" t="s">
        <v>1897</v>
      </c>
      <c r="D496" t="s">
        <v>3757</v>
      </c>
      <c r="E496" t="s">
        <v>1326</v>
      </c>
      <c r="F496">
        <v>93230</v>
      </c>
      <c r="G496" t="s">
        <v>1237</v>
      </c>
      <c r="H496" t="s">
        <v>3758</v>
      </c>
      <c r="I496" t="s">
        <v>3759</v>
      </c>
      <c r="J496" t="s">
        <v>56</v>
      </c>
      <c r="K496" t="s">
        <v>1240</v>
      </c>
      <c r="L496" t="s">
        <v>61</v>
      </c>
      <c r="M496" t="s">
        <v>11045</v>
      </c>
      <c r="N496" t="s">
        <v>54</v>
      </c>
    </row>
    <row r="497" spans="1:14" hidden="1" x14ac:dyDescent="0.3">
      <c r="A497">
        <v>237326</v>
      </c>
      <c r="B497" t="s">
        <v>3760</v>
      </c>
      <c r="C497" t="s">
        <v>11046</v>
      </c>
      <c r="D497" t="s">
        <v>3761</v>
      </c>
      <c r="E497" t="s">
        <v>1326</v>
      </c>
      <c r="F497">
        <v>93230</v>
      </c>
      <c r="G497" t="s">
        <v>1237</v>
      </c>
      <c r="H497" t="s">
        <v>3762</v>
      </c>
      <c r="I497" t="s">
        <v>3763</v>
      </c>
      <c r="J497" t="s">
        <v>56</v>
      </c>
      <c r="K497" t="s">
        <v>1240</v>
      </c>
      <c r="L497" t="s">
        <v>61</v>
      </c>
      <c r="M497" t="s">
        <v>3327</v>
      </c>
      <c r="N497" t="s">
        <v>54</v>
      </c>
    </row>
    <row r="498" spans="1:14" hidden="1" x14ac:dyDescent="0.3">
      <c r="A498">
        <v>237349</v>
      </c>
      <c r="B498" t="s">
        <v>3764</v>
      </c>
      <c r="C498" t="s">
        <v>3765</v>
      </c>
      <c r="D498" t="s">
        <v>3766</v>
      </c>
      <c r="E498" t="s">
        <v>1326</v>
      </c>
      <c r="F498">
        <v>93230</v>
      </c>
      <c r="G498" t="s">
        <v>1237</v>
      </c>
      <c r="H498" t="s">
        <v>3767</v>
      </c>
      <c r="I498" t="s">
        <v>3768</v>
      </c>
      <c r="J498" t="s">
        <v>56</v>
      </c>
      <c r="K498" t="s">
        <v>1240</v>
      </c>
      <c r="L498" t="s">
        <v>61</v>
      </c>
      <c r="M498" t="s">
        <v>11047</v>
      </c>
      <c r="N498" t="s">
        <v>54</v>
      </c>
    </row>
    <row r="499" spans="1:14" hidden="1" x14ac:dyDescent="0.3">
      <c r="A499">
        <v>237361</v>
      </c>
      <c r="B499" t="s">
        <v>3769</v>
      </c>
      <c r="C499" t="s">
        <v>3770</v>
      </c>
      <c r="D499" t="s">
        <v>3771</v>
      </c>
      <c r="E499" t="s">
        <v>2905</v>
      </c>
      <c r="F499">
        <v>93618</v>
      </c>
      <c r="G499" t="s">
        <v>1219</v>
      </c>
      <c r="H499" t="s">
        <v>3772</v>
      </c>
      <c r="I499" t="s">
        <v>3773</v>
      </c>
      <c r="J499" t="s">
        <v>56</v>
      </c>
      <c r="K499" t="s">
        <v>1388</v>
      </c>
      <c r="L499" t="s">
        <v>61</v>
      </c>
      <c r="M499" t="s">
        <v>1844</v>
      </c>
      <c r="N499" t="s">
        <v>54</v>
      </c>
    </row>
    <row r="500" spans="1:14" hidden="1" x14ac:dyDescent="0.3">
      <c r="A500">
        <v>237387</v>
      </c>
      <c r="B500" t="s">
        <v>3774</v>
      </c>
      <c r="C500" t="s">
        <v>3775</v>
      </c>
      <c r="D500" t="s">
        <v>3776</v>
      </c>
      <c r="E500" t="s">
        <v>1219</v>
      </c>
      <c r="F500">
        <v>93274</v>
      </c>
      <c r="G500" t="s">
        <v>1219</v>
      </c>
      <c r="H500" t="s">
        <v>3777</v>
      </c>
      <c r="I500" t="s">
        <v>3778</v>
      </c>
      <c r="J500" t="s">
        <v>1213</v>
      </c>
      <c r="K500" t="s">
        <v>54</v>
      </c>
      <c r="L500" t="s">
        <v>80</v>
      </c>
      <c r="M500" t="s">
        <v>2041</v>
      </c>
      <c r="N500" t="s">
        <v>3779</v>
      </c>
    </row>
    <row r="501" spans="1:14" hidden="1" x14ac:dyDescent="0.3">
      <c r="A501">
        <v>237507</v>
      </c>
      <c r="B501" t="s">
        <v>3780</v>
      </c>
      <c r="C501" t="s">
        <v>2549</v>
      </c>
      <c r="D501" t="s">
        <v>3781</v>
      </c>
      <c r="E501" t="s">
        <v>1227</v>
      </c>
      <c r="F501">
        <v>93272</v>
      </c>
      <c r="G501" t="s">
        <v>1219</v>
      </c>
      <c r="H501" t="s">
        <v>3782</v>
      </c>
      <c r="I501" t="s">
        <v>3783</v>
      </c>
      <c r="J501" t="s">
        <v>56</v>
      </c>
      <c r="K501" t="s">
        <v>1388</v>
      </c>
      <c r="L501" t="s">
        <v>61</v>
      </c>
      <c r="M501" t="s">
        <v>11048</v>
      </c>
      <c r="N501" t="s">
        <v>54</v>
      </c>
    </row>
    <row r="502" spans="1:14" hidden="1" x14ac:dyDescent="0.3">
      <c r="A502">
        <v>237515</v>
      </c>
      <c r="B502" t="s">
        <v>3784</v>
      </c>
      <c r="C502" t="s">
        <v>3785</v>
      </c>
      <c r="D502" t="s">
        <v>3786</v>
      </c>
      <c r="E502" t="s">
        <v>1490</v>
      </c>
      <c r="F502">
        <v>95623</v>
      </c>
      <c r="G502" t="s">
        <v>1491</v>
      </c>
      <c r="H502" t="s">
        <v>3787</v>
      </c>
      <c r="I502" t="s">
        <v>3788</v>
      </c>
      <c r="J502" t="s">
        <v>1213</v>
      </c>
      <c r="K502" t="s">
        <v>54</v>
      </c>
      <c r="L502" t="s">
        <v>61</v>
      </c>
      <c r="M502" t="s">
        <v>227</v>
      </c>
      <c r="N502" t="s">
        <v>54</v>
      </c>
    </row>
    <row r="503" spans="1:14" hidden="1" x14ac:dyDescent="0.3">
      <c r="A503">
        <v>237517</v>
      </c>
      <c r="B503" t="s">
        <v>3789</v>
      </c>
      <c r="C503" t="s">
        <v>3790</v>
      </c>
      <c r="D503" t="s">
        <v>3791</v>
      </c>
      <c r="E503" t="s">
        <v>1219</v>
      </c>
      <c r="F503">
        <v>93274</v>
      </c>
      <c r="G503" t="s">
        <v>1219</v>
      </c>
      <c r="H503" t="s">
        <v>3792</v>
      </c>
      <c r="I503" t="s">
        <v>3793</v>
      </c>
      <c r="J503" t="s">
        <v>56</v>
      </c>
      <c r="K503" t="s">
        <v>1388</v>
      </c>
      <c r="L503" t="s">
        <v>1377</v>
      </c>
      <c r="M503" t="s">
        <v>385</v>
      </c>
      <c r="N503" t="s">
        <v>54</v>
      </c>
    </row>
    <row r="504" spans="1:14" hidden="1" x14ac:dyDescent="0.3">
      <c r="A504">
        <v>237641</v>
      </c>
      <c r="B504" t="s">
        <v>3794</v>
      </c>
      <c r="C504" t="s">
        <v>3795</v>
      </c>
      <c r="D504" t="s">
        <v>3796</v>
      </c>
      <c r="E504" t="s">
        <v>1326</v>
      </c>
      <c r="F504">
        <v>93230</v>
      </c>
      <c r="G504" t="s">
        <v>1237</v>
      </c>
      <c r="H504" t="s">
        <v>3797</v>
      </c>
      <c r="I504" t="s">
        <v>3798</v>
      </c>
      <c r="J504" t="s">
        <v>56</v>
      </c>
      <c r="K504" t="s">
        <v>1240</v>
      </c>
      <c r="L504" t="s">
        <v>61</v>
      </c>
      <c r="M504" t="s">
        <v>11049</v>
      </c>
      <c r="N504" t="s">
        <v>54</v>
      </c>
    </row>
    <row r="505" spans="1:14" hidden="1" x14ac:dyDescent="0.3">
      <c r="A505">
        <v>237643</v>
      </c>
      <c r="B505" t="s">
        <v>3799</v>
      </c>
      <c r="C505" t="s">
        <v>1531</v>
      </c>
      <c r="D505" t="s">
        <v>3800</v>
      </c>
      <c r="E505" t="s">
        <v>1219</v>
      </c>
      <c r="F505">
        <v>93274</v>
      </c>
      <c r="G505" t="s">
        <v>1219</v>
      </c>
      <c r="H505" t="s">
        <v>3801</v>
      </c>
      <c r="I505" t="s">
        <v>3802</v>
      </c>
      <c r="J505" t="s">
        <v>56</v>
      </c>
      <c r="K505" t="s">
        <v>1222</v>
      </c>
      <c r="L505" t="s">
        <v>80</v>
      </c>
      <c r="M505" t="s">
        <v>3803</v>
      </c>
      <c r="N505" t="s">
        <v>54</v>
      </c>
    </row>
    <row r="506" spans="1:14" hidden="1" x14ac:dyDescent="0.3">
      <c r="A506">
        <v>237681</v>
      </c>
      <c r="B506" t="s">
        <v>3804</v>
      </c>
      <c r="C506" t="s">
        <v>3805</v>
      </c>
      <c r="D506" t="s">
        <v>3806</v>
      </c>
      <c r="E506" t="s">
        <v>1253</v>
      </c>
      <c r="F506">
        <v>93656</v>
      </c>
      <c r="G506" t="s">
        <v>1254</v>
      </c>
      <c r="H506" t="s">
        <v>3807</v>
      </c>
      <c r="I506" t="s">
        <v>3808</v>
      </c>
      <c r="J506" t="s">
        <v>1213</v>
      </c>
      <c r="K506" t="s">
        <v>1262</v>
      </c>
      <c r="L506" t="s">
        <v>61</v>
      </c>
      <c r="M506" t="s">
        <v>227</v>
      </c>
      <c r="N506" t="s">
        <v>54</v>
      </c>
    </row>
    <row r="507" spans="1:14" hidden="1" x14ac:dyDescent="0.3">
      <c r="A507">
        <v>237683</v>
      </c>
      <c r="B507" t="s">
        <v>3809</v>
      </c>
      <c r="C507" t="s">
        <v>3810</v>
      </c>
      <c r="D507" t="s">
        <v>3811</v>
      </c>
      <c r="E507" t="s">
        <v>2204</v>
      </c>
      <c r="F507">
        <v>95322</v>
      </c>
      <c r="G507" t="s">
        <v>69</v>
      </c>
      <c r="H507" t="s">
        <v>3812</v>
      </c>
      <c r="I507" t="s">
        <v>3813</v>
      </c>
      <c r="J507" t="s">
        <v>56</v>
      </c>
      <c r="K507" t="s">
        <v>1411</v>
      </c>
      <c r="L507" t="s">
        <v>61</v>
      </c>
      <c r="M507" t="s">
        <v>1383</v>
      </c>
      <c r="N507" t="s">
        <v>54</v>
      </c>
    </row>
    <row r="508" spans="1:14" hidden="1" x14ac:dyDescent="0.3">
      <c r="A508">
        <v>237684</v>
      </c>
      <c r="B508" t="s">
        <v>11050</v>
      </c>
      <c r="C508" t="s">
        <v>11051</v>
      </c>
      <c r="D508" t="s">
        <v>3814</v>
      </c>
      <c r="E508" t="s">
        <v>1326</v>
      </c>
      <c r="F508">
        <v>93230</v>
      </c>
      <c r="G508" t="s">
        <v>1237</v>
      </c>
      <c r="H508" t="s">
        <v>3815</v>
      </c>
      <c r="I508" t="s">
        <v>3816</v>
      </c>
      <c r="J508" t="s">
        <v>56</v>
      </c>
      <c r="K508" t="s">
        <v>1240</v>
      </c>
      <c r="L508" t="s">
        <v>80</v>
      </c>
      <c r="M508" t="s">
        <v>3607</v>
      </c>
      <c r="N508" t="s">
        <v>54</v>
      </c>
    </row>
    <row r="509" spans="1:14" hidden="1" x14ac:dyDescent="0.3">
      <c r="A509">
        <v>237685</v>
      </c>
      <c r="B509" t="s">
        <v>3817</v>
      </c>
      <c r="C509" t="s">
        <v>3818</v>
      </c>
      <c r="D509" t="s">
        <v>3819</v>
      </c>
      <c r="E509" t="s">
        <v>1290</v>
      </c>
      <c r="F509">
        <v>93662</v>
      </c>
      <c r="G509" t="s">
        <v>1254</v>
      </c>
      <c r="H509" t="s">
        <v>3820</v>
      </c>
      <c r="I509" t="s">
        <v>3821</v>
      </c>
      <c r="J509" t="s">
        <v>1213</v>
      </c>
      <c r="K509" t="s">
        <v>1214</v>
      </c>
      <c r="L509" t="s">
        <v>61</v>
      </c>
      <c r="M509" t="s">
        <v>3822</v>
      </c>
      <c r="N509" t="s">
        <v>54</v>
      </c>
    </row>
    <row r="510" spans="1:14" hidden="1" x14ac:dyDescent="0.3">
      <c r="A510">
        <v>237686</v>
      </c>
      <c r="B510" t="s">
        <v>1242</v>
      </c>
      <c r="C510" t="s">
        <v>3823</v>
      </c>
      <c r="D510" t="s">
        <v>3824</v>
      </c>
      <c r="E510" t="s">
        <v>2204</v>
      </c>
      <c r="F510">
        <v>95322</v>
      </c>
      <c r="G510" t="s">
        <v>69</v>
      </c>
      <c r="H510" t="s">
        <v>3825</v>
      </c>
      <c r="I510" t="s">
        <v>3826</v>
      </c>
      <c r="J510" t="s">
        <v>56</v>
      </c>
      <c r="K510" t="s">
        <v>1411</v>
      </c>
      <c r="L510" t="s">
        <v>61</v>
      </c>
      <c r="M510" t="s">
        <v>305</v>
      </c>
      <c r="N510" t="s">
        <v>54</v>
      </c>
    </row>
    <row r="511" spans="1:14" hidden="1" x14ac:dyDescent="0.3">
      <c r="A511">
        <v>237694</v>
      </c>
      <c r="B511" t="s">
        <v>186</v>
      </c>
      <c r="C511" t="s">
        <v>187</v>
      </c>
      <c r="D511" t="s">
        <v>188</v>
      </c>
      <c r="E511" t="s">
        <v>45</v>
      </c>
      <c r="F511">
        <v>95380</v>
      </c>
      <c r="G511" t="s">
        <v>46</v>
      </c>
      <c r="H511" t="s">
        <v>189</v>
      </c>
      <c r="I511" t="s">
        <v>190</v>
      </c>
      <c r="J511" t="s">
        <v>56</v>
      </c>
      <c r="K511" t="s">
        <v>1565</v>
      </c>
      <c r="L511" t="s">
        <v>61</v>
      </c>
      <c r="M511" t="s">
        <v>191</v>
      </c>
      <c r="N511" t="s">
        <v>54</v>
      </c>
    </row>
    <row r="512" spans="1:14" hidden="1" x14ac:dyDescent="0.3">
      <c r="A512">
        <v>238240</v>
      </c>
      <c r="B512" t="s">
        <v>3828</v>
      </c>
      <c r="C512" t="s">
        <v>3829</v>
      </c>
      <c r="D512" t="s">
        <v>3830</v>
      </c>
      <c r="E512" t="s">
        <v>1326</v>
      </c>
      <c r="F512">
        <v>93230</v>
      </c>
      <c r="G512" t="s">
        <v>1237</v>
      </c>
      <c r="H512" t="s">
        <v>3831</v>
      </c>
      <c r="I512" t="s">
        <v>3832</v>
      </c>
      <c r="J512" t="s">
        <v>1213</v>
      </c>
      <c r="K512" t="s">
        <v>54</v>
      </c>
      <c r="L512" t="s">
        <v>1887</v>
      </c>
      <c r="M512" t="s">
        <v>4217</v>
      </c>
      <c r="N512" t="s">
        <v>1689</v>
      </c>
    </row>
    <row r="513" spans="1:14" hidden="1" x14ac:dyDescent="0.3">
      <c r="A513">
        <v>238879</v>
      </c>
      <c r="B513" t="s">
        <v>3833</v>
      </c>
      <c r="C513" t="s">
        <v>3834</v>
      </c>
      <c r="D513" t="s">
        <v>3835</v>
      </c>
      <c r="E513" t="s">
        <v>2067</v>
      </c>
      <c r="F513">
        <v>93620</v>
      </c>
      <c r="G513" t="s">
        <v>69</v>
      </c>
      <c r="H513" t="s">
        <v>3836</v>
      </c>
      <c r="I513" t="s">
        <v>3837</v>
      </c>
      <c r="J513" t="s">
        <v>56</v>
      </c>
      <c r="K513" t="s">
        <v>1565</v>
      </c>
      <c r="L513" t="s">
        <v>61</v>
      </c>
      <c r="M513" t="s">
        <v>3838</v>
      </c>
      <c r="N513" t="s">
        <v>54</v>
      </c>
    </row>
    <row r="514" spans="1:14" hidden="1" x14ac:dyDescent="0.3">
      <c r="A514">
        <v>238886</v>
      </c>
      <c r="B514" t="s">
        <v>3839</v>
      </c>
      <c r="C514" t="s">
        <v>3840</v>
      </c>
      <c r="D514" t="s">
        <v>3841</v>
      </c>
      <c r="E514" t="s">
        <v>1236</v>
      </c>
      <c r="F514">
        <v>93245</v>
      </c>
      <c r="G514" t="s">
        <v>1237</v>
      </c>
      <c r="H514" t="s">
        <v>3842</v>
      </c>
      <c r="I514" t="s">
        <v>3843</v>
      </c>
      <c r="J514" t="s">
        <v>1213</v>
      </c>
      <c r="K514" t="s">
        <v>54</v>
      </c>
      <c r="L514" t="s">
        <v>61</v>
      </c>
      <c r="M514" t="s">
        <v>533</v>
      </c>
      <c r="N514" t="s">
        <v>54</v>
      </c>
    </row>
    <row r="515" spans="1:14" hidden="1" x14ac:dyDescent="0.3">
      <c r="A515">
        <v>238899</v>
      </c>
      <c r="B515" t="s">
        <v>3844</v>
      </c>
      <c r="C515" t="s">
        <v>915</v>
      </c>
      <c r="D515" t="s">
        <v>3845</v>
      </c>
      <c r="E515" t="s">
        <v>1245</v>
      </c>
      <c r="F515">
        <v>93610</v>
      </c>
      <c r="G515" t="s">
        <v>1210</v>
      </c>
      <c r="H515" t="s">
        <v>3846</v>
      </c>
      <c r="I515" t="s">
        <v>3847</v>
      </c>
      <c r="J515" t="s">
        <v>1213</v>
      </c>
      <c r="K515" t="s">
        <v>1262</v>
      </c>
      <c r="L515" t="s">
        <v>61</v>
      </c>
      <c r="M515" t="s">
        <v>227</v>
      </c>
      <c r="N515" t="s">
        <v>54</v>
      </c>
    </row>
    <row r="516" spans="1:14" hidden="1" x14ac:dyDescent="0.3">
      <c r="A516">
        <v>238904</v>
      </c>
      <c r="B516" t="s">
        <v>3848</v>
      </c>
      <c r="C516" t="s">
        <v>3849</v>
      </c>
      <c r="D516" t="s">
        <v>3850</v>
      </c>
      <c r="E516" t="s">
        <v>2176</v>
      </c>
      <c r="F516">
        <v>95240</v>
      </c>
      <c r="G516" t="s">
        <v>118</v>
      </c>
      <c r="H516" t="s">
        <v>3851</v>
      </c>
      <c r="I516" t="s">
        <v>3852</v>
      </c>
      <c r="J516" t="s">
        <v>56</v>
      </c>
      <c r="K516" t="s">
        <v>1565</v>
      </c>
      <c r="L516" t="s">
        <v>80</v>
      </c>
      <c r="M516" t="s">
        <v>227</v>
      </c>
      <c r="N516" t="s">
        <v>54</v>
      </c>
    </row>
    <row r="517" spans="1:14" hidden="1" x14ac:dyDescent="0.3">
      <c r="A517">
        <v>238918</v>
      </c>
      <c r="B517" t="s">
        <v>3854</v>
      </c>
      <c r="C517" t="s">
        <v>1745</v>
      </c>
      <c r="D517" t="s">
        <v>3855</v>
      </c>
      <c r="E517" t="s">
        <v>1227</v>
      </c>
      <c r="F517">
        <v>93272</v>
      </c>
      <c r="G517" t="s">
        <v>1219</v>
      </c>
      <c r="H517" t="s">
        <v>3856</v>
      </c>
      <c r="I517" t="s">
        <v>3857</v>
      </c>
      <c r="J517" t="s">
        <v>56</v>
      </c>
      <c r="K517" t="s">
        <v>1222</v>
      </c>
      <c r="L517" t="s">
        <v>61</v>
      </c>
      <c r="M517" t="s">
        <v>372</v>
      </c>
      <c r="N517" t="s">
        <v>54</v>
      </c>
    </row>
    <row r="518" spans="1:14" hidden="1" x14ac:dyDescent="0.3">
      <c r="A518">
        <v>238934</v>
      </c>
      <c r="B518" t="s">
        <v>3858</v>
      </c>
      <c r="C518" t="s">
        <v>3859</v>
      </c>
      <c r="D518" t="s">
        <v>3860</v>
      </c>
      <c r="E518" t="s">
        <v>1219</v>
      </c>
      <c r="F518">
        <v>93274</v>
      </c>
      <c r="G518" t="s">
        <v>1219</v>
      </c>
      <c r="H518" t="s">
        <v>3861</v>
      </c>
      <c r="I518" t="s">
        <v>3862</v>
      </c>
      <c r="J518" t="s">
        <v>56</v>
      </c>
      <c r="K518" t="s">
        <v>1222</v>
      </c>
      <c r="L518" t="s">
        <v>61</v>
      </c>
      <c r="M518" t="s">
        <v>3863</v>
      </c>
      <c r="N518" t="s">
        <v>54</v>
      </c>
    </row>
    <row r="519" spans="1:14" hidden="1" x14ac:dyDescent="0.3">
      <c r="A519">
        <v>238935</v>
      </c>
      <c r="B519" t="s">
        <v>3864</v>
      </c>
      <c r="C519" t="s">
        <v>3859</v>
      </c>
      <c r="D519" t="s">
        <v>3865</v>
      </c>
      <c r="E519" t="s">
        <v>1219</v>
      </c>
      <c r="F519">
        <v>93274</v>
      </c>
      <c r="G519" t="s">
        <v>1219</v>
      </c>
      <c r="H519" t="s">
        <v>3866</v>
      </c>
      <c r="I519" t="s">
        <v>3867</v>
      </c>
      <c r="J519" t="s">
        <v>56</v>
      </c>
      <c r="K519" t="s">
        <v>1222</v>
      </c>
      <c r="L519" t="s">
        <v>61</v>
      </c>
      <c r="M519" t="s">
        <v>3868</v>
      </c>
      <c r="N519" t="s">
        <v>54</v>
      </c>
    </row>
    <row r="520" spans="1:14" hidden="1" x14ac:dyDescent="0.3">
      <c r="A520">
        <v>238974</v>
      </c>
      <c r="B520" t="s">
        <v>3869</v>
      </c>
      <c r="C520" t="s">
        <v>3870</v>
      </c>
      <c r="D520" t="s">
        <v>3871</v>
      </c>
      <c r="E520" t="s">
        <v>3872</v>
      </c>
      <c r="F520">
        <v>95220</v>
      </c>
      <c r="G520" t="s">
        <v>118</v>
      </c>
      <c r="H520" t="s">
        <v>3873</v>
      </c>
      <c r="I520" t="s">
        <v>3874</v>
      </c>
      <c r="J520" t="s">
        <v>56</v>
      </c>
      <c r="K520" t="s">
        <v>1565</v>
      </c>
      <c r="L520" t="s">
        <v>61</v>
      </c>
      <c r="M520" t="s">
        <v>3875</v>
      </c>
      <c r="N520" t="s">
        <v>54</v>
      </c>
    </row>
    <row r="521" spans="1:14" hidden="1" x14ac:dyDescent="0.3">
      <c r="A521">
        <v>239002</v>
      </c>
      <c r="B521" t="s">
        <v>3876</v>
      </c>
      <c r="C521" t="s">
        <v>3877</v>
      </c>
      <c r="D521" t="s">
        <v>3878</v>
      </c>
      <c r="E521" t="s">
        <v>1402</v>
      </c>
      <c r="F521">
        <v>93277</v>
      </c>
      <c r="G521" t="s">
        <v>1219</v>
      </c>
      <c r="H521" t="s">
        <v>54</v>
      </c>
      <c r="I521" t="s">
        <v>3879</v>
      </c>
      <c r="J521" t="s">
        <v>56</v>
      </c>
      <c r="K521" t="s">
        <v>1388</v>
      </c>
      <c r="L521" t="s">
        <v>80</v>
      </c>
      <c r="M521" t="s">
        <v>227</v>
      </c>
      <c r="N521" t="s">
        <v>3880</v>
      </c>
    </row>
    <row r="522" spans="1:14" hidden="1" x14ac:dyDescent="0.3">
      <c r="A522">
        <v>239040</v>
      </c>
      <c r="B522" t="s">
        <v>3881</v>
      </c>
      <c r="C522" t="s">
        <v>3882</v>
      </c>
      <c r="D522" t="s">
        <v>3883</v>
      </c>
      <c r="E522" t="s">
        <v>1227</v>
      </c>
      <c r="F522">
        <v>93273</v>
      </c>
      <c r="G522" t="s">
        <v>1219</v>
      </c>
      <c r="H522" t="s">
        <v>3884</v>
      </c>
      <c r="I522" t="s">
        <v>3885</v>
      </c>
      <c r="J522" t="s">
        <v>56</v>
      </c>
      <c r="K522" t="s">
        <v>1222</v>
      </c>
      <c r="L522" t="s">
        <v>61</v>
      </c>
      <c r="M522" t="s">
        <v>3886</v>
      </c>
      <c r="N522" t="s">
        <v>54</v>
      </c>
    </row>
    <row r="523" spans="1:14" hidden="1" x14ac:dyDescent="0.3">
      <c r="A523">
        <v>239047</v>
      </c>
      <c r="B523" t="s">
        <v>3887</v>
      </c>
      <c r="C523" t="s">
        <v>3888</v>
      </c>
      <c r="D523" t="s">
        <v>3889</v>
      </c>
      <c r="E523" t="s">
        <v>1254</v>
      </c>
      <c r="F523">
        <v>93706</v>
      </c>
      <c r="G523" t="s">
        <v>1254</v>
      </c>
      <c r="H523" t="s">
        <v>3890</v>
      </c>
      <c r="I523" t="s">
        <v>3891</v>
      </c>
      <c r="J523" t="s">
        <v>1213</v>
      </c>
      <c r="K523" t="s">
        <v>1262</v>
      </c>
      <c r="L523" t="s">
        <v>61</v>
      </c>
      <c r="M523" t="s">
        <v>227</v>
      </c>
      <c r="N523" t="s">
        <v>54</v>
      </c>
    </row>
    <row r="524" spans="1:14" hidden="1" x14ac:dyDescent="0.3">
      <c r="A524">
        <v>239048</v>
      </c>
      <c r="B524" t="s">
        <v>3892</v>
      </c>
      <c r="C524" t="s">
        <v>3893</v>
      </c>
      <c r="D524" t="s">
        <v>3894</v>
      </c>
      <c r="E524" t="s">
        <v>1219</v>
      </c>
      <c r="F524">
        <v>93274</v>
      </c>
      <c r="G524" t="s">
        <v>1219</v>
      </c>
      <c r="H524" t="s">
        <v>3895</v>
      </c>
      <c r="I524" t="s">
        <v>3896</v>
      </c>
      <c r="J524" t="s">
        <v>56</v>
      </c>
      <c r="K524" t="s">
        <v>1222</v>
      </c>
      <c r="L524" t="s">
        <v>61</v>
      </c>
      <c r="M524" t="s">
        <v>414</v>
      </c>
      <c r="N524" t="s">
        <v>54</v>
      </c>
    </row>
    <row r="525" spans="1:14" hidden="1" x14ac:dyDescent="0.3">
      <c r="A525">
        <v>239049</v>
      </c>
      <c r="B525" t="s">
        <v>3897</v>
      </c>
      <c r="C525" t="s">
        <v>3898</v>
      </c>
      <c r="D525" t="s">
        <v>3899</v>
      </c>
      <c r="E525" t="s">
        <v>3900</v>
      </c>
      <c r="F525">
        <v>95215</v>
      </c>
      <c r="G525" t="s">
        <v>118</v>
      </c>
      <c r="H525" t="s">
        <v>3901</v>
      </c>
      <c r="I525" t="s">
        <v>3902</v>
      </c>
      <c r="J525" t="s">
        <v>56</v>
      </c>
      <c r="K525" t="s">
        <v>1565</v>
      </c>
      <c r="L525" t="s">
        <v>80</v>
      </c>
      <c r="M525" t="s">
        <v>1383</v>
      </c>
      <c r="N525" t="s">
        <v>54</v>
      </c>
    </row>
    <row r="526" spans="1:14" hidden="1" x14ac:dyDescent="0.3">
      <c r="A526">
        <v>239050</v>
      </c>
      <c r="B526" t="s">
        <v>3903</v>
      </c>
      <c r="C526" t="s">
        <v>3904</v>
      </c>
      <c r="D526" t="s">
        <v>3905</v>
      </c>
      <c r="E526" t="s">
        <v>1272</v>
      </c>
      <c r="F526">
        <v>95337</v>
      </c>
      <c r="G526" t="s">
        <v>118</v>
      </c>
      <c r="H526" t="s">
        <v>3906</v>
      </c>
      <c r="I526" t="s">
        <v>3907</v>
      </c>
      <c r="J526" t="s">
        <v>56</v>
      </c>
      <c r="K526" t="s">
        <v>1198</v>
      </c>
      <c r="L526" t="s">
        <v>61</v>
      </c>
      <c r="M526" t="s">
        <v>1582</v>
      </c>
      <c r="N526" t="s">
        <v>54</v>
      </c>
    </row>
    <row r="527" spans="1:14" hidden="1" x14ac:dyDescent="0.3">
      <c r="A527">
        <v>239061</v>
      </c>
      <c r="B527" t="s">
        <v>3908</v>
      </c>
      <c r="C527" t="s">
        <v>3909</v>
      </c>
      <c r="D527" t="s">
        <v>3910</v>
      </c>
      <c r="E527" t="s">
        <v>1272</v>
      </c>
      <c r="F527">
        <v>95337</v>
      </c>
      <c r="G527" t="s">
        <v>118</v>
      </c>
      <c r="H527" t="s">
        <v>3911</v>
      </c>
      <c r="I527" t="s">
        <v>3912</v>
      </c>
      <c r="J527" t="s">
        <v>56</v>
      </c>
      <c r="K527" t="s">
        <v>1198</v>
      </c>
      <c r="L527" t="s">
        <v>61</v>
      </c>
      <c r="M527" t="s">
        <v>3913</v>
      </c>
      <c r="N527" t="s">
        <v>54</v>
      </c>
    </row>
    <row r="528" spans="1:14" hidden="1" x14ac:dyDescent="0.3">
      <c r="A528">
        <v>239083</v>
      </c>
      <c r="B528" t="s">
        <v>3914</v>
      </c>
      <c r="C528" t="s">
        <v>3915</v>
      </c>
      <c r="D528" t="s">
        <v>3916</v>
      </c>
      <c r="E528" t="s">
        <v>1326</v>
      </c>
      <c r="F528">
        <v>93230</v>
      </c>
      <c r="G528" t="s">
        <v>1237</v>
      </c>
      <c r="H528" t="s">
        <v>3917</v>
      </c>
      <c r="I528" t="s">
        <v>3918</v>
      </c>
      <c r="J528" t="s">
        <v>1213</v>
      </c>
      <c r="K528" t="s">
        <v>54</v>
      </c>
      <c r="L528" t="s">
        <v>61</v>
      </c>
      <c r="M528" t="s">
        <v>227</v>
      </c>
      <c r="N528" t="s">
        <v>54</v>
      </c>
    </row>
    <row r="529" spans="1:14" hidden="1" x14ac:dyDescent="0.3">
      <c r="A529">
        <v>239098</v>
      </c>
      <c r="B529" t="s">
        <v>3919</v>
      </c>
      <c r="C529" t="s">
        <v>3920</v>
      </c>
      <c r="D529" t="s">
        <v>3921</v>
      </c>
      <c r="E529" t="s">
        <v>1253</v>
      </c>
      <c r="F529">
        <v>93656</v>
      </c>
      <c r="G529" t="s">
        <v>1254</v>
      </c>
      <c r="H529" t="s">
        <v>3922</v>
      </c>
      <c r="I529" t="s">
        <v>3923</v>
      </c>
      <c r="J529" t="s">
        <v>56</v>
      </c>
      <c r="K529" t="s">
        <v>1248</v>
      </c>
      <c r="L529" t="s">
        <v>61</v>
      </c>
      <c r="M529" t="s">
        <v>11052</v>
      </c>
      <c r="N529" t="s">
        <v>54</v>
      </c>
    </row>
    <row r="530" spans="1:14" hidden="1" x14ac:dyDescent="0.3">
      <c r="A530">
        <v>239135</v>
      </c>
      <c r="B530" t="s">
        <v>3924</v>
      </c>
      <c r="C530" t="s">
        <v>3925</v>
      </c>
      <c r="D530" t="s">
        <v>3926</v>
      </c>
      <c r="E530" t="s">
        <v>69</v>
      </c>
      <c r="F530">
        <v>95340</v>
      </c>
      <c r="G530" t="s">
        <v>69</v>
      </c>
      <c r="H530" t="s">
        <v>3927</v>
      </c>
      <c r="I530" t="s">
        <v>3928</v>
      </c>
      <c r="J530" t="s">
        <v>56</v>
      </c>
      <c r="K530" t="s">
        <v>1411</v>
      </c>
      <c r="L530" t="s">
        <v>80</v>
      </c>
      <c r="M530" t="s">
        <v>372</v>
      </c>
      <c r="N530" t="s">
        <v>54</v>
      </c>
    </row>
    <row r="531" spans="1:14" hidden="1" x14ac:dyDescent="0.3">
      <c r="A531">
        <v>239173</v>
      </c>
      <c r="B531" t="s">
        <v>3929</v>
      </c>
      <c r="C531" t="s">
        <v>3930</v>
      </c>
      <c r="D531" t="s">
        <v>3931</v>
      </c>
      <c r="E531" t="s">
        <v>3932</v>
      </c>
      <c r="F531">
        <v>95303</v>
      </c>
      <c r="G531" t="s">
        <v>69</v>
      </c>
      <c r="H531" t="s">
        <v>3933</v>
      </c>
      <c r="I531" t="s">
        <v>3934</v>
      </c>
      <c r="J531" t="s">
        <v>56</v>
      </c>
      <c r="K531" t="s">
        <v>1565</v>
      </c>
      <c r="L531" t="s">
        <v>61</v>
      </c>
      <c r="M531" t="s">
        <v>3935</v>
      </c>
      <c r="N531" t="s">
        <v>54</v>
      </c>
    </row>
    <row r="532" spans="1:14" hidden="1" x14ac:dyDescent="0.3">
      <c r="A532">
        <v>239254</v>
      </c>
      <c r="B532" t="s">
        <v>3936</v>
      </c>
      <c r="C532" t="s">
        <v>3937</v>
      </c>
      <c r="D532" t="s">
        <v>3938</v>
      </c>
      <c r="E532" t="s">
        <v>2343</v>
      </c>
      <c r="F532">
        <v>93609</v>
      </c>
      <c r="G532" t="s">
        <v>1254</v>
      </c>
      <c r="H532" t="s">
        <v>3939</v>
      </c>
      <c r="I532" t="s">
        <v>3940</v>
      </c>
      <c r="J532" t="s">
        <v>1213</v>
      </c>
      <c r="K532" t="s">
        <v>1262</v>
      </c>
      <c r="L532" t="s">
        <v>80</v>
      </c>
      <c r="M532" t="s">
        <v>1802</v>
      </c>
      <c r="N532" t="s">
        <v>3941</v>
      </c>
    </row>
    <row r="533" spans="1:14" hidden="1" x14ac:dyDescent="0.3">
      <c r="A533">
        <v>239300</v>
      </c>
      <c r="B533" t="s">
        <v>3942</v>
      </c>
      <c r="C533" t="s">
        <v>3943</v>
      </c>
      <c r="D533" t="s">
        <v>3944</v>
      </c>
      <c r="E533" t="s">
        <v>1219</v>
      </c>
      <c r="F533">
        <v>93274</v>
      </c>
      <c r="G533" t="s">
        <v>1219</v>
      </c>
      <c r="H533" t="s">
        <v>3945</v>
      </c>
      <c r="I533" t="s">
        <v>3946</v>
      </c>
      <c r="J533" t="s">
        <v>56</v>
      </c>
      <c r="K533" t="s">
        <v>1222</v>
      </c>
      <c r="L533" t="s">
        <v>61</v>
      </c>
      <c r="M533" t="s">
        <v>227</v>
      </c>
      <c r="N533" t="s">
        <v>54</v>
      </c>
    </row>
    <row r="534" spans="1:14" hidden="1" x14ac:dyDescent="0.3">
      <c r="A534">
        <v>239301</v>
      </c>
      <c r="B534" t="s">
        <v>3948</v>
      </c>
      <c r="C534" t="s">
        <v>3296</v>
      </c>
      <c r="D534" t="s">
        <v>3949</v>
      </c>
      <c r="E534" t="s">
        <v>1219</v>
      </c>
      <c r="F534">
        <v>93274</v>
      </c>
      <c r="G534" t="s">
        <v>1219</v>
      </c>
      <c r="H534" t="s">
        <v>3950</v>
      </c>
      <c r="I534" t="s">
        <v>3951</v>
      </c>
      <c r="J534" t="s">
        <v>56</v>
      </c>
      <c r="K534" t="s">
        <v>1388</v>
      </c>
      <c r="L534" t="s">
        <v>61</v>
      </c>
      <c r="M534" t="s">
        <v>2655</v>
      </c>
      <c r="N534" t="s">
        <v>54</v>
      </c>
    </row>
    <row r="535" spans="1:14" hidden="1" x14ac:dyDescent="0.3">
      <c r="A535">
        <v>239356</v>
      </c>
      <c r="B535" t="s">
        <v>3953</v>
      </c>
      <c r="C535" t="s">
        <v>3954</v>
      </c>
      <c r="D535" t="s">
        <v>3955</v>
      </c>
      <c r="E535" t="s">
        <v>2125</v>
      </c>
      <c r="F535">
        <v>95757</v>
      </c>
      <c r="G535" t="s">
        <v>1491</v>
      </c>
      <c r="H535" t="s">
        <v>3956</v>
      </c>
      <c r="I535" t="s">
        <v>3957</v>
      </c>
      <c r="J535" t="s">
        <v>56</v>
      </c>
      <c r="K535" t="s">
        <v>1411</v>
      </c>
      <c r="L535" t="s">
        <v>61</v>
      </c>
      <c r="M535" t="s">
        <v>227</v>
      </c>
      <c r="N535" t="s">
        <v>54</v>
      </c>
    </row>
    <row r="536" spans="1:14" hidden="1" x14ac:dyDescent="0.3">
      <c r="A536">
        <v>239359</v>
      </c>
      <c r="B536" t="s">
        <v>3958</v>
      </c>
      <c r="C536" t="s">
        <v>3959</v>
      </c>
      <c r="D536" t="s">
        <v>3960</v>
      </c>
      <c r="E536" t="s">
        <v>117</v>
      </c>
      <c r="F536">
        <v>95320</v>
      </c>
      <c r="G536" t="s">
        <v>118</v>
      </c>
      <c r="H536" t="s">
        <v>3961</v>
      </c>
      <c r="I536" t="s">
        <v>3962</v>
      </c>
      <c r="J536" t="s">
        <v>56</v>
      </c>
      <c r="K536" t="s">
        <v>1321</v>
      </c>
      <c r="L536" t="s">
        <v>61</v>
      </c>
      <c r="M536" t="s">
        <v>3617</v>
      </c>
      <c r="N536" t="s">
        <v>54</v>
      </c>
    </row>
    <row r="537" spans="1:14" hidden="1" x14ac:dyDescent="0.3">
      <c r="A537">
        <v>239361</v>
      </c>
      <c r="B537" t="s">
        <v>3963</v>
      </c>
      <c r="C537" t="s">
        <v>3964</v>
      </c>
      <c r="D537" t="s">
        <v>3965</v>
      </c>
      <c r="E537" t="s">
        <v>1326</v>
      </c>
      <c r="F537">
        <v>93230</v>
      </c>
      <c r="G537" t="s">
        <v>1237</v>
      </c>
      <c r="H537" t="s">
        <v>3966</v>
      </c>
      <c r="I537" t="s">
        <v>3967</v>
      </c>
      <c r="J537" t="s">
        <v>56</v>
      </c>
      <c r="K537" t="s">
        <v>1240</v>
      </c>
      <c r="L537" t="s">
        <v>80</v>
      </c>
      <c r="M537" t="s">
        <v>3009</v>
      </c>
      <c r="N537" t="s">
        <v>54</v>
      </c>
    </row>
    <row r="538" spans="1:14" hidden="1" x14ac:dyDescent="0.3">
      <c r="A538">
        <v>239363</v>
      </c>
      <c r="B538" t="s">
        <v>3968</v>
      </c>
      <c r="C538" t="s">
        <v>3969</v>
      </c>
      <c r="D538" t="s">
        <v>3970</v>
      </c>
      <c r="E538" t="s">
        <v>1426</v>
      </c>
      <c r="F538">
        <v>93635</v>
      </c>
      <c r="G538" t="s">
        <v>69</v>
      </c>
      <c r="H538" t="s">
        <v>3971</v>
      </c>
      <c r="I538" t="s">
        <v>3972</v>
      </c>
      <c r="J538" t="s">
        <v>56</v>
      </c>
      <c r="K538" t="s">
        <v>1411</v>
      </c>
      <c r="L538" t="s">
        <v>61</v>
      </c>
      <c r="M538" t="s">
        <v>8098</v>
      </c>
      <c r="N538" t="s">
        <v>54</v>
      </c>
    </row>
    <row r="539" spans="1:14" x14ac:dyDescent="0.3">
      <c r="A539">
        <v>239367</v>
      </c>
      <c r="B539" t="s">
        <v>3973</v>
      </c>
      <c r="C539" t="s">
        <v>193</v>
      </c>
      <c r="D539" t="s">
        <v>194</v>
      </c>
      <c r="E539" t="s">
        <v>85</v>
      </c>
      <c r="F539">
        <v>95324</v>
      </c>
      <c r="G539" t="s">
        <v>69</v>
      </c>
      <c r="H539" t="s">
        <v>195</v>
      </c>
      <c r="I539" t="s">
        <v>3974</v>
      </c>
      <c r="J539" t="s">
        <v>56</v>
      </c>
      <c r="K539" t="s">
        <v>10924</v>
      </c>
      <c r="L539" t="s">
        <v>61</v>
      </c>
      <c r="M539" t="s">
        <v>198</v>
      </c>
      <c r="N539" t="s">
        <v>54</v>
      </c>
    </row>
    <row r="540" spans="1:14" hidden="1" x14ac:dyDescent="0.3">
      <c r="A540">
        <v>239369</v>
      </c>
      <c r="B540" t="s">
        <v>3975</v>
      </c>
      <c r="C540" t="s">
        <v>3976</v>
      </c>
      <c r="D540" t="s">
        <v>3977</v>
      </c>
      <c r="E540" t="s">
        <v>1210</v>
      </c>
      <c r="F540">
        <v>93637</v>
      </c>
      <c r="G540" t="s">
        <v>1210</v>
      </c>
      <c r="H540" t="s">
        <v>3978</v>
      </c>
      <c r="I540" t="s">
        <v>3979</v>
      </c>
      <c r="J540" t="s">
        <v>56</v>
      </c>
      <c r="K540" t="s">
        <v>1248</v>
      </c>
      <c r="L540" t="s">
        <v>61</v>
      </c>
      <c r="M540" t="s">
        <v>3980</v>
      </c>
      <c r="N540" t="s">
        <v>54</v>
      </c>
    </row>
    <row r="541" spans="1:14" hidden="1" x14ac:dyDescent="0.3">
      <c r="A541">
        <v>239370</v>
      </c>
      <c r="B541" t="s">
        <v>3981</v>
      </c>
      <c r="C541" t="s">
        <v>2548</v>
      </c>
      <c r="D541" t="s">
        <v>3982</v>
      </c>
      <c r="E541" t="s">
        <v>1227</v>
      </c>
      <c r="F541">
        <v>93272</v>
      </c>
      <c r="G541" t="s">
        <v>1219</v>
      </c>
      <c r="H541" t="s">
        <v>3983</v>
      </c>
      <c r="I541" t="s">
        <v>3984</v>
      </c>
      <c r="J541" t="s">
        <v>56</v>
      </c>
      <c r="K541" t="s">
        <v>1388</v>
      </c>
      <c r="L541" t="s">
        <v>80</v>
      </c>
      <c r="M541" t="s">
        <v>1275</v>
      </c>
      <c r="N541" t="s">
        <v>54</v>
      </c>
    </row>
    <row r="542" spans="1:14" hidden="1" x14ac:dyDescent="0.3">
      <c r="A542">
        <v>239372</v>
      </c>
      <c r="B542" t="s">
        <v>3985</v>
      </c>
      <c r="C542" t="s">
        <v>3985</v>
      </c>
      <c r="D542" t="s">
        <v>3986</v>
      </c>
      <c r="E542" t="s">
        <v>131</v>
      </c>
      <c r="F542">
        <v>95358</v>
      </c>
      <c r="G542" t="s">
        <v>46</v>
      </c>
      <c r="H542" t="s">
        <v>3987</v>
      </c>
      <c r="I542" t="s">
        <v>3988</v>
      </c>
      <c r="J542" t="s">
        <v>1213</v>
      </c>
      <c r="K542" t="s">
        <v>54</v>
      </c>
      <c r="L542" t="s">
        <v>80</v>
      </c>
      <c r="M542" t="s">
        <v>2785</v>
      </c>
      <c r="N542" t="s">
        <v>54</v>
      </c>
    </row>
    <row r="543" spans="1:14" hidden="1" x14ac:dyDescent="0.3">
      <c r="A543">
        <v>239376</v>
      </c>
      <c r="B543" t="s">
        <v>3989</v>
      </c>
      <c r="C543" t="s">
        <v>3990</v>
      </c>
      <c r="D543" t="s">
        <v>3991</v>
      </c>
      <c r="E543" t="s">
        <v>1326</v>
      </c>
      <c r="F543">
        <v>93230</v>
      </c>
      <c r="G543" t="s">
        <v>1237</v>
      </c>
      <c r="H543" t="s">
        <v>3992</v>
      </c>
      <c r="I543" t="s">
        <v>3993</v>
      </c>
      <c r="J543" t="s">
        <v>56</v>
      </c>
      <c r="K543" t="s">
        <v>1240</v>
      </c>
      <c r="L543" t="s">
        <v>61</v>
      </c>
      <c r="M543" t="s">
        <v>4528</v>
      </c>
      <c r="N543" t="s">
        <v>54</v>
      </c>
    </row>
    <row r="544" spans="1:14" hidden="1" x14ac:dyDescent="0.3">
      <c r="A544">
        <v>239377</v>
      </c>
      <c r="B544" t="s">
        <v>3994</v>
      </c>
      <c r="C544" t="s">
        <v>3995</v>
      </c>
      <c r="D544" t="s">
        <v>3996</v>
      </c>
      <c r="E544" t="s">
        <v>1303</v>
      </c>
      <c r="F544">
        <v>93307</v>
      </c>
      <c r="G544" t="s">
        <v>1304</v>
      </c>
      <c r="H544" t="s">
        <v>3997</v>
      </c>
      <c r="I544" t="s">
        <v>3998</v>
      </c>
      <c r="J544" t="s">
        <v>56</v>
      </c>
      <c r="K544" t="s">
        <v>1307</v>
      </c>
      <c r="L544" t="s">
        <v>61</v>
      </c>
      <c r="M544" t="s">
        <v>11053</v>
      </c>
      <c r="N544" t="s">
        <v>54</v>
      </c>
    </row>
    <row r="545" spans="1:14" hidden="1" x14ac:dyDescent="0.3">
      <c r="A545">
        <v>239380</v>
      </c>
      <c r="B545" t="s">
        <v>3999</v>
      </c>
      <c r="C545" t="s">
        <v>2191</v>
      </c>
      <c r="D545" t="s">
        <v>4000</v>
      </c>
      <c r="E545" t="s">
        <v>1326</v>
      </c>
      <c r="F545">
        <v>93230</v>
      </c>
      <c r="G545" t="s">
        <v>1237</v>
      </c>
      <c r="H545" t="s">
        <v>4001</v>
      </c>
      <c r="I545" t="s">
        <v>4002</v>
      </c>
      <c r="J545" t="s">
        <v>1213</v>
      </c>
      <c r="K545" t="s">
        <v>1240</v>
      </c>
      <c r="L545" t="s">
        <v>61</v>
      </c>
      <c r="M545" t="s">
        <v>1286</v>
      </c>
      <c r="N545" t="s">
        <v>54</v>
      </c>
    </row>
    <row r="546" spans="1:14" hidden="1" x14ac:dyDescent="0.3">
      <c r="A546">
        <v>239381</v>
      </c>
      <c r="B546" t="s">
        <v>4003</v>
      </c>
      <c r="C546" t="s">
        <v>4004</v>
      </c>
      <c r="D546" t="s">
        <v>4005</v>
      </c>
      <c r="E546" t="s">
        <v>2204</v>
      </c>
      <c r="F546">
        <v>95322</v>
      </c>
      <c r="G546" t="s">
        <v>69</v>
      </c>
      <c r="H546" t="s">
        <v>4006</v>
      </c>
      <c r="I546" t="s">
        <v>4007</v>
      </c>
      <c r="J546" t="s">
        <v>56</v>
      </c>
      <c r="K546" t="s">
        <v>1411</v>
      </c>
      <c r="L546" t="s">
        <v>61</v>
      </c>
      <c r="M546" t="s">
        <v>8653</v>
      </c>
      <c r="N546" t="s">
        <v>54</v>
      </c>
    </row>
    <row r="547" spans="1:14" hidden="1" x14ac:dyDescent="0.3">
      <c r="A547">
        <v>239383</v>
      </c>
      <c r="B547" t="s">
        <v>4008</v>
      </c>
      <c r="C547" t="s">
        <v>3187</v>
      </c>
      <c r="D547" t="s">
        <v>4009</v>
      </c>
      <c r="E547" t="s">
        <v>1326</v>
      </c>
      <c r="F547">
        <v>93230</v>
      </c>
      <c r="G547" t="s">
        <v>1237</v>
      </c>
      <c r="H547" t="s">
        <v>4010</v>
      </c>
      <c r="I547" t="s">
        <v>4011</v>
      </c>
      <c r="J547" t="s">
        <v>1213</v>
      </c>
      <c r="K547" t="s">
        <v>1240</v>
      </c>
      <c r="L547" t="s">
        <v>80</v>
      </c>
      <c r="M547" t="s">
        <v>4128</v>
      </c>
      <c r="N547" t="s">
        <v>4013</v>
      </c>
    </row>
    <row r="548" spans="1:14" hidden="1" x14ac:dyDescent="0.3">
      <c r="A548">
        <v>239388</v>
      </c>
      <c r="B548" t="s">
        <v>4014</v>
      </c>
      <c r="C548" t="s">
        <v>4014</v>
      </c>
      <c r="D548" t="s">
        <v>4015</v>
      </c>
      <c r="E548" t="s">
        <v>1272</v>
      </c>
      <c r="F548">
        <v>95336</v>
      </c>
      <c r="G548" t="s">
        <v>118</v>
      </c>
      <c r="H548" t="s">
        <v>4016</v>
      </c>
      <c r="I548" t="s">
        <v>4017</v>
      </c>
      <c r="J548" t="s">
        <v>56</v>
      </c>
      <c r="K548" t="s">
        <v>1321</v>
      </c>
      <c r="L548" t="s">
        <v>80</v>
      </c>
      <c r="M548" t="s">
        <v>227</v>
      </c>
      <c r="N548" t="s">
        <v>54</v>
      </c>
    </row>
    <row r="549" spans="1:14" hidden="1" x14ac:dyDescent="0.3">
      <c r="A549">
        <v>239389</v>
      </c>
      <c r="B549" t="s">
        <v>4018</v>
      </c>
      <c r="C549" t="s">
        <v>4019</v>
      </c>
      <c r="D549" t="s">
        <v>4020</v>
      </c>
      <c r="E549" t="s">
        <v>1396</v>
      </c>
      <c r="F549">
        <v>93212</v>
      </c>
      <c r="G549" t="s">
        <v>1219</v>
      </c>
      <c r="H549" t="s">
        <v>4021</v>
      </c>
      <c r="I549" t="s">
        <v>4022</v>
      </c>
      <c r="J549" t="s">
        <v>56</v>
      </c>
      <c r="K549" t="s">
        <v>1222</v>
      </c>
      <c r="L549" t="s">
        <v>61</v>
      </c>
      <c r="M549" t="s">
        <v>161</v>
      </c>
      <c r="N549" t="s">
        <v>54</v>
      </c>
    </row>
    <row r="550" spans="1:14" hidden="1" x14ac:dyDescent="0.3">
      <c r="A550">
        <v>239411</v>
      </c>
      <c r="B550" t="s">
        <v>4023</v>
      </c>
      <c r="C550" t="s">
        <v>1301</v>
      </c>
      <c r="D550" t="s">
        <v>4024</v>
      </c>
      <c r="E550" t="s">
        <v>1303</v>
      </c>
      <c r="F550">
        <v>93311</v>
      </c>
      <c r="G550" t="s">
        <v>1304</v>
      </c>
      <c r="H550" t="s">
        <v>4025</v>
      </c>
      <c r="I550" t="s">
        <v>4026</v>
      </c>
      <c r="J550" t="s">
        <v>56</v>
      </c>
      <c r="K550" t="s">
        <v>1307</v>
      </c>
      <c r="L550" t="s">
        <v>61</v>
      </c>
      <c r="M550" t="s">
        <v>11054</v>
      </c>
      <c r="N550" t="s">
        <v>54</v>
      </c>
    </row>
    <row r="551" spans="1:14" hidden="1" x14ac:dyDescent="0.3">
      <c r="A551">
        <v>239535</v>
      </c>
      <c r="B551" t="s">
        <v>4027</v>
      </c>
      <c r="C551" t="s">
        <v>3943</v>
      </c>
      <c r="D551" t="s">
        <v>4028</v>
      </c>
      <c r="E551" t="s">
        <v>1219</v>
      </c>
      <c r="F551">
        <v>93274</v>
      </c>
      <c r="G551" t="s">
        <v>1219</v>
      </c>
      <c r="H551" t="s">
        <v>4029</v>
      </c>
      <c r="I551" t="s">
        <v>4030</v>
      </c>
      <c r="J551" t="s">
        <v>56</v>
      </c>
      <c r="K551" t="s">
        <v>1222</v>
      </c>
      <c r="L551" t="s">
        <v>61</v>
      </c>
      <c r="M551" t="s">
        <v>227</v>
      </c>
      <c r="N551" t="s">
        <v>54</v>
      </c>
    </row>
    <row r="552" spans="1:14" hidden="1" x14ac:dyDescent="0.3">
      <c r="A552">
        <v>239565</v>
      </c>
      <c r="B552" t="s">
        <v>4031</v>
      </c>
      <c r="C552" t="s">
        <v>4032</v>
      </c>
      <c r="D552" t="s">
        <v>4033</v>
      </c>
      <c r="E552" t="s">
        <v>1402</v>
      </c>
      <c r="F552">
        <v>93277</v>
      </c>
      <c r="G552" t="s">
        <v>1219</v>
      </c>
      <c r="H552" t="s">
        <v>4034</v>
      </c>
      <c r="I552" t="s">
        <v>4035</v>
      </c>
      <c r="J552" t="s">
        <v>56</v>
      </c>
      <c r="K552" t="s">
        <v>1222</v>
      </c>
      <c r="L552" t="s">
        <v>61</v>
      </c>
      <c r="M552" t="s">
        <v>1241</v>
      </c>
      <c r="N552" t="s">
        <v>54</v>
      </c>
    </row>
    <row r="553" spans="1:14" hidden="1" x14ac:dyDescent="0.3">
      <c r="A553">
        <v>239650</v>
      </c>
      <c r="B553" t="s">
        <v>4036</v>
      </c>
      <c r="C553" t="s">
        <v>4037</v>
      </c>
      <c r="D553" t="s">
        <v>4038</v>
      </c>
      <c r="E553" t="s">
        <v>1203</v>
      </c>
      <c r="F553">
        <v>95361</v>
      </c>
      <c r="G553" t="s">
        <v>46</v>
      </c>
      <c r="H553" t="s">
        <v>4039</v>
      </c>
      <c r="I553" t="s">
        <v>4040</v>
      </c>
      <c r="J553" t="s">
        <v>56</v>
      </c>
      <c r="K553" t="s">
        <v>1198</v>
      </c>
      <c r="L553" t="s">
        <v>61</v>
      </c>
      <c r="M553" t="s">
        <v>1206</v>
      </c>
      <c r="N553" t="s">
        <v>54</v>
      </c>
    </row>
    <row r="554" spans="1:14" hidden="1" x14ac:dyDescent="0.3">
      <c r="A554">
        <v>239651</v>
      </c>
      <c r="B554" t="s">
        <v>4041</v>
      </c>
      <c r="C554" t="s">
        <v>4042</v>
      </c>
      <c r="D554" t="s">
        <v>4043</v>
      </c>
      <c r="E554" t="s">
        <v>2176</v>
      </c>
      <c r="F554">
        <v>95242</v>
      </c>
      <c r="G554" t="s">
        <v>118</v>
      </c>
      <c r="H554" t="s">
        <v>4044</v>
      </c>
      <c r="I554" t="s">
        <v>4045</v>
      </c>
      <c r="J554" t="s">
        <v>56</v>
      </c>
      <c r="K554" t="s">
        <v>1565</v>
      </c>
      <c r="L554" t="s">
        <v>61</v>
      </c>
      <c r="M554" t="s">
        <v>227</v>
      </c>
      <c r="N554" t="s">
        <v>54</v>
      </c>
    </row>
    <row r="555" spans="1:14" hidden="1" x14ac:dyDescent="0.3">
      <c r="A555">
        <v>239695</v>
      </c>
      <c r="B555" t="s">
        <v>4046</v>
      </c>
      <c r="C555" t="s">
        <v>2093</v>
      </c>
      <c r="D555" t="s">
        <v>4047</v>
      </c>
      <c r="E555" t="s">
        <v>1219</v>
      </c>
      <c r="F555">
        <v>93274</v>
      </c>
      <c r="G555" t="s">
        <v>1219</v>
      </c>
      <c r="H555" t="s">
        <v>4048</v>
      </c>
      <c r="I555" t="s">
        <v>4049</v>
      </c>
      <c r="J555" t="s">
        <v>56</v>
      </c>
      <c r="K555" t="s">
        <v>1222</v>
      </c>
      <c r="L555" t="s">
        <v>80</v>
      </c>
      <c r="M555" t="s">
        <v>4050</v>
      </c>
      <c r="N555" t="s">
        <v>54</v>
      </c>
    </row>
    <row r="556" spans="1:14" hidden="1" x14ac:dyDescent="0.3">
      <c r="A556">
        <v>239696</v>
      </c>
      <c r="B556" t="s">
        <v>4051</v>
      </c>
      <c r="C556" t="s">
        <v>4052</v>
      </c>
      <c r="D556" t="s">
        <v>4053</v>
      </c>
      <c r="E556" t="s">
        <v>1326</v>
      </c>
      <c r="F556">
        <v>93230</v>
      </c>
      <c r="G556" t="s">
        <v>1237</v>
      </c>
      <c r="H556" t="s">
        <v>4054</v>
      </c>
      <c r="I556" t="s">
        <v>4055</v>
      </c>
      <c r="J556" t="s">
        <v>1213</v>
      </c>
      <c r="K556" t="s">
        <v>54</v>
      </c>
      <c r="L556" t="s">
        <v>61</v>
      </c>
      <c r="M556" t="s">
        <v>227</v>
      </c>
      <c r="N556" t="s">
        <v>54</v>
      </c>
    </row>
    <row r="557" spans="1:14" hidden="1" x14ac:dyDescent="0.3">
      <c r="A557">
        <v>239697</v>
      </c>
      <c r="B557" t="s">
        <v>4056</v>
      </c>
      <c r="C557" t="s">
        <v>4057</v>
      </c>
      <c r="D557" t="s">
        <v>4058</v>
      </c>
      <c r="E557" t="s">
        <v>1326</v>
      </c>
      <c r="F557">
        <v>93230</v>
      </c>
      <c r="G557" t="s">
        <v>1237</v>
      </c>
      <c r="H557" t="s">
        <v>4059</v>
      </c>
      <c r="I557" t="s">
        <v>4060</v>
      </c>
      <c r="J557" t="s">
        <v>56</v>
      </c>
      <c r="K557" t="s">
        <v>1240</v>
      </c>
      <c r="L557" t="s">
        <v>61</v>
      </c>
      <c r="M557" t="s">
        <v>227</v>
      </c>
      <c r="N557" t="s">
        <v>54</v>
      </c>
    </row>
    <row r="558" spans="1:14" hidden="1" x14ac:dyDescent="0.3">
      <c r="A558">
        <v>239721</v>
      </c>
      <c r="B558" t="s">
        <v>4061</v>
      </c>
      <c r="C558" t="s">
        <v>4062</v>
      </c>
      <c r="D558" t="s">
        <v>4063</v>
      </c>
      <c r="E558" t="s">
        <v>1326</v>
      </c>
      <c r="F558">
        <v>93230</v>
      </c>
      <c r="G558" t="s">
        <v>1237</v>
      </c>
      <c r="H558" t="s">
        <v>4064</v>
      </c>
      <c r="I558" t="s">
        <v>4065</v>
      </c>
      <c r="J558" t="s">
        <v>56</v>
      </c>
      <c r="K558" t="s">
        <v>1240</v>
      </c>
      <c r="L558" t="s">
        <v>61</v>
      </c>
      <c r="M558" t="s">
        <v>645</v>
      </c>
      <c r="N558" t="s">
        <v>54</v>
      </c>
    </row>
    <row r="559" spans="1:14" hidden="1" x14ac:dyDescent="0.3">
      <c r="A559">
        <v>239733</v>
      </c>
      <c r="B559" t="s">
        <v>4066</v>
      </c>
      <c r="C559" t="s">
        <v>4067</v>
      </c>
      <c r="D559" t="s">
        <v>4068</v>
      </c>
      <c r="E559" t="s">
        <v>4069</v>
      </c>
      <c r="F559">
        <v>96021</v>
      </c>
      <c r="G559" t="s">
        <v>1775</v>
      </c>
      <c r="H559" t="s">
        <v>4070</v>
      </c>
      <c r="I559" t="s">
        <v>4071</v>
      </c>
      <c r="J559" t="s">
        <v>56</v>
      </c>
      <c r="K559" t="s">
        <v>1198</v>
      </c>
      <c r="L559" t="s">
        <v>1887</v>
      </c>
      <c r="M559" t="s">
        <v>385</v>
      </c>
      <c r="N559" t="s">
        <v>54</v>
      </c>
    </row>
    <row r="560" spans="1:14" hidden="1" x14ac:dyDescent="0.3">
      <c r="A560">
        <v>239834</v>
      </c>
      <c r="B560" t="s">
        <v>4072</v>
      </c>
      <c r="C560" t="s">
        <v>2093</v>
      </c>
      <c r="D560" t="s">
        <v>4073</v>
      </c>
      <c r="E560" t="s">
        <v>1326</v>
      </c>
      <c r="F560">
        <v>93230</v>
      </c>
      <c r="G560" t="s">
        <v>1237</v>
      </c>
      <c r="H560" t="s">
        <v>4074</v>
      </c>
      <c r="I560" t="s">
        <v>4075</v>
      </c>
      <c r="J560" t="s">
        <v>56</v>
      </c>
      <c r="K560" t="s">
        <v>1240</v>
      </c>
      <c r="L560" t="s">
        <v>61</v>
      </c>
      <c r="M560" t="s">
        <v>11055</v>
      </c>
      <c r="N560" t="s">
        <v>54</v>
      </c>
    </row>
    <row r="561" spans="1:14" hidden="1" x14ac:dyDescent="0.3">
      <c r="A561">
        <v>239864</v>
      </c>
      <c r="B561" t="s">
        <v>4077</v>
      </c>
      <c r="C561" t="s">
        <v>4078</v>
      </c>
      <c r="D561" t="s">
        <v>4079</v>
      </c>
      <c r="E561" t="s">
        <v>69</v>
      </c>
      <c r="F561">
        <v>95340</v>
      </c>
      <c r="G561" t="s">
        <v>69</v>
      </c>
      <c r="H561" t="s">
        <v>4080</v>
      </c>
      <c r="I561" t="s">
        <v>4081</v>
      </c>
      <c r="J561" t="s">
        <v>56</v>
      </c>
      <c r="K561" t="s">
        <v>1321</v>
      </c>
      <c r="L561" t="s">
        <v>61</v>
      </c>
      <c r="M561" t="s">
        <v>3015</v>
      </c>
      <c r="N561" t="s">
        <v>54</v>
      </c>
    </row>
    <row r="562" spans="1:14" hidden="1" x14ac:dyDescent="0.3">
      <c r="A562">
        <v>240063</v>
      </c>
      <c r="B562" t="s">
        <v>4082</v>
      </c>
      <c r="C562" t="s">
        <v>4083</v>
      </c>
      <c r="D562" t="s">
        <v>4084</v>
      </c>
      <c r="E562" t="s">
        <v>1878</v>
      </c>
      <c r="F562">
        <v>93250</v>
      </c>
      <c r="G562" t="s">
        <v>1304</v>
      </c>
      <c r="H562" t="s">
        <v>4085</v>
      </c>
      <c r="I562" t="s">
        <v>4086</v>
      </c>
      <c r="J562" t="s">
        <v>56</v>
      </c>
      <c r="K562" t="s">
        <v>1307</v>
      </c>
      <c r="L562" t="s">
        <v>61</v>
      </c>
      <c r="M562" t="s">
        <v>1275</v>
      </c>
      <c r="N562" t="s">
        <v>54</v>
      </c>
    </row>
    <row r="563" spans="1:14" hidden="1" x14ac:dyDescent="0.3">
      <c r="A563">
        <v>240133</v>
      </c>
      <c r="B563" t="s">
        <v>4087</v>
      </c>
      <c r="C563" t="s">
        <v>4088</v>
      </c>
      <c r="D563" t="s">
        <v>4089</v>
      </c>
      <c r="E563" t="s">
        <v>1219</v>
      </c>
      <c r="F563">
        <v>93274</v>
      </c>
      <c r="G563" t="s">
        <v>1219</v>
      </c>
      <c r="H563" t="s">
        <v>4090</v>
      </c>
      <c r="I563" t="s">
        <v>4091</v>
      </c>
      <c r="J563" t="s">
        <v>56</v>
      </c>
      <c r="K563" t="s">
        <v>1388</v>
      </c>
      <c r="L563" t="s">
        <v>61</v>
      </c>
      <c r="M563" t="s">
        <v>2217</v>
      </c>
      <c r="N563" t="s">
        <v>54</v>
      </c>
    </row>
    <row r="564" spans="1:14" hidden="1" x14ac:dyDescent="0.3">
      <c r="A564">
        <v>240136</v>
      </c>
      <c r="B564" t="s">
        <v>4092</v>
      </c>
      <c r="C564" t="s">
        <v>4093</v>
      </c>
      <c r="D564" t="s">
        <v>4094</v>
      </c>
      <c r="E564" t="s">
        <v>1245</v>
      </c>
      <c r="F564">
        <v>93610</v>
      </c>
      <c r="G564" t="s">
        <v>1210</v>
      </c>
      <c r="H564" t="s">
        <v>4095</v>
      </c>
      <c r="I564" t="s">
        <v>4096</v>
      </c>
      <c r="J564" t="s">
        <v>56</v>
      </c>
      <c r="K564" t="s">
        <v>1248</v>
      </c>
      <c r="L564" t="s">
        <v>61</v>
      </c>
      <c r="M564" t="s">
        <v>5730</v>
      </c>
      <c r="N564" t="s">
        <v>54</v>
      </c>
    </row>
    <row r="565" spans="1:14" hidden="1" x14ac:dyDescent="0.3">
      <c r="A565">
        <v>240169</v>
      </c>
      <c r="B565" t="s">
        <v>4097</v>
      </c>
      <c r="C565" t="s">
        <v>1729</v>
      </c>
      <c r="D565" t="s">
        <v>4098</v>
      </c>
      <c r="E565" t="s">
        <v>1227</v>
      </c>
      <c r="F565">
        <v>93272</v>
      </c>
      <c r="G565" t="s">
        <v>1219</v>
      </c>
      <c r="H565" t="s">
        <v>4099</v>
      </c>
      <c r="I565" t="s">
        <v>4100</v>
      </c>
      <c r="J565" t="s">
        <v>56</v>
      </c>
      <c r="K565" t="s">
        <v>1222</v>
      </c>
      <c r="L565" t="s">
        <v>61</v>
      </c>
      <c r="M565" t="s">
        <v>4101</v>
      </c>
      <c r="N565" t="s">
        <v>54</v>
      </c>
    </row>
    <row r="566" spans="1:14" hidden="1" x14ac:dyDescent="0.3">
      <c r="A566">
        <v>240205</v>
      </c>
      <c r="B566" t="s">
        <v>4102</v>
      </c>
      <c r="C566" t="s">
        <v>4103</v>
      </c>
      <c r="D566" t="s">
        <v>4104</v>
      </c>
      <c r="E566" t="s">
        <v>1392</v>
      </c>
      <c r="F566">
        <v>93242</v>
      </c>
      <c r="G566" t="s">
        <v>1254</v>
      </c>
      <c r="H566" t="s">
        <v>4105</v>
      </c>
      <c r="I566" t="s">
        <v>4106</v>
      </c>
      <c r="J566" t="s">
        <v>56</v>
      </c>
      <c r="K566" t="s">
        <v>1248</v>
      </c>
      <c r="L566" t="s">
        <v>61</v>
      </c>
      <c r="M566" t="s">
        <v>11056</v>
      </c>
      <c r="N566" t="s">
        <v>54</v>
      </c>
    </row>
    <row r="567" spans="1:14" hidden="1" x14ac:dyDescent="0.3">
      <c r="A567">
        <v>240243</v>
      </c>
      <c r="B567" t="s">
        <v>4107</v>
      </c>
      <c r="C567" t="s">
        <v>4108</v>
      </c>
      <c r="D567" t="s">
        <v>4109</v>
      </c>
      <c r="E567" t="s">
        <v>131</v>
      </c>
      <c r="F567">
        <v>95358</v>
      </c>
      <c r="G567" t="s">
        <v>46</v>
      </c>
      <c r="H567" t="s">
        <v>4110</v>
      </c>
      <c r="I567" t="s">
        <v>4111</v>
      </c>
      <c r="J567" t="s">
        <v>56</v>
      </c>
      <c r="K567" t="s">
        <v>1321</v>
      </c>
      <c r="L567" t="s">
        <v>61</v>
      </c>
      <c r="M567" t="s">
        <v>1383</v>
      </c>
      <c r="N567" t="s">
        <v>54</v>
      </c>
    </row>
    <row r="568" spans="1:14" hidden="1" x14ac:dyDescent="0.3">
      <c r="A568">
        <v>240270</v>
      </c>
      <c r="B568" t="s">
        <v>4112</v>
      </c>
      <c r="C568" t="s">
        <v>4113</v>
      </c>
      <c r="D568" t="s">
        <v>4114</v>
      </c>
      <c r="E568" t="s">
        <v>2488</v>
      </c>
      <c r="F568">
        <v>95369</v>
      </c>
      <c r="G568" t="s">
        <v>69</v>
      </c>
      <c r="H568" t="s">
        <v>4115</v>
      </c>
      <c r="I568" t="s">
        <v>4116</v>
      </c>
      <c r="J568" t="s">
        <v>1213</v>
      </c>
      <c r="K568" t="s">
        <v>1366</v>
      </c>
      <c r="L568" t="s">
        <v>80</v>
      </c>
      <c r="M568" t="s">
        <v>717</v>
      </c>
      <c r="N568" t="s">
        <v>4117</v>
      </c>
    </row>
    <row r="569" spans="1:14" hidden="1" x14ac:dyDescent="0.3">
      <c r="A569">
        <v>240304</v>
      </c>
      <c r="B569" t="s">
        <v>4118</v>
      </c>
      <c r="C569" t="s">
        <v>4119</v>
      </c>
      <c r="D569" t="s">
        <v>4120</v>
      </c>
      <c r="E569" t="s">
        <v>1219</v>
      </c>
      <c r="F569">
        <v>93274</v>
      </c>
      <c r="G569" t="s">
        <v>1219</v>
      </c>
      <c r="H569" t="s">
        <v>4121</v>
      </c>
      <c r="I569" t="s">
        <v>4122</v>
      </c>
      <c r="J569" t="s">
        <v>56</v>
      </c>
      <c r="K569" t="s">
        <v>1388</v>
      </c>
      <c r="L569" t="s">
        <v>61</v>
      </c>
      <c r="M569" t="s">
        <v>10318</v>
      </c>
      <c r="N569" t="s">
        <v>54</v>
      </c>
    </row>
    <row r="570" spans="1:14" hidden="1" x14ac:dyDescent="0.3">
      <c r="A570">
        <v>240328</v>
      </c>
      <c r="B570" t="s">
        <v>4123</v>
      </c>
      <c r="C570" t="s">
        <v>4124</v>
      </c>
      <c r="D570" t="s">
        <v>4125</v>
      </c>
      <c r="E570" t="s">
        <v>1219</v>
      </c>
      <c r="F570">
        <v>93274</v>
      </c>
      <c r="G570" t="s">
        <v>1219</v>
      </c>
      <c r="H570" t="s">
        <v>4126</v>
      </c>
      <c r="I570" t="s">
        <v>4127</v>
      </c>
      <c r="J570" t="s">
        <v>56</v>
      </c>
      <c r="K570" t="s">
        <v>1222</v>
      </c>
      <c r="L570" t="s">
        <v>61</v>
      </c>
      <c r="M570" t="s">
        <v>4128</v>
      </c>
      <c r="N570" t="s">
        <v>54</v>
      </c>
    </row>
    <row r="571" spans="1:14" hidden="1" x14ac:dyDescent="0.3">
      <c r="A571">
        <v>240330</v>
      </c>
      <c r="B571" t="s">
        <v>4129</v>
      </c>
      <c r="C571" t="s">
        <v>4130</v>
      </c>
      <c r="D571" t="s">
        <v>4131</v>
      </c>
      <c r="E571" t="s">
        <v>1253</v>
      </c>
      <c r="F571">
        <v>93656</v>
      </c>
      <c r="G571" t="s">
        <v>1254</v>
      </c>
      <c r="H571" t="s">
        <v>4132</v>
      </c>
      <c r="I571" t="s">
        <v>4133</v>
      </c>
      <c r="J571" t="s">
        <v>1213</v>
      </c>
      <c r="K571" t="s">
        <v>1262</v>
      </c>
      <c r="L571" t="s">
        <v>61</v>
      </c>
      <c r="M571" t="s">
        <v>227</v>
      </c>
      <c r="N571" t="s">
        <v>54</v>
      </c>
    </row>
    <row r="572" spans="1:14" hidden="1" x14ac:dyDescent="0.3">
      <c r="A572">
        <v>240332</v>
      </c>
      <c r="B572" t="s">
        <v>4134</v>
      </c>
      <c r="C572" t="s">
        <v>4135</v>
      </c>
      <c r="D572" t="s">
        <v>4136</v>
      </c>
      <c r="E572" t="s">
        <v>1219</v>
      </c>
      <c r="F572">
        <v>93274</v>
      </c>
      <c r="G572" t="s">
        <v>1219</v>
      </c>
      <c r="H572" t="s">
        <v>4137</v>
      </c>
      <c r="I572" t="s">
        <v>4138</v>
      </c>
      <c r="J572" t="s">
        <v>1213</v>
      </c>
      <c r="K572" t="s">
        <v>1222</v>
      </c>
      <c r="L572" t="s">
        <v>61</v>
      </c>
      <c r="M572" t="s">
        <v>227</v>
      </c>
      <c r="N572" t="s">
        <v>54</v>
      </c>
    </row>
    <row r="573" spans="1:14" hidden="1" x14ac:dyDescent="0.3">
      <c r="A573">
        <v>240337</v>
      </c>
      <c r="B573" t="s">
        <v>4139</v>
      </c>
      <c r="C573" t="s">
        <v>4140</v>
      </c>
      <c r="D573" t="s">
        <v>4141</v>
      </c>
      <c r="E573" t="s">
        <v>1878</v>
      </c>
      <c r="F573">
        <v>93250</v>
      </c>
      <c r="G573" t="s">
        <v>1304</v>
      </c>
      <c r="H573" t="s">
        <v>4142</v>
      </c>
      <c r="I573" t="s">
        <v>4143</v>
      </c>
      <c r="J573" t="s">
        <v>56</v>
      </c>
      <c r="K573" t="s">
        <v>1307</v>
      </c>
      <c r="L573" t="s">
        <v>61</v>
      </c>
      <c r="M573" t="s">
        <v>9979</v>
      </c>
      <c r="N573" t="s">
        <v>54</v>
      </c>
    </row>
    <row r="574" spans="1:14" hidden="1" x14ac:dyDescent="0.3">
      <c r="A574">
        <v>240338</v>
      </c>
      <c r="B574" t="s">
        <v>4144</v>
      </c>
      <c r="C574" t="s">
        <v>4145</v>
      </c>
      <c r="D574" t="s">
        <v>4146</v>
      </c>
      <c r="E574" t="s">
        <v>1227</v>
      </c>
      <c r="F574">
        <v>93272</v>
      </c>
      <c r="G574" t="s">
        <v>1219</v>
      </c>
      <c r="H574" t="s">
        <v>4147</v>
      </c>
      <c r="I574" t="s">
        <v>4148</v>
      </c>
      <c r="J574" t="s">
        <v>56</v>
      </c>
      <c r="K574" t="s">
        <v>1388</v>
      </c>
      <c r="L574" t="s">
        <v>61</v>
      </c>
      <c r="M574" t="s">
        <v>2075</v>
      </c>
      <c r="N574" t="s">
        <v>54</v>
      </c>
    </row>
    <row r="575" spans="1:14" hidden="1" x14ac:dyDescent="0.3">
      <c r="A575">
        <v>240579</v>
      </c>
      <c r="B575" t="s">
        <v>4149</v>
      </c>
      <c r="C575" t="s">
        <v>4150</v>
      </c>
      <c r="D575" t="s">
        <v>4151</v>
      </c>
      <c r="E575" t="s">
        <v>4152</v>
      </c>
      <c r="F575">
        <v>95386</v>
      </c>
      <c r="G575" t="s">
        <v>46</v>
      </c>
      <c r="H575" t="s">
        <v>4153</v>
      </c>
      <c r="I575" t="s">
        <v>4154</v>
      </c>
      <c r="J575" t="s">
        <v>1213</v>
      </c>
      <c r="K575" t="s">
        <v>1366</v>
      </c>
      <c r="L575" t="s">
        <v>1377</v>
      </c>
      <c r="M575" t="s">
        <v>4155</v>
      </c>
      <c r="N575" t="s">
        <v>4156</v>
      </c>
    </row>
    <row r="576" spans="1:14" hidden="1" x14ac:dyDescent="0.3">
      <c r="A576">
        <v>240712</v>
      </c>
      <c r="B576" t="s">
        <v>4157</v>
      </c>
      <c r="C576" t="s">
        <v>2882</v>
      </c>
      <c r="D576" t="s">
        <v>4158</v>
      </c>
      <c r="E576" t="s">
        <v>1303</v>
      </c>
      <c r="F576">
        <v>93307</v>
      </c>
      <c r="G576" t="s">
        <v>1304</v>
      </c>
      <c r="H576" t="s">
        <v>4159</v>
      </c>
      <c r="I576" t="s">
        <v>4160</v>
      </c>
      <c r="J576" t="s">
        <v>56</v>
      </c>
      <c r="K576" t="s">
        <v>1307</v>
      </c>
      <c r="L576" t="s">
        <v>61</v>
      </c>
      <c r="M576" t="s">
        <v>11057</v>
      </c>
      <c r="N576" t="s">
        <v>54</v>
      </c>
    </row>
    <row r="577" spans="1:14" hidden="1" x14ac:dyDescent="0.3">
      <c r="A577">
        <v>240771</v>
      </c>
      <c r="B577" t="s">
        <v>4161</v>
      </c>
      <c r="C577" t="s">
        <v>4162</v>
      </c>
      <c r="D577" t="s">
        <v>4163</v>
      </c>
      <c r="E577" t="s">
        <v>117</v>
      </c>
      <c r="F577">
        <v>95320</v>
      </c>
      <c r="G577" t="s">
        <v>118</v>
      </c>
      <c r="H577" t="s">
        <v>4164</v>
      </c>
      <c r="I577" t="s">
        <v>4165</v>
      </c>
      <c r="J577" t="s">
        <v>56</v>
      </c>
      <c r="K577" t="s">
        <v>1198</v>
      </c>
      <c r="L577" t="s">
        <v>61</v>
      </c>
      <c r="M577" t="s">
        <v>1206</v>
      </c>
      <c r="N577" t="s">
        <v>54</v>
      </c>
    </row>
    <row r="578" spans="1:14" hidden="1" x14ac:dyDescent="0.3">
      <c r="A578">
        <v>240772</v>
      </c>
      <c r="B578" t="s">
        <v>1467</v>
      </c>
      <c r="C578" t="s">
        <v>4166</v>
      </c>
      <c r="D578" t="s">
        <v>4167</v>
      </c>
      <c r="E578" t="s">
        <v>1254</v>
      </c>
      <c r="F578">
        <v>93706</v>
      </c>
      <c r="G578" t="s">
        <v>1254</v>
      </c>
      <c r="H578" t="s">
        <v>4168</v>
      </c>
      <c r="I578" t="s">
        <v>4169</v>
      </c>
      <c r="J578" t="s">
        <v>56</v>
      </c>
      <c r="K578" t="s">
        <v>1248</v>
      </c>
      <c r="L578" t="s">
        <v>61</v>
      </c>
      <c r="M578" t="s">
        <v>227</v>
      </c>
      <c r="N578" t="s">
        <v>54</v>
      </c>
    </row>
    <row r="579" spans="1:14" hidden="1" x14ac:dyDescent="0.3">
      <c r="A579">
        <v>240859</v>
      </c>
      <c r="B579" t="s">
        <v>4170</v>
      </c>
      <c r="C579" t="s">
        <v>1531</v>
      </c>
      <c r="D579" t="s">
        <v>4171</v>
      </c>
      <c r="E579" t="s">
        <v>1402</v>
      </c>
      <c r="F579">
        <v>93291</v>
      </c>
      <c r="G579" t="s">
        <v>1219</v>
      </c>
      <c r="H579" t="s">
        <v>4172</v>
      </c>
      <c r="I579" t="s">
        <v>4173</v>
      </c>
      <c r="J579" t="s">
        <v>1626</v>
      </c>
      <c r="K579" t="s">
        <v>54</v>
      </c>
      <c r="L579" t="s">
        <v>54</v>
      </c>
      <c r="M579" t="s">
        <v>2280</v>
      </c>
      <c r="N579" t="s">
        <v>54</v>
      </c>
    </row>
    <row r="580" spans="1:14" hidden="1" x14ac:dyDescent="0.3">
      <c r="A580">
        <v>241165</v>
      </c>
      <c r="B580" t="s">
        <v>4174</v>
      </c>
      <c r="C580" t="s">
        <v>4175</v>
      </c>
      <c r="D580" t="s">
        <v>4176</v>
      </c>
      <c r="E580" t="s">
        <v>117</v>
      </c>
      <c r="F580">
        <v>95320</v>
      </c>
      <c r="G580" t="s">
        <v>118</v>
      </c>
      <c r="H580" t="s">
        <v>4177</v>
      </c>
      <c r="I580" t="s">
        <v>4178</v>
      </c>
      <c r="J580" t="s">
        <v>56</v>
      </c>
      <c r="K580" t="s">
        <v>1198</v>
      </c>
      <c r="L580" t="s">
        <v>61</v>
      </c>
      <c r="M580" t="s">
        <v>4179</v>
      </c>
      <c r="N580" t="s">
        <v>54</v>
      </c>
    </row>
    <row r="581" spans="1:14" hidden="1" x14ac:dyDescent="0.3">
      <c r="A581">
        <v>241289</v>
      </c>
      <c r="B581" t="s">
        <v>4180</v>
      </c>
      <c r="C581" t="s">
        <v>4181</v>
      </c>
      <c r="D581" t="s">
        <v>4182</v>
      </c>
      <c r="E581" t="s">
        <v>1253</v>
      </c>
      <c r="F581">
        <v>93656</v>
      </c>
      <c r="G581" t="s">
        <v>1254</v>
      </c>
      <c r="H581" t="s">
        <v>4183</v>
      </c>
      <c r="I581" t="s">
        <v>4184</v>
      </c>
      <c r="J581" t="s">
        <v>56</v>
      </c>
      <c r="K581" t="s">
        <v>1248</v>
      </c>
      <c r="L581" t="s">
        <v>61</v>
      </c>
      <c r="M581" t="s">
        <v>11058</v>
      </c>
      <c r="N581" t="s">
        <v>54</v>
      </c>
    </row>
    <row r="582" spans="1:14" hidden="1" x14ac:dyDescent="0.3">
      <c r="A582">
        <v>241290</v>
      </c>
      <c r="B582" t="s">
        <v>4185</v>
      </c>
      <c r="C582" t="s">
        <v>4181</v>
      </c>
      <c r="D582" t="s">
        <v>4186</v>
      </c>
      <c r="E582" t="s">
        <v>1253</v>
      </c>
      <c r="F582">
        <v>93656</v>
      </c>
      <c r="G582" t="s">
        <v>1254</v>
      </c>
      <c r="H582" t="s">
        <v>4187</v>
      </c>
      <c r="I582" t="s">
        <v>4188</v>
      </c>
      <c r="J582" t="s">
        <v>56</v>
      </c>
      <c r="K582" t="s">
        <v>1248</v>
      </c>
      <c r="L582" t="s">
        <v>61</v>
      </c>
      <c r="M582" t="s">
        <v>11059</v>
      </c>
      <c r="N582" t="s">
        <v>54</v>
      </c>
    </row>
    <row r="583" spans="1:14" hidden="1" x14ac:dyDescent="0.3">
      <c r="A583">
        <v>241444</v>
      </c>
      <c r="B583" t="s">
        <v>4189</v>
      </c>
      <c r="C583" t="s">
        <v>4190</v>
      </c>
      <c r="D583" t="s">
        <v>4191</v>
      </c>
      <c r="E583" t="s">
        <v>4192</v>
      </c>
      <c r="F583">
        <v>93656</v>
      </c>
      <c r="G583" t="s">
        <v>1254</v>
      </c>
      <c r="H583" t="s">
        <v>4193</v>
      </c>
      <c r="I583" t="s">
        <v>4194</v>
      </c>
      <c r="J583" t="s">
        <v>56</v>
      </c>
      <c r="K583" t="s">
        <v>1248</v>
      </c>
      <c r="L583" t="s">
        <v>61</v>
      </c>
      <c r="M583" t="s">
        <v>4195</v>
      </c>
      <c r="N583" t="s">
        <v>54</v>
      </c>
    </row>
    <row r="584" spans="1:14" hidden="1" x14ac:dyDescent="0.3">
      <c r="A584">
        <v>241455</v>
      </c>
      <c r="B584" t="s">
        <v>4196</v>
      </c>
      <c r="C584" t="s">
        <v>4197</v>
      </c>
      <c r="D584" t="s">
        <v>4198</v>
      </c>
      <c r="E584" t="s">
        <v>1290</v>
      </c>
      <c r="F584">
        <v>93662</v>
      </c>
      <c r="G584" t="s">
        <v>1254</v>
      </c>
      <c r="H584" t="s">
        <v>4199</v>
      </c>
      <c r="I584" t="s">
        <v>4200</v>
      </c>
      <c r="J584" t="s">
        <v>1213</v>
      </c>
      <c r="K584" t="s">
        <v>1214</v>
      </c>
      <c r="L584" t="s">
        <v>61</v>
      </c>
      <c r="M584" t="s">
        <v>227</v>
      </c>
      <c r="N584" t="s">
        <v>54</v>
      </c>
    </row>
    <row r="585" spans="1:14" hidden="1" x14ac:dyDescent="0.3">
      <c r="A585">
        <v>241461</v>
      </c>
      <c r="B585" t="s">
        <v>4201</v>
      </c>
      <c r="C585" t="s">
        <v>4202</v>
      </c>
      <c r="D585" t="s">
        <v>4203</v>
      </c>
      <c r="E585" t="s">
        <v>3900</v>
      </c>
      <c r="F585">
        <v>95215</v>
      </c>
      <c r="G585" t="s">
        <v>118</v>
      </c>
      <c r="H585" t="s">
        <v>4204</v>
      </c>
      <c r="I585" t="s">
        <v>4205</v>
      </c>
      <c r="J585" t="s">
        <v>1213</v>
      </c>
      <c r="K585" t="s">
        <v>54</v>
      </c>
      <c r="L585" t="s">
        <v>61</v>
      </c>
      <c r="M585" t="s">
        <v>3600</v>
      </c>
      <c r="N585" t="s">
        <v>54</v>
      </c>
    </row>
    <row r="586" spans="1:14" hidden="1" x14ac:dyDescent="0.3">
      <c r="A586">
        <v>241642</v>
      </c>
      <c r="B586" t="s">
        <v>4206</v>
      </c>
      <c r="C586" t="s">
        <v>4207</v>
      </c>
      <c r="D586" t="s">
        <v>4208</v>
      </c>
      <c r="E586" t="s">
        <v>1402</v>
      </c>
      <c r="F586">
        <v>93292</v>
      </c>
      <c r="G586" t="s">
        <v>1219</v>
      </c>
      <c r="H586" t="s">
        <v>4209</v>
      </c>
      <c r="I586" t="s">
        <v>4210</v>
      </c>
      <c r="J586" t="s">
        <v>56</v>
      </c>
      <c r="K586" t="s">
        <v>1388</v>
      </c>
      <c r="L586" t="s">
        <v>61</v>
      </c>
      <c r="M586" t="s">
        <v>11002</v>
      </c>
      <c r="N586" t="s">
        <v>54</v>
      </c>
    </row>
    <row r="587" spans="1:14" hidden="1" x14ac:dyDescent="0.3">
      <c r="A587">
        <v>241816</v>
      </c>
      <c r="B587" t="s">
        <v>4212</v>
      </c>
      <c r="C587" t="s">
        <v>4213</v>
      </c>
      <c r="D587" t="s">
        <v>4214</v>
      </c>
      <c r="E587" t="s">
        <v>1253</v>
      </c>
      <c r="F587">
        <v>93656</v>
      </c>
      <c r="G587" t="s">
        <v>1254</v>
      </c>
      <c r="H587" t="s">
        <v>4215</v>
      </c>
      <c r="I587" t="s">
        <v>4216</v>
      </c>
      <c r="J587" t="s">
        <v>56</v>
      </c>
      <c r="K587" t="s">
        <v>1248</v>
      </c>
      <c r="L587" t="s">
        <v>61</v>
      </c>
      <c r="M587" t="s">
        <v>4217</v>
      </c>
      <c r="N587" t="s">
        <v>54</v>
      </c>
    </row>
    <row r="588" spans="1:14" hidden="1" x14ac:dyDescent="0.3">
      <c r="A588">
        <v>241900</v>
      </c>
      <c r="B588" t="s">
        <v>4218</v>
      </c>
      <c r="C588" t="s">
        <v>4219</v>
      </c>
      <c r="D588" t="s">
        <v>4220</v>
      </c>
      <c r="E588" t="s">
        <v>4221</v>
      </c>
      <c r="F588">
        <v>95316</v>
      </c>
      <c r="G588" t="s">
        <v>1254</v>
      </c>
      <c r="H588" t="s">
        <v>4222</v>
      </c>
      <c r="I588" t="s">
        <v>4223</v>
      </c>
      <c r="J588" t="s">
        <v>1213</v>
      </c>
      <c r="K588" t="s">
        <v>1262</v>
      </c>
      <c r="L588" t="s">
        <v>61</v>
      </c>
      <c r="M588" t="s">
        <v>227</v>
      </c>
      <c r="N588" t="s">
        <v>54</v>
      </c>
    </row>
    <row r="589" spans="1:14" hidden="1" x14ac:dyDescent="0.3">
      <c r="A589">
        <v>242249</v>
      </c>
      <c r="B589" t="s">
        <v>4224</v>
      </c>
      <c r="C589" t="s">
        <v>4225</v>
      </c>
      <c r="D589" t="s">
        <v>4226</v>
      </c>
      <c r="E589" t="s">
        <v>1326</v>
      </c>
      <c r="F589">
        <v>93230</v>
      </c>
      <c r="G589" t="s">
        <v>1219</v>
      </c>
      <c r="H589" t="s">
        <v>4227</v>
      </c>
      <c r="I589" t="s">
        <v>4228</v>
      </c>
      <c r="J589" t="s">
        <v>56</v>
      </c>
      <c r="K589" t="s">
        <v>1222</v>
      </c>
      <c r="L589" t="s">
        <v>61</v>
      </c>
      <c r="M589" t="s">
        <v>4229</v>
      </c>
      <c r="N589" t="s">
        <v>54</v>
      </c>
    </row>
    <row r="590" spans="1:14" hidden="1" x14ac:dyDescent="0.3">
      <c r="A590">
        <v>242260</v>
      </c>
      <c r="B590" t="s">
        <v>4023</v>
      </c>
      <c r="C590" t="s">
        <v>2689</v>
      </c>
      <c r="D590" t="s">
        <v>4230</v>
      </c>
      <c r="E590" t="s">
        <v>1392</v>
      </c>
      <c r="F590">
        <v>93242</v>
      </c>
      <c r="G590" t="s">
        <v>1254</v>
      </c>
      <c r="H590" t="s">
        <v>4231</v>
      </c>
      <c r="I590" t="s">
        <v>4232</v>
      </c>
      <c r="J590" t="s">
        <v>56</v>
      </c>
      <c r="K590" t="s">
        <v>1248</v>
      </c>
      <c r="L590" t="s">
        <v>61</v>
      </c>
      <c r="M590" t="s">
        <v>11060</v>
      </c>
      <c r="N590" t="s">
        <v>54</v>
      </c>
    </row>
    <row r="591" spans="1:14" hidden="1" x14ac:dyDescent="0.3">
      <c r="A591">
        <v>242665</v>
      </c>
      <c r="B591" t="s">
        <v>4233</v>
      </c>
      <c r="C591" t="s">
        <v>4234</v>
      </c>
      <c r="D591" t="s">
        <v>4235</v>
      </c>
      <c r="E591" t="s">
        <v>1326</v>
      </c>
      <c r="F591">
        <v>93230</v>
      </c>
      <c r="G591" t="s">
        <v>1237</v>
      </c>
      <c r="H591" t="s">
        <v>4236</v>
      </c>
      <c r="I591" t="s">
        <v>4237</v>
      </c>
      <c r="J591" t="s">
        <v>1213</v>
      </c>
      <c r="K591" t="s">
        <v>54</v>
      </c>
      <c r="L591" t="s">
        <v>61</v>
      </c>
      <c r="M591" t="s">
        <v>227</v>
      </c>
      <c r="N591" t="s">
        <v>54</v>
      </c>
    </row>
    <row r="592" spans="1:14" hidden="1" x14ac:dyDescent="0.3">
      <c r="A592">
        <v>242699</v>
      </c>
      <c r="B592" t="s">
        <v>4238</v>
      </c>
      <c r="C592" t="s">
        <v>4239</v>
      </c>
      <c r="D592" t="s">
        <v>4240</v>
      </c>
      <c r="E592" t="s">
        <v>1219</v>
      </c>
      <c r="F592">
        <v>93274</v>
      </c>
      <c r="G592" t="s">
        <v>1219</v>
      </c>
      <c r="H592" t="s">
        <v>4241</v>
      </c>
      <c r="I592" t="s">
        <v>4242</v>
      </c>
      <c r="J592" t="s">
        <v>56</v>
      </c>
      <c r="K592" t="s">
        <v>1222</v>
      </c>
      <c r="L592" t="s">
        <v>61</v>
      </c>
      <c r="M592" t="s">
        <v>4243</v>
      </c>
      <c r="N592" t="s">
        <v>54</v>
      </c>
    </row>
    <row r="593" spans="1:14" hidden="1" x14ac:dyDescent="0.3">
      <c r="A593">
        <v>242943</v>
      </c>
      <c r="B593" t="s">
        <v>4244</v>
      </c>
      <c r="C593" t="s">
        <v>1761</v>
      </c>
      <c r="D593" t="s">
        <v>4245</v>
      </c>
      <c r="E593" t="s">
        <v>1402</v>
      </c>
      <c r="F593">
        <v>93291</v>
      </c>
      <c r="G593" t="s">
        <v>1219</v>
      </c>
      <c r="H593" t="s">
        <v>4246</v>
      </c>
      <c r="I593" t="s">
        <v>4247</v>
      </c>
      <c r="J593" t="s">
        <v>56</v>
      </c>
      <c r="K593" t="s">
        <v>1388</v>
      </c>
      <c r="L593" t="s">
        <v>61</v>
      </c>
      <c r="M593" t="s">
        <v>11061</v>
      </c>
      <c r="N593" t="s">
        <v>54</v>
      </c>
    </row>
    <row r="594" spans="1:14" hidden="1" x14ac:dyDescent="0.3">
      <c r="A594">
        <v>242944</v>
      </c>
      <c r="B594" t="s">
        <v>4248</v>
      </c>
      <c r="C594" t="s">
        <v>4249</v>
      </c>
      <c r="D594" t="s">
        <v>4250</v>
      </c>
      <c r="E594" t="s">
        <v>1210</v>
      </c>
      <c r="F594">
        <v>93637</v>
      </c>
      <c r="G594" t="s">
        <v>1210</v>
      </c>
      <c r="H594" t="s">
        <v>4251</v>
      </c>
      <c r="I594" t="s">
        <v>4252</v>
      </c>
      <c r="J594" t="s">
        <v>56</v>
      </c>
      <c r="K594" t="s">
        <v>1248</v>
      </c>
      <c r="L594" t="s">
        <v>61</v>
      </c>
      <c r="M594" t="s">
        <v>4253</v>
      </c>
      <c r="N594" t="s">
        <v>54</v>
      </c>
    </row>
    <row r="595" spans="1:14" hidden="1" x14ac:dyDescent="0.3">
      <c r="A595">
        <v>243362</v>
      </c>
      <c r="B595" t="s">
        <v>4254</v>
      </c>
      <c r="C595" t="s">
        <v>4254</v>
      </c>
      <c r="D595" t="s">
        <v>4255</v>
      </c>
      <c r="E595" t="s">
        <v>1210</v>
      </c>
      <c r="F595">
        <v>93637</v>
      </c>
      <c r="G595" t="s">
        <v>1210</v>
      </c>
      <c r="H595" t="s">
        <v>4256</v>
      </c>
      <c r="I595" t="s">
        <v>4257</v>
      </c>
      <c r="J595" t="s">
        <v>1213</v>
      </c>
      <c r="K595" t="s">
        <v>1214</v>
      </c>
      <c r="L595" t="s">
        <v>61</v>
      </c>
      <c r="M595" t="s">
        <v>227</v>
      </c>
      <c r="N595" t="s">
        <v>54</v>
      </c>
    </row>
    <row r="596" spans="1:14" hidden="1" x14ac:dyDescent="0.3">
      <c r="A596">
        <v>243363</v>
      </c>
      <c r="B596" t="s">
        <v>4258</v>
      </c>
      <c r="C596" t="s">
        <v>2925</v>
      </c>
      <c r="D596" t="s">
        <v>4259</v>
      </c>
      <c r="E596" t="s">
        <v>1402</v>
      </c>
      <c r="F596">
        <v>93277</v>
      </c>
      <c r="G596" t="s">
        <v>1219</v>
      </c>
      <c r="H596" t="s">
        <v>4260</v>
      </c>
      <c r="I596" t="s">
        <v>4261</v>
      </c>
      <c r="J596" t="s">
        <v>56</v>
      </c>
      <c r="K596" t="s">
        <v>1222</v>
      </c>
      <c r="L596" t="s">
        <v>61</v>
      </c>
      <c r="M596" t="s">
        <v>2459</v>
      </c>
      <c r="N596" t="s">
        <v>54</v>
      </c>
    </row>
    <row r="597" spans="1:14" hidden="1" x14ac:dyDescent="0.3">
      <c r="A597">
        <v>243803</v>
      </c>
      <c r="B597" t="s">
        <v>4262</v>
      </c>
      <c r="C597" t="s">
        <v>4263</v>
      </c>
      <c r="D597" t="s">
        <v>4264</v>
      </c>
      <c r="E597" t="s">
        <v>118</v>
      </c>
      <c r="F597">
        <v>93660</v>
      </c>
      <c r="G597" t="s">
        <v>1254</v>
      </c>
      <c r="H597" t="s">
        <v>4265</v>
      </c>
      <c r="I597" t="s">
        <v>4266</v>
      </c>
      <c r="J597" t="s">
        <v>56</v>
      </c>
      <c r="K597" t="s">
        <v>1248</v>
      </c>
      <c r="L597" t="s">
        <v>61</v>
      </c>
      <c r="M597" t="s">
        <v>227</v>
      </c>
      <c r="N597" t="s">
        <v>54</v>
      </c>
    </row>
    <row r="598" spans="1:14" hidden="1" x14ac:dyDescent="0.3">
      <c r="A598">
        <v>243827</v>
      </c>
      <c r="B598" t="s">
        <v>4267</v>
      </c>
      <c r="C598" t="s">
        <v>4032</v>
      </c>
      <c r="D598" t="s">
        <v>4268</v>
      </c>
      <c r="E598" t="s">
        <v>1402</v>
      </c>
      <c r="F598">
        <v>93277</v>
      </c>
      <c r="G598" t="s">
        <v>1219</v>
      </c>
      <c r="H598" t="s">
        <v>4269</v>
      </c>
      <c r="I598" t="s">
        <v>4270</v>
      </c>
      <c r="J598" t="s">
        <v>56</v>
      </c>
      <c r="K598" t="s">
        <v>1222</v>
      </c>
      <c r="L598" t="s">
        <v>61</v>
      </c>
      <c r="M598" t="s">
        <v>4271</v>
      </c>
      <c r="N598" t="s">
        <v>54</v>
      </c>
    </row>
    <row r="599" spans="1:14" hidden="1" x14ac:dyDescent="0.3">
      <c r="A599">
        <v>243878</v>
      </c>
      <c r="B599" t="s">
        <v>4272</v>
      </c>
      <c r="C599" t="s">
        <v>4273</v>
      </c>
      <c r="D599" t="s">
        <v>4274</v>
      </c>
      <c r="E599" t="s">
        <v>2176</v>
      </c>
      <c r="F599">
        <v>95240</v>
      </c>
      <c r="G599" t="s">
        <v>118</v>
      </c>
      <c r="H599" t="s">
        <v>4275</v>
      </c>
      <c r="I599" t="s">
        <v>4276</v>
      </c>
      <c r="J599" t="s">
        <v>56</v>
      </c>
      <c r="K599" t="s">
        <v>1565</v>
      </c>
      <c r="L599" t="s">
        <v>61</v>
      </c>
      <c r="M599" t="s">
        <v>4277</v>
      </c>
      <c r="N599" t="s">
        <v>54</v>
      </c>
    </row>
    <row r="600" spans="1:14" hidden="1" x14ac:dyDescent="0.3">
      <c r="A600">
        <v>243881</v>
      </c>
      <c r="B600" t="s">
        <v>4278</v>
      </c>
      <c r="C600" t="s">
        <v>4279</v>
      </c>
      <c r="D600" t="s">
        <v>4280</v>
      </c>
      <c r="E600" t="s">
        <v>1290</v>
      </c>
      <c r="F600">
        <v>93662</v>
      </c>
      <c r="G600" t="s">
        <v>1254</v>
      </c>
      <c r="H600" t="s">
        <v>4281</v>
      </c>
      <c r="I600" t="s">
        <v>4282</v>
      </c>
      <c r="J600" t="s">
        <v>56</v>
      </c>
      <c r="K600" t="s">
        <v>1248</v>
      </c>
      <c r="L600" t="s">
        <v>61</v>
      </c>
      <c r="M600" t="s">
        <v>9588</v>
      </c>
      <c r="N600" t="s">
        <v>54</v>
      </c>
    </row>
    <row r="601" spans="1:14" hidden="1" x14ac:dyDescent="0.3">
      <c r="A601">
        <v>244092</v>
      </c>
      <c r="B601" t="s">
        <v>4283</v>
      </c>
      <c r="C601" t="s">
        <v>1785</v>
      </c>
      <c r="D601" t="s">
        <v>4284</v>
      </c>
      <c r="E601" t="s">
        <v>2226</v>
      </c>
      <c r="F601">
        <v>93631</v>
      </c>
      <c r="G601" t="s">
        <v>1219</v>
      </c>
      <c r="H601" t="s">
        <v>4285</v>
      </c>
      <c r="I601" t="s">
        <v>4286</v>
      </c>
      <c r="J601" t="s">
        <v>56</v>
      </c>
      <c r="K601" t="s">
        <v>1388</v>
      </c>
      <c r="L601" t="s">
        <v>61</v>
      </c>
      <c r="M601" t="s">
        <v>2496</v>
      </c>
      <c r="N601" t="s">
        <v>54</v>
      </c>
    </row>
    <row r="602" spans="1:14" hidden="1" x14ac:dyDescent="0.3">
      <c r="A602">
        <v>244096</v>
      </c>
      <c r="B602" t="s">
        <v>4288</v>
      </c>
      <c r="C602" t="s">
        <v>4289</v>
      </c>
      <c r="D602" t="s">
        <v>4290</v>
      </c>
      <c r="E602" t="s">
        <v>4069</v>
      </c>
      <c r="F602">
        <v>96021</v>
      </c>
      <c r="G602" t="s">
        <v>1775</v>
      </c>
      <c r="H602" t="s">
        <v>4291</v>
      </c>
      <c r="I602" t="s">
        <v>4292</v>
      </c>
      <c r="J602" t="s">
        <v>1213</v>
      </c>
      <c r="K602" t="s">
        <v>54</v>
      </c>
      <c r="L602" t="s">
        <v>61</v>
      </c>
      <c r="M602" t="s">
        <v>3607</v>
      </c>
      <c r="N602" t="s">
        <v>54</v>
      </c>
    </row>
    <row r="603" spans="1:14" hidden="1" x14ac:dyDescent="0.3">
      <c r="A603">
        <v>244139</v>
      </c>
      <c r="B603" t="s">
        <v>4293</v>
      </c>
      <c r="C603" t="s">
        <v>4294</v>
      </c>
      <c r="D603" t="s">
        <v>4295</v>
      </c>
      <c r="E603" t="s">
        <v>1210</v>
      </c>
      <c r="F603">
        <v>93637</v>
      </c>
      <c r="G603" t="s">
        <v>1210</v>
      </c>
      <c r="H603" t="s">
        <v>4296</v>
      </c>
      <c r="I603" t="s">
        <v>4297</v>
      </c>
      <c r="J603" t="s">
        <v>56</v>
      </c>
      <c r="K603" t="s">
        <v>1248</v>
      </c>
      <c r="L603" t="s">
        <v>80</v>
      </c>
      <c r="M603" t="s">
        <v>11062</v>
      </c>
      <c r="N603" t="s">
        <v>54</v>
      </c>
    </row>
    <row r="604" spans="1:14" hidden="1" x14ac:dyDescent="0.3">
      <c r="A604">
        <v>244196</v>
      </c>
      <c r="B604" t="s">
        <v>4298</v>
      </c>
      <c r="C604" t="s">
        <v>4299</v>
      </c>
      <c r="D604" t="s">
        <v>4300</v>
      </c>
      <c r="E604" t="s">
        <v>2226</v>
      </c>
      <c r="F604">
        <v>93631</v>
      </c>
      <c r="G604" t="s">
        <v>1237</v>
      </c>
      <c r="H604" t="s">
        <v>4301</v>
      </c>
      <c r="I604" t="s">
        <v>4302</v>
      </c>
      <c r="J604" t="s">
        <v>1213</v>
      </c>
      <c r="K604" t="s">
        <v>54</v>
      </c>
      <c r="L604" t="s">
        <v>61</v>
      </c>
      <c r="M604" t="s">
        <v>2913</v>
      </c>
      <c r="N604" t="s">
        <v>54</v>
      </c>
    </row>
    <row r="605" spans="1:14" hidden="1" x14ac:dyDescent="0.3">
      <c r="A605">
        <v>244210</v>
      </c>
      <c r="B605" t="s">
        <v>4303</v>
      </c>
      <c r="C605" t="s">
        <v>4304</v>
      </c>
      <c r="D605" t="s">
        <v>4305</v>
      </c>
      <c r="E605" t="s">
        <v>1210</v>
      </c>
      <c r="F605">
        <v>93637</v>
      </c>
      <c r="G605" t="s">
        <v>1210</v>
      </c>
      <c r="H605" t="s">
        <v>4306</v>
      </c>
      <c r="I605" t="s">
        <v>4307</v>
      </c>
      <c r="J605" t="s">
        <v>56</v>
      </c>
      <c r="K605" t="s">
        <v>1248</v>
      </c>
      <c r="L605" t="s">
        <v>61</v>
      </c>
      <c r="M605" t="s">
        <v>795</v>
      </c>
      <c r="N605" t="s">
        <v>54</v>
      </c>
    </row>
    <row r="606" spans="1:14" hidden="1" x14ac:dyDescent="0.3">
      <c r="A606">
        <v>244215</v>
      </c>
      <c r="B606" t="s">
        <v>11063</v>
      </c>
      <c r="C606" t="s">
        <v>11064</v>
      </c>
      <c r="D606" t="s">
        <v>11065</v>
      </c>
      <c r="E606" t="s">
        <v>1219</v>
      </c>
      <c r="F606">
        <v>93274</v>
      </c>
      <c r="G606" t="s">
        <v>1219</v>
      </c>
      <c r="H606" t="s">
        <v>11066</v>
      </c>
      <c r="I606" t="s">
        <v>11067</v>
      </c>
      <c r="J606" t="s">
        <v>56</v>
      </c>
      <c r="K606" t="s">
        <v>1222</v>
      </c>
      <c r="L606" t="s">
        <v>61</v>
      </c>
      <c r="M606" t="s">
        <v>2133</v>
      </c>
      <c r="N606" t="s">
        <v>54</v>
      </c>
    </row>
    <row r="607" spans="1:14" hidden="1" x14ac:dyDescent="0.3">
      <c r="A607">
        <v>244312</v>
      </c>
      <c r="B607" t="s">
        <v>4308</v>
      </c>
      <c r="C607" t="s">
        <v>4309</v>
      </c>
      <c r="D607" t="s">
        <v>4310</v>
      </c>
      <c r="E607" t="s">
        <v>1219</v>
      </c>
      <c r="F607">
        <v>93274</v>
      </c>
      <c r="G607" t="s">
        <v>1219</v>
      </c>
      <c r="H607" t="s">
        <v>4311</v>
      </c>
      <c r="I607" t="s">
        <v>4312</v>
      </c>
      <c r="J607" t="s">
        <v>56</v>
      </c>
      <c r="K607" t="s">
        <v>1222</v>
      </c>
      <c r="L607" t="s">
        <v>61</v>
      </c>
      <c r="M607" t="s">
        <v>4313</v>
      </c>
      <c r="N607" t="s">
        <v>54</v>
      </c>
    </row>
    <row r="608" spans="1:14" hidden="1" x14ac:dyDescent="0.3">
      <c r="A608">
        <v>244330</v>
      </c>
      <c r="B608" t="s">
        <v>4314</v>
      </c>
      <c r="C608" t="s">
        <v>4315</v>
      </c>
      <c r="D608" t="s">
        <v>4316</v>
      </c>
      <c r="E608" t="s">
        <v>1490</v>
      </c>
      <c r="F608">
        <v>95632</v>
      </c>
      <c r="G608" t="s">
        <v>1491</v>
      </c>
      <c r="H608" t="s">
        <v>4317</v>
      </c>
      <c r="I608" t="s">
        <v>4318</v>
      </c>
      <c r="J608" t="s">
        <v>56</v>
      </c>
      <c r="K608" t="s">
        <v>1198</v>
      </c>
      <c r="L608" t="s">
        <v>61</v>
      </c>
      <c r="M608" t="s">
        <v>8285</v>
      </c>
      <c r="N608" t="s">
        <v>54</v>
      </c>
    </row>
    <row r="609" spans="1:14" hidden="1" x14ac:dyDescent="0.3">
      <c r="A609">
        <v>244404</v>
      </c>
      <c r="B609" t="s">
        <v>4319</v>
      </c>
      <c r="C609" t="s">
        <v>3118</v>
      </c>
      <c r="D609" t="s">
        <v>4320</v>
      </c>
      <c r="E609" t="s">
        <v>1926</v>
      </c>
      <c r="F609">
        <v>93257</v>
      </c>
      <c r="G609" t="s">
        <v>1219</v>
      </c>
      <c r="H609" t="s">
        <v>4321</v>
      </c>
      <c r="I609" t="s">
        <v>4322</v>
      </c>
      <c r="J609" t="s">
        <v>56</v>
      </c>
      <c r="K609" t="s">
        <v>1388</v>
      </c>
      <c r="L609" t="s">
        <v>61</v>
      </c>
      <c r="M609" t="s">
        <v>353</v>
      </c>
      <c r="N609" t="s">
        <v>54</v>
      </c>
    </row>
    <row r="610" spans="1:14" hidden="1" x14ac:dyDescent="0.3">
      <c r="A610">
        <v>244745</v>
      </c>
      <c r="B610" t="s">
        <v>4323</v>
      </c>
      <c r="C610" t="s">
        <v>4324</v>
      </c>
      <c r="D610" t="s">
        <v>4325</v>
      </c>
      <c r="E610" t="s">
        <v>1219</v>
      </c>
      <c r="F610">
        <v>93274</v>
      </c>
      <c r="G610" t="s">
        <v>1219</v>
      </c>
      <c r="H610" t="s">
        <v>4326</v>
      </c>
      <c r="I610" t="s">
        <v>4327</v>
      </c>
      <c r="J610" t="s">
        <v>56</v>
      </c>
      <c r="K610" t="s">
        <v>1388</v>
      </c>
      <c r="L610" t="s">
        <v>61</v>
      </c>
      <c r="M610" t="s">
        <v>4328</v>
      </c>
      <c r="N610" t="s">
        <v>54</v>
      </c>
    </row>
    <row r="611" spans="1:14" hidden="1" x14ac:dyDescent="0.3">
      <c r="A611">
        <v>244747</v>
      </c>
      <c r="B611" t="s">
        <v>4329</v>
      </c>
      <c r="C611" t="s">
        <v>4330</v>
      </c>
      <c r="D611" t="s">
        <v>4331</v>
      </c>
      <c r="E611" t="s">
        <v>1219</v>
      </c>
      <c r="F611">
        <v>93274</v>
      </c>
      <c r="G611" t="s">
        <v>1219</v>
      </c>
      <c r="H611" t="s">
        <v>4332</v>
      </c>
      <c r="I611" t="s">
        <v>4333</v>
      </c>
      <c r="J611" t="s">
        <v>56</v>
      </c>
      <c r="K611" t="s">
        <v>1388</v>
      </c>
      <c r="L611" t="s">
        <v>61</v>
      </c>
      <c r="M611" t="s">
        <v>11016</v>
      </c>
      <c r="N611" t="s">
        <v>54</v>
      </c>
    </row>
    <row r="612" spans="1:14" hidden="1" x14ac:dyDescent="0.3">
      <c r="A612">
        <v>244964</v>
      </c>
      <c r="B612" t="s">
        <v>4334</v>
      </c>
      <c r="C612" t="s">
        <v>4335</v>
      </c>
      <c r="D612" t="s">
        <v>4336</v>
      </c>
      <c r="E612" t="s">
        <v>1878</v>
      </c>
      <c r="F612">
        <v>93250</v>
      </c>
      <c r="G612" t="s">
        <v>1304</v>
      </c>
      <c r="H612" t="s">
        <v>4337</v>
      </c>
      <c r="I612" t="s">
        <v>4338</v>
      </c>
      <c r="J612" t="s">
        <v>1213</v>
      </c>
      <c r="K612" t="s">
        <v>1388</v>
      </c>
      <c r="L612" t="s">
        <v>61</v>
      </c>
      <c r="M612" t="s">
        <v>227</v>
      </c>
      <c r="N612" t="s">
        <v>54</v>
      </c>
    </row>
    <row r="613" spans="1:14" hidden="1" x14ac:dyDescent="0.3">
      <c r="A613">
        <v>245428</v>
      </c>
      <c r="B613" t="s">
        <v>4339</v>
      </c>
      <c r="C613" t="s">
        <v>4340</v>
      </c>
      <c r="D613" t="s">
        <v>11068</v>
      </c>
      <c r="E613" t="s">
        <v>1227</v>
      </c>
      <c r="F613">
        <v>93272</v>
      </c>
      <c r="G613" t="s">
        <v>1219</v>
      </c>
      <c r="H613" t="s">
        <v>4341</v>
      </c>
      <c r="I613" t="s">
        <v>4342</v>
      </c>
      <c r="J613" t="s">
        <v>56</v>
      </c>
      <c r="K613" t="s">
        <v>1388</v>
      </c>
      <c r="L613" t="s">
        <v>61</v>
      </c>
      <c r="M613" t="s">
        <v>8293</v>
      </c>
      <c r="N613" t="s">
        <v>54</v>
      </c>
    </row>
    <row r="614" spans="1:14" hidden="1" x14ac:dyDescent="0.3">
      <c r="A614">
        <v>245509</v>
      </c>
      <c r="B614" t="s">
        <v>4343</v>
      </c>
      <c r="C614" t="s">
        <v>4344</v>
      </c>
      <c r="D614" t="s">
        <v>4345</v>
      </c>
      <c r="E614" t="s">
        <v>1426</v>
      </c>
      <c r="F614">
        <v>93635</v>
      </c>
      <c r="G614" t="s">
        <v>69</v>
      </c>
      <c r="H614" t="s">
        <v>4346</v>
      </c>
      <c r="I614" t="s">
        <v>4347</v>
      </c>
      <c r="J614" t="s">
        <v>56</v>
      </c>
      <c r="K614" t="s">
        <v>1411</v>
      </c>
      <c r="L614" t="s">
        <v>80</v>
      </c>
      <c r="M614" t="s">
        <v>1795</v>
      </c>
      <c r="N614" t="s">
        <v>54</v>
      </c>
    </row>
    <row r="615" spans="1:14" hidden="1" x14ac:dyDescent="0.3">
      <c r="A615">
        <v>245510</v>
      </c>
      <c r="B615" t="s">
        <v>4348</v>
      </c>
      <c r="C615" t="s">
        <v>4349</v>
      </c>
      <c r="D615" t="s">
        <v>4350</v>
      </c>
      <c r="E615" t="s">
        <v>1878</v>
      </c>
      <c r="F615">
        <v>93250</v>
      </c>
      <c r="G615" t="s">
        <v>1304</v>
      </c>
      <c r="H615" t="s">
        <v>4351</v>
      </c>
      <c r="I615" t="s">
        <v>4352</v>
      </c>
      <c r="J615" t="s">
        <v>56</v>
      </c>
      <c r="K615" t="s">
        <v>1388</v>
      </c>
      <c r="L615" t="s">
        <v>61</v>
      </c>
      <c r="M615" t="s">
        <v>227</v>
      </c>
      <c r="N615" t="s">
        <v>54</v>
      </c>
    </row>
    <row r="616" spans="1:14" hidden="1" x14ac:dyDescent="0.3">
      <c r="A616">
        <v>245511</v>
      </c>
      <c r="B616" t="s">
        <v>4353</v>
      </c>
      <c r="C616" t="s">
        <v>4354</v>
      </c>
      <c r="D616" t="s">
        <v>4355</v>
      </c>
      <c r="E616" t="s">
        <v>1402</v>
      </c>
      <c r="F616">
        <v>93277</v>
      </c>
      <c r="G616" t="s">
        <v>1219</v>
      </c>
      <c r="H616" t="s">
        <v>4356</v>
      </c>
      <c r="I616" t="s">
        <v>4357</v>
      </c>
      <c r="J616" t="s">
        <v>1213</v>
      </c>
      <c r="K616" t="s">
        <v>54</v>
      </c>
      <c r="L616" t="s">
        <v>61</v>
      </c>
      <c r="M616" t="s">
        <v>1275</v>
      </c>
      <c r="N616" t="s">
        <v>54</v>
      </c>
    </row>
    <row r="617" spans="1:14" hidden="1" x14ac:dyDescent="0.3">
      <c r="A617">
        <v>245591</v>
      </c>
      <c r="B617" t="s">
        <v>4358</v>
      </c>
      <c r="C617" t="s">
        <v>4359</v>
      </c>
      <c r="D617" t="s">
        <v>4360</v>
      </c>
      <c r="E617" t="s">
        <v>1959</v>
      </c>
      <c r="F617">
        <v>93274</v>
      </c>
      <c r="G617" t="s">
        <v>1219</v>
      </c>
      <c r="H617" t="s">
        <v>4361</v>
      </c>
      <c r="I617" t="s">
        <v>4362</v>
      </c>
      <c r="J617" t="s">
        <v>56</v>
      </c>
      <c r="K617" t="s">
        <v>1222</v>
      </c>
      <c r="L617" t="s">
        <v>61</v>
      </c>
      <c r="M617" t="s">
        <v>4363</v>
      </c>
      <c r="N617" t="s">
        <v>54</v>
      </c>
    </row>
    <row r="618" spans="1:14" hidden="1" x14ac:dyDescent="0.3">
      <c r="A618">
        <v>245632</v>
      </c>
      <c r="B618" t="s">
        <v>4364</v>
      </c>
      <c r="C618" t="s">
        <v>4365</v>
      </c>
      <c r="D618" t="s">
        <v>4366</v>
      </c>
      <c r="E618" t="s">
        <v>1521</v>
      </c>
      <c r="F618">
        <v>93263</v>
      </c>
      <c r="G618" t="s">
        <v>1304</v>
      </c>
      <c r="H618" t="s">
        <v>4367</v>
      </c>
      <c r="I618" t="s">
        <v>4368</v>
      </c>
      <c r="J618" t="s">
        <v>56</v>
      </c>
      <c r="K618" t="s">
        <v>1307</v>
      </c>
      <c r="L618" t="s">
        <v>61</v>
      </c>
      <c r="M618" t="s">
        <v>11069</v>
      </c>
      <c r="N618" t="s">
        <v>54</v>
      </c>
    </row>
    <row r="619" spans="1:14" hidden="1" x14ac:dyDescent="0.3">
      <c r="A619">
        <v>245952</v>
      </c>
      <c r="B619" t="s">
        <v>4369</v>
      </c>
      <c r="C619" t="s">
        <v>4370</v>
      </c>
      <c r="D619" t="s">
        <v>4371</v>
      </c>
      <c r="E619" t="s">
        <v>1236</v>
      </c>
      <c r="F619">
        <v>93245</v>
      </c>
      <c r="G619" t="s">
        <v>1237</v>
      </c>
      <c r="H619" t="s">
        <v>4372</v>
      </c>
      <c r="I619" t="s">
        <v>4373</v>
      </c>
      <c r="J619" t="s">
        <v>56</v>
      </c>
      <c r="K619" t="s">
        <v>1240</v>
      </c>
      <c r="L619" t="s">
        <v>61</v>
      </c>
      <c r="M619" t="s">
        <v>9867</v>
      </c>
      <c r="N619" t="s">
        <v>54</v>
      </c>
    </row>
    <row r="620" spans="1:14" hidden="1" x14ac:dyDescent="0.3">
      <c r="A620">
        <v>245954</v>
      </c>
      <c r="B620" t="s">
        <v>4375</v>
      </c>
      <c r="C620" t="s">
        <v>4376</v>
      </c>
      <c r="D620" t="s">
        <v>4377</v>
      </c>
      <c r="E620" t="s">
        <v>131</v>
      </c>
      <c r="G620" t="s">
        <v>46</v>
      </c>
      <c r="H620" t="s">
        <v>4378</v>
      </c>
      <c r="I620" t="s">
        <v>4379</v>
      </c>
      <c r="J620" t="s">
        <v>1213</v>
      </c>
      <c r="K620" t="s">
        <v>1366</v>
      </c>
      <c r="L620" t="s">
        <v>61</v>
      </c>
      <c r="M620" t="s">
        <v>3607</v>
      </c>
      <c r="N620" t="s">
        <v>54</v>
      </c>
    </row>
    <row r="621" spans="1:14" hidden="1" x14ac:dyDescent="0.3">
      <c r="A621">
        <v>246963</v>
      </c>
      <c r="B621" t="s">
        <v>4380</v>
      </c>
      <c r="C621" t="s">
        <v>4381</v>
      </c>
      <c r="D621" t="s">
        <v>4382</v>
      </c>
      <c r="E621" t="s">
        <v>1227</v>
      </c>
      <c r="F621">
        <v>93272</v>
      </c>
      <c r="G621" t="s">
        <v>1219</v>
      </c>
      <c r="H621" t="s">
        <v>4383</v>
      </c>
      <c r="I621" t="s">
        <v>4384</v>
      </c>
      <c r="J621" t="s">
        <v>56</v>
      </c>
      <c r="K621" t="s">
        <v>1222</v>
      </c>
      <c r="L621" t="s">
        <v>61</v>
      </c>
      <c r="M621" t="s">
        <v>4385</v>
      </c>
      <c r="N621" t="s">
        <v>54</v>
      </c>
    </row>
    <row r="622" spans="1:14" hidden="1" x14ac:dyDescent="0.3">
      <c r="A622">
        <v>247026</v>
      </c>
      <c r="B622" t="s">
        <v>4386</v>
      </c>
      <c r="C622" t="s">
        <v>4387</v>
      </c>
      <c r="D622" t="s">
        <v>4388</v>
      </c>
      <c r="E622" t="s">
        <v>1245</v>
      </c>
      <c r="F622">
        <v>93610</v>
      </c>
      <c r="G622" t="s">
        <v>1210</v>
      </c>
      <c r="H622" t="s">
        <v>4389</v>
      </c>
      <c r="I622" t="s">
        <v>4390</v>
      </c>
      <c r="J622" t="s">
        <v>56</v>
      </c>
      <c r="K622" t="s">
        <v>1248</v>
      </c>
      <c r="L622" t="s">
        <v>61</v>
      </c>
      <c r="M622" t="s">
        <v>1778</v>
      </c>
      <c r="N622" t="s">
        <v>54</v>
      </c>
    </row>
    <row r="623" spans="1:14" hidden="1" x14ac:dyDescent="0.3">
      <c r="A623">
        <v>247111</v>
      </c>
      <c r="B623" t="s">
        <v>4391</v>
      </c>
      <c r="C623" t="s">
        <v>4392</v>
      </c>
      <c r="D623" t="s">
        <v>4393</v>
      </c>
      <c r="E623" t="s">
        <v>2442</v>
      </c>
      <c r="F623">
        <v>93247</v>
      </c>
      <c r="G623" t="s">
        <v>1219</v>
      </c>
      <c r="H623" t="s">
        <v>4394</v>
      </c>
      <c r="I623" t="s">
        <v>4395</v>
      </c>
      <c r="J623" t="s">
        <v>56</v>
      </c>
      <c r="K623" t="s">
        <v>1388</v>
      </c>
      <c r="L623" t="s">
        <v>61</v>
      </c>
      <c r="M623" t="s">
        <v>551</v>
      </c>
      <c r="N623" t="s">
        <v>54</v>
      </c>
    </row>
    <row r="624" spans="1:14" hidden="1" x14ac:dyDescent="0.3">
      <c r="A624">
        <v>247114</v>
      </c>
      <c r="B624" t="s">
        <v>4398</v>
      </c>
      <c r="C624" t="s">
        <v>4399</v>
      </c>
      <c r="D624" t="s">
        <v>4400</v>
      </c>
      <c r="E624" t="s">
        <v>1219</v>
      </c>
      <c r="F624">
        <v>93274</v>
      </c>
      <c r="G624" t="s">
        <v>1219</v>
      </c>
      <c r="H624" t="s">
        <v>4401</v>
      </c>
      <c r="I624" t="s">
        <v>4402</v>
      </c>
      <c r="J624" t="s">
        <v>56</v>
      </c>
      <c r="K624" t="s">
        <v>1222</v>
      </c>
      <c r="L624" t="s">
        <v>61</v>
      </c>
      <c r="M624" t="s">
        <v>11070</v>
      </c>
      <c r="N624" t="s">
        <v>54</v>
      </c>
    </row>
    <row r="625" spans="1:14" hidden="1" x14ac:dyDescent="0.3">
      <c r="A625">
        <v>247115</v>
      </c>
      <c r="B625" t="s">
        <v>4403</v>
      </c>
      <c r="C625" t="s">
        <v>4404</v>
      </c>
      <c r="D625" t="s">
        <v>4405</v>
      </c>
      <c r="E625" t="s">
        <v>1402</v>
      </c>
      <c r="F625">
        <v>93277</v>
      </c>
      <c r="G625" t="s">
        <v>1219</v>
      </c>
      <c r="H625" t="s">
        <v>4406</v>
      </c>
      <c r="I625" t="s">
        <v>4407</v>
      </c>
      <c r="J625" t="s">
        <v>56</v>
      </c>
      <c r="K625" t="s">
        <v>1222</v>
      </c>
      <c r="L625" t="s">
        <v>61</v>
      </c>
      <c r="M625" t="s">
        <v>305</v>
      </c>
      <c r="N625" t="s">
        <v>54</v>
      </c>
    </row>
    <row r="626" spans="1:14" hidden="1" x14ac:dyDescent="0.3">
      <c r="A626">
        <v>247116</v>
      </c>
      <c r="B626" t="s">
        <v>4408</v>
      </c>
      <c r="C626" t="s">
        <v>4409</v>
      </c>
      <c r="D626" t="s">
        <v>4410</v>
      </c>
      <c r="E626" t="s">
        <v>1590</v>
      </c>
      <c r="F626">
        <v>93630</v>
      </c>
      <c r="G626" t="s">
        <v>1254</v>
      </c>
      <c r="H626" t="s">
        <v>4411</v>
      </c>
      <c r="I626" t="s">
        <v>4412</v>
      </c>
      <c r="J626" t="s">
        <v>56</v>
      </c>
      <c r="K626" t="s">
        <v>1248</v>
      </c>
      <c r="L626" t="s">
        <v>61</v>
      </c>
      <c r="M626" t="s">
        <v>9920</v>
      </c>
      <c r="N626" t="s">
        <v>54</v>
      </c>
    </row>
    <row r="627" spans="1:14" hidden="1" x14ac:dyDescent="0.3">
      <c r="A627">
        <v>247397</v>
      </c>
      <c r="B627" t="s">
        <v>4413</v>
      </c>
      <c r="C627" t="s">
        <v>4414</v>
      </c>
      <c r="D627" t="s">
        <v>4415</v>
      </c>
      <c r="E627" t="s">
        <v>1303</v>
      </c>
      <c r="F627">
        <v>93311</v>
      </c>
      <c r="G627" t="s">
        <v>1304</v>
      </c>
      <c r="H627" t="s">
        <v>4416</v>
      </c>
      <c r="I627" t="s">
        <v>4417</v>
      </c>
      <c r="J627" t="s">
        <v>56</v>
      </c>
      <c r="K627" t="s">
        <v>1307</v>
      </c>
      <c r="L627" t="s">
        <v>80</v>
      </c>
      <c r="M627" t="s">
        <v>8098</v>
      </c>
      <c r="N627" t="s">
        <v>54</v>
      </c>
    </row>
    <row r="628" spans="1:14" hidden="1" x14ac:dyDescent="0.3">
      <c r="A628">
        <v>247398</v>
      </c>
      <c r="B628" t="s">
        <v>4418</v>
      </c>
      <c r="C628" t="s">
        <v>4418</v>
      </c>
      <c r="D628" t="s">
        <v>4419</v>
      </c>
      <c r="E628" t="s">
        <v>1303</v>
      </c>
      <c r="F628">
        <v>93313</v>
      </c>
      <c r="G628" t="s">
        <v>1304</v>
      </c>
      <c r="H628" t="s">
        <v>4420</v>
      </c>
      <c r="I628" t="s">
        <v>4421</v>
      </c>
      <c r="J628" t="s">
        <v>56</v>
      </c>
      <c r="K628" t="s">
        <v>1307</v>
      </c>
      <c r="L628" t="s">
        <v>61</v>
      </c>
      <c r="M628" t="s">
        <v>4422</v>
      </c>
      <c r="N628" t="s">
        <v>54</v>
      </c>
    </row>
    <row r="629" spans="1:14" hidden="1" x14ac:dyDescent="0.3">
      <c r="A629">
        <v>247414</v>
      </c>
      <c r="B629" t="s">
        <v>4423</v>
      </c>
      <c r="C629" t="s">
        <v>4424</v>
      </c>
      <c r="D629" t="s">
        <v>4425</v>
      </c>
      <c r="E629" t="s">
        <v>1219</v>
      </c>
      <c r="F629">
        <v>93274</v>
      </c>
      <c r="G629" t="s">
        <v>1219</v>
      </c>
      <c r="H629" t="s">
        <v>4426</v>
      </c>
      <c r="I629" t="s">
        <v>4427</v>
      </c>
      <c r="J629" t="s">
        <v>56</v>
      </c>
      <c r="K629" t="s">
        <v>1222</v>
      </c>
      <c r="L629" t="s">
        <v>80</v>
      </c>
      <c r="M629" t="s">
        <v>849</v>
      </c>
      <c r="N629" t="s">
        <v>54</v>
      </c>
    </row>
    <row r="630" spans="1:14" hidden="1" x14ac:dyDescent="0.3">
      <c r="A630">
        <v>247787</v>
      </c>
      <c r="B630" t="s">
        <v>4428</v>
      </c>
      <c r="C630" t="s">
        <v>3925</v>
      </c>
      <c r="D630" t="s">
        <v>4429</v>
      </c>
      <c r="E630" t="s">
        <v>2420</v>
      </c>
      <c r="F630">
        <v>95301</v>
      </c>
      <c r="G630" t="s">
        <v>69</v>
      </c>
      <c r="H630" t="s">
        <v>4430</v>
      </c>
      <c r="I630" t="s">
        <v>4431</v>
      </c>
      <c r="J630" t="s">
        <v>1213</v>
      </c>
      <c r="K630" t="s">
        <v>1366</v>
      </c>
      <c r="L630" t="s">
        <v>61</v>
      </c>
      <c r="M630" t="s">
        <v>227</v>
      </c>
      <c r="N630" t="s">
        <v>54</v>
      </c>
    </row>
    <row r="631" spans="1:14" hidden="1" x14ac:dyDescent="0.3">
      <c r="A631">
        <v>247808</v>
      </c>
      <c r="B631" t="s">
        <v>4432</v>
      </c>
      <c r="C631" t="s">
        <v>4433</v>
      </c>
      <c r="D631" t="s">
        <v>4434</v>
      </c>
      <c r="E631" t="s">
        <v>1326</v>
      </c>
      <c r="F631">
        <v>93230</v>
      </c>
      <c r="G631" t="s">
        <v>1237</v>
      </c>
      <c r="H631" t="s">
        <v>4435</v>
      </c>
      <c r="I631" t="s">
        <v>4436</v>
      </c>
      <c r="J631" t="s">
        <v>1213</v>
      </c>
      <c r="K631" t="s">
        <v>54</v>
      </c>
      <c r="L631" t="s">
        <v>61</v>
      </c>
      <c r="M631" t="s">
        <v>227</v>
      </c>
      <c r="N631" t="s">
        <v>54</v>
      </c>
    </row>
    <row r="632" spans="1:14" hidden="1" x14ac:dyDescent="0.3">
      <c r="A632">
        <v>247810</v>
      </c>
      <c r="B632" t="s">
        <v>4437</v>
      </c>
      <c r="C632" t="s">
        <v>4438</v>
      </c>
      <c r="D632" t="s">
        <v>4439</v>
      </c>
      <c r="E632" t="s">
        <v>1426</v>
      </c>
      <c r="F632">
        <v>93635</v>
      </c>
      <c r="G632" t="s">
        <v>69</v>
      </c>
      <c r="H632" t="s">
        <v>4440</v>
      </c>
      <c r="I632" t="s">
        <v>4441</v>
      </c>
      <c r="J632" t="s">
        <v>56</v>
      </c>
      <c r="K632" t="s">
        <v>1411</v>
      </c>
      <c r="L632" t="s">
        <v>61</v>
      </c>
      <c r="M632" t="s">
        <v>227</v>
      </c>
      <c r="N632" t="s">
        <v>54</v>
      </c>
    </row>
    <row r="633" spans="1:14" hidden="1" x14ac:dyDescent="0.3">
      <c r="A633">
        <v>247893</v>
      </c>
      <c r="B633" t="s">
        <v>4442</v>
      </c>
      <c r="C633" t="s">
        <v>4443</v>
      </c>
      <c r="D633" t="s">
        <v>4444</v>
      </c>
      <c r="E633" t="s">
        <v>131</v>
      </c>
      <c r="F633">
        <v>95358</v>
      </c>
      <c r="G633" t="s">
        <v>46</v>
      </c>
      <c r="H633" t="s">
        <v>4445</v>
      </c>
      <c r="I633" t="s">
        <v>4446</v>
      </c>
      <c r="J633" t="s">
        <v>56</v>
      </c>
      <c r="K633" t="s">
        <v>1321</v>
      </c>
      <c r="L633" t="s">
        <v>61</v>
      </c>
      <c r="M633" t="s">
        <v>4447</v>
      </c>
      <c r="N633" t="s">
        <v>54</v>
      </c>
    </row>
    <row r="634" spans="1:14" hidden="1" x14ac:dyDescent="0.3">
      <c r="A634">
        <v>247915</v>
      </c>
      <c r="B634" t="s">
        <v>4448</v>
      </c>
      <c r="C634" t="s">
        <v>4449</v>
      </c>
      <c r="D634" t="s">
        <v>4450</v>
      </c>
      <c r="E634" t="s">
        <v>1490</v>
      </c>
      <c r="F634">
        <v>95632</v>
      </c>
      <c r="G634" t="s">
        <v>1491</v>
      </c>
      <c r="H634" t="s">
        <v>4451</v>
      </c>
      <c r="I634" t="s">
        <v>4452</v>
      </c>
      <c r="J634" t="s">
        <v>56</v>
      </c>
      <c r="K634" t="s">
        <v>1198</v>
      </c>
      <c r="L634" t="s">
        <v>61</v>
      </c>
      <c r="M634" t="s">
        <v>227</v>
      </c>
      <c r="N634" t="s">
        <v>54</v>
      </c>
    </row>
    <row r="635" spans="1:14" hidden="1" x14ac:dyDescent="0.3">
      <c r="A635">
        <v>248014</v>
      </c>
      <c r="B635" t="s">
        <v>4453</v>
      </c>
      <c r="C635" t="s">
        <v>4454</v>
      </c>
      <c r="D635" t="s">
        <v>4455</v>
      </c>
      <c r="E635" t="s">
        <v>1402</v>
      </c>
      <c r="F635">
        <v>93291</v>
      </c>
      <c r="G635" t="s">
        <v>1219</v>
      </c>
      <c r="H635" t="s">
        <v>4456</v>
      </c>
      <c r="I635" t="s">
        <v>4457</v>
      </c>
      <c r="J635" t="s">
        <v>56</v>
      </c>
      <c r="K635" t="s">
        <v>1222</v>
      </c>
      <c r="L635" t="s">
        <v>61</v>
      </c>
      <c r="M635" t="s">
        <v>2975</v>
      </c>
      <c r="N635" t="s">
        <v>54</v>
      </c>
    </row>
    <row r="636" spans="1:14" hidden="1" x14ac:dyDescent="0.3">
      <c r="A636">
        <v>248095</v>
      </c>
      <c r="B636" t="s">
        <v>4458</v>
      </c>
      <c r="C636" t="s">
        <v>4459</v>
      </c>
      <c r="D636" t="s">
        <v>4460</v>
      </c>
      <c r="E636" t="s">
        <v>117</v>
      </c>
      <c r="F636">
        <v>95320</v>
      </c>
      <c r="G636" t="s">
        <v>118</v>
      </c>
      <c r="H636" t="s">
        <v>4461</v>
      </c>
      <c r="I636" t="s">
        <v>4462</v>
      </c>
      <c r="J636" t="s">
        <v>56</v>
      </c>
      <c r="K636" t="s">
        <v>1198</v>
      </c>
      <c r="L636" t="s">
        <v>61</v>
      </c>
      <c r="M636" t="s">
        <v>1199</v>
      </c>
      <c r="N636" t="s">
        <v>54</v>
      </c>
    </row>
    <row r="637" spans="1:14" hidden="1" x14ac:dyDescent="0.3">
      <c r="A637">
        <v>248097</v>
      </c>
      <c r="B637" t="s">
        <v>4463</v>
      </c>
      <c r="C637" t="s">
        <v>4464</v>
      </c>
      <c r="D637" t="s">
        <v>4465</v>
      </c>
      <c r="E637" t="s">
        <v>117</v>
      </c>
      <c r="F637">
        <v>95320</v>
      </c>
      <c r="G637" t="s">
        <v>118</v>
      </c>
      <c r="H637" t="s">
        <v>4466</v>
      </c>
      <c r="I637" t="s">
        <v>4467</v>
      </c>
      <c r="J637" t="s">
        <v>56</v>
      </c>
      <c r="K637" t="s">
        <v>1198</v>
      </c>
      <c r="L637" t="s">
        <v>61</v>
      </c>
      <c r="M637" t="s">
        <v>2114</v>
      </c>
      <c r="N637" t="s">
        <v>54</v>
      </c>
    </row>
    <row r="638" spans="1:14" hidden="1" x14ac:dyDescent="0.3">
      <c r="A638">
        <v>248099</v>
      </c>
      <c r="B638" t="s">
        <v>4468</v>
      </c>
      <c r="C638" t="s">
        <v>4469</v>
      </c>
      <c r="D638" t="s">
        <v>4470</v>
      </c>
      <c r="E638" t="s">
        <v>1219</v>
      </c>
      <c r="F638">
        <v>93274</v>
      </c>
      <c r="G638" t="s">
        <v>1219</v>
      </c>
      <c r="H638" t="s">
        <v>4471</v>
      </c>
      <c r="I638" t="s">
        <v>4472</v>
      </c>
      <c r="J638" t="s">
        <v>56</v>
      </c>
      <c r="K638" t="s">
        <v>1388</v>
      </c>
      <c r="L638" t="s">
        <v>61</v>
      </c>
      <c r="M638" t="s">
        <v>4473</v>
      </c>
      <c r="N638" t="s">
        <v>54</v>
      </c>
    </row>
    <row r="639" spans="1:14" hidden="1" x14ac:dyDescent="0.3">
      <c r="A639">
        <v>248111</v>
      </c>
      <c r="B639" t="s">
        <v>4474</v>
      </c>
      <c r="C639" t="s">
        <v>4475</v>
      </c>
      <c r="D639" t="s">
        <v>4476</v>
      </c>
      <c r="E639" t="s">
        <v>1195</v>
      </c>
      <c r="F639">
        <v>95388</v>
      </c>
      <c r="G639" t="s">
        <v>69</v>
      </c>
      <c r="H639" t="s">
        <v>4477</v>
      </c>
      <c r="I639" t="s">
        <v>4478</v>
      </c>
      <c r="J639" t="s">
        <v>1213</v>
      </c>
      <c r="K639" t="s">
        <v>1366</v>
      </c>
      <c r="L639" t="s">
        <v>1377</v>
      </c>
      <c r="M639" t="s">
        <v>4479</v>
      </c>
      <c r="N639" t="s">
        <v>4480</v>
      </c>
    </row>
    <row r="640" spans="1:14" hidden="1" x14ac:dyDescent="0.3">
      <c r="A640">
        <v>248143</v>
      </c>
      <c r="B640" t="s">
        <v>4481</v>
      </c>
      <c r="C640" t="s">
        <v>4482</v>
      </c>
      <c r="D640" t="s">
        <v>4483</v>
      </c>
      <c r="E640" t="s">
        <v>1303</v>
      </c>
      <c r="F640">
        <v>93313</v>
      </c>
      <c r="G640" t="s">
        <v>1304</v>
      </c>
      <c r="H640" t="s">
        <v>4484</v>
      </c>
      <c r="I640" t="s">
        <v>4485</v>
      </c>
      <c r="J640" t="s">
        <v>56</v>
      </c>
      <c r="K640" t="s">
        <v>1307</v>
      </c>
      <c r="L640" t="s">
        <v>61</v>
      </c>
      <c r="M640" t="s">
        <v>3025</v>
      </c>
      <c r="N640" t="s">
        <v>54</v>
      </c>
    </row>
    <row r="641" spans="1:14" hidden="1" x14ac:dyDescent="0.3">
      <c r="A641">
        <v>248271</v>
      </c>
      <c r="B641" t="s">
        <v>4486</v>
      </c>
      <c r="C641" t="s">
        <v>4487</v>
      </c>
      <c r="D641" t="s">
        <v>4488</v>
      </c>
      <c r="E641" t="s">
        <v>1210</v>
      </c>
      <c r="F641">
        <v>93637</v>
      </c>
      <c r="G641" t="s">
        <v>1210</v>
      </c>
      <c r="H641" t="s">
        <v>4489</v>
      </c>
      <c r="I641" t="s">
        <v>4490</v>
      </c>
      <c r="J641" t="s">
        <v>56</v>
      </c>
      <c r="K641" t="s">
        <v>1248</v>
      </c>
      <c r="L641" t="s">
        <v>61</v>
      </c>
      <c r="M641" t="s">
        <v>11071</v>
      </c>
      <c r="N641" t="s">
        <v>54</v>
      </c>
    </row>
    <row r="642" spans="1:14" hidden="1" x14ac:dyDescent="0.3">
      <c r="A642">
        <v>248408</v>
      </c>
      <c r="B642" t="s">
        <v>4491</v>
      </c>
      <c r="C642" t="s">
        <v>4492</v>
      </c>
      <c r="D642" t="s">
        <v>4493</v>
      </c>
      <c r="E642" t="s">
        <v>2125</v>
      </c>
      <c r="F642">
        <v>95757</v>
      </c>
      <c r="G642" t="s">
        <v>1491</v>
      </c>
      <c r="H642" t="s">
        <v>4494</v>
      </c>
      <c r="I642" t="s">
        <v>4495</v>
      </c>
      <c r="J642" t="s">
        <v>56</v>
      </c>
      <c r="K642" t="s">
        <v>1411</v>
      </c>
      <c r="L642" t="s">
        <v>61</v>
      </c>
      <c r="M642" t="s">
        <v>4496</v>
      </c>
      <c r="N642" t="s">
        <v>54</v>
      </c>
    </row>
    <row r="643" spans="1:14" hidden="1" x14ac:dyDescent="0.3">
      <c r="A643">
        <v>248516</v>
      </c>
      <c r="B643" t="s">
        <v>4497</v>
      </c>
      <c r="C643" t="s">
        <v>4498</v>
      </c>
      <c r="D643" t="s">
        <v>4499</v>
      </c>
      <c r="E643" t="s">
        <v>1227</v>
      </c>
      <c r="F643">
        <v>93272</v>
      </c>
      <c r="G643" t="s">
        <v>1219</v>
      </c>
      <c r="H643" t="s">
        <v>4500</v>
      </c>
      <c r="I643" t="s">
        <v>4501</v>
      </c>
      <c r="J643" t="s">
        <v>56</v>
      </c>
      <c r="K643" t="s">
        <v>1388</v>
      </c>
      <c r="L643" t="s">
        <v>61</v>
      </c>
      <c r="M643" t="s">
        <v>11072</v>
      </c>
      <c r="N643" t="s">
        <v>54</v>
      </c>
    </row>
    <row r="644" spans="1:14" hidden="1" x14ac:dyDescent="0.3">
      <c r="A644">
        <v>248517</v>
      </c>
      <c r="B644" t="s">
        <v>4503</v>
      </c>
      <c r="C644" t="s">
        <v>4498</v>
      </c>
      <c r="D644" t="s">
        <v>4504</v>
      </c>
      <c r="E644" t="s">
        <v>1227</v>
      </c>
      <c r="F644">
        <v>93272</v>
      </c>
      <c r="G644" t="s">
        <v>1219</v>
      </c>
      <c r="H644" t="s">
        <v>4505</v>
      </c>
      <c r="I644" t="s">
        <v>4506</v>
      </c>
      <c r="J644" t="s">
        <v>56</v>
      </c>
      <c r="K644" t="s">
        <v>1388</v>
      </c>
      <c r="L644" t="s">
        <v>61</v>
      </c>
      <c r="M644" t="s">
        <v>11073</v>
      </c>
      <c r="N644" t="s">
        <v>54</v>
      </c>
    </row>
    <row r="645" spans="1:14" hidden="1" x14ac:dyDescent="0.3">
      <c r="A645">
        <v>248811</v>
      </c>
      <c r="B645" t="s">
        <v>4507</v>
      </c>
      <c r="C645" t="s">
        <v>4508</v>
      </c>
      <c r="D645" t="s">
        <v>4509</v>
      </c>
      <c r="E645" t="s">
        <v>1774</v>
      </c>
      <c r="F645">
        <v>95607</v>
      </c>
      <c r="G645" t="s">
        <v>1775</v>
      </c>
      <c r="H645" t="s">
        <v>4510</v>
      </c>
      <c r="I645" t="s">
        <v>4511</v>
      </c>
      <c r="J645" t="s">
        <v>1213</v>
      </c>
      <c r="K645" t="s">
        <v>1366</v>
      </c>
      <c r="L645" t="s">
        <v>61</v>
      </c>
      <c r="M645" t="s">
        <v>4512</v>
      </c>
      <c r="N645" t="s">
        <v>54</v>
      </c>
    </row>
    <row r="646" spans="1:14" hidden="1" x14ac:dyDescent="0.3">
      <c r="A646">
        <v>248856</v>
      </c>
      <c r="B646" t="s">
        <v>4513</v>
      </c>
      <c r="C646" t="s">
        <v>4514</v>
      </c>
      <c r="D646" t="s">
        <v>4515</v>
      </c>
      <c r="E646" t="s">
        <v>1227</v>
      </c>
      <c r="F646">
        <v>93272</v>
      </c>
      <c r="G646" t="s">
        <v>1219</v>
      </c>
      <c r="H646" t="s">
        <v>4516</v>
      </c>
      <c r="I646" t="s">
        <v>4517</v>
      </c>
      <c r="J646" t="s">
        <v>56</v>
      </c>
      <c r="K646" t="s">
        <v>1222</v>
      </c>
      <c r="L646" t="s">
        <v>61</v>
      </c>
      <c r="M646" t="s">
        <v>1844</v>
      </c>
      <c r="N646" t="s">
        <v>54</v>
      </c>
    </row>
    <row r="647" spans="1:14" hidden="1" x14ac:dyDescent="0.3">
      <c r="A647">
        <v>248948</v>
      </c>
      <c r="B647" t="s">
        <v>4518</v>
      </c>
      <c r="C647" t="s">
        <v>4519</v>
      </c>
      <c r="D647" t="s">
        <v>4520</v>
      </c>
      <c r="E647" t="s">
        <v>2079</v>
      </c>
      <c r="F647">
        <v>93280</v>
      </c>
      <c r="G647" t="s">
        <v>1304</v>
      </c>
      <c r="H647" t="s">
        <v>4521</v>
      </c>
      <c r="I647" t="s">
        <v>4522</v>
      </c>
      <c r="J647" t="s">
        <v>56</v>
      </c>
      <c r="K647" t="s">
        <v>1307</v>
      </c>
      <c r="L647" t="s">
        <v>61</v>
      </c>
      <c r="M647" t="s">
        <v>11074</v>
      </c>
      <c r="N647" t="s">
        <v>54</v>
      </c>
    </row>
    <row r="648" spans="1:14" hidden="1" x14ac:dyDescent="0.3">
      <c r="A648">
        <v>248982</v>
      </c>
      <c r="B648" t="s">
        <v>4523</v>
      </c>
      <c r="C648" t="s">
        <v>4524</v>
      </c>
      <c r="D648" t="s">
        <v>4525</v>
      </c>
      <c r="E648" t="s">
        <v>131</v>
      </c>
      <c r="F648">
        <v>95357</v>
      </c>
      <c r="G648" t="s">
        <v>46</v>
      </c>
      <c r="H648" t="s">
        <v>4526</v>
      </c>
      <c r="I648" t="s">
        <v>4527</v>
      </c>
      <c r="J648" t="s">
        <v>56</v>
      </c>
      <c r="K648" t="s">
        <v>1565</v>
      </c>
      <c r="L648" t="s">
        <v>61</v>
      </c>
      <c r="M648" t="s">
        <v>3009</v>
      </c>
      <c r="N648" t="s">
        <v>54</v>
      </c>
    </row>
    <row r="649" spans="1:14" hidden="1" x14ac:dyDescent="0.3">
      <c r="A649">
        <v>249214</v>
      </c>
      <c r="B649" t="s">
        <v>4529</v>
      </c>
      <c r="C649" t="s">
        <v>4529</v>
      </c>
      <c r="D649" t="s">
        <v>4530</v>
      </c>
      <c r="E649" t="s">
        <v>131</v>
      </c>
      <c r="F649">
        <v>95357</v>
      </c>
      <c r="G649" t="s">
        <v>46</v>
      </c>
      <c r="H649" t="s">
        <v>4531</v>
      </c>
      <c r="I649" t="s">
        <v>4532</v>
      </c>
      <c r="J649" t="s">
        <v>1213</v>
      </c>
      <c r="K649" t="s">
        <v>1366</v>
      </c>
      <c r="L649" t="s">
        <v>61</v>
      </c>
      <c r="M649" t="s">
        <v>227</v>
      </c>
      <c r="N649" t="s">
        <v>54</v>
      </c>
    </row>
    <row r="650" spans="1:14" hidden="1" x14ac:dyDescent="0.3">
      <c r="A650">
        <v>249661</v>
      </c>
      <c r="B650" t="s">
        <v>4533</v>
      </c>
      <c r="C650" t="s">
        <v>4534</v>
      </c>
      <c r="D650" t="s">
        <v>4535</v>
      </c>
      <c r="E650" t="s">
        <v>1303</v>
      </c>
      <c r="F650">
        <v>93313</v>
      </c>
      <c r="G650" t="s">
        <v>1304</v>
      </c>
      <c r="H650" t="s">
        <v>4536</v>
      </c>
      <c r="I650" t="s">
        <v>4536</v>
      </c>
      <c r="J650" t="s">
        <v>1213</v>
      </c>
      <c r="K650" t="s">
        <v>54</v>
      </c>
      <c r="L650" t="s">
        <v>61</v>
      </c>
      <c r="M650" t="s">
        <v>3607</v>
      </c>
      <c r="N650" t="s">
        <v>54</v>
      </c>
    </row>
    <row r="651" spans="1:14" hidden="1" x14ac:dyDescent="0.3">
      <c r="A651">
        <v>250134</v>
      </c>
      <c r="B651" t="s">
        <v>4537</v>
      </c>
      <c r="C651" t="s">
        <v>4538</v>
      </c>
      <c r="D651" t="s">
        <v>4539</v>
      </c>
      <c r="E651" t="s">
        <v>1219</v>
      </c>
      <c r="F651">
        <v>93274</v>
      </c>
      <c r="G651" t="s">
        <v>1219</v>
      </c>
      <c r="H651" t="s">
        <v>4540</v>
      </c>
      <c r="I651" t="s">
        <v>4541</v>
      </c>
      <c r="J651" t="s">
        <v>56</v>
      </c>
      <c r="K651" t="s">
        <v>1388</v>
      </c>
      <c r="L651" t="s">
        <v>80</v>
      </c>
      <c r="M651" t="s">
        <v>1450</v>
      </c>
      <c r="N651" t="s">
        <v>54</v>
      </c>
    </row>
    <row r="652" spans="1:14" hidden="1" x14ac:dyDescent="0.3">
      <c r="A652">
        <v>250231</v>
      </c>
      <c r="B652" t="s">
        <v>4542</v>
      </c>
      <c r="C652" t="s">
        <v>4543</v>
      </c>
      <c r="D652" t="s">
        <v>4544</v>
      </c>
      <c r="E652" t="s">
        <v>1326</v>
      </c>
      <c r="F652">
        <v>93230</v>
      </c>
      <c r="G652" t="s">
        <v>1237</v>
      </c>
      <c r="H652" t="s">
        <v>4545</v>
      </c>
      <c r="I652" t="s">
        <v>4546</v>
      </c>
      <c r="J652" t="s">
        <v>1213</v>
      </c>
      <c r="K652" t="s">
        <v>54</v>
      </c>
      <c r="L652" t="s">
        <v>61</v>
      </c>
      <c r="M652" t="s">
        <v>227</v>
      </c>
      <c r="N652" t="s">
        <v>54</v>
      </c>
    </row>
    <row r="653" spans="1:14" hidden="1" x14ac:dyDescent="0.3">
      <c r="A653">
        <v>250402</v>
      </c>
      <c r="B653" t="s">
        <v>4547</v>
      </c>
      <c r="C653" t="s">
        <v>4548</v>
      </c>
      <c r="D653" t="s">
        <v>4549</v>
      </c>
      <c r="E653" t="s">
        <v>1245</v>
      </c>
      <c r="F653">
        <v>93610</v>
      </c>
      <c r="G653" t="s">
        <v>1210</v>
      </c>
      <c r="H653" t="s">
        <v>4550</v>
      </c>
      <c r="I653" t="s">
        <v>4551</v>
      </c>
      <c r="J653" t="s">
        <v>56</v>
      </c>
      <c r="K653" t="s">
        <v>1248</v>
      </c>
      <c r="L653" t="s">
        <v>61</v>
      </c>
      <c r="M653" t="s">
        <v>227</v>
      </c>
      <c r="N653" t="s">
        <v>54</v>
      </c>
    </row>
    <row r="654" spans="1:14" hidden="1" x14ac:dyDescent="0.3">
      <c r="A654">
        <v>251327</v>
      </c>
      <c r="B654" t="s">
        <v>4552</v>
      </c>
      <c r="C654" t="s">
        <v>4553</v>
      </c>
      <c r="D654" t="s">
        <v>4554</v>
      </c>
      <c r="E654" t="s">
        <v>1227</v>
      </c>
      <c r="F654">
        <v>93272</v>
      </c>
      <c r="G654" t="s">
        <v>1219</v>
      </c>
      <c r="H654" t="s">
        <v>4555</v>
      </c>
      <c r="I654" t="s">
        <v>4556</v>
      </c>
      <c r="J654" t="s">
        <v>56</v>
      </c>
      <c r="K654" t="s">
        <v>1222</v>
      </c>
      <c r="L654" t="s">
        <v>80</v>
      </c>
      <c r="M654" t="s">
        <v>1820</v>
      </c>
      <c r="N654" t="s">
        <v>54</v>
      </c>
    </row>
    <row r="655" spans="1:14" hidden="1" x14ac:dyDescent="0.3">
      <c r="A655">
        <v>251349</v>
      </c>
      <c r="B655" t="s">
        <v>4557</v>
      </c>
      <c r="C655" t="s">
        <v>4558</v>
      </c>
      <c r="D655" t="s">
        <v>4559</v>
      </c>
      <c r="E655" t="s">
        <v>1402</v>
      </c>
      <c r="F655">
        <v>93291</v>
      </c>
      <c r="G655" t="s">
        <v>1219</v>
      </c>
      <c r="H655" t="s">
        <v>4560</v>
      </c>
      <c r="I655" t="s">
        <v>4561</v>
      </c>
      <c r="J655" t="s">
        <v>56</v>
      </c>
      <c r="K655" t="s">
        <v>1388</v>
      </c>
      <c r="L655" t="s">
        <v>1377</v>
      </c>
      <c r="M655" t="s">
        <v>11075</v>
      </c>
      <c r="N655" t="s">
        <v>54</v>
      </c>
    </row>
    <row r="656" spans="1:14" hidden="1" x14ac:dyDescent="0.3">
      <c r="A656">
        <v>251358</v>
      </c>
      <c r="B656" t="s">
        <v>4563</v>
      </c>
      <c r="C656" t="s">
        <v>4564</v>
      </c>
      <c r="D656" t="s">
        <v>11076</v>
      </c>
      <c r="E656" t="s">
        <v>1219</v>
      </c>
      <c r="F656">
        <v>93274</v>
      </c>
      <c r="G656" t="s">
        <v>1219</v>
      </c>
      <c r="H656" t="s">
        <v>4565</v>
      </c>
      <c r="I656" t="s">
        <v>4566</v>
      </c>
      <c r="J656" t="s">
        <v>56</v>
      </c>
      <c r="K656" t="s">
        <v>1388</v>
      </c>
      <c r="L656" t="s">
        <v>61</v>
      </c>
      <c r="M656" t="s">
        <v>11077</v>
      </c>
      <c r="N656" t="s">
        <v>54</v>
      </c>
    </row>
    <row r="657" spans="1:14" hidden="1" x14ac:dyDescent="0.3">
      <c r="A657">
        <v>251441</v>
      </c>
      <c r="B657" t="s">
        <v>4567</v>
      </c>
      <c r="C657" t="s">
        <v>4568</v>
      </c>
      <c r="D657" t="s">
        <v>4569</v>
      </c>
      <c r="E657" t="s">
        <v>1195</v>
      </c>
      <c r="F657">
        <v>95388</v>
      </c>
      <c r="G657" t="s">
        <v>69</v>
      </c>
      <c r="H657" t="s">
        <v>4570</v>
      </c>
      <c r="I657" t="s">
        <v>4571</v>
      </c>
      <c r="J657" t="s">
        <v>56</v>
      </c>
      <c r="K657" t="s">
        <v>1198</v>
      </c>
      <c r="L657" t="s">
        <v>61</v>
      </c>
      <c r="M657" t="s">
        <v>6605</v>
      </c>
      <c r="N657" t="s">
        <v>54</v>
      </c>
    </row>
    <row r="658" spans="1:14" hidden="1" x14ac:dyDescent="0.3">
      <c r="A658">
        <v>251589</v>
      </c>
      <c r="B658" t="s">
        <v>4572</v>
      </c>
      <c r="C658" t="s">
        <v>4573</v>
      </c>
      <c r="D658" t="s">
        <v>4574</v>
      </c>
      <c r="E658" t="s">
        <v>131</v>
      </c>
      <c r="F658">
        <v>95358</v>
      </c>
      <c r="G658" t="s">
        <v>46</v>
      </c>
      <c r="H658" t="s">
        <v>4575</v>
      </c>
      <c r="I658" t="s">
        <v>4576</v>
      </c>
      <c r="J658" t="s">
        <v>56</v>
      </c>
      <c r="K658" t="s">
        <v>1321</v>
      </c>
      <c r="L658" t="s">
        <v>61</v>
      </c>
      <c r="M658" t="s">
        <v>227</v>
      </c>
      <c r="N658" t="s">
        <v>54</v>
      </c>
    </row>
    <row r="659" spans="1:14" hidden="1" x14ac:dyDescent="0.3">
      <c r="A659">
        <v>251697</v>
      </c>
      <c r="B659" t="s">
        <v>4577</v>
      </c>
      <c r="C659" t="s">
        <v>4578</v>
      </c>
      <c r="D659" t="s">
        <v>4579</v>
      </c>
      <c r="E659" t="s">
        <v>1219</v>
      </c>
      <c r="F659">
        <v>93274</v>
      </c>
      <c r="G659" t="s">
        <v>1219</v>
      </c>
      <c r="H659" t="s">
        <v>4580</v>
      </c>
      <c r="I659" t="s">
        <v>4581</v>
      </c>
      <c r="J659" t="s">
        <v>1213</v>
      </c>
      <c r="K659" t="s">
        <v>54</v>
      </c>
      <c r="L659" t="s">
        <v>61</v>
      </c>
      <c r="M659" t="s">
        <v>227</v>
      </c>
      <c r="N659" t="s">
        <v>54</v>
      </c>
    </row>
    <row r="660" spans="1:14" hidden="1" x14ac:dyDescent="0.3">
      <c r="A660">
        <v>251728</v>
      </c>
      <c r="B660" t="s">
        <v>4582</v>
      </c>
      <c r="C660" t="s">
        <v>4583</v>
      </c>
      <c r="D660" t="s">
        <v>4584</v>
      </c>
      <c r="E660" t="s">
        <v>1219</v>
      </c>
      <c r="F660">
        <v>93274</v>
      </c>
      <c r="G660" t="s">
        <v>1219</v>
      </c>
      <c r="H660" t="s">
        <v>4585</v>
      </c>
      <c r="I660" t="s">
        <v>4586</v>
      </c>
      <c r="J660" t="s">
        <v>56</v>
      </c>
      <c r="K660" t="s">
        <v>1388</v>
      </c>
      <c r="L660" t="s">
        <v>61</v>
      </c>
      <c r="M660" t="s">
        <v>11078</v>
      </c>
      <c r="N660" t="s">
        <v>54</v>
      </c>
    </row>
    <row r="661" spans="1:14" hidden="1" x14ac:dyDescent="0.3">
      <c r="A661">
        <v>251760</v>
      </c>
      <c r="B661" t="s">
        <v>4587</v>
      </c>
      <c r="C661" t="s">
        <v>4588</v>
      </c>
      <c r="D661" t="s">
        <v>4589</v>
      </c>
      <c r="E661" t="s">
        <v>1426</v>
      </c>
      <c r="F661">
        <v>93635</v>
      </c>
      <c r="G661" t="s">
        <v>69</v>
      </c>
      <c r="H661" t="s">
        <v>4590</v>
      </c>
      <c r="I661" t="s">
        <v>4591</v>
      </c>
      <c r="J661" t="s">
        <v>56</v>
      </c>
      <c r="K661" t="s">
        <v>1411</v>
      </c>
      <c r="L661" t="s">
        <v>61</v>
      </c>
      <c r="M661" t="s">
        <v>11079</v>
      </c>
      <c r="N661" t="s">
        <v>54</v>
      </c>
    </row>
    <row r="662" spans="1:14" hidden="1" x14ac:dyDescent="0.3">
      <c r="A662">
        <v>251780</v>
      </c>
      <c r="B662" t="s">
        <v>199</v>
      </c>
      <c r="C662" t="s">
        <v>200</v>
      </c>
      <c r="D662" t="s">
        <v>201</v>
      </c>
      <c r="E662" t="s">
        <v>45</v>
      </c>
      <c r="F662">
        <v>95380</v>
      </c>
      <c r="G662" t="s">
        <v>46</v>
      </c>
      <c r="H662" t="s">
        <v>202</v>
      </c>
      <c r="I662" t="s">
        <v>203</v>
      </c>
      <c r="J662" t="s">
        <v>56</v>
      </c>
      <c r="K662" t="s">
        <v>1565</v>
      </c>
      <c r="L662" t="s">
        <v>61</v>
      </c>
      <c r="M662" t="s">
        <v>2234</v>
      </c>
      <c r="N662" t="s">
        <v>54</v>
      </c>
    </row>
    <row r="663" spans="1:14" hidden="1" x14ac:dyDescent="0.3">
      <c r="A663">
        <v>251790</v>
      </c>
      <c r="B663" t="s">
        <v>4592</v>
      </c>
      <c r="C663" t="s">
        <v>4593</v>
      </c>
      <c r="D663" t="s">
        <v>4594</v>
      </c>
      <c r="E663" t="s">
        <v>1203</v>
      </c>
      <c r="F663">
        <v>95361</v>
      </c>
      <c r="G663" t="s">
        <v>46</v>
      </c>
      <c r="H663" t="s">
        <v>4595</v>
      </c>
      <c r="I663" t="s">
        <v>4596</v>
      </c>
      <c r="J663" t="s">
        <v>56</v>
      </c>
      <c r="K663" t="s">
        <v>1198</v>
      </c>
      <c r="L663" t="s">
        <v>61</v>
      </c>
      <c r="M663" t="s">
        <v>227</v>
      </c>
      <c r="N663" t="s">
        <v>54</v>
      </c>
    </row>
    <row r="664" spans="1:14" hidden="1" x14ac:dyDescent="0.3">
      <c r="A664">
        <v>251812</v>
      </c>
      <c r="B664" t="s">
        <v>7876</v>
      </c>
      <c r="C664" t="s">
        <v>11080</v>
      </c>
      <c r="D664" t="s">
        <v>4597</v>
      </c>
      <c r="E664" t="s">
        <v>2244</v>
      </c>
      <c r="F664">
        <v>95316</v>
      </c>
      <c r="G664" t="s">
        <v>46</v>
      </c>
      <c r="H664" t="s">
        <v>4598</v>
      </c>
      <c r="I664" t="s">
        <v>11081</v>
      </c>
      <c r="J664" t="s">
        <v>56</v>
      </c>
      <c r="K664" t="s">
        <v>1321</v>
      </c>
      <c r="L664" t="s">
        <v>80</v>
      </c>
      <c r="M664" t="s">
        <v>540</v>
      </c>
      <c r="N664" t="s">
        <v>54</v>
      </c>
    </row>
    <row r="665" spans="1:14" hidden="1" x14ac:dyDescent="0.3">
      <c r="A665">
        <v>251831</v>
      </c>
      <c r="B665" t="s">
        <v>4599</v>
      </c>
      <c r="C665" t="s">
        <v>4370</v>
      </c>
      <c r="D665" t="s">
        <v>4600</v>
      </c>
      <c r="E665" t="s">
        <v>1236</v>
      </c>
      <c r="F665">
        <v>93245</v>
      </c>
      <c r="G665" t="s">
        <v>1237</v>
      </c>
      <c r="H665" t="s">
        <v>4601</v>
      </c>
      <c r="I665" t="s">
        <v>4602</v>
      </c>
      <c r="J665" t="s">
        <v>56</v>
      </c>
      <c r="K665" t="s">
        <v>1240</v>
      </c>
      <c r="L665" t="s">
        <v>61</v>
      </c>
      <c r="M665" t="s">
        <v>645</v>
      </c>
      <c r="N665" t="s">
        <v>54</v>
      </c>
    </row>
    <row r="666" spans="1:14" hidden="1" x14ac:dyDescent="0.3">
      <c r="A666">
        <v>251856</v>
      </c>
      <c r="B666" t="s">
        <v>4603</v>
      </c>
      <c r="C666" t="s">
        <v>4604</v>
      </c>
      <c r="D666" t="s">
        <v>4605</v>
      </c>
      <c r="E666" t="s">
        <v>1597</v>
      </c>
      <c r="F666">
        <v>93256</v>
      </c>
      <c r="G666" t="s">
        <v>1219</v>
      </c>
      <c r="H666" t="s">
        <v>4606</v>
      </c>
      <c r="I666" t="s">
        <v>4607</v>
      </c>
      <c r="J666" t="s">
        <v>56</v>
      </c>
      <c r="K666" t="s">
        <v>1222</v>
      </c>
      <c r="L666" t="s">
        <v>80</v>
      </c>
      <c r="M666" t="s">
        <v>4608</v>
      </c>
      <c r="N666" t="s">
        <v>54</v>
      </c>
    </row>
    <row r="667" spans="1:14" hidden="1" x14ac:dyDescent="0.3">
      <c r="A667">
        <v>252137</v>
      </c>
      <c r="B667" t="s">
        <v>4609</v>
      </c>
      <c r="C667" t="s">
        <v>4610</v>
      </c>
      <c r="D667" t="s">
        <v>4611</v>
      </c>
      <c r="E667" t="s">
        <v>1402</v>
      </c>
      <c r="F667">
        <v>93291</v>
      </c>
      <c r="G667" t="s">
        <v>1219</v>
      </c>
      <c r="H667" t="s">
        <v>4612</v>
      </c>
      <c r="I667" t="s">
        <v>4613</v>
      </c>
      <c r="J667" t="s">
        <v>56</v>
      </c>
      <c r="K667" t="s">
        <v>1388</v>
      </c>
      <c r="L667" t="s">
        <v>61</v>
      </c>
      <c r="M667" t="s">
        <v>11082</v>
      </c>
      <c r="N667" t="s">
        <v>54</v>
      </c>
    </row>
    <row r="668" spans="1:14" hidden="1" x14ac:dyDescent="0.3">
      <c r="A668">
        <v>252580</v>
      </c>
      <c r="B668" t="s">
        <v>4614</v>
      </c>
      <c r="C668" t="s">
        <v>4615</v>
      </c>
      <c r="D668" t="s">
        <v>4616</v>
      </c>
      <c r="E668" t="s">
        <v>1219</v>
      </c>
      <c r="F668">
        <v>93274</v>
      </c>
      <c r="G668" t="s">
        <v>1219</v>
      </c>
      <c r="H668" t="s">
        <v>4617</v>
      </c>
      <c r="I668" t="s">
        <v>4618</v>
      </c>
      <c r="J668" t="s">
        <v>56</v>
      </c>
      <c r="K668" t="s">
        <v>1388</v>
      </c>
      <c r="L668" t="s">
        <v>61</v>
      </c>
      <c r="M668" t="s">
        <v>11078</v>
      </c>
      <c r="N668" t="s">
        <v>54</v>
      </c>
    </row>
    <row r="669" spans="1:14" hidden="1" x14ac:dyDescent="0.3">
      <c r="A669">
        <v>252605</v>
      </c>
      <c r="B669" t="s">
        <v>4619</v>
      </c>
      <c r="C669" t="s">
        <v>4620</v>
      </c>
      <c r="D669" t="s">
        <v>4621</v>
      </c>
      <c r="E669" t="s">
        <v>1326</v>
      </c>
      <c r="F669">
        <v>93230</v>
      </c>
      <c r="G669" t="s">
        <v>1237</v>
      </c>
      <c r="H669" t="s">
        <v>4622</v>
      </c>
      <c r="I669" t="s">
        <v>4623</v>
      </c>
      <c r="J669" t="s">
        <v>56</v>
      </c>
      <c r="K669" t="s">
        <v>1240</v>
      </c>
      <c r="L669" t="s">
        <v>61</v>
      </c>
      <c r="M669" t="s">
        <v>227</v>
      </c>
      <c r="N669" t="s">
        <v>54</v>
      </c>
    </row>
    <row r="670" spans="1:14" hidden="1" x14ac:dyDescent="0.3">
      <c r="A670">
        <v>252607</v>
      </c>
      <c r="B670" t="s">
        <v>4624</v>
      </c>
      <c r="C670" t="s">
        <v>4625</v>
      </c>
      <c r="D670" t="s">
        <v>4626</v>
      </c>
      <c r="E670" t="s">
        <v>1219</v>
      </c>
      <c r="F670">
        <v>93274</v>
      </c>
      <c r="G670" t="s">
        <v>1219</v>
      </c>
      <c r="H670" t="s">
        <v>4627</v>
      </c>
      <c r="I670" t="s">
        <v>4628</v>
      </c>
      <c r="J670" t="s">
        <v>56</v>
      </c>
      <c r="K670" t="s">
        <v>1222</v>
      </c>
      <c r="L670" t="s">
        <v>61</v>
      </c>
      <c r="M670" t="s">
        <v>2655</v>
      </c>
      <c r="N670" t="s">
        <v>54</v>
      </c>
    </row>
    <row r="671" spans="1:14" hidden="1" x14ac:dyDescent="0.3">
      <c r="A671">
        <v>252627</v>
      </c>
      <c r="B671" t="s">
        <v>4629</v>
      </c>
      <c r="C671" t="s">
        <v>4630</v>
      </c>
      <c r="D671" t="s">
        <v>4631</v>
      </c>
      <c r="E671" t="s">
        <v>1303</v>
      </c>
      <c r="F671">
        <v>93307</v>
      </c>
      <c r="G671" t="s">
        <v>1304</v>
      </c>
      <c r="H671" t="s">
        <v>4632</v>
      </c>
      <c r="I671" t="s">
        <v>4633</v>
      </c>
      <c r="J671" t="s">
        <v>56</v>
      </c>
      <c r="K671" t="s">
        <v>1307</v>
      </c>
      <c r="L671" t="s">
        <v>61</v>
      </c>
      <c r="M671" t="s">
        <v>11083</v>
      </c>
      <c r="N671" t="s">
        <v>54</v>
      </c>
    </row>
    <row r="672" spans="1:14" x14ac:dyDescent="0.3">
      <c r="A672">
        <v>252667</v>
      </c>
      <c r="B672" t="s">
        <v>206</v>
      </c>
      <c r="C672" t="s">
        <v>207</v>
      </c>
      <c r="D672" t="s">
        <v>208</v>
      </c>
      <c r="E672" t="s">
        <v>68</v>
      </c>
      <c r="F672">
        <v>95374</v>
      </c>
      <c r="G672" t="s">
        <v>69</v>
      </c>
      <c r="H672" t="s">
        <v>209</v>
      </c>
      <c r="I672" t="s">
        <v>210</v>
      </c>
      <c r="J672" t="s">
        <v>56</v>
      </c>
      <c r="K672" t="s">
        <v>10924</v>
      </c>
      <c r="L672" t="s">
        <v>61</v>
      </c>
      <c r="M672" t="s">
        <v>212</v>
      </c>
      <c r="N672" t="s">
        <v>54</v>
      </c>
    </row>
    <row r="673" spans="1:14" hidden="1" x14ac:dyDescent="0.3">
      <c r="A673">
        <v>252738</v>
      </c>
      <c r="B673" t="s">
        <v>4635</v>
      </c>
      <c r="C673" t="s">
        <v>4636</v>
      </c>
      <c r="D673" t="s">
        <v>4637</v>
      </c>
      <c r="E673" t="s">
        <v>1219</v>
      </c>
      <c r="F673">
        <v>93274</v>
      </c>
      <c r="G673" t="s">
        <v>1219</v>
      </c>
      <c r="H673" t="s">
        <v>4638</v>
      </c>
      <c r="I673" t="s">
        <v>4639</v>
      </c>
      <c r="J673" t="s">
        <v>56</v>
      </c>
      <c r="K673" t="s">
        <v>1222</v>
      </c>
      <c r="L673" t="s">
        <v>61</v>
      </c>
      <c r="M673" t="s">
        <v>4640</v>
      </c>
      <c r="N673" t="s">
        <v>54</v>
      </c>
    </row>
    <row r="674" spans="1:14" hidden="1" x14ac:dyDescent="0.3">
      <c r="A674">
        <v>252833</v>
      </c>
      <c r="B674" t="s">
        <v>4641</v>
      </c>
      <c r="C674" t="s">
        <v>4642</v>
      </c>
      <c r="D674" t="s">
        <v>4643</v>
      </c>
      <c r="E674" t="s">
        <v>1326</v>
      </c>
      <c r="F674">
        <v>93230</v>
      </c>
      <c r="G674" t="s">
        <v>1237</v>
      </c>
      <c r="H674" t="s">
        <v>4644</v>
      </c>
      <c r="I674" t="s">
        <v>4645</v>
      </c>
      <c r="J674" t="s">
        <v>56</v>
      </c>
      <c r="K674" t="s">
        <v>1240</v>
      </c>
      <c r="L674" t="s">
        <v>61</v>
      </c>
      <c r="M674" t="s">
        <v>11084</v>
      </c>
      <c r="N674" t="s">
        <v>54</v>
      </c>
    </row>
    <row r="675" spans="1:14" hidden="1" x14ac:dyDescent="0.3">
      <c r="A675">
        <v>252867</v>
      </c>
      <c r="B675" t="s">
        <v>4646</v>
      </c>
      <c r="C675" t="s">
        <v>3790</v>
      </c>
      <c r="D675" t="s">
        <v>4647</v>
      </c>
      <c r="E675" t="s">
        <v>1219</v>
      </c>
      <c r="F675">
        <v>93274</v>
      </c>
      <c r="G675" t="s">
        <v>1219</v>
      </c>
      <c r="H675" t="s">
        <v>4648</v>
      </c>
      <c r="I675" t="s">
        <v>4649</v>
      </c>
      <c r="J675" t="s">
        <v>56</v>
      </c>
      <c r="K675" t="s">
        <v>1388</v>
      </c>
      <c r="L675" t="s">
        <v>61</v>
      </c>
      <c r="M675" t="s">
        <v>11085</v>
      </c>
      <c r="N675" t="s">
        <v>54</v>
      </c>
    </row>
    <row r="676" spans="1:14" hidden="1" x14ac:dyDescent="0.3">
      <c r="A676">
        <v>252902</v>
      </c>
      <c r="B676" t="s">
        <v>4650</v>
      </c>
      <c r="C676" t="s">
        <v>4651</v>
      </c>
      <c r="D676" t="s">
        <v>4652</v>
      </c>
      <c r="E676" t="s">
        <v>1219</v>
      </c>
      <c r="F676">
        <v>93274</v>
      </c>
      <c r="G676" t="s">
        <v>1219</v>
      </c>
      <c r="H676" t="s">
        <v>4653</v>
      </c>
      <c r="I676" t="s">
        <v>4654</v>
      </c>
      <c r="J676" t="s">
        <v>56</v>
      </c>
      <c r="K676" t="s">
        <v>1388</v>
      </c>
      <c r="L676" t="s">
        <v>61</v>
      </c>
      <c r="M676" t="s">
        <v>4156</v>
      </c>
      <c r="N676" t="s">
        <v>54</v>
      </c>
    </row>
    <row r="677" spans="1:14" hidden="1" x14ac:dyDescent="0.3">
      <c r="A677">
        <v>253036</v>
      </c>
      <c r="B677" t="s">
        <v>4655</v>
      </c>
      <c r="C677" t="s">
        <v>4656</v>
      </c>
      <c r="D677" t="s">
        <v>4657</v>
      </c>
      <c r="E677" t="s">
        <v>1326</v>
      </c>
      <c r="F677">
        <v>93230</v>
      </c>
      <c r="G677" t="s">
        <v>1237</v>
      </c>
      <c r="H677" t="s">
        <v>4658</v>
      </c>
      <c r="I677" t="s">
        <v>4659</v>
      </c>
      <c r="J677" t="s">
        <v>56</v>
      </c>
      <c r="K677" t="s">
        <v>1240</v>
      </c>
      <c r="L677" t="s">
        <v>80</v>
      </c>
      <c r="M677" t="s">
        <v>11086</v>
      </c>
      <c r="N677" t="s">
        <v>54</v>
      </c>
    </row>
    <row r="678" spans="1:14" hidden="1" x14ac:dyDescent="0.3">
      <c r="A678">
        <v>253108</v>
      </c>
      <c r="B678" t="s">
        <v>4660</v>
      </c>
      <c r="C678" t="s">
        <v>4661</v>
      </c>
      <c r="D678" t="s">
        <v>4662</v>
      </c>
      <c r="E678" t="s">
        <v>1490</v>
      </c>
      <c r="F678">
        <v>95623</v>
      </c>
      <c r="G678" t="s">
        <v>1491</v>
      </c>
      <c r="H678" t="s">
        <v>4663</v>
      </c>
      <c r="I678" t="s">
        <v>4664</v>
      </c>
      <c r="J678" t="s">
        <v>56</v>
      </c>
      <c r="K678" t="s">
        <v>1198</v>
      </c>
      <c r="L678" t="s">
        <v>61</v>
      </c>
      <c r="M678" t="s">
        <v>4665</v>
      </c>
      <c r="N678" t="s">
        <v>54</v>
      </c>
    </row>
    <row r="679" spans="1:14" hidden="1" x14ac:dyDescent="0.3">
      <c r="A679">
        <v>253146</v>
      </c>
      <c r="B679" t="s">
        <v>4666</v>
      </c>
      <c r="C679" t="s">
        <v>2930</v>
      </c>
      <c r="D679" t="s">
        <v>4667</v>
      </c>
      <c r="E679" t="s">
        <v>131</v>
      </c>
      <c r="F679">
        <v>95356</v>
      </c>
      <c r="G679" t="s">
        <v>46</v>
      </c>
      <c r="H679" t="s">
        <v>4668</v>
      </c>
      <c r="I679" t="s">
        <v>4669</v>
      </c>
      <c r="J679" t="s">
        <v>56</v>
      </c>
      <c r="K679" t="s">
        <v>1321</v>
      </c>
      <c r="L679" t="s">
        <v>61</v>
      </c>
      <c r="M679" t="s">
        <v>4670</v>
      </c>
      <c r="N679" t="s">
        <v>54</v>
      </c>
    </row>
    <row r="680" spans="1:14" hidden="1" x14ac:dyDescent="0.3">
      <c r="A680">
        <v>253147</v>
      </c>
      <c r="B680" t="s">
        <v>4671</v>
      </c>
      <c r="C680" t="s">
        <v>2930</v>
      </c>
      <c r="D680" t="s">
        <v>4672</v>
      </c>
      <c r="E680" t="s">
        <v>131</v>
      </c>
      <c r="F680">
        <v>95356</v>
      </c>
      <c r="G680" t="s">
        <v>46</v>
      </c>
      <c r="H680" t="s">
        <v>4673</v>
      </c>
      <c r="I680" t="s">
        <v>4674</v>
      </c>
      <c r="J680" t="s">
        <v>56</v>
      </c>
      <c r="K680" t="s">
        <v>1321</v>
      </c>
      <c r="L680" t="s">
        <v>61</v>
      </c>
      <c r="M680" t="s">
        <v>11058</v>
      </c>
      <c r="N680" t="s">
        <v>54</v>
      </c>
    </row>
    <row r="681" spans="1:14" hidden="1" x14ac:dyDescent="0.3">
      <c r="A681">
        <v>253162</v>
      </c>
      <c r="B681" t="s">
        <v>11087</v>
      </c>
      <c r="C681" t="s">
        <v>11088</v>
      </c>
      <c r="D681" t="s">
        <v>4676</v>
      </c>
      <c r="E681" t="s">
        <v>2905</v>
      </c>
      <c r="F681">
        <v>93618</v>
      </c>
      <c r="G681" t="s">
        <v>1219</v>
      </c>
      <c r="H681" t="s">
        <v>4677</v>
      </c>
      <c r="I681" t="s">
        <v>11089</v>
      </c>
      <c r="J681" t="s">
        <v>56</v>
      </c>
      <c r="K681" t="s">
        <v>1388</v>
      </c>
      <c r="L681" t="s">
        <v>61</v>
      </c>
      <c r="M681" t="s">
        <v>3574</v>
      </c>
      <c r="N681" t="s">
        <v>54</v>
      </c>
    </row>
    <row r="682" spans="1:14" hidden="1" x14ac:dyDescent="0.3">
      <c r="A682">
        <v>253179</v>
      </c>
      <c r="B682" t="s">
        <v>4678</v>
      </c>
      <c r="C682" t="s">
        <v>4679</v>
      </c>
      <c r="D682" t="s">
        <v>4680</v>
      </c>
      <c r="E682" t="s">
        <v>1303</v>
      </c>
      <c r="F682">
        <v>93311</v>
      </c>
      <c r="G682" t="s">
        <v>1304</v>
      </c>
      <c r="H682" t="s">
        <v>4681</v>
      </c>
      <c r="I682" t="s">
        <v>4682</v>
      </c>
      <c r="J682" t="s">
        <v>56</v>
      </c>
      <c r="K682" t="s">
        <v>1307</v>
      </c>
      <c r="L682" t="s">
        <v>61</v>
      </c>
      <c r="M682" t="s">
        <v>11090</v>
      </c>
      <c r="N682" t="s">
        <v>54</v>
      </c>
    </row>
    <row r="683" spans="1:14" hidden="1" x14ac:dyDescent="0.3">
      <c r="A683">
        <v>253187</v>
      </c>
      <c r="B683" t="s">
        <v>4683</v>
      </c>
      <c r="C683" t="s">
        <v>4684</v>
      </c>
      <c r="D683" t="s">
        <v>4685</v>
      </c>
      <c r="E683" t="s">
        <v>1253</v>
      </c>
      <c r="F683">
        <v>93656</v>
      </c>
      <c r="G683" t="s">
        <v>1254</v>
      </c>
      <c r="H683" t="s">
        <v>4686</v>
      </c>
      <c r="I683" t="s">
        <v>4687</v>
      </c>
      <c r="J683" t="s">
        <v>56</v>
      </c>
      <c r="K683" t="s">
        <v>1248</v>
      </c>
      <c r="L683" t="s">
        <v>61</v>
      </c>
      <c r="M683" t="s">
        <v>8285</v>
      </c>
      <c r="N683" t="s">
        <v>54</v>
      </c>
    </row>
    <row r="684" spans="1:14" hidden="1" x14ac:dyDescent="0.3">
      <c r="A684">
        <v>253193</v>
      </c>
      <c r="B684" t="s">
        <v>4688</v>
      </c>
      <c r="C684" t="s">
        <v>4689</v>
      </c>
      <c r="D684" t="s">
        <v>4690</v>
      </c>
      <c r="E684" t="s">
        <v>3433</v>
      </c>
      <c r="F684">
        <v>93266</v>
      </c>
      <c r="G684" t="s">
        <v>1237</v>
      </c>
      <c r="H684" t="s">
        <v>4691</v>
      </c>
      <c r="I684" t="s">
        <v>4692</v>
      </c>
      <c r="J684" t="s">
        <v>56</v>
      </c>
      <c r="K684" t="s">
        <v>1240</v>
      </c>
      <c r="L684" t="s">
        <v>4693</v>
      </c>
      <c r="M684" t="s">
        <v>4694</v>
      </c>
      <c r="N684" t="s">
        <v>227</v>
      </c>
    </row>
    <row r="685" spans="1:14" hidden="1" x14ac:dyDescent="0.3">
      <c r="A685">
        <v>253207</v>
      </c>
      <c r="B685" t="s">
        <v>4695</v>
      </c>
      <c r="C685" t="s">
        <v>4696</v>
      </c>
      <c r="D685" t="s">
        <v>4697</v>
      </c>
      <c r="E685" t="s">
        <v>1326</v>
      </c>
      <c r="F685">
        <v>93230</v>
      </c>
      <c r="G685" t="s">
        <v>1237</v>
      </c>
      <c r="H685" t="s">
        <v>4698</v>
      </c>
      <c r="I685" t="s">
        <v>4699</v>
      </c>
      <c r="J685" t="s">
        <v>1213</v>
      </c>
      <c r="K685" t="s">
        <v>54</v>
      </c>
      <c r="L685" t="s">
        <v>61</v>
      </c>
      <c r="M685" t="s">
        <v>4700</v>
      </c>
      <c r="N685" t="s">
        <v>54</v>
      </c>
    </row>
    <row r="686" spans="1:14" hidden="1" x14ac:dyDescent="0.3">
      <c r="A686">
        <v>253515</v>
      </c>
      <c r="B686" t="s">
        <v>4701</v>
      </c>
      <c r="C686" t="s">
        <v>4702</v>
      </c>
      <c r="D686" t="s">
        <v>4703</v>
      </c>
      <c r="E686" t="s">
        <v>1253</v>
      </c>
      <c r="F686">
        <v>93656</v>
      </c>
      <c r="G686" t="s">
        <v>1254</v>
      </c>
      <c r="H686" t="s">
        <v>4704</v>
      </c>
      <c r="I686" t="s">
        <v>4705</v>
      </c>
      <c r="J686" t="s">
        <v>56</v>
      </c>
      <c r="K686" t="s">
        <v>1248</v>
      </c>
      <c r="L686" t="s">
        <v>61</v>
      </c>
      <c r="M686" t="s">
        <v>11091</v>
      </c>
      <c r="N686" t="s">
        <v>54</v>
      </c>
    </row>
    <row r="687" spans="1:14" hidden="1" x14ac:dyDescent="0.3">
      <c r="A687">
        <v>253649</v>
      </c>
      <c r="B687" t="s">
        <v>4706</v>
      </c>
      <c r="C687" t="s">
        <v>4707</v>
      </c>
      <c r="D687" t="s">
        <v>4708</v>
      </c>
      <c r="E687" t="s">
        <v>1658</v>
      </c>
      <c r="F687">
        <v>93267</v>
      </c>
      <c r="G687" t="s">
        <v>1219</v>
      </c>
      <c r="H687" t="s">
        <v>4709</v>
      </c>
      <c r="I687" t="s">
        <v>4710</v>
      </c>
      <c r="J687" t="s">
        <v>56</v>
      </c>
      <c r="K687" t="s">
        <v>1388</v>
      </c>
      <c r="L687" t="s">
        <v>61</v>
      </c>
      <c r="M687" t="s">
        <v>11092</v>
      </c>
      <c r="N687" t="s">
        <v>54</v>
      </c>
    </row>
    <row r="688" spans="1:14" hidden="1" x14ac:dyDescent="0.3">
      <c r="A688">
        <v>253921</v>
      </c>
      <c r="B688" t="s">
        <v>4711</v>
      </c>
      <c r="C688" t="s">
        <v>4712</v>
      </c>
      <c r="D688" t="s">
        <v>4713</v>
      </c>
      <c r="E688" t="s">
        <v>1245</v>
      </c>
      <c r="F688">
        <v>93610</v>
      </c>
      <c r="G688" t="s">
        <v>1210</v>
      </c>
      <c r="H688" t="s">
        <v>4714</v>
      </c>
      <c r="I688" t="s">
        <v>4715</v>
      </c>
      <c r="J688" t="s">
        <v>1626</v>
      </c>
      <c r="K688" t="s">
        <v>1214</v>
      </c>
      <c r="L688" t="s">
        <v>61</v>
      </c>
      <c r="M688" t="s">
        <v>4716</v>
      </c>
      <c r="N688" t="s">
        <v>54</v>
      </c>
    </row>
    <row r="689" spans="1:14" hidden="1" x14ac:dyDescent="0.3">
      <c r="A689">
        <v>254364</v>
      </c>
      <c r="B689" t="s">
        <v>4717</v>
      </c>
      <c r="C689" t="s">
        <v>4718</v>
      </c>
      <c r="D689" t="s">
        <v>4719</v>
      </c>
      <c r="E689" t="s">
        <v>1303</v>
      </c>
      <c r="F689">
        <v>93311</v>
      </c>
      <c r="G689" t="s">
        <v>1304</v>
      </c>
      <c r="H689" t="s">
        <v>4720</v>
      </c>
      <c r="I689" t="s">
        <v>4721</v>
      </c>
      <c r="J689" t="s">
        <v>56</v>
      </c>
      <c r="K689" t="s">
        <v>1307</v>
      </c>
      <c r="L689" t="s">
        <v>61</v>
      </c>
      <c r="M689" t="s">
        <v>11093</v>
      </c>
      <c r="N689" t="s">
        <v>54</v>
      </c>
    </row>
    <row r="690" spans="1:14" hidden="1" x14ac:dyDescent="0.3">
      <c r="A690">
        <v>254469</v>
      </c>
      <c r="B690" t="s">
        <v>4722</v>
      </c>
      <c r="C690" t="s">
        <v>4723</v>
      </c>
      <c r="D690" t="s">
        <v>4724</v>
      </c>
      <c r="E690" t="s">
        <v>2773</v>
      </c>
      <c r="F690">
        <v>93622</v>
      </c>
      <c r="G690" t="s">
        <v>1210</v>
      </c>
      <c r="H690" t="s">
        <v>4725</v>
      </c>
      <c r="I690" t="s">
        <v>4726</v>
      </c>
      <c r="J690" t="s">
        <v>56</v>
      </c>
      <c r="K690" t="s">
        <v>1248</v>
      </c>
      <c r="L690" t="s">
        <v>61</v>
      </c>
      <c r="M690" t="s">
        <v>5967</v>
      </c>
      <c r="N690" t="s">
        <v>54</v>
      </c>
    </row>
    <row r="691" spans="1:14" hidden="1" x14ac:dyDescent="0.3">
      <c r="A691">
        <v>254590</v>
      </c>
      <c r="B691" t="s">
        <v>4727</v>
      </c>
      <c r="C691" t="s">
        <v>2168</v>
      </c>
      <c r="D691" t="s">
        <v>4728</v>
      </c>
      <c r="E691" t="s">
        <v>1245</v>
      </c>
      <c r="F691">
        <v>93610</v>
      </c>
      <c r="G691" t="s">
        <v>1210</v>
      </c>
      <c r="H691" t="s">
        <v>4729</v>
      </c>
      <c r="I691" t="s">
        <v>4730</v>
      </c>
      <c r="J691" t="s">
        <v>56</v>
      </c>
      <c r="K691" t="s">
        <v>1248</v>
      </c>
      <c r="L691" t="s">
        <v>80</v>
      </c>
      <c r="M691" t="s">
        <v>2121</v>
      </c>
      <c r="N691" t="s">
        <v>54</v>
      </c>
    </row>
    <row r="692" spans="1:14" hidden="1" x14ac:dyDescent="0.3">
      <c r="A692">
        <v>254802</v>
      </c>
      <c r="B692" t="s">
        <v>4731</v>
      </c>
      <c r="C692" t="s">
        <v>4732</v>
      </c>
      <c r="D692" t="s">
        <v>4733</v>
      </c>
      <c r="E692" t="s">
        <v>1203</v>
      </c>
      <c r="F692">
        <v>95361</v>
      </c>
      <c r="G692" t="s">
        <v>46</v>
      </c>
      <c r="H692" t="s">
        <v>4734</v>
      </c>
      <c r="I692" t="s">
        <v>4735</v>
      </c>
      <c r="J692" t="s">
        <v>56</v>
      </c>
      <c r="K692" t="s">
        <v>1565</v>
      </c>
      <c r="L692" t="s">
        <v>61</v>
      </c>
      <c r="M692" t="s">
        <v>3952</v>
      </c>
      <c r="N692" t="s">
        <v>54</v>
      </c>
    </row>
    <row r="693" spans="1:14" hidden="1" x14ac:dyDescent="0.3">
      <c r="A693">
        <v>254824</v>
      </c>
      <c r="B693" t="s">
        <v>4736</v>
      </c>
      <c r="C693" t="s">
        <v>4737</v>
      </c>
      <c r="D693" t="s">
        <v>4738</v>
      </c>
      <c r="E693" t="s">
        <v>1402</v>
      </c>
      <c r="F693">
        <v>93277</v>
      </c>
      <c r="G693" t="s">
        <v>1219</v>
      </c>
      <c r="H693" t="s">
        <v>4739</v>
      </c>
      <c r="I693" t="s">
        <v>4740</v>
      </c>
      <c r="J693" t="s">
        <v>56</v>
      </c>
      <c r="K693" t="s">
        <v>1222</v>
      </c>
      <c r="L693" t="s">
        <v>61</v>
      </c>
      <c r="M693" t="s">
        <v>4741</v>
      </c>
      <c r="N693" t="s">
        <v>54</v>
      </c>
    </row>
    <row r="694" spans="1:14" hidden="1" x14ac:dyDescent="0.3">
      <c r="A694">
        <v>254833</v>
      </c>
      <c r="B694" t="s">
        <v>4742</v>
      </c>
      <c r="C694" t="s">
        <v>4743</v>
      </c>
      <c r="D694" t="s">
        <v>4744</v>
      </c>
      <c r="E694" t="s">
        <v>117</v>
      </c>
      <c r="F694">
        <v>95320</v>
      </c>
      <c r="G694" t="s">
        <v>118</v>
      </c>
      <c r="H694" t="s">
        <v>4745</v>
      </c>
      <c r="I694" t="s">
        <v>11094</v>
      </c>
      <c r="J694" t="s">
        <v>1213</v>
      </c>
      <c r="K694" t="s">
        <v>54</v>
      </c>
      <c r="L694" t="s">
        <v>61</v>
      </c>
      <c r="M694" t="s">
        <v>3600</v>
      </c>
      <c r="N694" t="s">
        <v>54</v>
      </c>
    </row>
    <row r="695" spans="1:14" hidden="1" x14ac:dyDescent="0.3">
      <c r="A695">
        <v>254840</v>
      </c>
      <c r="B695" t="s">
        <v>4747</v>
      </c>
      <c r="C695" t="s">
        <v>4748</v>
      </c>
      <c r="D695" t="s">
        <v>54</v>
      </c>
      <c r="E695" t="s">
        <v>54</v>
      </c>
      <c r="G695" t="s">
        <v>54</v>
      </c>
      <c r="H695" t="s">
        <v>4749</v>
      </c>
      <c r="I695" t="s">
        <v>4750</v>
      </c>
      <c r="J695" t="s">
        <v>1213</v>
      </c>
      <c r="K695" t="s">
        <v>54</v>
      </c>
      <c r="L695" t="s">
        <v>61</v>
      </c>
      <c r="M695" t="s">
        <v>227</v>
      </c>
      <c r="N695" t="s">
        <v>54</v>
      </c>
    </row>
    <row r="696" spans="1:14" hidden="1" x14ac:dyDescent="0.3">
      <c r="A696">
        <v>255761</v>
      </c>
      <c r="B696" t="s">
        <v>4751</v>
      </c>
      <c r="C696" t="s">
        <v>4752</v>
      </c>
      <c r="D696" t="s">
        <v>4753</v>
      </c>
      <c r="E696" t="s">
        <v>1490</v>
      </c>
      <c r="F696">
        <v>95632</v>
      </c>
      <c r="G696" t="s">
        <v>1491</v>
      </c>
      <c r="H696" t="s">
        <v>4754</v>
      </c>
      <c r="I696" t="s">
        <v>4755</v>
      </c>
      <c r="J696" t="s">
        <v>56</v>
      </c>
      <c r="K696" t="s">
        <v>1198</v>
      </c>
      <c r="L696" t="s">
        <v>61</v>
      </c>
      <c r="M696" t="s">
        <v>227</v>
      </c>
      <c r="N696" t="s">
        <v>54</v>
      </c>
    </row>
    <row r="697" spans="1:14" hidden="1" x14ac:dyDescent="0.3">
      <c r="A697">
        <v>255798</v>
      </c>
      <c r="B697" t="s">
        <v>4756</v>
      </c>
      <c r="C697" t="s">
        <v>4553</v>
      </c>
      <c r="D697" t="s">
        <v>4757</v>
      </c>
      <c r="E697" t="s">
        <v>1597</v>
      </c>
      <c r="F697">
        <v>93256</v>
      </c>
      <c r="G697" t="s">
        <v>1219</v>
      </c>
      <c r="H697" t="s">
        <v>4758</v>
      </c>
      <c r="I697" t="s">
        <v>4759</v>
      </c>
      <c r="J697" t="s">
        <v>56</v>
      </c>
      <c r="K697" t="s">
        <v>1222</v>
      </c>
      <c r="L697" t="s">
        <v>61</v>
      </c>
      <c r="M697" t="s">
        <v>4760</v>
      </c>
      <c r="N697" t="s">
        <v>54</v>
      </c>
    </row>
    <row r="698" spans="1:14" hidden="1" x14ac:dyDescent="0.3">
      <c r="A698">
        <v>255830</v>
      </c>
      <c r="B698" t="s">
        <v>4761</v>
      </c>
      <c r="C698" t="s">
        <v>4762</v>
      </c>
      <c r="D698" t="s">
        <v>4763</v>
      </c>
      <c r="E698" t="s">
        <v>1219</v>
      </c>
      <c r="F698">
        <v>93274</v>
      </c>
      <c r="G698" t="s">
        <v>1219</v>
      </c>
      <c r="H698" t="s">
        <v>4764</v>
      </c>
      <c r="I698" t="s">
        <v>4765</v>
      </c>
      <c r="J698" t="s">
        <v>56</v>
      </c>
      <c r="K698" t="s">
        <v>1222</v>
      </c>
      <c r="L698" t="s">
        <v>61</v>
      </c>
      <c r="M698" t="s">
        <v>4766</v>
      </c>
      <c r="N698" t="s">
        <v>54</v>
      </c>
    </row>
    <row r="699" spans="1:14" hidden="1" x14ac:dyDescent="0.3">
      <c r="A699">
        <v>255887</v>
      </c>
      <c r="B699" t="s">
        <v>4767</v>
      </c>
      <c r="C699" t="s">
        <v>4768</v>
      </c>
      <c r="D699" t="s">
        <v>4769</v>
      </c>
      <c r="E699" t="s">
        <v>1227</v>
      </c>
      <c r="F699">
        <v>93272</v>
      </c>
      <c r="G699" t="s">
        <v>1219</v>
      </c>
      <c r="H699" t="s">
        <v>4770</v>
      </c>
      <c r="I699" t="s">
        <v>4771</v>
      </c>
      <c r="J699" t="s">
        <v>56</v>
      </c>
      <c r="K699" t="s">
        <v>1222</v>
      </c>
      <c r="L699" t="s">
        <v>61</v>
      </c>
      <c r="M699" t="s">
        <v>4772</v>
      </c>
      <c r="N699" t="s">
        <v>54</v>
      </c>
    </row>
    <row r="700" spans="1:14" hidden="1" x14ac:dyDescent="0.3">
      <c r="A700">
        <v>255909</v>
      </c>
      <c r="B700" t="s">
        <v>4773</v>
      </c>
      <c r="C700" t="s">
        <v>4774</v>
      </c>
      <c r="D700" t="s">
        <v>4775</v>
      </c>
      <c r="E700" t="s">
        <v>2125</v>
      </c>
      <c r="F700">
        <v>95757</v>
      </c>
      <c r="G700" t="s">
        <v>1491</v>
      </c>
      <c r="H700" t="s">
        <v>4776</v>
      </c>
      <c r="I700" t="s">
        <v>4777</v>
      </c>
      <c r="J700" t="s">
        <v>56</v>
      </c>
      <c r="K700" t="s">
        <v>1411</v>
      </c>
      <c r="L700" t="s">
        <v>61</v>
      </c>
      <c r="M700" t="s">
        <v>227</v>
      </c>
      <c r="N700" t="s">
        <v>54</v>
      </c>
    </row>
    <row r="701" spans="1:14" hidden="1" x14ac:dyDescent="0.3">
      <c r="A701">
        <v>256142</v>
      </c>
      <c r="B701" t="s">
        <v>4778</v>
      </c>
      <c r="C701" t="s">
        <v>4779</v>
      </c>
      <c r="D701" t="s">
        <v>4780</v>
      </c>
      <c r="E701" t="s">
        <v>1254</v>
      </c>
      <c r="F701">
        <v>93706</v>
      </c>
      <c r="G701" t="s">
        <v>1254</v>
      </c>
      <c r="H701" t="s">
        <v>4781</v>
      </c>
      <c r="I701" t="s">
        <v>4782</v>
      </c>
      <c r="J701" t="s">
        <v>56</v>
      </c>
      <c r="K701" t="s">
        <v>1248</v>
      </c>
      <c r="L701" t="s">
        <v>1377</v>
      </c>
      <c r="M701" t="s">
        <v>11095</v>
      </c>
      <c r="N701" t="s">
        <v>54</v>
      </c>
    </row>
    <row r="702" spans="1:14" hidden="1" x14ac:dyDescent="0.3">
      <c r="A702">
        <v>256200</v>
      </c>
      <c r="B702" t="s">
        <v>4783</v>
      </c>
      <c r="C702" t="s">
        <v>4784</v>
      </c>
      <c r="D702" t="s">
        <v>4785</v>
      </c>
      <c r="E702" t="s">
        <v>1392</v>
      </c>
      <c r="F702">
        <v>93242</v>
      </c>
      <c r="G702" t="s">
        <v>1254</v>
      </c>
      <c r="H702" t="s">
        <v>4786</v>
      </c>
      <c r="I702" t="s">
        <v>4787</v>
      </c>
      <c r="J702" t="s">
        <v>56</v>
      </c>
      <c r="K702" t="s">
        <v>1248</v>
      </c>
      <c r="L702" t="s">
        <v>61</v>
      </c>
      <c r="M702" t="s">
        <v>1814</v>
      </c>
      <c r="N702" t="s">
        <v>54</v>
      </c>
    </row>
    <row r="703" spans="1:14" hidden="1" x14ac:dyDescent="0.3">
      <c r="A703">
        <v>256232</v>
      </c>
      <c r="B703" t="s">
        <v>4788</v>
      </c>
      <c r="C703" t="s">
        <v>4789</v>
      </c>
      <c r="D703" t="s">
        <v>4790</v>
      </c>
      <c r="E703" t="s">
        <v>3872</v>
      </c>
      <c r="F703">
        <v>95220</v>
      </c>
      <c r="G703" t="s">
        <v>118</v>
      </c>
      <c r="H703" t="s">
        <v>4791</v>
      </c>
      <c r="I703" t="s">
        <v>4792</v>
      </c>
      <c r="J703" t="s">
        <v>56</v>
      </c>
      <c r="K703" t="s">
        <v>1565</v>
      </c>
      <c r="L703" t="s">
        <v>61</v>
      </c>
      <c r="M703" t="s">
        <v>11096</v>
      </c>
      <c r="N703" t="s">
        <v>54</v>
      </c>
    </row>
    <row r="704" spans="1:14" hidden="1" x14ac:dyDescent="0.3">
      <c r="A704">
        <v>256320</v>
      </c>
      <c r="B704" t="s">
        <v>4793</v>
      </c>
      <c r="C704" t="s">
        <v>2145</v>
      </c>
      <c r="D704" t="s">
        <v>4794</v>
      </c>
      <c r="E704" t="s">
        <v>1219</v>
      </c>
      <c r="F704">
        <v>93274</v>
      </c>
      <c r="G704" t="s">
        <v>1219</v>
      </c>
      <c r="H704" t="s">
        <v>4795</v>
      </c>
      <c r="I704" t="s">
        <v>4796</v>
      </c>
      <c r="J704" t="s">
        <v>1213</v>
      </c>
      <c r="K704" t="s">
        <v>1388</v>
      </c>
      <c r="L704" t="s">
        <v>80</v>
      </c>
      <c r="M704" t="s">
        <v>1286</v>
      </c>
      <c r="N704" t="s">
        <v>4797</v>
      </c>
    </row>
    <row r="705" spans="1:14" hidden="1" x14ac:dyDescent="0.3">
      <c r="A705">
        <v>256332</v>
      </c>
      <c r="B705" t="s">
        <v>4798</v>
      </c>
      <c r="C705" t="s">
        <v>4799</v>
      </c>
      <c r="D705" t="s">
        <v>4800</v>
      </c>
      <c r="E705" t="s">
        <v>1245</v>
      </c>
      <c r="F705">
        <v>93610</v>
      </c>
      <c r="G705" t="s">
        <v>1210</v>
      </c>
      <c r="H705" t="s">
        <v>4801</v>
      </c>
      <c r="I705" t="s">
        <v>4802</v>
      </c>
      <c r="J705" t="s">
        <v>56</v>
      </c>
      <c r="K705" t="s">
        <v>1248</v>
      </c>
      <c r="L705" t="s">
        <v>80</v>
      </c>
      <c r="M705" t="s">
        <v>4179</v>
      </c>
      <c r="N705" t="s">
        <v>54</v>
      </c>
    </row>
    <row r="706" spans="1:14" hidden="1" x14ac:dyDescent="0.3">
      <c r="A706">
        <v>256540</v>
      </c>
      <c r="B706" t="s">
        <v>4804</v>
      </c>
      <c r="C706" t="s">
        <v>4805</v>
      </c>
      <c r="D706" t="s">
        <v>4806</v>
      </c>
      <c r="E706" t="s">
        <v>1402</v>
      </c>
      <c r="F706">
        <v>93291</v>
      </c>
      <c r="G706" t="s">
        <v>1219</v>
      </c>
      <c r="H706" t="s">
        <v>4807</v>
      </c>
      <c r="I706" t="s">
        <v>4808</v>
      </c>
      <c r="J706" t="s">
        <v>1213</v>
      </c>
      <c r="K706" t="s">
        <v>1388</v>
      </c>
      <c r="L706" t="s">
        <v>61</v>
      </c>
      <c r="M706" t="s">
        <v>227</v>
      </c>
      <c r="N706" t="s">
        <v>54</v>
      </c>
    </row>
    <row r="707" spans="1:14" hidden="1" x14ac:dyDescent="0.3">
      <c r="A707">
        <v>256628</v>
      </c>
      <c r="B707" t="s">
        <v>4809</v>
      </c>
      <c r="C707" t="s">
        <v>4810</v>
      </c>
      <c r="D707" t="s">
        <v>54</v>
      </c>
      <c r="E707" t="s">
        <v>54</v>
      </c>
      <c r="G707" t="s">
        <v>54</v>
      </c>
      <c r="H707" t="s">
        <v>4811</v>
      </c>
      <c r="I707" t="s">
        <v>4812</v>
      </c>
      <c r="J707" t="s">
        <v>1213</v>
      </c>
      <c r="K707" t="s">
        <v>1366</v>
      </c>
      <c r="L707" t="s">
        <v>4813</v>
      </c>
      <c r="M707" t="s">
        <v>4814</v>
      </c>
      <c r="N707" t="s">
        <v>4815</v>
      </c>
    </row>
    <row r="708" spans="1:14" hidden="1" x14ac:dyDescent="0.3">
      <c r="A708">
        <v>256669</v>
      </c>
      <c r="B708" t="s">
        <v>4816</v>
      </c>
      <c r="C708" t="s">
        <v>2237</v>
      </c>
      <c r="D708" t="s">
        <v>4817</v>
      </c>
      <c r="E708" t="s">
        <v>1210</v>
      </c>
      <c r="F708">
        <v>93637</v>
      </c>
      <c r="G708" t="s">
        <v>1210</v>
      </c>
      <c r="H708" t="s">
        <v>4818</v>
      </c>
      <c r="I708" t="s">
        <v>2240</v>
      </c>
      <c r="J708" t="s">
        <v>56</v>
      </c>
      <c r="K708" t="s">
        <v>1248</v>
      </c>
      <c r="L708" t="s">
        <v>61</v>
      </c>
      <c r="M708" t="s">
        <v>4819</v>
      </c>
      <c r="N708" t="s">
        <v>54</v>
      </c>
    </row>
    <row r="709" spans="1:14" hidden="1" x14ac:dyDescent="0.3">
      <c r="A709">
        <v>256818</v>
      </c>
      <c r="B709" t="s">
        <v>4820</v>
      </c>
      <c r="C709" t="s">
        <v>4207</v>
      </c>
      <c r="D709" t="s">
        <v>4821</v>
      </c>
      <c r="E709" t="s">
        <v>1402</v>
      </c>
      <c r="F709">
        <v>93277</v>
      </c>
      <c r="G709" t="s">
        <v>1219</v>
      </c>
      <c r="H709" t="s">
        <v>4822</v>
      </c>
      <c r="I709" t="s">
        <v>4823</v>
      </c>
      <c r="J709" t="s">
        <v>56</v>
      </c>
      <c r="K709" t="s">
        <v>1388</v>
      </c>
      <c r="L709" t="s">
        <v>61</v>
      </c>
      <c r="M709" t="s">
        <v>3803</v>
      </c>
      <c r="N709" t="s">
        <v>54</v>
      </c>
    </row>
    <row r="710" spans="1:14" hidden="1" x14ac:dyDescent="0.3">
      <c r="A710">
        <v>256909</v>
      </c>
      <c r="B710" t="s">
        <v>4824</v>
      </c>
      <c r="C710" t="s">
        <v>4825</v>
      </c>
      <c r="D710" t="s">
        <v>4826</v>
      </c>
      <c r="E710" t="s">
        <v>2442</v>
      </c>
      <c r="F710">
        <v>93221</v>
      </c>
      <c r="G710" t="s">
        <v>1219</v>
      </c>
      <c r="H710" t="s">
        <v>4827</v>
      </c>
      <c r="I710" t="s">
        <v>4828</v>
      </c>
      <c r="J710" t="s">
        <v>56</v>
      </c>
      <c r="K710" t="s">
        <v>1388</v>
      </c>
      <c r="L710" t="s">
        <v>61</v>
      </c>
      <c r="M710" t="s">
        <v>11097</v>
      </c>
      <c r="N710" t="s">
        <v>54</v>
      </c>
    </row>
    <row r="711" spans="1:14" hidden="1" x14ac:dyDescent="0.3">
      <c r="A711">
        <v>256993</v>
      </c>
      <c r="B711" t="s">
        <v>4829</v>
      </c>
      <c r="C711" t="s">
        <v>4830</v>
      </c>
      <c r="D711" t="s">
        <v>4831</v>
      </c>
      <c r="E711" t="s">
        <v>1219</v>
      </c>
      <c r="F711">
        <v>93274</v>
      </c>
      <c r="G711" t="s">
        <v>1219</v>
      </c>
      <c r="H711" t="s">
        <v>4832</v>
      </c>
      <c r="I711" t="s">
        <v>4833</v>
      </c>
      <c r="J711" t="s">
        <v>56</v>
      </c>
      <c r="K711" t="s">
        <v>1388</v>
      </c>
      <c r="L711" t="s">
        <v>61</v>
      </c>
      <c r="M711" t="s">
        <v>4834</v>
      </c>
      <c r="N711" t="s">
        <v>54</v>
      </c>
    </row>
    <row r="712" spans="1:14" hidden="1" x14ac:dyDescent="0.3">
      <c r="A712">
        <v>256997</v>
      </c>
      <c r="B712" t="s">
        <v>4835</v>
      </c>
      <c r="C712" t="s">
        <v>4836</v>
      </c>
      <c r="D712" t="s">
        <v>4837</v>
      </c>
      <c r="E712" t="s">
        <v>1219</v>
      </c>
      <c r="F712">
        <v>93274</v>
      </c>
      <c r="G712" t="s">
        <v>1219</v>
      </c>
      <c r="H712" t="s">
        <v>4838</v>
      </c>
      <c r="I712" t="s">
        <v>4839</v>
      </c>
      <c r="J712" t="s">
        <v>56</v>
      </c>
      <c r="K712" t="s">
        <v>1388</v>
      </c>
      <c r="L712" t="s">
        <v>61</v>
      </c>
      <c r="M712" t="s">
        <v>7002</v>
      </c>
      <c r="N712" t="s">
        <v>54</v>
      </c>
    </row>
    <row r="713" spans="1:14" hidden="1" x14ac:dyDescent="0.3">
      <c r="A713">
        <v>257068</v>
      </c>
      <c r="B713" t="s">
        <v>4840</v>
      </c>
      <c r="C713" t="s">
        <v>4841</v>
      </c>
      <c r="D713" t="s">
        <v>4842</v>
      </c>
      <c r="E713" t="s">
        <v>3872</v>
      </c>
      <c r="F713">
        <v>95220</v>
      </c>
      <c r="G713" t="s">
        <v>118</v>
      </c>
      <c r="H713" t="s">
        <v>4843</v>
      </c>
      <c r="I713" t="s">
        <v>4844</v>
      </c>
      <c r="J713" t="s">
        <v>56</v>
      </c>
      <c r="K713" t="s">
        <v>1565</v>
      </c>
      <c r="L713" t="s">
        <v>61</v>
      </c>
      <c r="M713" t="s">
        <v>7363</v>
      </c>
      <c r="N713" t="s">
        <v>54</v>
      </c>
    </row>
    <row r="714" spans="1:14" hidden="1" x14ac:dyDescent="0.3">
      <c r="A714">
        <v>257071</v>
      </c>
      <c r="B714" t="s">
        <v>4846</v>
      </c>
      <c r="C714" t="s">
        <v>2689</v>
      </c>
      <c r="D714" t="s">
        <v>4847</v>
      </c>
      <c r="E714" t="s">
        <v>1392</v>
      </c>
      <c r="F714">
        <v>93242</v>
      </c>
      <c r="G714" t="s">
        <v>1254</v>
      </c>
      <c r="H714" t="s">
        <v>4848</v>
      </c>
      <c r="I714" t="s">
        <v>4849</v>
      </c>
      <c r="J714" t="s">
        <v>56</v>
      </c>
      <c r="K714" t="s">
        <v>1248</v>
      </c>
      <c r="L714" t="s">
        <v>61</v>
      </c>
      <c r="M714" t="s">
        <v>11098</v>
      </c>
      <c r="N714" t="s">
        <v>54</v>
      </c>
    </row>
    <row r="715" spans="1:14" hidden="1" x14ac:dyDescent="0.3">
      <c r="A715">
        <v>257078</v>
      </c>
      <c r="B715" t="s">
        <v>4850</v>
      </c>
      <c r="C715" t="s">
        <v>4851</v>
      </c>
      <c r="D715" t="s">
        <v>4852</v>
      </c>
      <c r="E715" t="s">
        <v>131</v>
      </c>
      <c r="F715">
        <v>95358</v>
      </c>
      <c r="G715" t="s">
        <v>46</v>
      </c>
      <c r="H715" t="s">
        <v>4853</v>
      </c>
      <c r="I715" t="s">
        <v>4854</v>
      </c>
      <c r="J715" t="s">
        <v>1213</v>
      </c>
      <c r="K715" t="s">
        <v>1366</v>
      </c>
      <c r="L715" t="s">
        <v>61</v>
      </c>
      <c r="M715" t="s">
        <v>227</v>
      </c>
      <c r="N715" t="s">
        <v>54</v>
      </c>
    </row>
    <row r="716" spans="1:14" hidden="1" x14ac:dyDescent="0.3">
      <c r="A716">
        <v>257090</v>
      </c>
      <c r="B716" t="s">
        <v>1242</v>
      </c>
      <c r="C716" t="s">
        <v>214</v>
      </c>
      <c r="D716" t="s">
        <v>4855</v>
      </c>
      <c r="E716" t="s">
        <v>131</v>
      </c>
      <c r="F716">
        <v>95357</v>
      </c>
      <c r="G716" t="s">
        <v>46</v>
      </c>
      <c r="H716" t="s">
        <v>4856</v>
      </c>
      <c r="I716" t="s">
        <v>4857</v>
      </c>
      <c r="J716" t="s">
        <v>1213</v>
      </c>
      <c r="K716" t="s">
        <v>1321</v>
      </c>
      <c r="L716" t="s">
        <v>80</v>
      </c>
      <c r="M716" t="s">
        <v>4858</v>
      </c>
      <c r="N716" t="s">
        <v>54</v>
      </c>
    </row>
    <row r="717" spans="1:14" hidden="1" x14ac:dyDescent="0.3">
      <c r="A717">
        <v>257091</v>
      </c>
      <c r="B717" t="s">
        <v>4859</v>
      </c>
      <c r="C717" t="s">
        <v>4860</v>
      </c>
      <c r="D717" t="s">
        <v>4861</v>
      </c>
      <c r="E717" t="s">
        <v>1326</v>
      </c>
      <c r="F717">
        <v>93230</v>
      </c>
      <c r="G717" t="s">
        <v>1237</v>
      </c>
      <c r="H717" t="s">
        <v>4862</v>
      </c>
      <c r="I717" t="s">
        <v>4863</v>
      </c>
      <c r="J717" t="s">
        <v>56</v>
      </c>
      <c r="K717" t="s">
        <v>1240</v>
      </c>
      <c r="L717" t="s">
        <v>61</v>
      </c>
      <c r="M717" t="s">
        <v>227</v>
      </c>
      <c r="N717" t="s">
        <v>54</v>
      </c>
    </row>
    <row r="718" spans="1:14" x14ac:dyDescent="0.3">
      <c r="A718">
        <v>257092</v>
      </c>
      <c r="B718" t="s">
        <v>213</v>
      </c>
      <c r="C718" t="s">
        <v>214</v>
      </c>
      <c r="D718" t="s">
        <v>215</v>
      </c>
      <c r="E718" t="s">
        <v>85</v>
      </c>
      <c r="F718">
        <v>95324</v>
      </c>
      <c r="G718" t="s">
        <v>69</v>
      </c>
      <c r="H718" t="s">
        <v>216</v>
      </c>
      <c r="I718" t="s">
        <v>217</v>
      </c>
      <c r="J718" t="s">
        <v>56</v>
      </c>
      <c r="K718" t="s">
        <v>10924</v>
      </c>
      <c r="L718" t="s">
        <v>61</v>
      </c>
      <c r="M718" t="s">
        <v>219</v>
      </c>
      <c r="N718" t="s">
        <v>54</v>
      </c>
    </row>
    <row r="719" spans="1:14" hidden="1" x14ac:dyDescent="0.3">
      <c r="A719">
        <v>257113</v>
      </c>
      <c r="B719" t="s">
        <v>5921</v>
      </c>
      <c r="C719" t="s">
        <v>2565</v>
      </c>
      <c r="D719" t="s">
        <v>4864</v>
      </c>
      <c r="E719" t="s">
        <v>1227</v>
      </c>
      <c r="F719">
        <v>93272</v>
      </c>
      <c r="G719" t="s">
        <v>1219</v>
      </c>
      <c r="H719" t="s">
        <v>4865</v>
      </c>
      <c r="I719" t="s">
        <v>4866</v>
      </c>
      <c r="J719" t="s">
        <v>56</v>
      </c>
      <c r="K719" t="s">
        <v>1222</v>
      </c>
      <c r="L719" t="s">
        <v>61</v>
      </c>
      <c r="M719" t="s">
        <v>4867</v>
      </c>
      <c r="N719" t="s">
        <v>54</v>
      </c>
    </row>
    <row r="720" spans="1:14" hidden="1" x14ac:dyDescent="0.3">
      <c r="A720">
        <v>257146</v>
      </c>
      <c r="B720" t="s">
        <v>4868</v>
      </c>
      <c r="C720" t="s">
        <v>4869</v>
      </c>
      <c r="D720" t="s">
        <v>4870</v>
      </c>
      <c r="E720" t="s">
        <v>3479</v>
      </c>
      <c r="F720">
        <v>95963</v>
      </c>
      <c r="G720" t="s">
        <v>2023</v>
      </c>
      <c r="H720" t="s">
        <v>4871</v>
      </c>
      <c r="I720" t="s">
        <v>4872</v>
      </c>
      <c r="J720" t="s">
        <v>56</v>
      </c>
      <c r="K720" t="s">
        <v>1565</v>
      </c>
      <c r="L720" t="s">
        <v>61</v>
      </c>
      <c r="M720" t="s">
        <v>227</v>
      </c>
      <c r="N720" t="s">
        <v>54</v>
      </c>
    </row>
    <row r="721" spans="1:14" hidden="1" x14ac:dyDescent="0.3">
      <c r="A721">
        <v>257169</v>
      </c>
      <c r="B721" t="s">
        <v>11099</v>
      </c>
      <c r="C721" t="s">
        <v>11100</v>
      </c>
      <c r="D721" t="s">
        <v>4873</v>
      </c>
      <c r="E721" t="s">
        <v>1219</v>
      </c>
      <c r="F721">
        <v>93274</v>
      </c>
      <c r="G721" t="s">
        <v>1219</v>
      </c>
      <c r="H721" t="s">
        <v>4874</v>
      </c>
      <c r="I721" t="s">
        <v>11101</v>
      </c>
      <c r="J721" t="s">
        <v>56</v>
      </c>
      <c r="K721" t="s">
        <v>1388</v>
      </c>
      <c r="L721" t="s">
        <v>61</v>
      </c>
      <c r="M721" t="s">
        <v>161</v>
      </c>
      <c r="N721" t="s">
        <v>54</v>
      </c>
    </row>
    <row r="722" spans="1:14" hidden="1" x14ac:dyDescent="0.3">
      <c r="A722">
        <v>257178</v>
      </c>
      <c r="B722" t="s">
        <v>4875</v>
      </c>
      <c r="C722" t="s">
        <v>4876</v>
      </c>
      <c r="D722" t="s">
        <v>4877</v>
      </c>
      <c r="E722" t="s">
        <v>1326</v>
      </c>
      <c r="F722">
        <v>93230</v>
      </c>
      <c r="G722" t="s">
        <v>1237</v>
      </c>
      <c r="H722" t="s">
        <v>4878</v>
      </c>
      <c r="I722" t="s">
        <v>4879</v>
      </c>
      <c r="J722" t="s">
        <v>56</v>
      </c>
      <c r="K722" t="s">
        <v>1240</v>
      </c>
      <c r="L722" t="s">
        <v>61</v>
      </c>
      <c r="M722" t="s">
        <v>4229</v>
      </c>
      <c r="N722" t="s">
        <v>54</v>
      </c>
    </row>
    <row r="723" spans="1:14" hidden="1" x14ac:dyDescent="0.3">
      <c r="A723">
        <v>257250</v>
      </c>
      <c r="B723" t="s">
        <v>4880</v>
      </c>
      <c r="C723" t="s">
        <v>4881</v>
      </c>
      <c r="D723" t="s">
        <v>4882</v>
      </c>
      <c r="E723" t="s">
        <v>1245</v>
      </c>
      <c r="F723">
        <v>93610</v>
      </c>
      <c r="G723" t="s">
        <v>1210</v>
      </c>
      <c r="H723" t="s">
        <v>4883</v>
      </c>
      <c r="I723" t="s">
        <v>4884</v>
      </c>
      <c r="J723" t="s">
        <v>1213</v>
      </c>
      <c r="K723" t="s">
        <v>1262</v>
      </c>
      <c r="L723" t="s">
        <v>80</v>
      </c>
      <c r="M723" t="s">
        <v>3607</v>
      </c>
      <c r="N723" t="s">
        <v>4885</v>
      </c>
    </row>
    <row r="724" spans="1:14" hidden="1" x14ac:dyDescent="0.3">
      <c r="A724">
        <v>257386</v>
      </c>
      <c r="B724" t="s">
        <v>4886</v>
      </c>
      <c r="C724" t="s">
        <v>3995</v>
      </c>
      <c r="D724" t="s">
        <v>4887</v>
      </c>
      <c r="E724" t="s">
        <v>1303</v>
      </c>
      <c r="F724">
        <v>93714</v>
      </c>
      <c r="G724" t="s">
        <v>1304</v>
      </c>
      <c r="H724" t="s">
        <v>4888</v>
      </c>
      <c r="I724" t="s">
        <v>4889</v>
      </c>
      <c r="J724" t="s">
        <v>56</v>
      </c>
      <c r="K724" t="s">
        <v>1307</v>
      </c>
      <c r="L724" t="s">
        <v>61</v>
      </c>
      <c r="M724" t="s">
        <v>106</v>
      </c>
      <c r="N724" t="s">
        <v>54</v>
      </c>
    </row>
    <row r="725" spans="1:14" hidden="1" x14ac:dyDescent="0.3">
      <c r="A725">
        <v>257422</v>
      </c>
      <c r="B725" t="s">
        <v>4890</v>
      </c>
      <c r="C725" t="s">
        <v>2003</v>
      </c>
      <c r="D725" t="s">
        <v>4891</v>
      </c>
      <c r="E725" t="s">
        <v>1245</v>
      </c>
      <c r="F725">
        <v>93610</v>
      </c>
      <c r="G725" t="s">
        <v>1210</v>
      </c>
      <c r="H725" t="s">
        <v>4892</v>
      </c>
      <c r="I725" t="s">
        <v>4893</v>
      </c>
      <c r="J725" t="s">
        <v>56</v>
      </c>
      <c r="K725" t="s">
        <v>1248</v>
      </c>
      <c r="L725" t="s">
        <v>80</v>
      </c>
      <c r="M725" t="s">
        <v>294</v>
      </c>
      <c r="N725" t="s">
        <v>54</v>
      </c>
    </row>
    <row r="726" spans="1:14" hidden="1" x14ac:dyDescent="0.3">
      <c r="A726">
        <v>257801</v>
      </c>
      <c r="B726" t="s">
        <v>11102</v>
      </c>
      <c r="C726" t="s">
        <v>4894</v>
      </c>
      <c r="D726" t="s">
        <v>4895</v>
      </c>
      <c r="E726" t="s">
        <v>1227</v>
      </c>
      <c r="F726">
        <v>93272</v>
      </c>
      <c r="G726" t="s">
        <v>1219</v>
      </c>
      <c r="H726" t="s">
        <v>4896</v>
      </c>
      <c r="I726" t="s">
        <v>4897</v>
      </c>
      <c r="J726" t="s">
        <v>56</v>
      </c>
      <c r="K726" t="s">
        <v>1222</v>
      </c>
      <c r="L726" t="s">
        <v>61</v>
      </c>
      <c r="M726" t="s">
        <v>4898</v>
      </c>
      <c r="N726" t="s">
        <v>54</v>
      </c>
    </row>
    <row r="727" spans="1:14" hidden="1" x14ac:dyDescent="0.3">
      <c r="A727">
        <v>258012</v>
      </c>
      <c r="B727" t="s">
        <v>4899</v>
      </c>
      <c r="C727" t="s">
        <v>1660</v>
      </c>
      <c r="D727" t="s">
        <v>4900</v>
      </c>
      <c r="E727" t="s">
        <v>1254</v>
      </c>
      <c r="F727">
        <v>93706</v>
      </c>
      <c r="G727" t="s">
        <v>1254</v>
      </c>
      <c r="H727" t="s">
        <v>4901</v>
      </c>
      <c r="I727" t="s">
        <v>1663</v>
      </c>
      <c r="J727" t="s">
        <v>56</v>
      </c>
      <c r="K727" t="s">
        <v>1248</v>
      </c>
      <c r="L727" t="s">
        <v>61</v>
      </c>
      <c r="M727" t="s">
        <v>11103</v>
      </c>
      <c r="N727" t="s">
        <v>54</v>
      </c>
    </row>
    <row r="728" spans="1:14" hidden="1" x14ac:dyDescent="0.3">
      <c r="A728">
        <v>258018</v>
      </c>
      <c r="B728" t="s">
        <v>11104</v>
      </c>
      <c r="C728" t="s">
        <v>2544</v>
      </c>
      <c r="D728" t="s">
        <v>4902</v>
      </c>
      <c r="E728" t="s">
        <v>1326</v>
      </c>
      <c r="F728">
        <v>93230</v>
      </c>
      <c r="G728" t="s">
        <v>1237</v>
      </c>
      <c r="H728" t="s">
        <v>4903</v>
      </c>
      <c r="I728" t="s">
        <v>4904</v>
      </c>
      <c r="J728" t="s">
        <v>56</v>
      </c>
      <c r="K728" t="s">
        <v>1240</v>
      </c>
      <c r="L728" t="s">
        <v>61</v>
      </c>
      <c r="M728" t="s">
        <v>11105</v>
      </c>
      <c r="N728" t="s">
        <v>54</v>
      </c>
    </row>
    <row r="729" spans="1:14" hidden="1" x14ac:dyDescent="0.3">
      <c r="A729">
        <v>258480</v>
      </c>
      <c r="B729" t="s">
        <v>4906</v>
      </c>
      <c r="C729" t="s">
        <v>4907</v>
      </c>
      <c r="D729" t="s">
        <v>4908</v>
      </c>
      <c r="E729" t="s">
        <v>1227</v>
      </c>
      <c r="F729">
        <v>93272</v>
      </c>
      <c r="G729" t="s">
        <v>1219</v>
      </c>
      <c r="H729" t="s">
        <v>4909</v>
      </c>
      <c r="I729" t="s">
        <v>4910</v>
      </c>
      <c r="J729" t="s">
        <v>56</v>
      </c>
      <c r="K729" t="s">
        <v>1222</v>
      </c>
      <c r="L729" t="s">
        <v>61</v>
      </c>
      <c r="M729" t="s">
        <v>4911</v>
      </c>
      <c r="N729" t="s">
        <v>54</v>
      </c>
    </row>
    <row r="730" spans="1:14" hidden="1" x14ac:dyDescent="0.3">
      <c r="A730">
        <v>258773</v>
      </c>
      <c r="B730" t="s">
        <v>4912</v>
      </c>
      <c r="C730" t="s">
        <v>4913</v>
      </c>
      <c r="D730" t="s">
        <v>4914</v>
      </c>
      <c r="E730" t="s">
        <v>1326</v>
      </c>
      <c r="F730">
        <v>93230</v>
      </c>
      <c r="G730" t="s">
        <v>1237</v>
      </c>
      <c r="H730" t="s">
        <v>4915</v>
      </c>
      <c r="I730" t="s">
        <v>4916</v>
      </c>
      <c r="J730" t="s">
        <v>1213</v>
      </c>
      <c r="K730" t="s">
        <v>1240</v>
      </c>
      <c r="L730" t="s">
        <v>61</v>
      </c>
      <c r="M730" t="s">
        <v>227</v>
      </c>
      <c r="N730" t="s">
        <v>54</v>
      </c>
    </row>
    <row r="731" spans="1:14" hidden="1" x14ac:dyDescent="0.3">
      <c r="A731">
        <v>259435</v>
      </c>
      <c r="B731" t="s">
        <v>4917</v>
      </c>
      <c r="C731" t="s">
        <v>4918</v>
      </c>
      <c r="D731" t="s">
        <v>4919</v>
      </c>
      <c r="E731" t="s">
        <v>4920</v>
      </c>
      <c r="F731">
        <v>93215</v>
      </c>
      <c r="G731" t="s">
        <v>1219</v>
      </c>
      <c r="H731" t="s">
        <v>4921</v>
      </c>
      <c r="I731" t="s">
        <v>4922</v>
      </c>
      <c r="J731" t="s">
        <v>56</v>
      </c>
      <c r="K731" t="s">
        <v>1222</v>
      </c>
      <c r="L731" t="s">
        <v>61</v>
      </c>
      <c r="M731" t="s">
        <v>3122</v>
      </c>
      <c r="N731" t="s">
        <v>54</v>
      </c>
    </row>
    <row r="732" spans="1:14" hidden="1" x14ac:dyDescent="0.3">
      <c r="A732">
        <v>259496</v>
      </c>
      <c r="B732" t="s">
        <v>4923</v>
      </c>
      <c r="C732" t="s">
        <v>2781</v>
      </c>
      <c r="D732" t="s">
        <v>4924</v>
      </c>
      <c r="E732" t="s">
        <v>2905</v>
      </c>
      <c r="F732">
        <v>93618</v>
      </c>
      <c r="G732" t="s">
        <v>1219</v>
      </c>
      <c r="H732" t="s">
        <v>4925</v>
      </c>
      <c r="I732" t="s">
        <v>4926</v>
      </c>
      <c r="J732" t="s">
        <v>1213</v>
      </c>
      <c r="K732" t="s">
        <v>1388</v>
      </c>
      <c r="L732" t="s">
        <v>61</v>
      </c>
      <c r="M732" t="s">
        <v>4927</v>
      </c>
      <c r="N732" t="s">
        <v>54</v>
      </c>
    </row>
    <row r="733" spans="1:14" hidden="1" x14ac:dyDescent="0.3">
      <c r="A733">
        <v>259783</v>
      </c>
      <c r="B733" t="s">
        <v>4928</v>
      </c>
      <c r="C733" t="s">
        <v>4929</v>
      </c>
      <c r="D733" t="s">
        <v>4930</v>
      </c>
      <c r="E733" t="s">
        <v>1402</v>
      </c>
      <c r="F733">
        <v>93292</v>
      </c>
      <c r="G733" t="s">
        <v>1219</v>
      </c>
      <c r="H733" t="s">
        <v>4931</v>
      </c>
      <c r="I733" t="s">
        <v>4932</v>
      </c>
      <c r="J733" t="s">
        <v>56</v>
      </c>
      <c r="K733" t="s">
        <v>1388</v>
      </c>
      <c r="L733" t="s">
        <v>80</v>
      </c>
      <c r="M733" t="s">
        <v>3071</v>
      </c>
      <c r="N733" t="s">
        <v>54</v>
      </c>
    </row>
    <row r="734" spans="1:14" hidden="1" x14ac:dyDescent="0.3">
      <c r="A734">
        <v>259784</v>
      </c>
      <c r="B734" t="s">
        <v>4934</v>
      </c>
      <c r="C734" t="s">
        <v>4935</v>
      </c>
      <c r="D734" t="s">
        <v>4936</v>
      </c>
      <c r="E734" t="s">
        <v>1253</v>
      </c>
      <c r="F734">
        <v>93656</v>
      </c>
      <c r="G734" t="s">
        <v>1254</v>
      </c>
      <c r="H734" t="s">
        <v>4937</v>
      </c>
      <c r="I734" t="s">
        <v>4938</v>
      </c>
      <c r="J734" t="s">
        <v>56</v>
      </c>
      <c r="K734" t="s">
        <v>1248</v>
      </c>
      <c r="L734" t="s">
        <v>61</v>
      </c>
      <c r="M734" t="s">
        <v>11106</v>
      </c>
      <c r="N734" t="s">
        <v>54</v>
      </c>
    </row>
    <row r="735" spans="1:14" hidden="1" x14ac:dyDescent="0.3">
      <c r="A735">
        <v>260551</v>
      </c>
      <c r="B735" t="s">
        <v>4939</v>
      </c>
      <c r="C735" t="s">
        <v>4940</v>
      </c>
      <c r="D735" t="s">
        <v>4941</v>
      </c>
      <c r="E735" t="s">
        <v>1396</v>
      </c>
      <c r="F735">
        <v>93212</v>
      </c>
      <c r="G735" t="s">
        <v>1219</v>
      </c>
      <c r="H735" t="s">
        <v>4942</v>
      </c>
      <c r="I735" t="s">
        <v>4943</v>
      </c>
      <c r="J735" t="s">
        <v>56</v>
      </c>
      <c r="K735" t="s">
        <v>1222</v>
      </c>
      <c r="L735" t="s">
        <v>61</v>
      </c>
      <c r="M735" t="s">
        <v>4944</v>
      </c>
      <c r="N735" t="s">
        <v>54</v>
      </c>
    </row>
    <row r="736" spans="1:14" hidden="1" x14ac:dyDescent="0.3">
      <c r="A736">
        <v>261519</v>
      </c>
      <c r="B736" t="s">
        <v>4945</v>
      </c>
      <c r="C736" t="s">
        <v>4946</v>
      </c>
      <c r="D736" t="s">
        <v>4947</v>
      </c>
      <c r="E736" t="s">
        <v>2079</v>
      </c>
      <c r="F736">
        <v>93280</v>
      </c>
      <c r="G736" t="s">
        <v>1304</v>
      </c>
      <c r="H736" t="s">
        <v>4948</v>
      </c>
      <c r="I736" t="s">
        <v>4948</v>
      </c>
      <c r="J736" t="s">
        <v>1213</v>
      </c>
      <c r="K736" t="s">
        <v>54</v>
      </c>
      <c r="L736" t="s">
        <v>61</v>
      </c>
      <c r="M736" t="s">
        <v>4949</v>
      </c>
      <c r="N736" t="s">
        <v>54</v>
      </c>
    </row>
    <row r="737" spans="1:14" hidden="1" x14ac:dyDescent="0.3">
      <c r="A737">
        <v>262500</v>
      </c>
      <c r="B737" t="s">
        <v>4950</v>
      </c>
      <c r="C737" t="s">
        <v>2014</v>
      </c>
      <c r="D737" t="s">
        <v>4951</v>
      </c>
      <c r="E737" t="s">
        <v>1402</v>
      </c>
      <c r="F737">
        <v>93277</v>
      </c>
      <c r="G737" t="s">
        <v>1219</v>
      </c>
      <c r="H737" t="s">
        <v>4952</v>
      </c>
      <c r="I737" t="s">
        <v>4953</v>
      </c>
      <c r="J737" t="s">
        <v>56</v>
      </c>
      <c r="K737" t="s">
        <v>54</v>
      </c>
      <c r="L737" t="s">
        <v>61</v>
      </c>
      <c r="M737" t="s">
        <v>4954</v>
      </c>
      <c r="N737" t="s">
        <v>54</v>
      </c>
    </row>
    <row r="738" spans="1:14" hidden="1" x14ac:dyDescent="0.3">
      <c r="A738">
        <v>262722</v>
      </c>
      <c r="B738" t="s">
        <v>4955</v>
      </c>
      <c r="C738" t="s">
        <v>2882</v>
      </c>
      <c r="D738" t="s">
        <v>4956</v>
      </c>
      <c r="E738" t="s">
        <v>1303</v>
      </c>
      <c r="F738">
        <v>93307</v>
      </c>
      <c r="G738" t="s">
        <v>1304</v>
      </c>
      <c r="H738" t="s">
        <v>4957</v>
      </c>
      <c r="I738" t="s">
        <v>4958</v>
      </c>
      <c r="J738" t="s">
        <v>56</v>
      </c>
      <c r="K738" t="s">
        <v>1307</v>
      </c>
      <c r="L738" t="s">
        <v>61</v>
      </c>
      <c r="M738" t="s">
        <v>11107</v>
      </c>
      <c r="N738" t="s">
        <v>54</v>
      </c>
    </row>
    <row r="739" spans="1:14" hidden="1" x14ac:dyDescent="0.3">
      <c r="A739">
        <v>262731</v>
      </c>
      <c r="B739" t="s">
        <v>4959</v>
      </c>
      <c r="C739" t="s">
        <v>4960</v>
      </c>
      <c r="D739" t="s">
        <v>4961</v>
      </c>
      <c r="E739" t="s">
        <v>2226</v>
      </c>
      <c r="F739">
        <v>93631</v>
      </c>
      <c r="G739" t="s">
        <v>1237</v>
      </c>
      <c r="H739" t="s">
        <v>4962</v>
      </c>
      <c r="I739" t="s">
        <v>4963</v>
      </c>
      <c r="J739" t="s">
        <v>1213</v>
      </c>
      <c r="K739" t="s">
        <v>1240</v>
      </c>
      <c r="L739" t="s">
        <v>61</v>
      </c>
      <c r="M739" t="s">
        <v>1844</v>
      </c>
      <c r="N739" t="s">
        <v>54</v>
      </c>
    </row>
    <row r="740" spans="1:14" hidden="1" x14ac:dyDescent="0.3">
      <c r="A740">
        <v>262735</v>
      </c>
      <c r="B740" t="s">
        <v>4964</v>
      </c>
      <c r="C740" t="s">
        <v>4965</v>
      </c>
      <c r="D740" t="s">
        <v>4966</v>
      </c>
      <c r="E740" t="s">
        <v>1303</v>
      </c>
      <c r="F740">
        <v>93313</v>
      </c>
      <c r="G740" t="s">
        <v>1304</v>
      </c>
      <c r="H740" t="s">
        <v>4967</v>
      </c>
      <c r="I740" t="s">
        <v>4968</v>
      </c>
      <c r="J740" t="s">
        <v>56</v>
      </c>
      <c r="K740" t="s">
        <v>1307</v>
      </c>
      <c r="L740" t="s">
        <v>61</v>
      </c>
      <c r="M740" t="s">
        <v>1873</v>
      </c>
      <c r="N740" t="s">
        <v>54</v>
      </c>
    </row>
    <row r="741" spans="1:14" hidden="1" x14ac:dyDescent="0.3">
      <c r="A741">
        <v>262758</v>
      </c>
      <c r="B741" t="s">
        <v>4969</v>
      </c>
      <c r="C741" t="s">
        <v>4970</v>
      </c>
      <c r="D741" t="s">
        <v>4971</v>
      </c>
      <c r="E741" t="s">
        <v>1926</v>
      </c>
      <c r="F741">
        <v>93257</v>
      </c>
      <c r="G741" t="s">
        <v>1219</v>
      </c>
      <c r="H741" t="s">
        <v>4972</v>
      </c>
      <c r="I741" t="s">
        <v>4973</v>
      </c>
      <c r="J741" t="s">
        <v>56</v>
      </c>
      <c r="K741" t="s">
        <v>1388</v>
      </c>
      <c r="L741" t="s">
        <v>61</v>
      </c>
      <c r="M741" t="s">
        <v>3745</v>
      </c>
      <c r="N741" t="s">
        <v>54</v>
      </c>
    </row>
    <row r="742" spans="1:14" hidden="1" x14ac:dyDescent="0.3">
      <c r="A742">
        <v>262770</v>
      </c>
      <c r="B742" t="s">
        <v>4974</v>
      </c>
      <c r="C742" t="s">
        <v>4975</v>
      </c>
      <c r="D742" t="s">
        <v>4976</v>
      </c>
      <c r="E742" t="s">
        <v>1326</v>
      </c>
      <c r="F742">
        <v>93230</v>
      </c>
      <c r="G742" t="s">
        <v>1237</v>
      </c>
      <c r="H742" t="s">
        <v>4977</v>
      </c>
      <c r="I742" t="s">
        <v>4978</v>
      </c>
      <c r="J742" t="s">
        <v>1213</v>
      </c>
      <c r="K742" t="s">
        <v>54</v>
      </c>
      <c r="L742" t="s">
        <v>4813</v>
      </c>
      <c r="M742" t="s">
        <v>385</v>
      </c>
      <c r="N742" t="s">
        <v>4979</v>
      </c>
    </row>
    <row r="743" spans="1:14" hidden="1" x14ac:dyDescent="0.3">
      <c r="A743">
        <v>262778</v>
      </c>
      <c r="B743" t="s">
        <v>4980</v>
      </c>
      <c r="C743" t="s">
        <v>4981</v>
      </c>
      <c r="D743" t="s">
        <v>54</v>
      </c>
      <c r="E743" t="s">
        <v>54</v>
      </c>
      <c r="G743" t="s">
        <v>54</v>
      </c>
      <c r="H743" t="s">
        <v>4982</v>
      </c>
      <c r="I743" t="s">
        <v>4983</v>
      </c>
      <c r="J743" t="s">
        <v>1213</v>
      </c>
      <c r="K743" t="s">
        <v>1262</v>
      </c>
      <c r="L743" t="s">
        <v>61</v>
      </c>
      <c r="M743" t="s">
        <v>227</v>
      </c>
      <c r="N743" t="s">
        <v>54</v>
      </c>
    </row>
    <row r="744" spans="1:14" hidden="1" x14ac:dyDescent="0.3">
      <c r="A744">
        <v>262999</v>
      </c>
      <c r="B744" t="s">
        <v>4984</v>
      </c>
      <c r="C744" t="s">
        <v>4985</v>
      </c>
      <c r="D744" t="s">
        <v>4986</v>
      </c>
      <c r="E744" t="s">
        <v>1303</v>
      </c>
      <c r="F744">
        <v>93313</v>
      </c>
      <c r="G744" t="s">
        <v>1304</v>
      </c>
      <c r="H744" t="s">
        <v>4987</v>
      </c>
      <c r="I744" t="s">
        <v>4988</v>
      </c>
      <c r="J744" t="s">
        <v>56</v>
      </c>
      <c r="K744" t="s">
        <v>1307</v>
      </c>
      <c r="L744" t="s">
        <v>61</v>
      </c>
      <c r="M744" t="s">
        <v>4989</v>
      </c>
      <c r="N744" t="s">
        <v>54</v>
      </c>
    </row>
    <row r="745" spans="1:14" hidden="1" x14ac:dyDescent="0.3">
      <c r="A745">
        <v>263082</v>
      </c>
      <c r="B745" t="s">
        <v>4990</v>
      </c>
      <c r="C745" t="s">
        <v>4991</v>
      </c>
      <c r="D745" t="s">
        <v>4992</v>
      </c>
      <c r="E745" t="s">
        <v>1272</v>
      </c>
      <c r="F745">
        <v>95337</v>
      </c>
      <c r="G745" t="s">
        <v>118</v>
      </c>
      <c r="H745" t="s">
        <v>4993</v>
      </c>
      <c r="I745" t="s">
        <v>4994</v>
      </c>
      <c r="J745" t="s">
        <v>56</v>
      </c>
      <c r="K745" t="s">
        <v>1198</v>
      </c>
      <c r="L745" t="s">
        <v>61</v>
      </c>
      <c r="M745" t="s">
        <v>4995</v>
      </c>
      <c r="N745" t="s">
        <v>54</v>
      </c>
    </row>
    <row r="746" spans="1:14" x14ac:dyDescent="0.3">
      <c r="A746">
        <v>263088</v>
      </c>
      <c r="B746" t="s">
        <v>220</v>
      </c>
      <c r="C746" t="s">
        <v>221</v>
      </c>
      <c r="D746" t="s">
        <v>222</v>
      </c>
      <c r="E746" t="s">
        <v>223</v>
      </c>
      <c r="F746">
        <v>95307</v>
      </c>
      <c r="G746" t="s">
        <v>46</v>
      </c>
      <c r="H746" t="s">
        <v>224</v>
      </c>
      <c r="I746" t="s">
        <v>225</v>
      </c>
      <c r="J746" t="s">
        <v>56</v>
      </c>
      <c r="K746" t="s">
        <v>10924</v>
      </c>
      <c r="L746" t="s">
        <v>61</v>
      </c>
      <c r="M746" t="s">
        <v>11108</v>
      </c>
      <c r="N746" t="s">
        <v>54</v>
      </c>
    </row>
    <row r="747" spans="1:14" hidden="1" x14ac:dyDescent="0.3">
      <c r="A747">
        <v>263157</v>
      </c>
      <c r="B747" t="s">
        <v>4996</v>
      </c>
      <c r="C747" t="s">
        <v>4997</v>
      </c>
      <c r="D747" t="s">
        <v>4998</v>
      </c>
      <c r="E747" t="s">
        <v>117</v>
      </c>
      <c r="F747">
        <v>95320</v>
      </c>
      <c r="G747" t="s">
        <v>118</v>
      </c>
      <c r="H747" t="s">
        <v>4999</v>
      </c>
      <c r="I747" t="s">
        <v>5000</v>
      </c>
      <c r="J747" t="s">
        <v>56</v>
      </c>
      <c r="K747" t="s">
        <v>1198</v>
      </c>
      <c r="L747" t="s">
        <v>61</v>
      </c>
      <c r="M747" t="s">
        <v>4634</v>
      </c>
      <c r="N747" t="s">
        <v>54</v>
      </c>
    </row>
    <row r="748" spans="1:14" hidden="1" x14ac:dyDescent="0.3">
      <c r="A748">
        <v>263220</v>
      </c>
      <c r="B748" t="s">
        <v>5001</v>
      </c>
      <c r="C748" t="s">
        <v>5002</v>
      </c>
      <c r="D748" t="s">
        <v>5003</v>
      </c>
      <c r="E748" t="s">
        <v>1195</v>
      </c>
      <c r="F748">
        <v>95388</v>
      </c>
      <c r="G748" t="s">
        <v>69</v>
      </c>
      <c r="H748" t="s">
        <v>5004</v>
      </c>
      <c r="I748" t="s">
        <v>5005</v>
      </c>
      <c r="J748" t="s">
        <v>56</v>
      </c>
      <c r="K748" t="s">
        <v>1198</v>
      </c>
      <c r="L748" t="s">
        <v>80</v>
      </c>
      <c r="M748" t="s">
        <v>11109</v>
      </c>
      <c r="N748" t="s">
        <v>54</v>
      </c>
    </row>
    <row r="749" spans="1:14" hidden="1" x14ac:dyDescent="0.3">
      <c r="A749">
        <v>263223</v>
      </c>
      <c r="B749" t="s">
        <v>5006</v>
      </c>
      <c r="C749" t="s">
        <v>5007</v>
      </c>
      <c r="D749" t="s">
        <v>5008</v>
      </c>
      <c r="E749" t="s">
        <v>1219</v>
      </c>
      <c r="F749">
        <v>93274</v>
      </c>
      <c r="G749" t="s">
        <v>1219</v>
      </c>
      <c r="H749" t="s">
        <v>5009</v>
      </c>
      <c r="I749" t="s">
        <v>5010</v>
      </c>
      <c r="J749" t="s">
        <v>56</v>
      </c>
      <c r="K749" t="s">
        <v>1222</v>
      </c>
      <c r="L749" t="s">
        <v>61</v>
      </c>
      <c r="M749" t="s">
        <v>5011</v>
      </c>
      <c r="N749" t="s">
        <v>54</v>
      </c>
    </row>
    <row r="750" spans="1:14" hidden="1" x14ac:dyDescent="0.3">
      <c r="A750">
        <v>263224</v>
      </c>
      <c r="B750" t="s">
        <v>5012</v>
      </c>
      <c r="C750" t="s">
        <v>5013</v>
      </c>
      <c r="D750" t="s">
        <v>5014</v>
      </c>
      <c r="E750" t="s">
        <v>1219</v>
      </c>
      <c r="F750">
        <v>93274</v>
      </c>
      <c r="G750" t="s">
        <v>1219</v>
      </c>
      <c r="H750" t="s">
        <v>5015</v>
      </c>
      <c r="I750" t="s">
        <v>5016</v>
      </c>
      <c r="J750" t="s">
        <v>1213</v>
      </c>
      <c r="K750" t="s">
        <v>54</v>
      </c>
      <c r="L750" t="s">
        <v>80</v>
      </c>
      <c r="M750" t="s">
        <v>4012</v>
      </c>
      <c r="N750" t="s">
        <v>5017</v>
      </c>
    </row>
    <row r="751" spans="1:14" hidden="1" x14ac:dyDescent="0.3">
      <c r="A751">
        <v>263227</v>
      </c>
      <c r="B751" t="s">
        <v>5018</v>
      </c>
      <c r="C751" t="s">
        <v>5019</v>
      </c>
      <c r="D751" t="s">
        <v>5020</v>
      </c>
      <c r="E751" t="s">
        <v>1245</v>
      </c>
      <c r="F751">
        <v>93610</v>
      </c>
      <c r="G751" t="s">
        <v>1210</v>
      </c>
      <c r="H751" t="s">
        <v>5021</v>
      </c>
      <c r="I751" t="s">
        <v>5022</v>
      </c>
      <c r="J751" t="s">
        <v>56</v>
      </c>
      <c r="K751" t="s">
        <v>1248</v>
      </c>
      <c r="L751" t="s">
        <v>61</v>
      </c>
      <c r="M751" t="s">
        <v>1275</v>
      </c>
      <c r="N751" t="s">
        <v>54</v>
      </c>
    </row>
    <row r="752" spans="1:14" hidden="1" x14ac:dyDescent="0.3">
      <c r="A752">
        <v>263588</v>
      </c>
      <c r="B752" t="s">
        <v>5023</v>
      </c>
      <c r="C752" t="s">
        <v>5024</v>
      </c>
      <c r="D752" t="s">
        <v>5025</v>
      </c>
      <c r="E752" t="s">
        <v>1253</v>
      </c>
      <c r="F752">
        <v>93656</v>
      </c>
      <c r="G752" t="s">
        <v>1237</v>
      </c>
      <c r="H752" t="s">
        <v>5026</v>
      </c>
      <c r="I752" t="s">
        <v>5027</v>
      </c>
      <c r="J752" t="s">
        <v>1213</v>
      </c>
      <c r="K752" t="s">
        <v>1240</v>
      </c>
      <c r="L752" t="s">
        <v>80</v>
      </c>
      <c r="M752" t="s">
        <v>1383</v>
      </c>
      <c r="N752" t="s">
        <v>54</v>
      </c>
    </row>
    <row r="753" spans="1:14" hidden="1" x14ac:dyDescent="0.3">
      <c r="A753">
        <v>264479</v>
      </c>
      <c r="B753" t="s">
        <v>5030</v>
      </c>
      <c r="C753" t="s">
        <v>5031</v>
      </c>
      <c r="D753" t="s">
        <v>5032</v>
      </c>
      <c r="E753" t="s">
        <v>131</v>
      </c>
      <c r="G753" t="s">
        <v>46</v>
      </c>
      <c r="H753" t="s">
        <v>5033</v>
      </c>
      <c r="I753" t="s">
        <v>5034</v>
      </c>
      <c r="J753" t="s">
        <v>1213</v>
      </c>
      <c r="K753" t="s">
        <v>1366</v>
      </c>
      <c r="L753" t="s">
        <v>61</v>
      </c>
      <c r="M753" t="s">
        <v>227</v>
      </c>
      <c r="N753" t="s">
        <v>54</v>
      </c>
    </row>
    <row r="754" spans="1:14" x14ac:dyDescent="0.3">
      <c r="A754">
        <v>264484</v>
      </c>
      <c r="B754" t="s">
        <v>228</v>
      </c>
      <c r="C754" t="s">
        <v>229</v>
      </c>
      <c r="D754" t="s">
        <v>230</v>
      </c>
      <c r="E754" t="s">
        <v>85</v>
      </c>
      <c r="F754">
        <v>95324</v>
      </c>
      <c r="G754" t="s">
        <v>69</v>
      </c>
      <c r="H754" t="s">
        <v>231</v>
      </c>
      <c r="I754" t="s">
        <v>232</v>
      </c>
      <c r="J754" t="s">
        <v>56</v>
      </c>
      <c r="K754" t="s">
        <v>10924</v>
      </c>
      <c r="L754" t="s">
        <v>61</v>
      </c>
      <c r="M754" t="s">
        <v>11110</v>
      </c>
      <c r="N754" t="s">
        <v>54</v>
      </c>
    </row>
    <row r="755" spans="1:14" hidden="1" x14ac:dyDescent="0.3">
      <c r="A755">
        <v>264496</v>
      </c>
      <c r="B755" t="s">
        <v>5035</v>
      </c>
      <c r="C755" t="s">
        <v>5036</v>
      </c>
      <c r="D755" t="s">
        <v>5037</v>
      </c>
      <c r="E755" t="s">
        <v>1402</v>
      </c>
      <c r="F755">
        <v>93291</v>
      </c>
      <c r="G755" t="s">
        <v>1219</v>
      </c>
      <c r="H755" t="s">
        <v>5038</v>
      </c>
      <c r="I755" t="s">
        <v>5039</v>
      </c>
      <c r="J755" t="s">
        <v>56</v>
      </c>
      <c r="K755" t="s">
        <v>1222</v>
      </c>
      <c r="L755" t="s">
        <v>61</v>
      </c>
      <c r="M755" t="s">
        <v>811</v>
      </c>
      <c r="N755" t="s">
        <v>54</v>
      </c>
    </row>
    <row r="756" spans="1:14" hidden="1" x14ac:dyDescent="0.3">
      <c r="A756">
        <v>264610</v>
      </c>
      <c r="B756" t="s">
        <v>5040</v>
      </c>
      <c r="C756" t="s">
        <v>5041</v>
      </c>
      <c r="D756" t="s">
        <v>5042</v>
      </c>
      <c r="E756" t="s">
        <v>1253</v>
      </c>
      <c r="F756">
        <v>93656</v>
      </c>
      <c r="G756" t="s">
        <v>1254</v>
      </c>
      <c r="H756" t="s">
        <v>5043</v>
      </c>
      <c r="I756" t="s">
        <v>5044</v>
      </c>
      <c r="J756" t="s">
        <v>1213</v>
      </c>
      <c r="K756" t="s">
        <v>1214</v>
      </c>
      <c r="L756" t="s">
        <v>80</v>
      </c>
      <c r="M756" t="s">
        <v>4012</v>
      </c>
      <c r="N756" t="s">
        <v>5045</v>
      </c>
    </row>
    <row r="757" spans="1:14" hidden="1" x14ac:dyDescent="0.3">
      <c r="A757">
        <v>264635</v>
      </c>
      <c r="B757" t="s">
        <v>5046</v>
      </c>
      <c r="C757" t="s">
        <v>5047</v>
      </c>
      <c r="D757" t="s">
        <v>5048</v>
      </c>
      <c r="E757" t="s">
        <v>5049</v>
      </c>
      <c r="F757">
        <v>95692</v>
      </c>
      <c r="G757" t="s">
        <v>5050</v>
      </c>
      <c r="H757" t="s">
        <v>5051</v>
      </c>
      <c r="I757" t="s">
        <v>5052</v>
      </c>
      <c r="J757" t="s">
        <v>56</v>
      </c>
      <c r="K757" t="s">
        <v>1565</v>
      </c>
      <c r="L757" t="s">
        <v>61</v>
      </c>
      <c r="M757" t="s">
        <v>11111</v>
      </c>
      <c r="N757" t="s">
        <v>54</v>
      </c>
    </row>
    <row r="758" spans="1:14" hidden="1" x14ac:dyDescent="0.3">
      <c r="A758">
        <v>264646</v>
      </c>
      <c r="B758" t="s">
        <v>5053</v>
      </c>
      <c r="C758" t="s">
        <v>5054</v>
      </c>
      <c r="D758" t="s">
        <v>5055</v>
      </c>
      <c r="E758" t="s">
        <v>1597</v>
      </c>
      <c r="F758">
        <v>93256</v>
      </c>
      <c r="G758" t="s">
        <v>1219</v>
      </c>
      <c r="H758" t="s">
        <v>5056</v>
      </c>
      <c r="I758" t="s">
        <v>5057</v>
      </c>
      <c r="J758" t="s">
        <v>56</v>
      </c>
      <c r="K758" t="s">
        <v>1222</v>
      </c>
      <c r="L758" t="s">
        <v>61</v>
      </c>
      <c r="M758" t="s">
        <v>5058</v>
      </c>
      <c r="N758" t="s">
        <v>54</v>
      </c>
    </row>
    <row r="759" spans="1:14" hidden="1" x14ac:dyDescent="0.3">
      <c r="A759">
        <v>264694</v>
      </c>
      <c r="B759" t="s">
        <v>5059</v>
      </c>
      <c r="C759" t="s">
        <v>5060</v>
      </c>
      <c r="D759" t="s">
        <v>5061</v>
      </c>
      <c r="E759" t="s">
        <v>117</v>
      </c>
      <c r="F759">
        <v>95320</v>
      </c>
      <c r="G759" t="s">
        <v>118</v>
      </c>
      <c r="H759" t="s">
        <v>5062</v>
      </c>
      <c r="I759" t="s">
        <v>5063</v>
      </c>
      <c r="J759" t="s">
        <v>56</v>
      </c>
      <c r="K759" t="s">
        <v>1198</v>
      </c>
      <c r="L759" t="s">
        <v>80</v>
      </c>
      <c r="M759" t="s">
        <v>5719</v>
      </c>
      <c r="N759" t="s">
        <v>54</v>
      </c>
    </row>
    <row r="760" spans="1:14" hidden="1" x14ac:dyDescent="0.3">
      <c r="A760">
        <v>264695</v>
      </c>
      <c r="B760" t="s">
        <v>5064</v>
      </c>
      <c r="C760" t="s">
        <v>5065</v>
      </c>
      <c r="D760" t="s">
        <v>5066</v>
      </c>
      <c r="E760" t="s">
        <v>1326</v>
      </c>
      <c r="F760">
        <v>93230</v>
      </c>
      <c r="G760" t="s">
        <v>1237</v>
      </c>
      <c r="H760" t="s">
        <v>5067</v>
      </c>
      <c r="I760" t="s">
        <v>5068</v>
      </c>
      <c r="J760" t="s">
        <v>56</v>
      </c>
      <c r="K760" t="s">
        <v>1240</v>
      </c>
      <c r="L760" t="s">
        <v>61</v>
      </c>
      <c r="M760" t="s">
        <v>11112</v>
      </c>
      <c r="N760" t="s">
        <v>54</v>
      </c>
    </row>
    <row r="761" spans="1:14" hidden="1" x14ac:dyDescent="0.3">
      <c r="A761">
        <v>264698</v>
      </c>
      <c r="B761" t="s">
        <v>5069</v>
      </c>
      <c r="C761" t="s">
        <v>5070</v>
      </c>
      <c r="D761" t="s">
        <v>5071</v>
      </c>
      <c r="E761" t="s">
        <v>1326</v>
      </c>
      <c r="F761">
        <v>93230</v>
      </c>
      <c r="G761" t="s">
        <v>1237</v>
      </c>
      <c r="H761" t="s">
        <v>5072</v>
      </c>
      <c r="I761" t="s">
        <v>5073</v>
      </c>
      <c r="J761" t="s">
        <v>56</v>
      </c>
      <c r="K761" t="s">
        <v>1240</v>
      </c>
      <c r="L761" t="s">
        <v>61</v>
      </c>
      <c r="M761" t="s">
        <v>11113</v>
      </c>
      <c r="N761" t="s">
        <v>54</v>
      </c>
    </row>
    <row r="762" spans="1:14" hidden="1" x14ac:dyDescent="0.3">
      <c r="A762">
        <v>264706</v>
      </c>
      <c r="B762" t="s">
        <v>5074</v>
      </c>
      <c r="C762" t="s">
        <v>5075</v>
      </c>
      <c r="D762" t="s">
        <v>5076</v>
      </c>
      <c r="E762" t="s">
        <v>2204</v>
      </c>
      <c r="F762">
        <v>95322</v>
      </c>
      <c r="G762" t="s">
        <v>69</v>
      </c>
      <c r="H762" t="s">
        <v>5077</v>
      </c>
      <c r="I762" t="s">
        <v>5078</v>
      </c>
      <c r="J762" t="s">
        <v>56</v>
      </c>
      <c r="K762" t="s">
        <v>1411</v>
      </c>
      <c r="L762" t="s">
        <v>61</v>
      </c>
      <c r="M762" t="s">
        <v>244</v>
      </c>
      <c r="N762" t="s">
        <v>54</v>
      </c>
    </row>
    <row r="763" spans="1:14" hidden="1" x14ac:dyDescent="0.3">
      <c r="A763">
        <v>264708</v>
      </c>
      <c r="B763" t="s">
        <v>5079</v>
      </c>
      <c r="C763" t="s">
        <v>5080</v>
      </c>
      <c r="D763" t="s">
        <v>5081</v>
      </c>
      <c r="E763" t="s">
        <v>131</v>
      </c>
      <c r="F763">
        <v>95358</v>
      </c>
      <c r="G763" t="s">
        <v>46</v>
      </c>
      <c r="H763" t="s">
        <v>5082</v>
      </c>
      <c r="I763" t="s">
        <v>5083</v>
      </c>
      <c r="J763" t="s">
        <v>56</v>
      </c>
      <c r="K763" t="s">
        <v>1321</v>
      </c>
      <c r="L763" t="s">
        <v>61</v>
      </c>
      <c r="M763" t="s">
        <v>5084</v>
      </c>
      <c r="N763" t="s">
        <v>54</v>
      </c>
    </row>
    <row r="764" spans="1:14" hidden="1" x14ac:dyDescent="0.3">
      <c r="A764">
        <v>264710</v>
      </c>
      <c r="B764" t="s">
        <v>5085</v>
      </c>
      <c r="C764" t="s">
        <v>5086</v>
      </c>
      <c r="D764" t="s">
        <v>5087</v>
      </c>
      <c r="E764" t="s">
        <v>1402</v>
      </c>
      <c r="F764">
        <v>93291</v>
      </c>
      <c r="G764" t="s">
        <v>1219</v>
      </c>
      <c r="H764" t="s">
        <v>5088</v>
      </c>
      <c r="I764" t="s">
        <v>5089</v>
      </c>
      <c r="J764" t="s">
        <v>56</v>
      </c>
      <c r="K764" t="s">
        <v>1388</v>
      </c>
      <c r="L764" t="s">
        <v>61</v>
      </c>
      <c r="M764" t="s">
        <v>5090</v>
      </c>
      <c r="N764" t="s">
        <v>54</v>
      </c>
    </row>
    <row r="765" spans="1:14" hidden="1" x14ac:dyDescent="0.3">
      <c r="A765">
        <v>264715</v>
      </c>
      <c r="B765" t="s">
        <v>11114</v>
      </c>
      <c r="C765" t="s">
        <v>5091</v>
      </c>
      <c r="D765" t="s">
        <v>5092</v>
      </c>
      <c r="E765" t="s">
        <v>1219</v>
      </c>
      <c r="F765">
        <v>93274</v>
      </c>
      <c r="G765" t="s">
        <v>1219</v>
      </c>
      <c r="H765" t="s">
        <v>5093</v>
      </c>
      <c r="I765" t="s">
        <v>5094</v>
      </c>
      <c r="J765" t="s">
        <v>56</v>
      </c>
      <c r="K765" t="s">
        <v>1388</v>
      </c>
      <c r="L765" t="s">
        <v>61</v>
      </c>
      <c r="M765" t="s">
        <v>11115</v>
      </c>
      <c r="N765" t="s">
        <v>54</v>
      </c>
    </row>
    <row r="766" spans="1:14" hidden="1" x14ac:dyDescent="0.3">
      <c r="A766">
        <v>264716</v>
      </c>
      <c r="B766" t="s">
        <v>4503</v>
      </c>
      <c r="C766" t="s">
        <v>5095</v>
      </c>
      <c r="D766" t="s">
        <v>5096</v>
      </c>
      <c r="E766" t="s">
        <v>3872</v>
      </c>
      <c r="F766">
        <v>95220</v>
      </c>
      <c r="G766" t="s">
        <v>118</v>
      </c>
      <c r="H766" t="s">
        <v>5097</v>
      </c>
      <c r="I766" t="s">
        <v>5098</v>
      </c>
      <c r="J766" t="s">
        <v>56</v>
      </c>
      <c r="K766" t="s">
        <v>1565</v>
      </c>
      <c r="L766" t="s">
        <v>61</v>
      </c>
      <c r="M766" t="s">
        <v>3607</v>
      </c>
      <c r="N766" t="s">
        <v>54</v>
      </c>
    </row>
    <row r="767" spans="1:14" hidden="1" x14ac:dyDescent="0.3">
      <c r="A767">
        <v>264719</v>
      </c>
      <c r="B767" t="s">
        <v>5099</v>
      </c>
      <c r="C767" t="s">
        <v>5100</v>
      </c>
      <c r="D767" t="s">
        <v>5101</v>
      </c>
      <c r="E767" t="s">
        <v>1290</v>
      </c>
      <c r="F767">
        <v>93662</v>
      </c>
      <c r="G767" t="s">
        <v>1254</v>
      </c>
      <c r="H767" t="s">
        <v>5102</v>
      </c>
      <c r="I767" t="s">
        <v>5103</v>
      </c>
      <c r="J767" t="s">
        <v>1213</v>
      </c>
      <c r="K767" t="s">
        <v>54</v>
      </c>
      <c r="L767" t="s">
        <v>61</v>
      </c>
      <c r="M767" t="s">
        <v>1299</v>
      </c>
      <c r="N767" t="s">
        <v>54</v>
      </c>
    </row>
    <row r="768" spans="1:14" hidden="1" x14ac:dyDescent="0.3">
      <c r="A768">
        <v>266378</v>
      </c>
      <c r="B768" t="s">
        <v>5104</v>
      </c>
      <c r="C768" t="s">
        <v>5105</v>
      </c>
      <c r="D768" t="s">
        <v>5106</v>
      </c>
      <c r="E768" t="s">
        <v>1210</v>
      </c>
      <c r="F768">
        <v>93637</v>
      </c>
      <c r="G768" t="s">
        <v>1210</v>
      </c>
      <c r="H768" t="s">
        <v>5107</v>
      </c>
      <c r="I768" t="s">
        <v>5108</v>
      </c>
      <c r="J768" t="s">
        <v>56</v>
      </c>
      <c r="K768" t="s">
        <v>1248</v>
      </c>
      <c r="L768" t="s">
        <v>61</v>
      </c>
      <c r="M768" t="s">
        <v>11116</v>
      </c>
      <c r="N768" t="s">
        <v>54</v>
      </c>
    </row>
    <row r="769" spans="1:14" hidden="1" x14ac:dyDescent="0.3">
      <c r="A769">
        <v>266474</v>
      </c>
      <c r="B769" t="s">
        <v>5109</v>
      </c>
      <c r="C769" t="s">
        <v>5110</v>
      </c>
      <c r="D769" t="s">
        <v>5111</v>
      </c>
      <c r="E769" t="s">
        <v>223</v>
      </c>
      <c r="F769">
        <v>95307</v>
      </c>
      <c r="G769" t="s">
        <v>46</v>
      </c>
      <c r="H769" t="s">
        <v>5112</v>
      </c>
      <c r="I769" t="s">
        <v>5113</v>
      </c>
      <c r="J769" t="s">
        <v>56</v>
      </c>
      <c r="K769" t="s">
        <v>1321</v>
      </c>
      <c r="L769" t="s">
        <v>61</v>
      </c>
      <c r="M769" t="s">
        <v>5114</v>
      </c>
      <c r="N769" t="s">
        <v>54</v>
      </c>
    </row>
    <row r="770" spans="1:14" hidden="1" x14ac:dyDescent="0.3">
      <c r="A770">
        <v>266487</v>
      </c>
      <c r="B770" t="s">
        <v>5115</v>
      </c>
      <c r="C770" t="s">
        <v>5116</v>
      </c>
      <c r="D770" t="s">
        <v>5117</v>
      </c>
      <c r="E770" t="s">
        <v>2067</v>
      </c>
      <c r="F770">
        <v>93620</v>
      </c>
      <c r="G770" t="s">
        <v>1254</v>
      </c>
      <c r="H770" t="s">
        <v>5118</v>
      </c>
      <c r="I770" t="s">
        <v>5119</v>
      </c>
      <c r="J770" t="s">
        <v>1213</v>
      </c>
      <c r="K770" t="s">
        <v>54</v>
      </c>
      <c r="L770" t="s">
        <v>61</v>
      </c>
      <c r="M770" t="s">
        <v>227</v>
      </c>
      <c r="N770" t="s">
        <v>54</v>
      </c>
    </row>
    <row r="771" spans="1:14" hidden="1" x14ac:dyDescent="0.3">
      <c r="A771">
        <v>266489</v>
      </c>
      <c r="B771" t="s">
        <v>5120</v>
      </c>
      <c r="C771" t="s">
        <v>5121</v>
      </c>
      <c r="D771" t="s">
        <v>5122</v>
      </c>
      <c r="E771" t="s">
        <v>1254</v>
      </c>
      <c r="F771">
        <v>3722</v>
      </c>
      <c r="G771" t="s">
        <v>1254</v>
      </c>
      <c r="H771" t="s">
        <v>5123</v>
      </c>
      <c r="I771" t="s">
        <v>5124</v>
      </c>
      <c r="J771" t="s">
        <v>1213</v>
      </c>
      <c r="K771" t="s">
        <v>1262</v>
      </c>
      <c r="L771" t="s">
        <v>61</v>
      </c>
      <c r="M771" t="s">
        <v>227</v>
      </c>
      <c r="N771" t="s">
        <v>54</v>
      </c>
    </row>
    <row r="772" spans="1:14" hidden="1" x14ac:dyDescent="0.3">
      <c r="A772">
        <v>266491</v>
      </c>
      <c r="B772" t="s">
        <v>5125</v>
      </c>
      <c r="C772" t="s">
        <v>5126</v>
      </c>
      <c r="D772" t="s">
        <v>5127</v>
      </c>
      <c r="E772" t="s">
        <v>1219</v>
      </c>
      <c r="F772">
        <v>93274</v>
      </c>
      <c r="G772" t="s">
        <v>1219</v>
      </c>
      <c r="H772" t="s">
        <v>5128</v>
      </c>
      <c r="I772" t="s">
        <v>5129</v>
      </c>
      <c r="J772" t="s">
        <v>56</v>
      </c>
      <c r="K772" t="s">
        <v>1388</v>
      </c>
      <c r="L772" t="s">
        <v>61</v>
      </c>
      <c r="M772" t="s">
        <v>11117</v>
      </c>
      <c r="N772" t="s">
        <v>54</v>
      </c>
    </row>
    <row r="773" spans="1:14" hidden="1" x14ac:dyDescent="0.3">
      <c r="A773">
        <v>266494</v>
      </c>
      <c r="B773" t="s">
        <v>5130</v>
      </c>
      <c r="C773" t="s">
        <v>3109</v>
      </c>
      <c r="D773" t="s">
        <v>5131</v>
      </c>
      <c r="E773" t="s">
        <v>1219</v>
      </c>
      <c r="F773">
        <v>93274</v>
      </c>
      <c r="G773" t="s">
        <v>1219</v>
      </c>
      <c r="H773" t="s">
        <v>5132</v>
      </c>
      <c r="I773" t="s">
        <v>5133</v>
      </c>
      <c r="J773" t="s">
        <v>56</v>
      </c>
      <c r="K773" t="s">
        <v>1388</v>
      </c>
      <c r="L773" t="s">
        <v>61</v>
      </c>
      <c r="M773" t="s">
        <v>299</v>
      </c>
      <c r="N773" t="s">
        <v>54</v>
      </c>
    </row>
    <row r="774" spans="1:14" hidden="1" x14ac:dyDescent="0.3">
      <c r="A774">
        <v>266527</v>
      </c>
      <c r="B774" t="s">
        <v>5134</v>
      </c>
      <c r="C774" t="s">
        <v>5135</v>
      </c>
      <c r="D774" t="s">
        <v>5136</v>
      </c>
      <c r="E774" t="s">
        <v>1245</v>
      </c>
      <c r="F774">
        <v>93610</v>
      </c>
      <c r="G774" t="s">
        <v>1210</v>
      </c>
      <c r="H774" t="s">
        <v>5137</v>
      </c>
      <c r="I774" t="s">
        <v>5138</v>
      </c>
      <c r="J774" t="s">
        <v>56</v>
      </c>
      <c r="K774" t="s">
        <v>1248</v>
      </c>
      <c r="L774" t="s">
        <v>61</v>
      </c>
      <c r="M774" t="s">
        <v>5139</v>
      </c>
      <c r="N774" t="s">
        <v>54</v>
      </c>
    </row>
    <row r="775" spans="1:14" hidden="1" x14ac:dyDescent="0.3">
      <c r="A775">
        <v>266686</v>
      </c>
      <c r="B775" t="s">
        <v>5140</v>
      </c>
      <c r="C775" t="s">
        <v>4381</v>
      </c>
      <c r="D775" t="s">
        <v>5141</v>
      </c>
      <c r="E775" t="s">
        <v>1219</v>
      </c>
      <c r="F775">
        <v>93274</v>
      </c>
      <c r="G775" t="s">
        <v>1219</v>
      </c>
      <c r="H775" t="s">
        <v>5142</v>
      </c>
      <c r="I775" t="s">
        <v>5143</v>
      </c>
      <c r="J775" t="s">
        <v>56</v>
      </c>
      <c r="K775" t="s">
        <v>1222</v>
      </c>
      <c r="L775" t="s">
        <v>61</v>
      </c>
      <c r="M775" t="s">
        <v>5144</v>
      </c>
      <c r="N775" t="s">
        <v>54</v>
      </c>
    </row>
    <row r="776" spans="1:14" hidden="1" x14ac:dyDescent="0.3">
      <c r="A776">
        <v>266702</v>
      </c>
      <c r="B776" t="s">
        <v>5145</v>
      </c>
      <c r="C776" t="s">
        <v>5146</v>
      </c>
      <c r="D776" t="s">
        <v>5147</v>
      </c>
      <c r="E776" t="s">
        <v>1326</v>
      </c>
      <c r="F776">
        <v>93230</v>
      </c>
      <c r="G776" t="s">
        <v>1237</v>
      </c>
      <c r="H776" t="s">
        <v>5148</v>
      </c>
      <c r="I776" t="s">
        <v>5149</v>
      </c>
      <c r="J776" t="s">
        <v>56</v>
      </c>
      <c r="K776" t="s">
        <v>1240</v>
      </c>
      <c r="L776" t="s">
        <v>61</v>
      </c>
      <c r="M776" t="s">
        <v>4374</v>
      </c>
      <c r="N776" t="s">
        <v>54</v>
      </c>
    </row>
    <row r="777" spans="1:14" hidden="1" x14ac:dyDescent="0.3">
      <c r="A777">
        <v>266824</v>
      </c>
      <c r="B777" t="s">
        <v>5150</v>
      </c>
      <c r="C777" t="s">
        <v>54</v>
      </c>
      <c r="D777" t="s">
        <v>5151</v>
      </c>
      <c r="E777" t="s">
        <v>5152</v>
      </c>
      <c r="F777">
        <v>93201</v>
      </c>
      <c r="G777" t="s">
        <v>1219</v>
      </c>
      <c r="H777" t="s">
        <v>5153</v>
      </c>
      <c r="I777" t="s">
        <v>5154</v>
      </c>
      <c r="J777" t="s">
        <v>1626</v>
      </c>
      <c r="K777" t="s">
        <v>1222</v>
      </c>
      <c r="L777" t="s">
        <v>54</v>
      </c>
      <c r="M777" t="s">
        <v>5155</v>
      </c>
      <c r="N777" t="s">
        <v>54</v>
      </c>
    </row>
    <row r="778" spans="1:14" hidden="1" x14ac:dyDescent="0.3">
      <c r="A778">
        <v>266838</v>
      </c>
      <c r="B778" t="s">
        <v>5156</v>
      </c>
      <c r="C778" t="s">
        <v>1897</v>
      </c>
      <c r="D778" t="s">
        <v>5157</v>
      </c>
      <c r="E778" t="s">
        <v>1402</v>
      </c>
      <c r="F778">
        <v>93292</v>
      </c>
      <c r="G778" t="s">
        <v>1219</v>
      </c>
      <c r="H778" t="s">
        <v>5158</v>
      </c>
      <c r="I778" t="s">
        <v>5159</v>
      </c>
      <c r="J778" t="s">
        <v>1213</v>
      </c>
      <c r="K778" t="s">
        <v>54</v>
      </c>
      <c r="L778" t="s">
        <v>61</v>
      </c>
      <c r="M778" t="s">
        <v>5160</v>
      </c>
      <c r="N778" t="s">
        <v>54</v>
      </c>
    </row>
    <row r="779" spans="1:14" hidden="1" x14ac:dyDescent="0.3">
      <c r="A779">
        <v>266999</v>
      </c>
      <c r="B779" t="s">
        <v>5161</v>
      </c>
      <c r="C779" t="s">
        <v>5162</v>
      </c>
      <c r="D779" t="s">
        <v>5163</v>
      </c>
      <c r="E779" t="s">
        <v>1254</v>
      </c>
      <c r="F779">
        <v>93740</v>
      </c>
      <c r="G779" t="s">
        <v>1254</v>
      </c>
      <c r="H779" t="s">
        <v>5164</v>
      </c>
      <c r="I779" t="s">
        <v>5165</v>
      </c>
      <c r="J779" t="s">
        <v>56</v>
      </c>
      <c r="K779" t="s">
        <v>1248</v>
      </c>
      <c r="L779" t="s">
        <v>61</v>
      </c>
      <c r="M779" t="s">
        <v>11118</v>
      </c>
      <c r="N779" t="s">
        <v>54</v>
      </c>
    </row>
    <row r="780" spans="1:14" hidden="1" x14ac:dyDescent="0.3">
      <c r="A780">
        <v>267001</v>
      </c>
      <c r="B780" t="s">
        <v>5166</v>
      </c>
      <c r="C780" t="s">
        <v>2341</v>
      </c>
      <c r="D780" t="s">
        <v>5167</v>
      </c>
      <c r="E780" t="s">
        <v>2343</v>
      </c>
      <c r="F780">
        <v>93609</v>
      </c>
      <c r="G780" t="s">
        <v>1254</v>
      </c>
      <c r="H780" t="s">
        <v>5168</v>
      </c>
      <c r="I780" t="s">
        <v>2345</v>
      </c>
      <c r="J780" t="s">
        <v>1213</v>
      </c>
      <c r="K780" t="s">
        <v>1262</v>
      </c>
      <c r="L780" t="s">
        <v>61</v>
      </c>
      <c r="M780" t="s">
        <v>5169</v>
      </c>
      <c r="N780" t="s">
        <v>54</v>
      </c>
    </row>
    <row r="781" spans="1:14" hidden="1" x14ac:dyDescent="0.3">
      <c r="A781">
        <v>267563</v>
      </c>
      <c r="B781" t="s">
        <v>5170</v>
      </c>
      <c r="C781" t="s">
        <v>5171</v>
      </c>
      <c r="D781" t="s">
        <v>5172</v>
      </c>
      <c r="E781" t="s">
        <v>1402</v>
      </c>
      <c r="F781">
        <v>93291</v>
      </c>
      <c r="G781" t="s">
        <v>1219</v>
      </c>
      <c r="H781" t="s">
        <v>5173</v>
      </c>
      <c r="I781" t="s">
        <v>5174</v>
      </c>
      <c r="J781" t="s">
        <v>56</v>
      </c>
      <c r="K781" t="s">
        <v>1388</v>
      </c>
      <c r="L781" t="s">
        <v>80</v>
      </c>
      <c r="M781" t="s">
        <v>11119</v>
      </c>
      <c r="N781" t="s">
        <v>54</v>
      </c>
    </row>
    <row r="782" spans="1:14" hidden="1" x14ac:dyDescent="0.3">
      <c r="A782">
        <v>267587</v>
      </c>
      <c r="B782" t="s">
        <v>5175</v>
      </c>
      <c r="C782" t="s">
        <v>5176</v>
      </c>
      <c r="D782" t="s">
        <v>5177</v>
      </c>
      <c r="E782" t="s">
        <v>1521</v>
      </c>
      <c r="F782">
        <v>93263</v>
      </c>
      <c r="G782" t="s">
        <v>1304</v>
      </c>
      <c r="H782" t="s">
        <v>5178</v>
      </c>
      <c r="I782" t="s">
        <v>5179</v>
      </c>
      <c r="J782" t="s">
        <v>56</v>
      </c>
      <c r="K782" t="s">
        <v>1307</v>
      </c>
      <c r="L782" t="s">
        <v>61</v>
      </c>
      <c r="M782" t="s">
        <v>11120</v>
      </c>
      <c r="N782" t="s">
        <v>54</v>
      </c>
    </row>
    <row r="783" spans="1:14" hidden="1" x14ac:dyDescent="0.3">
      <c r="A783">
        <v>267624</v>
      </c>
      <c r="B783" t="s">
        <v>5180</v>
      </c>
      <c r="C783" t="s">
        <v>5181</v>
      </c>
      <c r="D783" t="s">
        <v>5182</v>
      </c>
      <c r="E783" t="s">
        <v>1326</v>
      </c>
      <c r="F783">
        <v>93230</v>
      </c>
      <c r="G783" t="s">
        <v>1237</v>
      </c>
      <c r="H783" t="s">
        <v>5183</v>
      </c>
      <c r="I783" t="s">
        <v>5184</v>
      </c>
      <c r="J783" t="s">
        <v>56</v>
      </c>
      <c r="K783" t="s">
        <v>1240</v>
      </c>
      <c r="L783" t="s">
        <v>61</v>
      </c>
      <c r="M783" t="s">
        <v>11121</v>
      </c>
      <c r="N783" t="s">
        <v>54</v>
      </c>
    </row>
    <row r="784" spans="1:14" hidden="1" x14ac:dyDescent="0.3">
      <c r="A784">
        <v>267625</v>
      </c>
      <c r="B784" t="s">
        <v>5186</v>
      </c>
      <c r="C784" t="s">
        <v>5187</v>
      </c>
      <c r="D784" t="s">
        <v>5188</v>
      </c>
      <c r="E784" t="s">
        <v>1326</v>
      </c>
      <c r="F784">
        <v>93230</v>
      </c>
      <c r="G784" t="s">
        <v>1237</v>
      </c>
      <c r="H784" t="s">
        <v>5189</v>
      </c>
      <c r="I784" t="s">
        <v>5190</v>
      </c>
      <c r="J784" t="s">
        <v>56</v>
      </c>
      <c r="K784" t="s">
        <v>1240</v>
      </c>
      <c r="L784" t="s">
        <v>61</v>
      </c>
      <c r="M784" t="s">
        <v>9831</v>
      </c>
      <c r="N784" t="s">
        <v>54</v>
      </c>
    </row>
    <row r="785" spans="1:14" hidden="1" x14ac:dyDescent="0.3">
      <c r="A785">
        <v>268683</v>
      </c>
      <c r="B785" t="s">
        <v>5191</v>
      </c>
      <c r="C785" t="s">
        <v>5192</v>
      </c>
      <c r="D785" t="s">
        <v>5193</v>
      </c>
      <c r="E785" t="s">
        <v>1219</v>
      </c>
      <c r="F785">
        <v>93274</v>
      </c>
      <c r="G785" t="s">
        <v>1219</v>
      </c>
      <c r="H785" t="s">
        <v>5194</v>
      </c>
      <c r="I785" t="s">
        <v>5195</v>
      </c>
      <c r="J785" t="s">
        <v>56</v>
      </c>
      <c r="K785" t="s">
        <v>1388</v>
      </c>
      <c r="L785" t="s">
        <v>61</v>
      </c>
      <c r="M785" t="s">
        <v>11122</v>
      </c>
      <c r="N785" t="s">
        <v>54</v>
      </c>
    </row>
    <row r="786" spans="1:14" hidden="1" x14ac:dyDescent="0.3">
      <c r="A786">
        <v>268950</v>
      </c>
      <c r="B786" t="s">
        <v>5196</v>
      </c>
      <c r="C786" t="s">
        <v>4032</v>
      </c>
      <c r="D786" t="s">
        <v>5197</v>
      </c>
      <c r="E786" t="s">
        <v>1402</v>
      </c>
      <c r="F786">
        <v>93277</v>
      </c>
      <c r="G786" t="s">
        <v>1219</v>
      </c>
      <c r="H786" t="s">
        <v>5198</v>
      </c>
      <c r="I786" t="s">
        <v>5199</v>
      </c>
      <c r="J786" t="s">
        <v>56</v>
      </c>
      <c r="K786" t="s">
        <v>1222</v>
      </c>
      <c r="L786" t="s">
        <v>61</v>
      </c>
      <c r="M786" t="s">
        <v>294</v>
      </c>
      <c r="N786" t="s">
        <v>54</v>
      </c>
    </row>
    <row r="787" spans="1:14" hidden="1" x14ac:dyDescent="0.3">
      <c r="A787">
        <v>269871</v>
      </c>
      <c r="B787" t="s">
        <v>5200</v>
      </c>
      <c r="C787" t="s">
        <v>5201</v>
      </c>
      <c r="D787" t="s">
        <v>5202</v>
      </c>
      <c r="E787" t="s">
        <v>1236</v>
      </c>
      <c r="F787">
        <v>93245</v>
      </c>
      <c r="G787" t="s">
        <v>1237</v>
      </c>
      <c r="H787" t="s">
        <v>5203</v>
      </c>
      <c r="I787" t="s">
        <v>5204</v>
      </c>
      <c r="J787" t="s">
        <v>56</v>
      </c>
      <c r="K787" t="s">
        <v>1240</v>
      </c>
      <c r="L787" t="s">
        <v>61</v>
      </c>
      <c r="M787" t="s">
        <v>7483</v>
      </c>
      <c r="N787" t="s">
        <v>54</v>
      </c>
    </row>
    <row r="788" spans="1:14" hidden="1" x14ac:dyDescent="0.3">
      <c r="A788">
        <v>269881</v>
      </c>
      <c r="B788" t="s">
        <v>5206</v>
      </c>
      <c r="C788" t="s">
        <v>5207</v>
      </c>
      <c r="D788" t="s">
        <v>5208</v>
      </c>
      <c r="E788" t="s">
        <v>1878</v>
      </c>
      <c r="F788">
        <v>93250</v>
      </c>
      <c r="G788" t="s">
        <v>1304</v>
      </c>
      <c r="H788" t="s">
        <v>5209</v>
      </c>
      <c r="I788" t="s">
        <v>5210</v>
      </c>
      <c r="J788" t="s">
        <v>1213</v>
      </c>
      <c r="K788" t="s">
        <v>1307</v>
      </c>
      <c r="L788" t="s">
        <v>80</v>
      </c>
      <c r="M788" t="s">
        <v>8468</v>
      </c>
      <c r="N788" t="s">
        <v>5211</v>
      </c>
    </row>
    <row r="789" spans="1:14" hidden="1" x14ac:dyDescent="0.3">
      <c r="A789">
        <v>269961</v>
      </c>
      <c r="B789" t="s">
        <v>5212</v>
      </c>
      <c r="C789" t="s">
        <v>5213</v>
      </c>
      <c r="D789" t="s">
        <v>5214</v>
      </c>
      <c r="E789" t="s">
        <v>1326</v>
      </c>
      <c r="F789">
        <v>93230</v>
      </c>
      <c r="G789" t="s">
        <v>1237</v>
      </c>
      <c r="H789" t="s">
        <v>5215</v>
      </c>
      <c r="I789" t="s">
        <v>5216</v>
      </c>
      <c r="J789" t="s">
        <v>1213</v>
      </c>
      <c r="K789" t="s">
        <v>54</v>
      </c>
      <c r="L789" t="s">
        <v>61</v>
      </c>
      <c r="M789" t="s">
        <v>227</v>
      </c>
      <c r="N789" t="s">
        <v>54</v>
      </c>
    </row>
    <row r="790" spans="1:14" hidden="1" x14ac:dyDescent="0.3">
      <c r="A790">
        <v>269962</v>
      </c>
      <c r="B790" t="s">
        <v>5217</v>
      </c>
      <c r="C790" t="s">
        <v>5218</v>
      </c>
      <c r="D790" t="s">
        <v>5219</v>
      </c>
      <c r="E790" t="s">
        <v>131</v>
      </c>
      <c r="F790">
        <v>95358</v>
      </c>
      <c r="G790" t="s">
        <v>46</v>
      </c>
      <c r="H790" t="s">
        <v>5220</v>
      </c>
      <c r="I790" t="s">
        <v>5221</v>
      </c>
      <c r="J790" t="s">
        <v>56</v>
      </c>
      <c r="K790" t="s">
        <v>1321</v>
      </c>
      <c r="L790" t="s">
        <v>61</v>
      </c>
      <c r="M790" t="s">
        <v>5139</v>
      </c>
      <c r="N790" t="s">
        <v>54</v>
      </c>
    </row>
    <row r="791" spans="1:14" hidden="1" x14ac:dyDescent="0.3">
      <c r="A791">
        <v>270119</v>
      </c>
      <c r="B791" t="s">
        <v>5222</v>
      </c>
      <c r="C791" t="s">
        <v>5223</v>
      </c>
      <c r="D791" t="s">
        <v>5224</v>
      </c>
      <c r="E791" t="s">
        <v>1402</v>
      </c>
      <c r="F791">
        <v>93277</v>
      </c>
      <c r="G791" t="s">
        <v>1219</v>
      </c>
      <c r="H791" t="s">
        <v>5225</v>
      </c>
      <c r="I791" t="s">
        <v>5226</v>
      </c>
      <c r="J791" t="s">
        <v>1213</v>
      </c>
      <c r="K791" t="s">
        <v>54</v>
      </c>
      <c r="L791" t="s">
        <v>80</v>
      </c>
      <c r="M791" t="s">
        <v>5227</v>
      </c>
      <c r="N791" t="s">
        <v>54</v>
      </c>
    </row>
    <row r="792" spans="1:14" hidden="1" x14ac:dyDescent="0.3">
      <c r="A792">
        <v>270121</v>
      </c>
      <c r="B792" t="s">
        <v>11123</v>
      </c>
      <c r="C792" t="s">
        <v>11051</v>
      </c>
      <c r="D792" t="s">
        <v>5228</v>
      </c>
      <c r="E792" t="s">
        <v>1326</v>
      </c>
      <c r="F792">
        <v>93230</v>
      </c>
      <c r="G792" t="s">
        <v>1237</v>
      </c>
      <c r="H792" t="s">
        <v>5229</v>
      </c>
      <c r="I792" t="s">
        <v>5230</v>
      </c>
      <c r="J792" t="s">
        <v>56</v>
      </c>
      <c r="K792" t="s">
        <v>1240</v>
      </c>
      <c r="L792" t="s">
        <v>61</v>
      </c>
      <c r="M792" t="s">
        <v>11124</v>
      </c>
      <c r="N792" t="s">
        <v>54</v>
      </c>
    </row>
    <row r="793" spans="1:14" hidden="1" x14ac:dyDescent="0.3">
      <c r="A793">
        <v>270145</v>
      </c>
      <c r="B793" t="s">
        <v>5231</v>
      </c>
      <c r="C793" t="s">
        <v>5232</v>
      </c>
      <c r="D793" t="s">
        <v>5233</v>
      </c>
      <c r="E793" t="s">
        <v>1227</v>
      </c>
      <c r="F793">
        <v>93272</v>
      </c>
      <c r="G793" t="s">
        <v>1219</v>
      </c>
      <c r="H793" t="s">
        <v>5234</v>
      </c>
      <c r="I793" t="s">
        <v>5235</v>
      </c>
      <c r="J793" t="s">
        <v>56</v>
      </c>
      <c r="K793" t="s">
        <v>1388</v>
      </c>
      <c r="L793" t="s">
        <v>61</v>
      </c>
      <c r="M793" t="s">
        <v>11125</v>
      </c>
      <c r="N793" t="s">
        <v>54</v>
      </c>
    </row>
    <row r="794" spans="1:14" hidden="1" x14ac:dyDescent="0.3">
      <c r="A794">
        <v>270157</v>
      </c>
      <c r="B794" t="s">
        <v>5237</v>
      </c>
      <c r="C794" t="s">
        <v>5238</v>
      </c>
      <c r="D794" t="s">
        <v>5239</v>
      </c>
      <c r="E794" t="s">
        <v>1326</v>
      </c>
      <c r="F794">
        <v>93230</v>
      </c>
      <c r="G794" t="s">
        <v>1237</v>
      </c>
      <c r="H794" t="s">
        <v>5240</v>
      </c>
      <c r="I794" t="s">
        <v>5241</v>
      </c>
      <c r="J794" t="s">
        <v>56</v>
      </c>
      <c r="K794" t="s">
        <v>1240</v>
      </c>
      <c r="L794" t="s">
        <v>61</v>
      </c>
      <c r="M794" t="s">
        <v>167</v>
      </c>
      <c r="N794" t="s">
        <v>54</v>
      </c>
    </row>
    <row r="795" spans="1:14" hidden="1" x14ac:dyDescent="0.3">
      <c r="A795">
        <v>270166</v>
      </c>
      <c r="B795" t="s">
        <v>5242</v>
      </c>
      <c r="C795" t="s">
        <v>1740</v>
      </c>
      <c r="D795" t="s">
        <v>11126</v>
      </c>
      <c r="E795" t="s">
        <v>1402</v>
      </c>
      <c r="F795">
        <v>93291</v>
      </c>
      <c r="G795" t="s">
        <v>1219</v>
      </c>
      <c r="H795" t="s">
        <v>5243</v>
      </c>
      <c r="I795" t="s">
        <v>5244</v>
      </c>
      <c r="J795" t="s">
        <v>56</v>
      </c>
      <c r="K795" t="s">
        <v>1388</v>
      </c>
      <c r="L795" t="s">
        <v>61</v>
      </c>
      <c r="M795" t="s">
        <v>11127</v>
      </c>
      <c r="N795" t="s">
        <v>54</v>
      </c>
    </row>
    <row r="796" spans="1:14" hidden="1" x14ac:dyDescent="0.3">
      <c r="A796">
        <v>270184</v>
      </c>
      <c r="B796" t="s">
        <v>5245</v>
      </c>
      <c r="C796" t="s">
        <v>5246</v>
      </c>
      <c r="D796" t="s">
        <v>5247</v>
      </c>
      <c r="E796" t="s">
        <v>2125</v>
      </c>
      <c r="F796">
        <v>95757</v>
      </c>
      <c r="G796" t="s">
        <v>1491</v>
      </c>
      <c r="H796" t="s">
        <v>5248</v>
      </c>
      <c r="I796" t="s">
        <v>5249</v>
      </c>
      <c r="J796" t="s">
        <v>56</v>
      </c>
      <c r="K796" t="s">
        <v>1411</v>
      </c>
      <c r="L796" t="s">
        <v>61</v>
      </c>
      <c r="M796" t="s">
        <v>5250</v>
      </c>
      <c r="N796" t="s">
        <v>54</v>
      </c>
    </row>
    <row r="797" spans="1:14" hidden="1" x14ac:dyDescent="0.3">
      <c r="A797">
        <v>270192</v>
      </c>
      <c r="B797" t="s">
        <v>5251</v>
      </c>
      <c r="C797" t="s">
        <v>5251</v>
      </c>
      <c r="D797" t="s">
        <v>5252</v>
      </c>
      <c r="E797" t="s">
        <v>117</v>
      </c>
      <c r="F797">
        <v>95320</v>
      </c>
      <c r="G797" t="s">
        <v>118</v>
      </c>
      <c r="H797" t="s">
        <v>5253</v>
      </c>
      <c r="I797" t="s">
        <v>5254</v>
      </c>
      <c r="J797" t="s">
        <v>56</v>
      </c>
      <c r="K797" t="s">
        <v>1198</v>
      </c>
      <c r="L797" t="s">
        <v>61</v>
      </c>
      <c r="M797" t="s">
        <v>5255</v>
      </c>
      <c r="N797" t="s">
        <v>54</v>
      </c>
    </row>
    <row r="798" spans="1:14" hidden="1" x14ac:dyDescent="0.3">
      <c r="A798">
        <v>270223</v>
      </c>
      <c r="B798" t="s">
        <v>5256</v>
      </c>
      <c r="C798" t="s">
        <v>5257</v>
      </c>
      <c r="D798" t="s">
        <v>5258</v>
      </c>
      <c r="E798" t="s">
        <v>1402</v>
      </c>
      <c r="F798">
        <v>93292</v>
      </c>
      <c r="G798" t="s">
        <v>1219</v>
      </c>
      <c r="H798" t="s">
        <v>5259</v>
      </c>
      <c r="I798" t="s">
        <v>5260</v>
      </c>
      <c r="J798" t="s">
        <v>56</v>
      </c>
      <c r="K798" t="s">
        <v>1388</v>
      </c>
      <c r="L798" t="s">
        <v>61</v>
      </c>
      <c r="M798" t="s">
        <v>11128</v>
      </c>
      <c r="N798" t="s">
        <v>54</v>
      </c>
    </row>
    <row r="799" spans="1:14" hidden="1" x14ac:dyDescent="0.3">
      <c r="A799">
        <v>270232</v>
      </c>
      <c r="B799" t="s">
        <v>5261</v>
      </c>
      <c r="C799" t="s">
        <v>3049</v>
      </c>
      <c r="D799" t="s">
        <v>5262</v>
      </c>
      <c r="E799" t="s">
        <v>117</v>
      </c>
      <c r="F799">
        <v>95320</v>
      </c>
      <c r="G799" t="s">
        <v>118</v>
      </c>
      <c r="H799" t="s">
        <v>5263</v>
      </c>
      <c r="I799" t="s">
        <v>5264</v>
      </c>
      <c r="J799" t="s">
        <v>56</v>
      </c>
      <c r="K799" t="s">
        <v>1198</v>
      </c>
      <c r="L799" t="s">
        <v>61</v>
      </c>
      <c r="M799" t="s">
        <v>11129</v>
      </c>
      <c r="N799" t="s">
        <v>54</v>
      </c>
    </row>
    <row r="800" spans="1:14" hidden="1" x14ac:dyDescent="0.3">
      <c r="A800">
        <v>270235</v>
      </c>
      <c r="B800" t="s">
        <v>5266</v>
      </c>
      <c r="C800" t="s">
        <v>11130</v>
      </c>
      <c r="D800" t="s">
        <v>5267</v>
      </c>
      <c r="E800" t="s">
        <v>1658</v>
      </c>
      <c r="F800">
        <v>93267</v>
      </c>
      <c r="G800" t="s">
        <v>1219</v>
      </c>
      <c r="H800" t="s">
        <v>5268</v>
      </c>
      <c r="I800" t="s">
        <v>11131</v>
      </c>
      <c r="J800" t="s">
        <v>56</v>
      </c>
      <c r="K800" t="s">
        <v>1388</v>
      </c>
      <c r="L800" t="s">
        <v>61</v>
      </c>
      <c r="M800" t="s">
        <v>11132</v>
      </c>
      <c r="N800" t="s">
        <v>54</v>
      </c>
    </row>
    <row r="801" spans="1:14" hidden="1" x14ac:dyDescent="0.3">
      <c r="A801">
        <v>270239</v>
      </c>
      <c r="B801" t="s">
        <v>5269</v>
      </c>
      <c r="C801" t="s">
        <v>5270</v>
      </c>
      <c r="D801" t="s">
        <v>5271</v>
      </c>
      <c r="E801" t="s">
        <v>1402</v>
      </c>
      <c r="F801">
        <v>93291</v>
      </c>
      <c r="G801" t="s">
        <v>1219</v>
      </c>
      <c r="H801" t="s">
        <v>5272</v>
      </c>
      <c r="I801" t="s">
        <v>5273</v>
      </c>
      <c r="J801" t="s">
        <v>56</v>
      </c>
      <c r="K801" t="s">
        <v>1388</v>
      </c>
      <c r="L801" t="s">
        <v>61</v>
      </c>
      <c r="M801" t="s">
        <v>11133</v>
      </c>
      <c r="N801" t="s">
        <v>54</v>
      </c>
    </row>
    <row r="802" spans="1:14" hidden="1" x14ac:dyDescent="0.3">
      <c r="A802">
        <v>270242</v>
      </c>
      <c r="B802" t="s">
        <v>5274</v>
      </c>
      <c r="C802" t="s">
        <v>5275</v>
      </c>
      <c r="D802" t="s">
        <v>5276</v>
      </c>
      <c r="E802" t="s">
        <v>1227</v>
      </c>
      <c r="F802">
        <v>93272</v>
      </c>
      <c r="G802" t="s">
        <v>1219</v>
      </c>
      <c r="H802" t="s">
        <v>5277</v>
      </c>
      <c r="I802" t="s">
        <v>5278</v>
      </c>
      <c r="J802" t="s">
        <v>56</v>
      </c>
      <c r="K802" t="s">
        <v>1222</v>
      </c>
      <c r="L802" t="s">
        <v>61</v>
      </c>
      <c r="M802" t="s">
        <v>5279</v>
      </c>
      <c r="N802" t="s">
        <v>54</v>
      </c>
    </row>
    <row r="803" spans="1:14" hidden="1" x14ac:dyDescent="0.3">
      <c r="A803">
        <v>270259</v>
      </c>
      <c r="B803" t="s">
        <v>5280</v>
      </c>
      <c r="C803" t="s">
        <v>5281</v>
      </c>
      <c r="D803" t="s">
        <v>5282</v>
      </c>
      <c r="E803" t="s">
        <v>1490</v>
      </c>
      <c r="F803">
        <v>95632</v>
      </c>
      <c r="G803" t="s">
        <v>1491</v>
      </c>
      <c r="H803" t="s">
        <v>5283</v>
      </c>
      <c r="I803" t="s">
        <v>5284</v>
      </c>
      <c r="J803" t="s">
        <v>56</v>
      </c>
      <c r="K803" t="s">
        <v>1198</v>
      </c>
      <c r="L803" t="s">
        <v>61</v>
      </c>
      <c r="M803" t="s">
        <v>1795</v>
      </c>
      <c r="N803" t="s">
        <v>54</v>
      </c>
    </row>
    <row r="804" spans="1:14" hidden="1" x14ac:dyDescent="0.3">
      <c r="A804">
        <v>270293</v>
      </c>
      <c r="B804" t="s">
        <v>5285</v>
      </c>
      <c r="C804" t="s">
        <v>4225</v>
      </c>
      <c r="D804" t="s">
        <v>5286</v>
      </c>
      <c r="E804" t="s">
        <v>1326</v>
      </c>
      <c r="F804">
        <v>93230</v>
      </c>
      <c r="G804" t="s">
        <v>1237</v>
      </c>
      <c r="H804" t="s">
        <v>5287</v>
      </c>
      <c r="I804" t="s">
        <v>5288</v>
      </c>
      <c r="J804" t="s">
        <v>56</v>
      </c>
      <c r="K804" t="s">
        <v>1240</v>
      </c>
      <c r="L804" t="s">
        <v>61</v>
      </c>
      <c r="M804" t="s">
        <v>3493</v>
      </c>
      <c r="N804" t="s">
        <v>54</v>
      </c>
    </row>
    <row r="805" spans="1:14" hidden="1" x14ac:dyDescent="0.3">
      <c r="A805">
        <v>270347</v>
      </c>
      <c r="B805" t="s">
        <v>5289</v>
      </c>
      <c r="C805" t="s">
        <v>5290</v>
      </c>
      <c r="D805" t="s">
        <v>5291</v>
      </c>
      <c r="E805" t="s">
        <v>131</v>
      </c>
      <c r="F805">
        <v>95351</v>
      </c>
      <c r="G805" t="s">
        <v>46</v>
      </c>
      <c r="H805" t="s">
        <v>5292</v>
      </c>
      <c r="I805" t="s">
        <v>5293</v>
      </c>
      <c r="J805" t="s">
        <v>56</v>
      </c>
      <c r="K805" t="s">
        <v>1321</v>
      </c>
      <c r="L805" t="s">
        <v>61</v>
      </c>
      <c r="M805" t="s">
        <v>5294</v>
      </c>
      <c r="N805" t="s">
        <v>54</v>
      </c>
    </row>
    <row r="806" spans="1:14" hidden="1" x14ac:dyDescent="0.3">
      <c r="A806">
        <v>270351</v>
      </c>
      <c r="B806" t="s">
        <v>2666</v>
      </c>
      <c r="C806" t="s">
        <v>5295</v>
      </c>
      <c r="D806" t="s">
        <v>5296</v>
      </c>
      <c r="E806" t="s">
        <v>1236</v>
      </c>
      <c r="F806">
        <v>93245</v>
      </c>
      <c r="G806" t="s">
        <v>1237</v>
      </c>
      <c r="H806" t="s">
        <v>5297</v>
      </c>
      <c r="I806" t="s">
        <v>5298</v>
      </c>
      <c r="J806" t="s">
        <v>1213</v>
      </c>
      <c r="K806" t="s">
        <v>1240</v>
      </c>
      <c r="L806" t="s">
        <v>61</v>
      </c>
      <c r="M806" t="s">
        <v>2530</v>
      </c>
      <c r="N806" t="s">
        <v>54</v>
      </c>
    </row>
    <row r="807" spans="1:14" hidden="1" x14ac:dyDescent="0.3">
      <c r="A807">
        <v>270383</v>
      </c>
      <c r="B807" t="s">
        <v>5299</v>
      </c>
      <c r="C807" t="s">
        <v>5300</v>
      </c>
      <c r="D807" t="s">
        <v>5301</v>
      </c>
      <c r="E807" t="s">
        <v>1254</v>
      </c>
      <c r="F807">
        <v>93706</v>
      </c>
      <c r="G807" t="s">
        <v>1254</v>
      </c>
      <c r="H807" t="s">
        <v>5302</v>
      </c>
      <c r="I807" t="s">
        <v>5303</v>
      </c>
      <c r="J807" t="s">
        <v>56</v>
      </c>
      <c r="K807" t="s">
        <v>1248</v>
      </c>
      <c r="L807" t="s">
        <v>61</v>
      </c>
      <c r="M807" t="s">
        <v>227</v>
      </c>
      <c r="N807" t="s">
        <v>54</v>
      </c>
    </row>
    <row r="808" spans="1:14" hidden="1" x14ac:dyDescent="0.3">
      <c r="A808">
        <v>270594</v>
      </c>
      <c r="B808" t="s">
        <v>5304</v>
      </c>
      <c r="C808" t="s">
        <v>5305</v>
      </c>
      <c r="D808" t="s">
        <v>5306</v>
      </c>
      <c r="E808" t="s">
        <v>1396</v>
      </c>
      <c r="F808">
        <v>93212</v>
      </c>
      <c r="G808" t="s">
        <v>1219</v>
      </c>
      <c r="H808" t="s">
        <v>5307</v>
      </c>
      <c r="I808" t="s">
        <v>5308</v>
      </c>
      <c r="J808" t="s">
        <v>56</v>
      </c>
      <c r="K808" t="s">
        <v>1222</v>
      </c>
      <c r="L808" t="s">
        <v>61</v>
      </c>
      <c r="M808" t="s">
        <v>5309</v>
      </c>
      <c r="N808" t="s">
        <v>54</v>
      </c>
    </row>
    <row r="809" spans="1:14" hidden="1" x14ac:dyDescent="0.3">
      <c r="A809">
        <v>270595</v>
      </c>
      <c r="B809" t="s">
        <v>5310</v>
      </c>
      <c r="C809" t="s">
        <v>5311</v>
      </c>
      <c r="D809" t="s">
        <v>5312</v>
      </c>
      <c r="E809" t="s">
        <v>1253</v>
      </c>
      <c r="F809">
        <v>93656</v>
      </c>
      <c r="G809" t="s">
        <v>1254</v>
      </c>
      <c r="H809" t="s">
        <v>5313</v>
      </c>
      <c r="I809" t="s">
        <v>5314</v>
      </c>
      <c r="J809" t="s">
        <v>56</v>
      </c>
      <c r="K809" t="s">
        <v>1248</v>
      </c>
      <c r="L809" t="s">
        <v>61</v>
      </c>
      <c r="M809" t="s">
        <v>11134</v>
      </c>
      <c r="N809" t="s">
        <v>54</v>
      </c>
    </row>
    <row r="810" spans="1:14" hidden="1" x14ac:dyDescent="0.3">
      <c r="A810">
        <v>270661</v>
      </c>
      <c r="B810" t="s">
        <v>5315</v>
      </c>
      <c r="C810" t="s">
        <v>5315</v>
      </c>
      <c r="D810" t="s">
        <v>5316</v>
      </c>
      <c r="E810" t="s">
        <v>1253</v>
      </c>
      <c r="F810">
        <v>93656</v>
      </c>
      <c r="G810" t="s">
        <v>1254</v>
      </c>
      <c r="H810" t="s">
        <v>5317</v>
      </c>
      <c r="I810" t="s">
        <v>5318</v>
      </c>
      <c r="J810" t="s">
        <v>56</v>
      </c>
      <c r="K810" t="s">
        <v>1248</v>
      </c>
      <c r="L810" t="s">
        <v>61</v>
      </c>
      <c r="M810" t="s">
        <v>1622</v>
      </c>
      <c r="N810" t="s">
        <v>54</v>
      </c>
    </row>
    <row r="811" spans="1:14" hidden="1" x14ac:dyDescent="0.3">
      <c r="A811">
        <v>270666</v>
      </c>
      <c r="B811" t="s">
        <v>5319</v>
      </c>
      <c r="C811" t="s">
        <v>5320</v>
      </c>
      <c r="D811" t="s">
        <v>5321</v>
      </c>
      <c r="E811" t="s">
        <v>1658</v>
      </c>
      <c r="F811">
        <v>93267</v>
      </c>
      <c r="G811" t="s">
        <v>1219</v>
      </c>
      <c r="H811" t="s">
        <v>5322</v>
      </c>
      <c r="I811" t="s">
        <v>5322</v>
      </c>
      <c r="J811" t="s">
        <v>1213</v>
      </c>
      <c r="K811" t="s">
        <v>1388</v>
      </c>
      <c r="L811" t="s">
        <v>1377</v>
      </c>
      <c r="M811" t="s">
        <v>11135</v>
      </c>
      <c r="N811" t="s">
        <v>5323</v>
      </c>
    </row>
    <row r="812" spans="1:14" hidden="1" x14ac:dyDescent="0.3">
      <c r="A812">
        <v>270739</v>
      </c>
      <c r="B812" t="s">
        <v>5324</v>
      </c>
      <c r="C812" t="s">
        <v>5325</v>
      </c>
      <c r="D812" t="s">
        <v>5326</v>
      </c>
      <c r="E812" t="s">
        <v>1245</v>
      </c>
      <c r="F812">
        <v>93610</v>
      </c>
      <c r="G812" t="s">
        <v>1210</v>
      </c>
      <c r="H812" t="s">
        <v>5327</v>
      </c>
      <c r="I812" t="s">
        <v>5328</v>
      </c>
      <c r="J812" t="s">
        <v>56</v>
      </c>
      <c r="K812" t="s">
        <v>1248</v>
      </c>
      <c r="L812" t="s">
        <v>61</v>
      </c>
      <c r="M812" t="s">
        <v>4819</v>
      </c>
      <c r="N812" t="s">
        <v>54</v>
      </c>
    </row>
    <row r="813" spans="1:14" hidden="1" x14ac:dyDescent="0.3">
      <c r="A813">
        <v>270986</v>
      </c>
      <c r="B813" t="s">
        <v>5330</v>
      </c>
      <c r="C813" t="s">
        <v>4625</v>
      </c>
      <c r="D813" t="s">
        <v>5331</v>
      </c>
      <c r="E813" t="s">
        <v>1219</v>
      </c>
      <c r="F813">
        <v>93274</v>
      </c>
      <c r="G813" t="s">
        <v>1219</v>
      </c>
      <c r="H813" t="s">
        <v>5332</v>
      </c>
      <c r="I813" t="s">
        <v>5333</v>
      </c>
      <c r="J813" t="s">
        <v>1213</v>
      </c>
      <c r="K813" t="s">
        <v>1230</v>
      </c>
      <c r="L813" t="s">
        <v>61</v>
      </c>
      <c r="M813" t="s">
        <v>2785</v>
      </c>
      <c r="N813" t="s">
        <v>54</v>
      </c>
    </row>
    <row r="814" spans="1:14" hidden="1" x14ac:dyDescent="0.3">
      <c r="A814">
        <v>271085</v>
      </c>
      <c r="B814" t="s">
        <v>5334</v>
      </c>
      <c r="C814" t="s">
        <v>3995</v>
      </c>
      <c r="D814" t="s">
        <v>5335</v>
      </c>
      <c r="E814" t="s">
        <v>1521</v>
      </c>
      <c r="F814">
        <v>93263</v>
      </c>
      <c r="G814" t="s">
        <v>1304</v>
      </c>
      <c r="H814" t="s">
        <v>5336</v>
      </c>
      <c r="I814" t="s">
        <v>5337</v>
      </c>
      <c r="J814" t="s">
        <v>56</v>
      </c>
      <c r="K814" t="s">
        <v>1307</v>
      </c>
      <c r="L814" t="s">
        <v>61</v>
      </c>
      <c r="M814" t="s">
        <v>11136</v>
      </c>
      <c r="N814" t="s">
        <v>54</v>
      </c>
    </row>
    <row r="815" spans="1:14" hidden="1" x14ac:dyDescent="0.3">
      <c r="A815">
        <v>271562</v>
      </c>
      <c r="B815" t="s">
        <v>5338</v>
      </c>
      <c r="C815" t="s">
        <v>5339</v>
      </c>
      <c r="D815" t="s">
        <v>5340</v>
      </c>
      <c r="E815" t="s">
        <v>117</v>
      </c>
      <c r="F815">
        <v>95320</v>
      </c>
      <c r="G815" t="s">
        <v>118</v>
      </c>
      <c r="H815" t="s">
        <v>5341</v>
      </c>
      <c r="I815" t="s">
        <v>5342</v>
      </c>
      <c r="J815" t="s">
        <v>56</v>
      </c>
      <c r="K815" t="s">
        <v>1198</v>
      </c>
      <c r="L815" t="s">
        <v>61</v>
      </c>
      <c r="M815" t="s">
        <v>5490</v>
      </c>
      <c r="N815" t="s">
        <v>54</v>
      </c>
    </row>
    <row r="816" spans="1:14" hidden="1" x14ac:dyDescent="0.3">
      <c r="A816">
        <v>271665</v>
      </c>
      <c r="B816" t="s">
        <v>2960</v>
      </c>
      <c r="C816" t="s">
        <v>5343</v>
      </c>
      <c r="D816" t="s">
        <v>5344</v>
      </c>
      <c r="E816" t="s">
        <v>5345</v>
      </c>
      <c r="F816">
        <v>93631</v>
      </c>
      <c r="G816" t="s">
        <v>1219</v>
      </c>
      <c r="H816" t="s">
        <v>5346</v>
      </c>
      <c r="I816" t="s">
        <v>5347</v>
      </c>
      <c r="J816" t="s">
        <v>56</v>
      </c>
      <c r="K816" t="s">
        <v>1222</v>
      </c>
      <c r="L816" t="s">
        <v>61</v>
      </c>
      <c r="M816" t="s">
        <v>5348</v>
      </c>
      <c r="N816" t="s">
        <v>54</v>
      </c>
    </row>
    <row r="817" spans="1:14" hidden="1" x14ac:dyDescent="0.3">
      <c r="A817">
        <v>271701</v>
      </c>
      <c r="B817" t="s">
        <v>5349</v>
      </c>
      <c r="C817" t="s">
        <v>5350</v>
      </c>
      <c r="D817" t="s">
        <v>5351</v>
      </c>
      <c r="E817" t="s">
        <v>1326</v>
      </c>
      <c r="F817">
        <v>93230</v>
      </c>
      <c r="G817" t="s">
        <v>1237</v>
      </c>
      <c r="H817" t="s">
        <v>5352</v>
      </c>
      <c r="I817" t="s">
        <v>5353</v>
      </c>
      <c r="J817" t="s">
        <v>1213</v>
      </c>
      <c r="K817" t="s">
        <v>1240</v>
      </c>
      <c r="L817" t="s">
        <v>5028</v>
      </c>
      <c r="M817" t="s">
        <v>482</v>
      </c>
      <c r="N817" t="s">
        <v>5355</v>
      </c>
    </row>
    <row r="818" spans="1:14" hidden="1" x14ac:dyDescent="0.3">
      <c r="A818">
        <v>271876</v>
      </c>
      <c r="B818" t="s">
        <v>5356</v>
      </c>
      <c r="C818" t="s">
        <v>5356</v>
      </c>
      <c r="D818" t="s">
        <v>5357</v>
      </c>
      <c r="E818" t="s">
        <v>1219</v>
      </c>
      <c r="F818">
        <v>93274</v>
      </c>
      <c r="G818" t="s">
        <v>1219</v>
      </c>
      <c r="H818" t="s">
        <v>5358</v>
      </c>
      <c r="I818" t="s">
        <v>5359</v>
      </c>
      <c r="J818" t="s">
        <v>56</v>
      </c>
      <c r="K818" t="s">
        <v>1222</v>
      </c>
      <c r="L818" t="s">
        <v>1377</v>
      </c>
      <c r="M818" t="s">
        <v>5360</v>
      </c>
      <c r="N818" t="s">
        <v>54</v>
      </c>
    </row>
    <row r="819" spans="1:14" hidden="1" x14ac:dyDescent="0.3">
      <c r="A819">
        <v>271893</v>
      </c>
      <c r="B819" t="s">
        <v>5361</v>
      </c>
      <c r="C819" t="s">
        <v>54</v>
      </c>
      <c r="D819" t="s">
        <v>5362</v>
      </c>
      <c r="E819" t="s">
        <v>1227</v>
      </c>
      <c r="F819">
        <v>93272</v>
      </c>
      <c r="G819" t="s">
        <v>1219</v>
      </c>
      <c r="H819" t="s">
        <v>54</v>
      </c>
      <c r="I819" t="s">
        <v>5363</v>
      </c>
      <c r="J819" t="s">
        <v>1213</v>
      </c>
      <c r="K819" t="s">
        <v>1388</v>
      </c>
      <c r="L819" t="s">
        <v>80</v>
      </c>
      <c r="M819" t="s">
        <v>11137</v>
      </c>
      <c r="N819" t="s">
        <v>5364</v>
      </c>
    </row>
    <row r="820" spans="1:14" hidden="1" x14ac:dyDescent="0.3">
      <c r="A820">
        <v>272035</v>
      </c>
      <c r="B820" t="s">
        <v>5365</v>
      </c>
      <c r="C820" t="s">
        <v>5366</v>
      </c>
      <c r="D820" t="s">
        <v>5367</v>
      </c>
      <c r="E820" t="s">
        <v>1326</v>
      </c>
      <c r="F820">
        <v>93230</v>
      </c>
      <c r="G820" t="s">
        <v>1219</v>
      </c>
      <c r="H820" t="s">
        <v>5368</v>
      </c>
      <c r="I820" t="s">
        <v>5369</v>
      </c>
      <c r="J820" t="s">
        <v>1213</v>
      </c>
      <c r="K820" t="s">
        <v>1230</v>
      </c>
      <c r="L820" t="s">
        <v>80</v>
      </c>
      <c r="M820" t="s">
        <v>414</v>
      </c>
      <c r="N820" t="s">
        <v>4076</v>
      </c>
    </row>
    <row r="821" spans="1:14" hidden="1" x14ac:dyDescent="0.3">
      <c r="A821">
        <v>272087</v>
      </c>
      <c r="B821" t="s">
        <v>5370</v>
      </c>
      <c r="C821" t="s">
        <v>2971</v>
      </c>
      <c r="D821" t="s">
        <v>5371</v>
      </c>
      <c r="E821" t="s">
        <v>1326</v>
      </c>
      <c r="F821">
        <v>93230</v>
      </c>
      <c r="G821" t="s">
        <v>1237</v>
      </c>
      <c r="H821" t="s">
        <v>5372</v>
      </c>
      <c r="I821" t="s">
        <v>2974</v>
      </c>
      <c r="J821" t="s">
        <v>56</v>
      </c>
      <c r="K821" t="s">
        <v>1240</v>
      </c>
      <c r="L821" t="s">
        <v>61</v>
      </c>
      <c r="M821" t="s">
        <v>11138</v>
      </c>
      <c r="N821" t="s">
        <v>54</v>
      </c>
    </row>
    <row r="822" spans="1:14" hidden="1" x14ac:dyDescent="0.3">
      <c r="A822">
        <v>272238</v>
      </c>
      <c r="B822" t="s">
        <v>5373</v>
      </c>
      <c r="C822" t="s">
        <v>5374</v>
      </c>
      <c r="D822" t="s">
        <v>5375</v>
      </c>
      <c r="E822" t="s">
        <v>1303</v>
      </c>
      <c r="F822">
        <v>93311</v>
      </c>
      <c r="G822" t="s">
        <v>1304</v>
      </c>
      <c r="H822" t="s">
        <v>5376</v>
      </c>
      <c r="I822" t="s">
        <v>5377</v>
      </c>
      <c r="J822" t="s">
        <v>56</v>
      </c>
      <c r="K822" t="s">
        <v>1307</v>
      </c>
      <c r="L822" t="s">
        <v>61</v>
      </c>
      <c r="M822" t="s">
        <v>5378</v>
      </c>
      <c r="N822" t="s">
        <v>54</v>
      </c>
    </row>
    <row r="823" spans="1:14" hidden="1" x14ac:dyDescent="0.3">
      <c r="A823">
        <v>272317</v>
      </c>
      <c r="B823" t="s">
        <v>5379</v>
      </c>
      <c r="C823" t="s">
        <v>1897</v>
      </c>
      <c r="D823" t="s">
        <v>5380</v>
      </c>
      <c r="E823" t="s">
        <v>1254</v>
      </c>
      <c r="F823">
        <v>93706</v>
      </c>
      <c r="G823" t="s">
        <v>1254</v>
      </c>
      <c r="H823" t="s">
        <v>5381</v>
      </c>
      <c r="I823" t="s">
        <v>5382</v>
      </c>
      <c r="J823" t="s">
        <v>56</v>
      </c>
      <c r="K823" t="s">
        <v>1248</v>
      </c>
      <c r="L823" t="s">
        <v>61</v>
      </c>
      <c r="M823" t="s">
        <v>11139</v>
      </c>
      <c r="N823" t="s">
        <v>54</v>
      </c>
    </row>
    <row r="824" spans="1:14" hidden="1" x14ac:dyDescent="0.3">
      <c r="A824">
        <v>272326</v>
      </c>
      <c r="B824" t="s">
        <v>5383</v>
      </c>
      <c r="C824" t="s">
        <v>5384</v>
      </c>
      <c r="D824" t="s">
        <v>5385</v>
      </c>
      <c r="E824" t="s">
        <v>5386</v>
      </c>
      <c r="F824">
        <v>95236</v>
      </c>
      <c r="G824" t="s">
        <v>118</v>
      </c>
      <c r="H824" t="s">
        <v>5387</v>
      </c>
      <c r="I824" t="s">
        <v>5388</v>
      </c>
      <c r="J824" t="s">
        <v>56</v>
      </c>
      <c r="K824" t="s">
        <v>1565</v>
      </c>
      <c r="L824" t="s">
        <v>61</v>
      </c>
      <c r="M824" t="s">
        <v>11140</v>
      </c>
      <c r="N824" t="s">
        <v>54</v>
      </c>
    </row>
    <row r="825" spans="1:14" hidden="1" x14ac:dyDescent="0.3">
      <c r="A825">
        <v>272329</v>
      </c>
      <c r="B825" t="s">
        <v>5389</v>
      </c>
      <c r="C825" t="s">
        <v>5390</v>
      </c>
      <c r="D825" t="s">
        <v>5391</v>
      </c>
      <c r="E825" t="s">
        <v>1219</v>
      </c>
      <c r="F825">
        <v>93274</v>
      </c>
      <c r="G825" t="s">
        <v>1219</v>
      </c>
      <c r="H825" t="s">
        <v>5392</v>
      </c>
      <c r="I825" t="s">
        <v>5393</v>
      </c>
      <c r="J825" t="s">
        <v>56</v>
      </c>
      <c r="K825" t="s">
        <v>1222</v>
      </c>
      <c r="L825" t="s">
        <v>80</v>
      </c>
      <c r="M825" t="s">
        <v>5394</v>
      </c>
      <c r="N825" t="s">
        <v>54</v>
      </c>
    </row>
    <row r="826" spans="1:14" hidden="1" x14ac:dyDescent="0.3">
      <c r="A826">
        <v>272436</v>
      </c>
      <c r="B826" t="s">
        <v>5395</v>
      </c>
      <c r="C826" t="s">
        <v>1903</v>
      </c>
      <c r="D826" t="s">
        <v>5396</v>
      </c>
      <c r="E826" t="s">
        <v>5397</v>
      </c>
      <c r="F826">
        <v>93218</v>
      </c>
      <c r="G826" t="s">
        <v>1219</v>
      </c>
      <c r="H826" t="s">
        <v>54</v>
      </c>
      <c r="I826" t="s">
        <v>5398</v>
      </c>
      <c r="J826" t="s">
        <v>1213</v>
      </c>
      <c r="K826" t="s">
        <v>1388</v>
      </c>
      <c r="L826" t="s">
        <v>80</v>
      </c>
      <c r="M826" t="s">
        <v>11141</v>
      </c>
      <c r="N826" t="s">
        <v>5399</v>
      </c>
    </row>
    <row r="827" spans="1:14" hidden="1" x14ac:dyDescent="0.3">
      <c r="A827">
        <v>272466</v>
      </c>
      <c r="B827" t="s">
        <v>5400</v>
      </c>
      <c r="C827" t="s">
        <v>1595</v>
      </c>
      <c r="D827" t="s">
        <v>5401</v>
      </c>
      <c r="E827" t="s">
        <v>2079</v>
      </c>
      <c r="F827">
        <v>93280</v>
      </c>
      <c r="G827" t="s">
        <v>1304</v>
      </c>
      <c r="H827" t="s">
        <v>5402</v>
      </c>
      <c r="I827" t="s">
        <v>5403</v>
      </c>
      <c r="J827" t="s">
        <v>56</v>
      </c>
      <c r="K827" t="s">
        <v>1307</v>
      </c>
      <c r="L827" t="s">
        <v>61</v>
      </c>
      <c r="M827" t="s">
        <v>10980</v>
      </c>
      <c r="N827" t="s">
        <v>54</v>
      </c>
    </row>
    <row r="828" spans="1:14" hidden="1" x14ac:dyDescent="0.3">
      <c r="A828">
        <v>272481</v>
      </c>
      <c r="B828" t="s">
        <v>5404</v>
      </c>
      <c r="C828" t="s">
        <v>5405</v>
      </c>
      <c r="D828" t="s">
        <v>5406</v>
      </c>
      <c r="E828" t="s">
        <v>1253</v>
      </c>
      <c r="F828">
        <v>93656</v>
      </c>
      <c r="G828" t="s">
        <v>1254</v>
      </c>
      <c r="H828" t="s">
        <v>5407</v>
      </c>
      <c r="I828" t="s">
        <v>5408</v>
      </c>
      <c r="J828" t="s">
        <v>1213</v>
      </c>
      <c r="K828" t="s">
        <v>1214</v>
      </c>
      <c r="L828" t="s">
        <v>61</v>
      </c>
      <c r="M828" t="s">
        <v>227</v>
      </c>
      <c r="N828" t="s">
        <v>54</v>
      </c>
    </row>
    <row r="829" spans="1:14" x14ac:dyDescent="0.3">
      <c r="A829">
        <v>272502</v>
      </c>
      <c r="B829" t="s">
        <v>234</v>
      </c>
      <c r="C829" t="s">
        <v>235</v>
      </c>
      <c r="D829" t="s">
        <v>236</v>
      </c>
      <c r="E829" t="s">
        <v>85</v>
      </c>
      <c r="F829">
        <v>95324</v>
      </c>
      <c r="G829" t="s">
        <v>69</v>
      </c>
      <c r="H829" t="s">
        <v>237</v>
      </c>
      <c r="I829" t="s">
        <v>238</v>
      </c>
      <c r="J829" t="s">
        <v>56</v>
      </c>
      <c r="K829" t="s">
        <v>10924</v>
      </c>
      <c r="L829" t="s">
        <v>61</v>
      </c>
      <c r="M829" t="s">
        <v>11142</v>
      </c>
      <c r="N829" t="s">
        <v>54</v>
      </c>
    </row>
    <row r="830" spans="1:14" hidden="1" x14ac:dyDescent="0.3">
      <c r="A830">
        <v>272519</v>
      </c>
      <c r="B830" t="s">
        <v>5409</v>
      </c>
      <c r="C830" t="s">
        <v>5257</v>
      </c>
      <c r="D830" t="s">
        <v>5410</v>
      </c>
      <c r="E830" t="s">
        <v>1227</v>
      </c>
      <c r="F830">
        <v>93272</v>
      </c>
      <c r="G830" t="s">
        <v>1219</v>
      </c>
      <c r="H830" t="s">
        <v>5411</v>
      </c>
      <c r="I830" t="s">
        <v>5412</v>
      </c>
      <c r="J830" t="s">
        <v>56</v>
      </c>
      <c r="K830" t="s">
        <v>1388</v>
      </c>
      <c r="L830" t="s">
        <v>61</v>
      </c>
      <c r="M830" t="s">
        <v>11143</v>
      </c>
      <c r="N830" t="s">
        <v>54</v>
      </c>
    </row>
    <row r="831" spans="1:14" hidden="1" x14ac:dyDescent="0.3">
      <c r="A831">
        <v>272571</v>
      </c>
      <c r="B831" t="s">
        <v>5413</v>
      </c>
      <c r="C831" t="s">
        <v>5414</v>
      </c>
      <c r="D831" t="s">
        <v>5415</v>
      </c>
      <c r="E831" t="s">
        <v>1303</v>
      </c>
      <c r="F831">
        <v>93311</v>
      </c>
      <c r="G831" t="s">
        <v>1304</v>
      </c>
      <c r="H831" t="s">
        <v>5416</v>
      </c>
      <c r="I831" t="s">
        <v>5417</v>
      </c>
      <c r="J831" t="s">
        <v>56</v>
      </c>
      <c r="K831" t="s">
        <v>1307</v>
      </c>
      <c r="L831" t="s">
        <v>61</v>
      </c>
      <c r="M831" t="s">
        <v>5418</v>
      </c>
      <c r="N831" t="s">
        <v>54</v>
      </c>
    </row>
    <row r="832" spans="1:14" hidden="1" x14ac:dyDescent="0.3">
      <c r="A832">
        <v>272576</v>
      </c>
      <c r="B832" t="s">
        <v>5419</v>
      </c>
      <c r="C832" t="s">
        <v>3217</v>
      </c>
      <c r="D832" t="s">
        <v>5420</v>
      </c>
      <c r="E832" t="s">
        <v>1597</v>
      </c>
      <c r="F832">
        <v>93256</v>
      </c>
      <c r="G832" t="s">
        <v>1219</v>
      </c>
      <c r="H832" t="s">
        <v>5421</v>
      </c>
      <c r="I832" t="s">
        <v>5422</v>
      </c>
      <c r="J832" t="s">
        <v>56</v>
      </c>
      <c r="K832" t="s">
        <v>1388</v>
      </c>
      <c r="L832" t="s">
        <v>61</v>
      </c>
      <c r="M832" t="s">
        <v>11144</v>
      </c>
      <c r="N832" t="s">
        <v>54</v>
      </c>
    </row>
    <row r="833" spans="1:14" hidden="1" x14ac:dyDescent="0.3">
      <c r="A833">
        <v>272597</v>
      </c>
      <c r="B833" t="s">
        <v>5423</v>
      </c>
      <c r="C833" t="s">
        <v>3087</v>
      </c>
      <c r="D833" t="s">
        <v>5424</v>
      </c>
      <c r="E833" t="s">
        <v>2067</v>
      </c>
      <c r="F833">
        <v>93620</v>
      </c>
      <c r="G833" t="s">
        <v>1254</v>
      </c>
      <c r="H833" t="s">
        <v>5425</v>
      </c>
      <c r="I833" t="s">
        <v>5426</v>
      </c>
      <c r="J833" t="s">
        <v>1213</v>
      </c>
      <c r="K833" t="s">
        <v>1262</v>
      </c>
      <c r="L833" t="s">
        <v>61</v>
      </c>
      <c r="M833" t="s">
        <v>227</v>
      </c>
      <c r="N833" t="s">
        <v>54</v>
      </c>
    </row>
    <row r="834" spans="1:14" hidden="1" x14ac:dyDescent="0.3">
      <c r="A834">
        <v>272615</v>
      </c>
      <c r="B834" t="s">
        <v>5427</v>
      </c>
      <c r="C834" t="s">
        <v>5428</v>
      </c>
      <c r="D834" t="s">
        <v>5429</v>
      </c>
      <c r="E834" t="s">
        <v>1245</v>
      </c>
      <c r="F834">
        <v>93610</v>
      </c>
      <c r="G834" t="s">
        <v>1210</v>
      </c>
      <c r="H834" t="s">
        <v>5430</v>
      </c>
      <c r="I834" t="s">
        <v>5431</v>
      </c>
      <c r="J834" t="s">
        <v>1626</v>
      </c>
      <c r="K834" t="s">
        <v>1214</v>
      </c>
      <c r="L834" t="s">
        <v>61</v>
      </c>
      <c r="M834" t="s">
        <v>5432</v>
      </c>
      <c r="N834" t="s">
        <v>54</v>
      </c>
    </row>
    <row r="835" spans="1:14" hidden="1" x14ac:dyDescent="0.3">
      <c r="A835">
        <v>272663</v>
      </c>
      <c r="B835" t="s">
        <v>5433</v>
      </c>
      <c r="C835" t="s">
        <v>5433</v>
      </c>
      <c r="D835" t="s">
        <v>5434</v>
      </c>
      <c r="E835" t="s">
        <v>5435</v>
      </c>
      <c r="F835">
        <v>93219</v>
      </c>
      <c r="G835" t="s">
        <v>1219</v>
      </c>
      <c r="H835" t="s">
        <v>5436</v>
      </c>
      <c r="I835" t="s">
        <v>5437</v>
      </c>
      <c r="J835" t="s">
        <v>56</v>
      </c>
      <c r="K835" t="s">
        <v>1222</v>
      </c>
      <c r="L835" t="s">
        <v>61</v>
      </c>
      <c r="M835" t="s">
        <v>2365</v>
      </c>
      <c r="N835" t="s">
        <v>54</v>
      </c>
    </row>
    <row r="836" spans="1:14" hidden="1" x14ac:dyDescent="0.3">
      <c r="A836">
        <v>272678</v>
      </c>
      <c r="B836" t="s">
        <v>11145</v>
      </c>
      <c r="C836" t="s">
        <v>11146</v>
      </c>
      <c r="D836" t="s">
        <v>5438</v>
      </c>
      <c r="E836" t="s">
        <v>1326</v>
      </c>
      <c r="F836">
        <v>93230</v>
      </c>
      <c r="G836" t="s">
        <v>1237</v>
      </c>
      <c r="H836" t="s">
        <v>5439</v>
      </c>
      <c r="I836" t="s">
        <v>11147</v>
      </c>
      <c r="J836" t="s">
        <v>56</v>
      </c>
      <c r="K836" t="s">
        <v>1240</v>
      </c>
      <c r="L836" t="s">
        <v>61</v>
      </c>
      <c r="M836" t="s">
        <v>482</v>
      </c>
      <c r="N836" t="s">
        <v>54</v>
      </c>
    </row>
    <row r="837" spans="1:14" hidden="1" x14ac:dyDescent="0.3">
      <c r="A837">
        <v>272796</v>
      </c>
      <c r="B837" t="s">
        <v>5440</v>
      </c>
      <c r="C837" t="s">
        <v>5441</v>
      </c>
      <c r="D837" t="s">
        <v>5442</v>
      </c>
      <c r="E837" t="s">
        <v>1490</v>
      </c>
      <c r="F837">
        <v>95632</v>
      </c>
      <c r="G837" t="s">
        <v>1491</v>
      </c>
      <c r="H837" t="s">
        <v>5443</v>
      </c>
      <c r="I837" t="s">
        <v>5444</v>
      </c>
      <c r="J837" t="s">
        <v>1213</v>
      </c>
      <c r="K837" t="s">
        <v>54</v>
      </c>
      <c r="L837" t="s">
        <v>61</v>
      </c>
      <c r="M837" t="s">
        <v>5445</v>
      </c>
      <c r="N837" t="s">
        <v>54</v>
      </c>
    </row>
    <row r="838" spans="1:14" hidden="1" x14ac:dyDescent="0.3">
      <c r="A838">
        <v>273042</v>
      </c>
      <c r="B838" t="s">
        <v>5446</v>
      </c>
      <c r="C838" t="s">
        <v>5447</v>
      </c>
      <c r="D838" t="s">
        <v>5448</v>
      </c>
      <c r="E838" t="s">
        <v>1326</v>
      </c>
      <c r="F838">
        <v>93230</v>
      </c>
      <c r="G838" t="s">
        <v>1237</v>
      </c>
      <c r="H838" t="s">
        <v>5449</v>
      </c>
      <c r="I838" t="s">
        <v>11148</v>
      </c>
      <c r="J838" t="s">
        <v>56</v>
      </c>
      <c r="K838" t="s">
        <v>1240</v>
      </c>
      <c r="L838" t="s">
        <v>61</v>
      </c>
      <c r="M838" t="s">
        <v>11149</v>
      </c>
      <c r="N838" t="s">
        <v>54</v>
      </c>
    </row>
    <row r="839" spans="1:14" hidden="1" x14ac:dyDescent="0.3">
      <c r="A839">
        <v>273417</v>
      </c>
      <c r="B839" t="s">
        <v>5450</v>
      </c>
      <c r="C839" t="s">
        <v>5451</v>
      </c>
      <c r="D839" t="s">
        <v>5452</v>
      </c>
      <c r="E839" t="s">
        <v>2079</v>
      </c>
      <c r="F839">
        <v>93280</v>
      </c>
      <c r="G839" t="s">
        <v>1304</v>
      </c>
      <c r="H839" t="s">
        <v>5453</v>
      </c>
      <c r="I839" t="s">
        <v>5454</v>
      </c>
      <c r="J839" t="s">
        <v>56</v>
      </c>
      <c r="K839" t="s">
        <v>1307</v>
      </c>
      <c r="L839" t="s">
        <v>61</v>
      </c>
      <c r="M839" t="s">
        <v>5236</v>
      </c>
      <c r="N839" t="s">
        <v>54</v>
      </c>
    </row>
    <row r="840" spans="1:14" hidden="1" x14ac:dyDescent="0.3">
      <c r="A840">
        <v>273944</v>
      </c>
      <c r="B840" t="s">
        <v>5455</v>
      </c>
      <c r="C840" t="s">
        <v>5456</v>
      </c>
      <c r="D840" t="s">
        <v>5457</v>
      </c>
      <c r="E840" t="s">
        <v>3433</v>
      </c>
      <c r="F840">
        <v>93266</v>
      </c>
      <c r="G840" t="s">
        <v>1237</v>
      </c>
      <c r="H840" t="s">
        <v>5458</v>
      </c>
      <c r="I840" t="s">
        <v>5459</v>
      </c>
      <c r="J840" t="s">
        <v>56</v>
      </c>
      <c r="K840" t="s">
        <v>1240</v>
      </c>
      <c r="L840" t="s">
        <v>61</v>
      </c>
      <c r="M840" t="s">
        <v>198</v>
      </c>
      <c r="N840" t="s">
        <v>54</v>
      </c>
    </row>
    <row r="841" spans="1:14" hidden="1" x14ac:dyDescent="0.3">
      <c r="A841">
        <v>274385</v>
      </c>
      <c r="B841" t="s">
        <v>5460</v>
      </c>
      <c r="C841" t="s">
        <v>5460</v>
      </c>
      <c r="D841" t="s">
        <v>5461</v>
      </c>
      <c r="E841" t="s">
        <v>1326</v>
      </c>
      <c r="F841">
        <v>93230</v>
      </c>
      <c r="G841" t="s">
        <v>1237</v>
      </c>
      <c r="H841" t="s">
        <v>5462</v>
      </c>
      <c r="I841" t="s">
        <v>5463</v>
      </c>
      <c r="J841" t="s">
        <v>1213</v>
      </c>
      <c r="K841" t="s">
        <v>54</v>
      </c>
      <c r="L841" t="s">
        <v>61</v>
      </c>
      <c r="M841" t="s">
        <v>227</v>
      </c>
      <c r="N841" t="s">
        <v>54</v>
      </c>
    </row>
    <row r="842" spans="1:14" hidden="1" x14ac:dyDescent="0.3">
      <c r="A842">
        <v>274739</v>
      </c>
      <c r="B842" t="s">
        <v>162</v>
      </c>
      <c r="C842" t="s">
        <v>2651</v>
      </c>
      <c r="D842" t="s">
        <v>5464</v>
      </c>
      <c r="E842" t="s">
        <v>1402</v>
      </c>
      <c r="F842">
        <v>93291</v>
      </c>
      <c r="G842" t="s">
        <v>1219</v>
      </c>
      <c r="H842" t="s">
        <v>5465</v>
      </c>
      <c r="I842" t="s">
        <v>5466</v>
      </c>
      <c r="J842" t="s">
        <v>56</v>
      </c>
      <c r="K842" t="s">
        <v>1388</v>
      </c>
      <c r="L842" t="s">
        <v>61</v>
      </c>
      <c r="M842" t="s">
        <v>167</v>
      </c>
      <c r="N842" t="s">
        <v>54</v>
      </c>
    </row>
    <row r="843" spans="1:14" hidden="1" x14ac:dyDescent="0.3">
      <c r="A843">
        <v>274742</v>
      </c>
      <c r="B843" t="s">
        <v>5467</v>
      </c>
      <c r="C843" t="s">
        <v>5468</v>
      </c>
      <c r="D843" t="s">
        <v>5469</v>
      </c>
      <c r="E843" t="s">
        <v>131</v>
      </c>
      <c r="F843">
        <v>95351</v>
      </c>
      <c r="G843" t="s">
        <v>46</v>
      </c>
      <c r="H843" t="s">
        <v>5470</v>
      </c>
      <c r="I843" t="s">
        <v>5471</v>
      </c>
      <c r="J843" t="s">
        <v>56</v>
      </c>
      <c r="K843" t="s">
        <v>1321</v>
      </c>
      <c r="L843" t="s">
        <v>61</v>
      </c>
      <c r="M843" t="s">
        <v>551</v>
      </c>
      <c r="N843" t="s">
        <v>54</v>
      </c>
    </row>
    <row r="844" spans="1:14" hidden="1" x14ac:dyDescent="0.3">
      <c r="A844">
        <v>274746</v>
      </c>
      <c r="B844" t="s">
        <v>5472</v>
      </c>
      <c r="C844" t="s">
        <v>1993</v>
      </c>
      <c r="D844" t="s">
        <v>5473</v>
      </c>
      <c r="E844" t="s">
        <v>2905</v>
      </c>
      <c r="F844">
        <v>93618</v>
      </c>
      <c r="G844" t="s">
        <v>1219</v>
      </c>
      <c r="H844" t="s">
        <v>5474</v>
      </c>
      <c r="I844" t="s">
        <v>5475</v>
      </c>
      <c r="J844" t="s">
        <v>56</v>
      </c>
      <c r="K844" t="s">
        <v>1388</v>
      </c>
      <c r="L844" t="s">
        <v>61</v>
      </c>
      <c r="M844" t="s">
        <v>2356</v>
      </c>
      <c r="N844" t="s">
        <v>54</v>
      </c>
    </row>
    <row r="845" spans="1:14" hidden="1" x14ac:dyDescent="0.3">
      <c r="A845">
        <v>602474</v>
      </c>
      <c r="B845" t="s">
        <v>11150</v>
      </c>
      <c r="C845" t="s">
        <v>11151</v>
      </c>
      <c r="D845" t="s">
        <v>5476</v>
      </c>
      <c r="E845" t="s">
        <v>1402</v>
      </c>
      <c r="F845">
        <v>93292</v>
      </c>
      <c r="G845" t="s">
        <v>1219</v>
      </c>
      <c r="H845" t="s">
        <v>5477</v>
      </c>
      <c r="I845" t="s">
        <v>11152</v>
      </c>
      <c r="J845" t="s">
        <v>56</v>
      </c>
      <c r="K845" t="s">
        <v>1388</v>
      </c>
      <c r="L845" t="s">
        <v>61</v>
      </c>
      <c r="M845" t="s">
        <v>11153</v>
      </c>
      <c r="N845" t="s">
        <v>54</v>
      </c>
    </row>
    <row r="846" spans="1:14" hidden="1" x14ac:dyDescent="0.3">
      <c r="A846">
        <v>618337</v>
      </c>
      <c r="B846" t="s">
        <v>5479</v>
      </c>
      <c r="C846" t="s">
        <v>5480</v>
      </c>
      <c r="D846" t="s">
        <v>5481</v>
      </c>
      <c r="E846" t="s">
        <v>1521</v>
      </c>
      <c r="F846">
        <v>93263</v>
      </c>
      <c r="G846" t="s">
        <v>1304</v>
      </c>
      <c r="H846" t="s">
        <v>5482</v>
      </c>
      <c r="I846" t="s">
        <v>5483</v>
      </c>
      <c r="J846" t="s">
        <v>1626</v>
      </c>
      <c r="K846" t="s">
        <v>1307</v>
      </c>
      <c r="L846" t="s">
        <v>54</v>
      </c>
      <c r="M846" t="s">
        <v>5484</v>
      </c>
      <c r="N846" t="s">
        <v>54</v>
      </c>
    </row>
    <row r="847" spans="1:14" hidden="1" x14ac:dyDescent="0.3">
      <c r="A847">
        <v>630653</v>
      </c>
      <c r="B847" t="s">
        <v>5485</v>
      </c>
      <c r="C847" t="s">
        <v>5486</v>
      </c>
      <c r="D847" t="s">
        <v>5487</v>
      </c>
      <c r="E847" t="s">
        <v>1396</v>
      </c>
      <c r="F847">
        <v>93212</v>
      </c>
      <c r="G847" t="s">
        <v>1237</v>
      </c>
      <c r="H847" t="s">
        <v>5488</v>
      </c>
      <c r="I847" t="s">
        <v>5489</v>
      </c>
      <c r="J847" t="s">
        <v>1626</v>
      </c>
      <c r="K847" t="s">
        <v>1240</v>
      </c>
      <c r="L847" t="s">
        <v>54</v>
      </c>
      <c r="M847" t="s">
        <v>5490</v>
      </c>
      <c r="N847" t="s">
        <v>54</v>
      </c>
    </row>
    <row r="848" spans="1:14" hidden="1" x14ac:dyDescent="0.3">
      <c r="A848">
        <v>632788</v>
      </c>
      <c r="B848" t="s">
        <v>5491</v>
      </c>
      <c r="C848" t="s">
        <v>5492</v>
      </c>
      <c r="D848" t="s">
        <v>5493</v>
      </c>
      <c r="E848" t="s">
        <v>1303</v>
      </c>
      <c r="F848">
        <v>93311</v>
      </c>
      <c r="G848" t="s">
        <v>1304</v>
      </c>
      <c r="H848" t="s">
        <v>5494</v>
      </c>
      <c r="I848" t="s">
        <v>5495</v>
      </c>
      <c r="J848" t="s">
        <v>56</v>
      </c>
      <c r="K848" t="s">
        <v>1307</v>
      </c>
      <c r="L848" t="s">
        <v>61</v>
      </c>
      <c r="M848" t="s">
        <v>11154</v>
      </c>
      <c r="N848" t="s">
        <v>54</v>
      </c>
    </row>
    <row r="849" spans="1:14" hidden="1" x14ac:dyDescent="0.3">
      <c r="A849">
        <v>635289</v>
      </c>
      <c r="B849" t="s">
        <v>5496</v>
      </c>
      <c r="C849" t="s">
        <v>54</v>
      </c>
      <c r="D849" t="s">
        <v>5497</v>
      </c>
      <c r="E849" t="s">
        <v>1219</v>
      </c>
      <c r="F849">
        <v>93274</v>
      </c>
      <c r="G849" t="s">
        <v>1219</v>
      </c>
      <c r="H849" t="s">
        <v>54</v>
      </c>
      <c r="I849" t="s">
        <v>54</v>
      </c>
      <c r="J849" t="s">
        <v>54</v>
      </c>
      <c r="K849" t="s">
        <v>54</v>
      </c>
      <c r="L849" t="s">
        <v>80</v>
      </c>
      <c r="M849" t="s">
        <v>294</v>
      </c>
      <c r="N849" t="s">
        <v>5498</v>
      </c>
    </row>
    <row r="850" spans="1:14" hidden="1" x14ac:dyDescent="0.3">
      <c r="A850">
        <v>635447</v>
      </c>
      <c r="B850" t="s">
        <v>5499</v>
      </c>
      <c r="C850" t="s">
        <v>5500</v>
      </c>
      <c r="D850" t="s">
        <v>5501</v>
      </c>
      <c r="E850" t="s">
        <v>1227</v>
      </c>
      <c r="F850">
        <v>93272</v>
      </c>
      <c r="G850" t="s">
        <v>1219</v>
      </c>
      <c r="H850" t="s">
        <v>5502</v>
      </c>
      <c r="I850" t="s">
        <v>5503</v>
      </c>
      <c r="J850" t="s">
        <v>56</v>
      </c>
      <c r="K850" t="s">
        <v>1388</v>
      </c>
      <c r="L850" t="s">
        <v>61</v>
      </c>
      <c r="M850" t="s">
        <v>3575</v>
      </c>
      <c r="N850" t="s">
        <v>54</v>
      </c>
    </row>
    <row r="851" spans="1:14" hidden="1" x14ac:dyDescent="0.3">
      <c r="A851">
        <v>636754</v>
      </c>
      <c r="B851" t="s">
        <v>5504</v>
      </c>
      <c r="C851" t="s">
        <v>2608</v>
      </c>
      <c r="D851" t="s">
        <v>5505</v>
      </c>
      <c r="E851" t="s">
        <v>1219</v>
      </c>
      <c r="F851">
        <v>93274</v>
      </c>
      <c r="G851" t="s">
        <v>1219</v>
      </c>
      <c r="H851" t="s">
        <v>5506</v>
      </c>
      <c r="I851" t="s">
        <v>5507</v>
      </c>
      <c r="J851" t="s">
        <v>56</v>
      </c>
      <c r="K851" t="s">
        <v>1222</v>
      </c>
      <c r="L851" t="s">
        <v>61</v>
      </c>
      <c r="M851" t="s">
        <v>5508</v>
      </c>
      <c r="N851" t="s">
        <v>54</v>
      </c>
    </row>
    <row r="852" spans="1:14" hidden="1" x14ac:dyDescent="0.3">
      <c r="A852">
        <v>636795</v>
      </c>
      <c r="B852" t="s">
        <v>5509</v>
      </c>
      <c r="C852" t="s">
        <v>3859</v>
      </c>
      <c r="D852" t="s">
        <v>5510</v>
      </c>
      <c r="E852" t="s">
        <v>1219</v>
      </c>
      <c r="F852">
        <v>93274</v>
      </c>
      <c r="G852" t="s">
        <v>1219</v>
      </c>
      <c r="H852" t="s">
        <v>5511</v>
      </c>
      <c r="I852" t="s">
        <v>5512</v>
      </c>
      <c r="J852" t="s">
        <v>56</v>
      </c>
      <c r="K852" t="s">
        <v>1222</v>
      </c>
      <c r="L852" t="s">
        <v>61</v>
      </c>
      <c r="M852" t="s">
        <v>1275</v>
      </c>
      <c r="N852" t="s">
        <v>54</v>
      </c>
    </row>
    <row r="853" spans="1:14" hidden="1" x14ac:dyDescent="0.3">
      <c r="A853">
        <v>636869</v>
      </c>
      <c r="B853" t="s">
        <v>5513</v>
      </c>
      <c r="C853" t="s">
        <v>5514</v>
      </c>
      <c r="D853" t="s">
        <v>5515</v>
      </c>
      <c r="E853" t="s">
        <v>1597</v>
      </c>
      <c r="F853">
        <v>93256</v>
      </c>
      <c r="G853" t="s">
        <v>1219</v>
      </c>
      <c r="H853" t="s">
        <v>5516</v>
      </c>
      <c r="I853" t="s">
        <v>5517</v>
      </c>
      <c r="J853" t="s">
        <v>56</v>
      </c>
      <c r="K853" t="s">
        <v>5518</v>
      </c>
      <c r="L853" t="s">
        <v>61</v>
      </c>
      <c r="M853" t="s">
        <v>5519</v>
      </c>
      <c r="N853" t="s">
        <v>54</v>
      </c>
    </row>
    <row r="854" spans="1:14" hidden="1" x14ac:dyDescent="0.3">
      <c r="A854">
        <v>641977</v>
      </c>
      <c r="B854" t="s">
        <v>5520</v>
      </c>
      <c r="C854" t="s">
        <v>5521</v>
      </c>
      <c r="D854" t="s">
        <v>5522</v>
      </c>
      <c r="E854" t="s">
        <v>3433</v>
      </c>
      <c r="F854">
        <v>93266</v>
      </c>
      <c r="G854" t="s">
        <v>1237</v>
      </c>
      <c r="H854" t="s">
        <v>5523</v>
      </c>
      <c r="I854" t="s">
        <v>5524</v>
      </c>
      <c r="J854" t="s">
        <v>1626</v>
      </c>
      <c r="K854" t="s">
        <v>1240</v>
      </c>
      <c r="L854" t="s">
        <v>54</v>
      </c>
      <c r="M854" t="s">
        <v>5029</v>
      </c>
      <c r="N854" t="s">
        <v>54</v>
      </c>
    </row>
    <row r="855" spans="1:14" hidden="1" x14ac:dyDescent="0.3">
      <c r="A855">
        <v>642448</v>
      </c>
      <c r="B855" t="s">
        <v>5525</v>
      </c>
      <c r="C855" t="s">
        <v>5526</v>
      </c>
      <c r="D855" t="s">
        <v>5527</v>
      </c>
      <c r="E855" t="s">
        <v>1326</v>
      </c>
      <c r="F855">
        <v>93230</v>
      </c>
      <c r="G855" t="s">
        <v>1237</v>
      </c>
      <c r="H855" t="s">
        <v>5528</v>
      </c>
      <c r="I855" t="s">
        <v>5529</v>
      </c>
      <c r="J855" t="s">
        <v>56</v>
      </c>
      <c r="K855" t="s">
        <v>1240</v>
      </c>
      <c r="L855" t="s">
        <v>61</v>
      </c>
      <c r="M855" t="s">
        <v>5530</v>
      </c>
      <c r="N855" t="s">
        <v>54</v>
      </c>
    </row>
    <row r="856" spans="1:14" hidden="1" x14ac:dyDescent="0.3">
      <c r="A856">
        <v>642472</v>
      </c>
      <c r="B856" t="s">
        <v>5531</v>
      </c>
      <c r="C856" t="s">
        <v>2565</v>
      </c>
      <c r="D856" t="s">
        <v>5532</v>
      </c>
      <c r="E856" t="s">
        <v>1227</v>
      </c>
      <c r="F856">
        <v>93272</v>
      </c>
      <c r="G856" t="s">
        <v>1219</v>
      </c>
      <c r="H856" t="s">
        <v>5533</v>
      </c>
      <c r="I856" t="s">
        <v>5534</v>
      </c>
      <c r="J856" t="s">
        <v>56</v>
      </c>
      <c r="K856" t="s">
        <v>1388</v>
      </c>
      <c r="L856" t="s">
        <v>61</v>
      </c>
      <c r="M856" t="s">
        <v>11155</v>
      </c>
      <c r="N856" t="s">
        <v>54</v>
      </c>
    </row>
    <row r="857" spans="1:14" hidden="1" x14ac:dyDescent="0.3">
      <c r="A857">
        <v>648969</v>
      </c>
      <c r="B857" t="s">
        <v>5535</v>
      </c>
      <c r="C857" t="s">
        <v>5536</v>
      </c>
      <c r="D857" t="s">
        <v>5537</v>
      </c>
      <c r="E857" t="s">
        <v>5538</v>
      </c>
      <c r="F857">
        <v>93627</v>
      </c>
      <c r="G857" t="s">
        <v>1254</v>
      </c>
      <c r="H857" t="s">
        <v>5539</v>
      </c>
      <c r="I857" t="s">
        <v>5540</v>
      </c>
      <c r="J857" t="s">
        <v>56</v>
      </c>
      <c r="K857" t="s">
        <v>1248</v>
      </c>
      <c r="L857" t="s">
        <v>61</v>
      </c>
      <c r="M857" t="s">
        <v>5541</v>
      </c>
      <c r="N857" t="s">
        <v>54</v>
      </c>
    </row>
    <row r="858" spans="1:14" hidden="1" x14ac:dyDescent="0.3">
      <c r="A858">
        <v>655884</v>
      </c>
      <c r="B858" t="s">
        <v>5542</v>
      </c>
      <c r="C858" t="s">
        <v>5543</v>
      </c>
      <c r="D858" t="s">
        <v>5544</v>
      </c>
      <c r="E858" t="s">
        <v>1326</v>
      </c>
      <c r="F858">
        <v>93230</v>
      </c>
      <c r="G858" t="s">
        <v>1237</v>
      </c>
      <c r="H858" t="s">
        <v>5545</v>
      </c>
      <c r="I858" t="s">
        <v>5546</v>
      </c>
      <c r="J858" t="s">
        <v>1213</v>
      </c>
      <c r="K858" t="s">
        <v>54</v>
      </c>
      <c r="L858" t="s">
        <v>61</v>
      </c>
      <c r="M858" t="s">
        <v>227</v>
      </c>
      <c r="N858" t="s">
        <v>54</v>
      </c>
    </row>
    <row r="859" spans="1:14" hidden="1" x14ac:dyDescent="0.3">
      <c r="A859">
        <v>655913</v>
      </c>
      <c r="B859" t="s">
        <v>5547</v>
      </c>
      <c r="C859" t="s">
        <v>2037</v>
      </c>
      <c r="D859" t="s">
        <v>5548</v>
      </c>
      <c r="E859" t="s">
        <v>1326</v>
      </c>
      <c r="F859">
        <v>93230</v>
      </c>
      <c r="G859" t="s">
        <v>1237</v>
      </c>
      <c r="H859" t="s">
        <v>5549</v>
      </c>
      <c r="I859" t="s">
        <v>5550</v>
      </c>
      <c r="J859" t="s">
        <v>56</v>
      </c>
      <c r="K859" t="s">
        <v>1240</v>
      </c>
      <c r="L859" t="s">
        <v>80</v>
      </c>
      <c r="M859" t="s">
        <v>250</v>
      </c>
      <c r="N859" t="s">
        <v>54</v>
      </c>
    </row>
    <row r="860" spans="1:14" hidden="1" x14ac:dyDescent="0.3">
      <c r="A860">
        <v>655940</v>
      </c>
      <c r="B860" t="s">
        <v>5551</v>
      </c>
      <c r="C860" t="s">
        <v>5552</v>
      </c>
      <c r="D860" t="s">
        <v>5553</v>
      </c>
      <c r="E860" t="s">
        <v>1303</v>
      </c>
      <c r="F860">
        <v>93313</v>
      </c>
      <c r="G860" t="s">
        <v>1304</v>
      </c>
      <c r="H860" t="s">
        <v>5554</v>
      </c>
      <c r="I860" t="s">
        <v>5555</v>
      </c>
      <c r="J860" t="s">
        <v>56</v>
      </c>
      <c r="K860" t="s">
        <v>1307</v>
      </c>
      <c r="L860" t="s">
        <v>61</v>
      </c>
      <c r="M860" t="s">
        <v>5556</v>
      </c>
      <c r="N860" t="s">
        <v>54</v>
      </c>
    </row>
    <row r="861" spans="1:14" hidden="1" x14ac:dyDescent="0.3">
      <c r="A861">
        <v>655941</v>
      </c>
      <c r="B861" t="s">
        <v>5557</v>
      </c>
      <c r="C861" t="s">
        <v>5558</v>
      </c>
      <c r="D861" t="s">
        <v>5559</v>
      </c>
      <c r="E861" t="s">
        <v>1236</v>
      </c>
      <c r="F861">
        <v>93245</v>
      </c>
      <c r="G861" t="s">
        <v>1237</v>
      </c>
      <c r="H861" t="s">
        <v>5560</v>
      </c>
      <c r="I861" t="s">
        <v>5561</v>
      </c>
      <c r="J861" t="s">
        <v>56</v>
      </c>
      <c r="K861" t="s">
        <v>1240</v>
      </c>
      <c r="L861" t="s">
        <v>61</v>
      </c>
      <c r="M861" t="s">
        <v>100</v>
      </c>
      <c r="N861" t="s">
        <v>54</v>
      </c>
    </row>
    <row r="862" spans="1:14" hidden="1" x14ac:dyDescent="0.3">
      <c r="A862">
        <v>655949</v>
      </c>
      <c r="B862" t="s">
        <v>5562</v>
      </c>
      <c r="C862" t="s">
        <v>2387</v>
      </c>
      <c r="D862" t="s">
        <v>5563</v>
      </c>
      <c r="E862" t="s">
        <v>1326</v>
      </c>
      <c r="F862">
        <v>93230</v>
      </c>
      <c r="G862" t="s">
        <v>1237</v>
      </c>
      <c r="H862" t="s">
        <v>5564</v>
      </c>
      <c r="I862" t="s">
        <v>2390</v>
      </c>
      <c r="J862" t="s">
        <v>56</v>
      </c>
      <c r="K862" t="s">
        <v>1240</v>
      </c>
      <c r="L862" t="s">
        <v>61</v>
      </c>
      <c r="M862" t="s">
        <v>705</v>
      </c>
      <c r="N862" t="s">
        <v>54</v>
      </c>
    </row>
    <row r="863" spans="1:14" hidden="1" x14ac:dyDescent="0.3">
      <c r="A863">
        <v>655951</v>
      </c>
      <c r="B863" t="s">
        <v>5565</v>
      </c>
      <c r="C863" t="s">
        <v>5566</v>
      </c>
      <c r="D863" t="s">
        <v>5567</v>
      </c>
      <c r="E863" t="s">
        <v>1303</v>
      </c>
      <c r="F863">
        <v>93311</v>
      </c>
      <c r="G863" t="s">
        <v>1304</v>
      </c>
      <c r="H863" t="s">
        <v>5568</v>
      </c>
      <c r="I863" t="s">
        <v>5569</v>
      </c>
      <c r="J863" t="s">
        <v>56</v>
      </c>
      <c r="K863" t="s">
        <v>1307</v>
      </c>
      <c r="L863" t="s">
        <v>61</v>
      </c>
      <c r="M863" t="s">
        <v>11156</v>
      </c>
      <c r="N863" t="s">
        <v>54</v>
      </c>
    </row>
    <row r="864" spans="1:14" hidden="1" x14ac:dyDescent="0.3">
      <c r="A864">
        <v>655954</v>
      </c>
      <c r="B864" t="s">
        <v>5570</v>
      </c>
      <c r="C864" t="s">
        <v>1897</v>
      </c>
      <c r="D864" t="s">
        <v>5571</v>
      </c>
      <c r="E864" t="s">
        <v>1326</v>
      </c>
      <c r="F864">
        <v>93230</v>
      </c>
      <c r="G864" t="s">
        <v>1237</v>
      </c>
      <c r="H864" t="s">
        <v>5572</v>
      </c>
      <c r="I864" t="s">
        <v>5573</v>
      </c>
      <c r="J864" t="s">
        <v>56</v>
      </c>
      <c r="K864" t="s">
        <v>1240</v>
      </c>
      <c r="L864" t="s">
        <v>61</v>
      </c>
      <c r="M864" t="s">
        <v>11157</v>
      </c>
      <c r="N864" t="s">
        <v>54</v>
      </c>
    </row>
    <row r="865" spans="1:14" hidden="1" x14ac:dyDescent="0.3">
      <c r="A865">
        <v>655959</v>
      </c>
      <c r="B865" t="s">
        <v>5574</v>
      </c>
      <c r="C865" t="s">
        <v>5575</v>
      </c>
      <c r="D865" t="s">
        <v>5576</v>
      </c>
      <c r="E865" t="s">
        <v>1326</v>
      </c>
      <c r="F865">
        <v>93230</v>
      </c>
      <c r="G865" t="s">
        <v>1237</v>
      </c>
      <c r="H865" t="s">
        <v>5577</v>
      </c>
      <c r="I865" t="s">
        <v>5578</v>
      </c>
      <c r="J865" t="s">
        <v>56</v>
      </c>
      <c r="K865" t="s">
        <v>1240</v>
      </c>
      <c r="L865" t="s">
        <v>61</v>
      </c>
      <c r="M865" t="s">
        <v>8629</v>
      </c>
      <c r="N865" t="s">
        <v>54</v>
      </c>
    </row>
    <row r="866" spans="1:14" hidden="1" x14ac:dyDescent="0.3">
      <c r="A866">
        <v>655966</v>
      </c>
      <c r="B866" t="s">
        <v>5579</v>
      </c>
      <c r="C866" t="s">
        <v>5146</v>
      </c>
      <c r="D866" t="s">
        <v>5580</v>
      </c>
      <c r="E866" t="s">
        <v>3433</v>
      </c>
      <c r="F866">
        <v>93266</v>
      </c>
      <c r="G866" t="s">
        <v>1237</v>
      </c>
      <c r="H866" t="s">
        <v>5581</v>
      </c>
      <c r="I866" t="s">
        <v>5582</v>
      </c>
      <c r="J866" t="s">
        <v>56</v>
      </c>
      <c r="K866" t="s">
        <v>1240</v>
      </c>
      <c r="L866" t="s">
        <v>61</v>
      </c>
      <c r="M866" t="s">
        <v>227</v>
      </c>
      <c r="N866" t="s">
        <v>54</v>
      </c>
    </row>
    <row r="867" spans="1:14" hidden="1" x14ac:dyDescent="0.3">
      <c r="A867">
        <v>655970</v>
      </c>
      <c r="B867" t="s">
        <v>5583</v>
      </c>
      <c r="C867" t="s">
        <v>5584</v>
      </c>
      <c r="D867" t="s">
        <v>5585</v>
      </c>
      <c r="E867" t="s">
        <v>1303</v>
      </c>
      <c r="F867">
        <v>93314</v>
      </c>
      <c r="G867" t="s">
        <v>1304</v>
      </c>
      <c r="H867" t="s">
        <v>5586</v>
      </c>
      <c r="I867" t="s">
        <v>5587</v>
      </c>
      <c r="J867" t="s">
        <v>56</v>
      </c>
      <c r="K867" t="s">
        <v>1307</v>
      </c>
      <c r="L867" t="s">
        <v>61</v>
      </c>
      <c r="M867" t="s">
        <v>1477</v>
      </c>
      <c r="N867" t="s">
        <v>54</v>
      </c>
    </row>
    <row r="868" spans="1:14" hidden="1" x14ac:dyDescent="0.3">
      <c r="A868">
        <v>655972</v>
      </c>
      <c r="B868" t="s">
        <v>5588</v>
      </c>
      <c r="C868" t="s">
        <v>5589</v>
      </c>
      <c r="D868" t="s">
        <v>5590</v>
      </c>
      <c r="E868" t="s">
        <v>1326</v>
      </c>
      <c r="F868">
        <v>93230</v>
      </c>
      <c r="G868" t="s">
        <v>1237</v>
      </c>
      <c r="H868" t="s">
        <v>5591</v>
      </c>
      <c r="I868" t="s">
        <v>5592</v>
      </c>
      <c r="J868" t="s">
        <v>56</v>
      </c>
      <c r="K868" t="s">
        <v>1240</v>
      </c>
      <c r="L868" t="s">
        <v>61</v>
      </c>
      <c r="M868" t="s">
        <v>5593</v>
      </c>
      <c r="N868" t="s">
        <v>54</v>
      </c>
    </row>
    <row r="869" spans="1:14" hidden="1" x14ac:dyDescent="0.3">
      <c r="A869">
        <v>655974</v>
      </c>
      <c r="B869" t="s">
        <v>5594</v>
      </c>
      <c r="C869" t="s">
        <v>1846</v>
      </c>
      <c r="D869" t="s">
        <v>5595</v>
      </c>
      <c r="E869" t="s">
        <v>3433</v>
      </c>
      <c r="F869">
        <v>93266</v>
      </c>
      <c r="G869" t="s">
        <v>1237</v>
      </c>
      <c r="H869" t="s">
        <v>5596</v>
      </c>
      <c r="I869" t="s">
        <v>5597</v>
      </c>
      <c r="J869" t="s">
        <v>56</v>
      </c>
      <c r="K869" t="s">
        <v>1240</v>
      </c>
      <c r="L869" t="s">
        <v>80</v>
      </c>
      <c r="M869" t="s">
        <v>1795</v>
      </c>
      <c r="N869" t="s">
        <v>54</v>
      </c>
    </row>
    <row r="870" spans="1:14" hidden="1" x14ac:dyDescent="0.3">
      <c r="A870">
        <v>655992</v>
      </c>
      <c r="B870" t="s">
        <v>5598</v>
      </c>
      <c r="C870" t="s">
        <v>5599</v>
      </c>
      <c r="D870" t="s">
        <v>5600</v>
      </c>
      <c r="E870" t="s">
        <v>1326</v>
      </c>
      <c r="F870">
        <v>93230</v>
      </c>
      <c r="G870" t="s">
        <v>1237</v>
      </c>
      <c r="H870" t="s">
        <v>5601</v>
      </c>
      <c r="I870" t="s">
        <v>5602</v>
      </c>
      <c r="J870" t="s">
        <v>1213</v>
      </c>
      <c r="K870" t="s">
        <v>54</v>
      </c>
      <c r="L870" t="s">
        <v>61</v>
      </c>
      <c r="M870" t="s">
        <v>227</v>
      </c>
      <c r="N870" t="s">
        <v>54</v>
      </c>
    </row>
    <row r="871" spans="1:14" hidden="1" x14ac:dyDescent="0.3">
      <c r="A871">
        <v>656087</v>
      </c>
      <c r="B871" t="s">
        <v>5603</v>
      </c>
      <c r="C871" t="s">
        <v>5603</v>
      </c>
      <c r="D871" t="s">
        <v>5604</v>
      </c>
      <c r="E871" t="s">
        <v>1326</v>
      </c>
      <c r="F871">
        <v>93230</v>
      </c>
      <c r="G871" t="s">
        <v>1237</v>
      </c>
      <c r="H871" t="s">
        <v>5605</v>
      </c>
      <c r="I871" t="s">
        <v>5606</v>
      </c>
      <c r="J871" t="s">
        <v>56</v>
      </c>
      <c r="K871" t="s">
        <v>1240</v>
      </c>
      <c r="L871" t="s">
        <v>61</v>
      </c>
      <c r="M871" t="s">
        <v>1314</v>
      </c>
      <c r="N871" t="s">
        <v>54</v>
      </c>
    </row>
    <row r="872" spans="1:14" hidden="1" x14ac:dyDescent="0.3">
      <c r="A872">
        <v>656091</v>
      </c>
      <c r="B872" t="s">
        <v>5607</v>
      </c>
      <c r="C872" t="s">
        <v>1282</v>
      </c>
      <c r="D872" t="s">
        <v>5608</v>
      </c>
      <c r="E872" t="s">
        <v>1236</v>
      </c>
      <c r="F872">
        <v>93245</v>
      </c>
      <c r="G872" t="s">
        <v>1237</v>
      </c>
      <c r="H872" t="s">
        <v>5609</v>
      </c>
      <c r="I872" t="s">
        <v>1285</v>
      </c>
      <c r="J872" t="s">
        <v>1213</v>
      </c>
      <c r="K872" t="s">
        <v>54</v>
      </c>
      <c r="L872" t="s">
        <v>1887</v>
      </c>
      <c r="M872" t="s">
        <v>2328</v>
      </c>
      <c r="N872" t="s">
        <v>5610</v>
      </c>
    </row>
    <row r="873" spans="1:14" hidden="1" x14ac:dyDescent="0.3">
      <c r="A873">
        <v>657033</v>
      </c>
      <c r="B873" t="s">
        <v>5611</v>
      </c>
      <c r="C873" t="s">
        <v>5612</v>
      </c>
      <c r="D873" t="s">
        <v>5613</v>
      </c>
      <c r="E873" t="s">
        <v>5614</v>
      </c>
      <c r="F873">
        <v>95928</v>
      </c>
      <c r="G873" t="s">
        <v>5615</v>
      </c>
      <c r="H873" t="s">
        <v>5616</v>
      </c>
      <c r="I873" t="s">
        <v>5617</v>
      </c>
      <c r="J873" t="s">
        <v>56</v>
      </c>
      <c r="K873" t="s">
        <v>1565</v>
      </c>
      <c r="L873" t="s">
        <v>61</v>
      </c>
      <c r="M873" t="s">
        <v>4746</v>
      </c>
      <c r="N873" t="s">
        <v>54</v>
      </c>
    </row>
    <row r="874" spans="1:14" hidden="1" x14ac:dyDescent="0.3">
      <c r="A874">
        <v>657043</v>
      </c>
      <c r="B874" t="s">
        <v>5618</v>
      </c>
      <c r="C874" t="s">
        <v>5619</v>
      </c>
      <c r="D874" t="s">
        <v>5620</v>
      </c>
      <c r="E874" t="s">
        <v>5621</v>
      </c>
      <c r="F874">
        <v>96035</v>
      </c>
      <c r="G874" t="s">
        <v>1775</v>
      </c>
      <c r="H874" t="s">
        <v>5622</v>
      </c>
      <c r="I874" t="s">
        <v>5623</v>
      </c>
      <c r="J874" t="s">
        <v>56</v>
      </c>
      <c r="K874" t="s">
        <v>1565</v>
      </c>
      <c r="L874" t="s">
        <v>61</v>
      </c>
      <c r="M874" t="s">
        <v>227</v>
      </c>
      <c r="N874" t="s">
        <v>227</v>
      </c>
    </row>
    <row r="875" spans="1:14" hidden="1" x14ac:dyDescent="0.3">
      <c r="A875">
        <v>657045</v>
      </c>
      <c r="B875" t="s">
        <v>5624</v>
      </c>
      <c r="C875" t="s">
        <v>5625</v>
      </c>
      <c r="D875" t="s">
        <v>5626</v>
      </c>
      <c r="E875" t="s">
        <v>5621</v>
      </c>
      <c r="F875">
        <v>96035</v>
      </c>
      <c r="G875" t="s">
        <v>1775</v>
      </c>
      <c r="H875" t="s">
        <v>5627</v>
      </c>
      <c r="I875" t="s">
        <v>5628</v>
      </c>
      <c r="J875" t="s">
        <v>1213</v>
      </c>
      <c r="K875" t="s">
        <v>54</v>
      </c>
      <c r="L875" t="s">
        <v>61</v>
      </c>
      <c r="M875" t="s">
        <v>5629</v>
      </c>
      <c r="N875" t="s">
        <v>54</v>
      </c>
    </row>
    <row r="876" spans="1:14" hidden="1" x14ac:dyDescent="0.3">
      <c r="A876">
        <v>657048</v>
      </c>
      <c r="B876" t="s">
        <v>5630</v>
      </c>
      <c r="C876" t="s">
        <v>5631</v>
      </c>
      <c r="D876" t="s">
        <v>5632</v>
      </c>
      <c r="E876" t="s">
        <v>2534</v>
      </c>
      <c r="F876">
        <v>96080</v>
      </c>
      <c r="G876" t="s">
        <v>1775</v>
      </c>
      <c r="H876" t="s">
        <v>5633</v>
      </c>
      <c r="I876" t="s">
        <v>5634</v>
      </c>
      <c r="J876" t="s">
        <v>1213</v>
      </c>
      <c r="K876" t="s">
        <v>1366</v>
      </c>
      <c r="L876" t="s">
        <v>80</v>
      </c>
      <c r="M876" t="s">
        <v>3071</v>
      </c>
      <c r="N876" t="s">
        <v>5635</v>
      </c>
    </row>
    <row r="877" spans="1:14" hidden="1" x14ac:dyDescent="0.3">
      <c r="A877">
        <v>657066</v>
      </c>
      <c r="B877" t="s">
        <v>5636</v>
      </c>
      <c r="C877" t="s">
        <v>5637</v>
      </c>
      <c r="D877" t="s">
        <v>5638</v>
      </c>
      <c r="E877" t="s">
        <v>3479</v>
      </c>
      <c r="F877">
        <v>95963</v>
      </c>
      <c r="G877" t="s">
        <v>1775</v>
      </c>
      <c r="H877" t="s">
        <v>5639</v>
      </c>
      <c r="I877" t="s">
        <v>5640</v>
      </c>
      <c r="J877" t="s">
        <v>1213</v>
      </c>
      <c r="K877" t="s">
        <v>54</v>
      </c>
      <c r="L877" t="s">
        <v>61</v>
      </c>
      <c r="M877" t="s">
        <v>5641</v>
      </c>
      <c r="N877" t="s">
        <v>54</v>
      </c>
    </row>
    <row r="878" spans="1:14" hidden="1" x14ac:dyDescent="0.3">
      <c r="A878">
        <v>657069</v>
      </c>
      <c r="B878" t="s">
        <v>5642</v>
      </c>
      <c r="C878" t="s">
        <v>5643</v>
      </c>
      <c r="D878" t="s">
        <v>5644</v>
      </c>
      <c r="E878" t="s">
        <v>3479</v>
      </c>
      <c r="F878">
        <v>95963</v>
      </c>
      <c r="G878" t="s">
        <v>1775</v>
      </c>
      <c r="H878" t="s">
        <v>5645</v>
      </c>
      <c r="I878" t="s">
        <v>5646</v>
      </c>
      <c r="J878" t="s">
        <v>1213</v>
      </c>
      <c r="K878" t="s">
        <v>54</v>
      </c>
      <c r="L878" t="s">
        <v>1887</v>
      </c>
      <c r="M878" t="s">
        <v>299</v>
      </c>
      <c r="N878" t="s">
        <v>2328</v>
      </c>
    </row>
    <row r="879" spans="1:14" hidden="1" x14ac:dyDescent="0.3">
      <c r="A879">
        <v>657070</v>
      </c>
      <c r="B879" t="s">
        <v>5647</v>
      </c>
      <c r="C879" t="s">
        <v>5648</v>
      </c>
      <c r="D879" t="s">
        <v>5649</v>
      </c>
      <c r="E879" t="s">
        <v>3479</v>
      </c>
      <c r="F879">
        <v>95963</v>
      </c>
      <c r="G879" t="s">
        <v>1775</v>
      </c>
      <c r="H879" t="s">
        <v>5650</v>
      </c>
      <c r="I879" t="s">
        <v>5651</v>
      </c>
      <c r="J879" t="s">
        <v>1213</v>
      </c>
      <c r="K879" t="s">
        <v>54</v>
      </c>
      <c r="L879" t="s">
        <v>61</v>
      </c>
      <c r="M879" t="s">
        <v>1450</v>
      </c>
      <c r="N879" t="s">
        <v>54</v>
      </c>
    </row>
    <row r="880" spans="1:14" hidden="1" x14ac:dyDescent="0.3">
      <c r="A880">
        <v>657071</v>
      </c>
      <c r="B880" t="s">
        <v>5652</v>
      </c>
      <c r="C880" t="s">
        <v>5652</v>
      </c>
      <c r="D880" t="s">
        <v>5653</v>
      </c>
      <c r="E880" t="s">
        <v>3479</v>
      </c>
      <c r="F880">
        <v>95963</v>
      </c>
      <c r="G880" t="s">
        <v>1775</v>
      </c>
      <c r="H880" t="s">
        <v>5654</v>
      </c>
      <c r="I880" t="s">
        <v>5655</v>
      </c>
      <c r="J880" t="s">
        <v>56</v>
      </c>
      <c r="K880" t="s">
        <v>1565</v>
      </c>
      <c r="L880" t="s">
        <v>61</v>
      </c>
      <c r="M880" t="s">
        <v>7891</v>
      </c>
      <c r="N880" t="s">
        <v>54</v>
      </c>
    </row>
    <row r="881" spans="1:14" hidden="1" x14ac:dyDescent="0.3">
      <c r="A881">
        <v>657072</v>
      </c>
      <c r="B881" t="s">
        <v>5656</v>
      </c>
      <c r="C881" t="s">
        <v>5657</v>
      </c>
      <c r="D881" t="s">
        <v>5658</v>
      </c>
      <c r="E881" t="s">
        <v>5659</v>
      </c>
      <c r="F881">
        <v>96022</v>
      </c>
      <c r="G881" t="s">
        <v>1775</v>
      </c>
      <c r="H881" t="s">
        <v>5660</v>
      </c>
      <c r="I881" t="s">
        <v>5661</v>
      </c>
      <c r="J881" t="s">
        <v>56</v>
      </c>
      <c r="K881" t="s">
        <v>1565</v>
      </c>
      <c r="L881" t="s">
        <v>61</v>
      </c>
      <c r="M881" t="s">
        <v>6263</v>
      </c>
      <c r="N881" t="s">
        <v>54</v>
      </c>
    </row>
    <row r="882" spans="1:14" hidden="1" x14ac:dyDescent="0.3">
      <c r="A882">
        <v>657084</v>
      </c>
      <c r="B882" t="s">
        <v>5662</v>
      </c>
      <c r="C882" t="s">
        <v>5662</v>
      </c>
      <c r="D882" t="s">
        <v>5663</v>
      </c>
      <c r="E882" t="s">
        <v>1219</v>
      </c>
      <c r="F882">
        <v>93274</v>
      </c>
      <c r="G882" t="s">
        <v>1219</v>
      </c>
      <c r="H882" t="s">
        <v>5664</v>
      </c>
      <c r="I882" t="s">
        <v>5665</v>
      </c>
      <c r="J882" t="s">
        <v>56</v>
      </c>
      <c r="K882" t="s">
        <v>1388</v>
      </c>
      <c r="L882" t="s">
        <v>80</v>
      </c>
      <c r="M882" t="s">
        <v>11158</v>
      </c>
      <c r="N882" t="s">
        <v>54</v>
      </c>
    </row>
    <row r="883" spans="1:14" hidden="1" x14ac:dyDescent="0.3">
      <c r="A883">
        <v>657085</v>
      </c>
      <c r="B883" t="s">
        <v>5666</v>
      </c>
      <c r="C883" t="s">
        <v>5667</v>
      </c>
      <c r="D883" t="s">
        <v>5668</v>
      </c>
      <c r="E883" t="s">
        <v>2534</v>
      </c>
      <c r="F883">
        <v>96080</v>
      </c>
      <c r="G883" t="s">
        <v>1775</v>
      </c>
      <c r="H883" t="s">
        <v>5669</v>
      </c>
      <c r="I883" t="s">
        <v>5670</v>
      </c>
      <c r="J883" t="s">
        <v>1213</v>
      </c>
      <c r="K883" t="s">
        <v>54</v>
      </c>
      <c r="L883" t="s">
        <v>61</v>
      </c>
      <c r="M883" t="s">
        <v>5671</v>
      </c>
      <c r="N883" t="s">
        <v>54</v>
      </c>
    </row>
    <row r="884" spans="1:14" hidden="1" x14ac:dyDescent="0.3">
      <c r="A884">
        <v>657088</v>
      </c>
      <c r="B884" t="s">
        <v>5672</v>
      </c>
      <c r="C884" t="s">
        <v>5673</v>
      </c>
      <c r="D884" t="s">
        <v>5674</v>
      </c>
      <c r="E884" t="s">
        <v>4069</v>
      </c>
      <c r="F884">
        <v>96021</v>
      </c>
      <c r="G884" t="s">
        <v>1775</v>
      </c>
      <c r="H884" t="s">
        <v>5675</v>
      </c>
      <c r="I884" t="s">
        <v>5676</v>
      </c>
      <c r="J884" t="s">
        <v>1213</v>
      </c>
      <c r="K884" t="s">
        <v>54</v>
      </c>
      <c r="L884" t="s">
        <v>61</v>
      </c>
      <c r="M884" t="s">
        <v>5677</v>
      </c>
      <c r="N884" t="s">
        <v>54</v>
      </c>
    </row>
    <row r="885" spans="1:14" hidden="1" x14ac:dyDescent="0.3">
      <c r="A885">
        <v>657089</v>
      </c>
      <c r="B885" t="s">
        <v>5678</v>
      </c>
      <c r="C885" t="s">
        <v>5679</v>
      </c>
      <c r="D885" t="s">
        <v>5680</v>
      </c>
      <c r="E885" t="s">
        <v>3479</v>
      </c>
      <c r="F885">
        <v>95963</v>
      </c>
      <c r="G885" t="s">
        <v>1775</v>
      </c>
      <c r="H885" t="s">
        <v>5681</v>
      </c>
      <c r="I885" t="s">
        <v>5682</v>
      </c>
      <c r="J885" t="s">
        <v>1213</v>
      </c>
      <c r="K885" t="s">
        <v>54</v>
      </c>
      <c r="L885" t="s">
        <v>61</v>
      </c>
      <c r="M885" t="s">
        <v>5683</v>
      </c>
      <c r="N885" t="s">
        <v>54</v>
      </c>
    </row>
    <row r="886" spans="1:14" hidden="1" x14ac:dyDescent="0.3">
      <c r="A886">
        <v>657090</v>
      </c>
      <c r="B886" t="s">
        <v>5684</v>
      </c>
      <c r="C886" t="s">
        <v>5685</v>
      </c>
      <c r="D886" t="s">
        <v>5686</v>
      </c>
      <c r="E886" t="s">
        <v>1774</v>
      </c>
      <c r="F886">
        <v>95963</v>
      </c>
      <c r="G886" t="s">
        <v>1775</v>
      </c>
      <c r="H886" t="s">
        <v>5687</v>
      </c>
      <c r="I886" t="s">
        <v>5688</v>
      </c>
      <c r="J886" t="s">
        <v>56</v>
      </c>
      <c r="K886" t="s">
        <v>1565</v>
      </c>
      <c r="L886" t="s">
        <v>61</v>
      </c>
      <c r="M886" t="s">
        <v>227</v>
      </c>
      <c r="N886" t="s">
        <v>54</v>
      </c>
    </row>
    <row r="887" spans="1:14" hidden="1" x14ac:dyDescent="0.3">
      <c r="A887">
        <v>657091</v>
      </c>
      <c r="B887" t="s">
        <v>5690</v>
      </c>
      <c r="C887" t="s">
        <v>5691</v>
      </c>
      <c r="D887" t="s">
        <v>5692</v>
      </c>
      <c r="E887" t="s">
        <v>1774</v>
      </c>
      <c r="F887">
        <v>95963</v>
      </c>
      <c r="G887" t="s">
        <v>1775</v>
      </c>
      <c r="H887" t="s">
        <v>5693</v>
      </c>
      <c r="I887" t="s">
        <v>5694</v>
      </c>
      <c r="J887" t="s">
        <v>1213</v>
      </c>
      <c r="K887" t="s">
        <v>54</v>
      </c>
      <c r="L887" t="s">
        <v>61</v>
      </c>
      <c r="M887" t="s">
        <v>5695</v>
      </c>
      <c r="N887" t="s">
        <v>54</v>
      </c>
    </row>
    <row r="888" spans="1:14" hidden="1" x14ac:dyDescent="0.3">
      <c r="A888">
        <v>657094</v>
      </c>
      <c r="B888" t="s">
        <v>5696</v>
      </c>
      <c r="C888" t="s">
        <v>5697</v>
      </c>
      <c r="D888" t="s">
        <v>5698</v>
      </c>
      <c r="E888" t="s">
        <v>1597</v>
      </c>
      <c r="F888">
        <v>93256</v>
      </c>
      <c r="G888" t="s">
        <v>1219</v>
      </c>
      <c r="H888" t="s">
        <v>5699</v>
      </c>
      <c r="I888" t="s">
        <v>5700</v>
      </c>
      <c r="J888" t="s">
        <v>56</v>
      </c>
      <c r="K888" t="s">
        <v>1222</v>
      </c>
      <c r="L888" t="s">
        <v>61</v>
      </c>
      <c r="M888" t="s">
        <v>5701</v>
      </c>
      <c r="N888" t="s">
        <v>54</v>
      </c>
    </row>
    <row r="889" spans="1:14" hidden="1" x14ac:dyDescent="0.3">
      <c r="A889">
        <v>657096</v>
      </c>
      <c r="B889" t="s">
        <v>11159</v>
      </c>
      <c r="C889" t="s">
        <v>5702</v>
      </c>
      <c r="D889" t="s">
        <v>5703</v>
      </c>
      <c r="E889" t="s">
        <v>1219</v>
      </c>
      <c r="F889">
        <v>93274</v>
      </c>
      <c r="G889" t="s">
        <v>1219</v>
      </c>
      <c r="H889" t="s">
        <v>5704</v>
      </c>
      <c r="I889" t="s">
        <v>5705</v>
      </c>
      <c r="J889" t="s">
        <v>56</v>
      </c>
      <c r="K889" t="s">
        <v>1222</v>
      </c>
      <c r="L889" t="s">
        <v>61</v>
      </c>
      <c r="M889" t="s">
        <v>2975</v>
      </c>
      <c r="N889" t="s">
        <v>54</v>
      </c>
    </row>
    <row r="890" spans="1:14" hidden="1" x14ac:dyDescent="0.3">
      <c r="A890">
        <v>657097</v>
      </c>
      <c r="B890" t="s">
        <v>5706</v>
      </c>
      <c r="C890" t="s">
        <v>5707</v>
      </c>
      <c r="D890" t="s">
        <v>5708</v>
      </c>
      <c r="E890" t="s">
        <v>1219</v>
      </c>
      <c r="F890">
        <v>93274</v>
      </c>
      <c r="G890" t="s">
        <v>1219</v>
      </c>
      <c r="H890" t="s">
        <v>5709</v>
      </c>
      <c r="I890" t="s">
        <v>5710</v>
      </c>
      <c r="J890" t="s">
        <v>1213</v>
      </c>
      <c r="K890" t="s">
        <v>54</v>
      </c>
      <c r="L890" t="s">
        <v>61</v>
      </c>
      <c r="M890" t="s">
        <v>227</v>
      </c>
      <c r="N890" t="s">
        <v>54</v>
      </c>
    </row>
    <row r="891" spans="1:14" hidden="1" x14ac:dyDescent="0.3">
      <c r="A891">
        <v>657114</v>
      </c>
      <c r="B891" t="s">
        <v>5711</v>
      </c>
      <c r="C891" t="s">
        <v>4907</v>
      </c>
      <c r="D891" t="s">
        <v>5712</v>
      </c>
      <c r="E891" t="s">
        <v>1597</v>
      </c>
      <c r="F891">
        <v>93272</v>
      </c>
      <c r="G891" t="s">
        <v>1219</v>
      </c>
      <c r="H891" t="s">
        <v>5713</v>
      </c>
      <c r="I891" t="s">
        <v>5714</v>
      </c>
      <c r="J891" t="s">
        <v>56</v>
      </c>
      <c r="K891" t="s">
        <v>1388</v>
      </c>
      <c r="L891" t="s">
        <v>61</v>
      </c>
      <c r="M891" t="s">
        <v>11160</v>
      </c>
      <c r="N891" t="s">
        <v>54</v>
      </c>
    </row>
    <row r="892" spans="1:14" hidden="1" x14ac:dyDescent="0.3">
      <c r="A892">
        <v>657122</v>
      </c>
      <c r="B892" t="s">
        <v>5715</v>
      </c>
      <c r="C892" t="s">
        <v>5514</v>
      </c>
      <c r="D892" t="s">
        <v>5716</v>
      </c>
      <c r="E892" t="s">
        <v>1219</v>
      </c>
      <c r="F892">
        <v>93274</v>
      </c>
      <c r="G892" t="s">
        <v>1219</v>
      </c>
      <c r="H892" t="s">
        <v>5717</v>
      </c>
      <c r="I892" t="s">
        <v>5718</v>
      </c>
      <c r="J892" t="s">
        <v>56</v>
      </c>
      <c r="K892" t="s">
        <v>1222</v>
      </c>
      <c r="L892" t="s">
        <v>80</v>
      </c>
      <c r="M892" t="s">
        <v>5719</v>
      </c>
      <c r="N892" t="s">
        <v>54</v>
      </c>
    </row>
    <row r="893" spans="1:14" hidden="1" x14ac:dyDescent="0.3">
      <c r="A893">
        <v>657156</v>
      </c>
      <c r="B893" t="s">
        <v>5720</v>
      </c>
      <c r="C893" t="s">
        <v>5721</v>
      </c>
      <c r="D893" t="s">
        <v>5722</v>
      </c>
      <c r="E893" t="s">
        <v>2905</v>
      </c>
      <c r="F893">
        <v>93618</v>
      </c>
      <c r="G893" t="s">
        <v>1219</v>
      </c>
      <c r="H893" t="s">
        <v>5723</v>
      </c>
      <c r="I893" t="s">
        <v>5724</v>
      </c>
      <c r="J893" t="s">
        <v>56</v>
      </c>
      <c r="K893" t="s">
        <v>1388</v>
      </c>
      <c r="L893" t="s">
        <v>61</v>
      </c>
      <c r="M893" t="s">
        <v>11161</v>
      </c>
      <c r="N893" t="s">
        <v>54</v>
      </c>
    </row>
    <row r="894" spans="1:14" hidden="1" x14ac:dyDescent="0.3">
      <c r="A894">
        <v>657316</v>
      </c>
      <c r="B894" t="s">
        <v>5725</v>
      </c>
      <c r="C894" t="s">
        <v>5726</v>
      </c>
      <c r="D894" t="s">
        <v>5727</v>
      </c>
      <c r="E894" t="s">
        <v>1219</v>
      </c>
      <c r="F894">
        <v>93274</v>
      </c>
      <c r="G894" t="s">
        <v>1219</v>
      </c>
      <c r="H894" t="s">
        <v>5728</v>
      </c>
      <c r="I894" t="s">
        <v>5729</v>
      </c>
      <c r="J894" t="s">
        <v>56</v>
      </c>
      <c r="K894" t="s">
        <v>1222</v>
      </c>
      <c r="L894" t="s">
        <v>61</v>
      </c>
      <c r="M894" t="s">
        <v>11162</v>
      </c>
      <c r="N894" t="s">
        <v>54</v>
      </c>
    </row>
    <row r="895" spans="1:14" hidden="1" x14ac:dyDescent="0.3">
      <c r="A895">
        <v>657328</v>
      </c>
      <c r="B895" t="s">
        <v>5731</v>
      </c>
      <c r="C895" t="s">
        <v>5732</v>
      </c>
      <c r="D895" t="s">
        <v>5733</v>
      </c>
      <c r="E895" t="s">
        <v>1219</v>
      </c>
      <c r="F895">
        <v>93274</v>
      </c>
      <c r="G895" t="s">
        <v>1219</v>
      </c>
      <c r="H895" t="s">
        <v>5734</v>
      </c>
      <c r="I895" t="s">
        <v>5735</v>
      </c>
      <c r="J895" t="s">
        <v>56</v>
      </c>
      <c r="K895" t="s">
        <v>1222</v>
      </c>
      <c r="L895" t="s">
        <v>61</v>
      </c>
      <c r="M895" t="s">
        <v>5736</v>
      </c>
      <c r="N895" t="s">
        <v>54</v>
      </c>
    </row>
    <row r="896" spans="1:14" hidden="1" x14ac:dyDescent="0.3">
      <c r="A896">
        <v>657330</v>
      </c>
      <c r="B896" t="s">
        <v>5737</v>
      </c>
      <c r="C896" t="s">
        <v>1810</v>
      </c>
      <c r="D896" t="s">
        <v>5738</v>
      </c>
      <c r="E896" t="s">
        <v>1926</v>
      </c>
      <c r="F896">
        <v>93257</v>
      </c>
      <c r="G896" t="s">
        <v>1219</v>
      </c>
      <c r="H896" t="s">
        <v>5739</v>
      </c>
      <c r="I896" t="s">
        <v>5740</v>
      </c>
      <c r="J896" t="s">
        <v>56</v>
      </c>
      <c r="K896" t="s">
        <v>1388</v>
      </c>
      <c r="L896" t="s">
        <v>61</v>
      </c>
      <c r="M896" t="s">
        <v>1978</v>
      </c>
      <c r="N896" t="s">
        <v>54</v>
      </c>
    </row>
    <row r="897" spans="1:14" hidden="1" x14ac:dyDescent="0.3">
      <c r="A897">
        <v>657338</v>
      </c>
      <c r="B897" t="s">
        <v>5741</v>
      </c>
      <c r="C897" t="s">
        <v>5742</v>
      </c>
      <c r="D897" t="s">
        <v>5743</v>
      </c>
      <c r="E897" t="s">
        <v>3479</v>
      </c>
      <c r="F897">
        <v>95963</v>
      </c>
      <c r="G897" t="s">
        <v>2023</v>
      </c>
      <c r="H897" t="s">
        <v>5744</v>
      </c>
      <c r="I897" t="s">
        <v>5745</v>
      </c>
      <c r="J897" t="s">
        <v>56</v>
      </c>
      <c r="K897" t="s">
        <v>1565</v>
      </c>
      <c r="L897" t="s">
        <v>61</v>
      </c>
      <c r="M897" t="s">
        <v>5746</v>
      </c>
      <c r="N897" t="s">
        <v>54</v>
      </c>
    </row>
    <row r="898" spans="1:14" hidden="1" x14ac:dyDescent="0.3">
      <c r="A898">
        <v>657353</v>
      </c>
      <c r="B898" t="s">
        <v>11163</v>
      </c>
      <c r="C898" t="s">
        <v>5251</v>
      </c>
      <c r="D898" t="s">
        <v>5747</v>
      </c>
      <c r="E898" t="s">
        <v>1219</v>
      </c>
      <c r="F898">
        <v>93274</v>
      </c>
      <c r="G898" t="s">
        <v>1219</v>
      </c>
      <c r="H898" t="s">
        <v>5748</v>
      </c>
      <c r="I898" t="s">
        <v>5749</v>
      </c>
      <c r="J898" t="s">
        <v>56</v>
      </c>
      <c r="K898" t="s">
        <v>1388</v>
      </c>
      <c r="L898" t="s">
        <v>61</v>
      </c>
      <c r="M898" t="s">
        <v>1405</v>
      </c>
      <c r="N898" t="s">
        <v>54</v>
      </c>
    </row>
    <row r="899" spans="1:14" hidden="1" x14ac:dyDescent="0.3">
      <c r="A899">
        <v>657361</v>
      </c>
      <c r="B899" t="s">
        <v>5750</v>
      </c>
      <c r="C899" t="s">
        <v>5751</v>
      </c>
      <c r="D899" t="s">
        <v>5752</v>
      </c>
      <c r="E899" t="s">
        <v>1219</v>
      </c>
      <c r="F899">
        <v>93274</v>
      </c>
      <c r="G899" t="s">
        <v>1219</v>
      </c>
      <c r="H899" t="s">
        <v>5753</v>
      </c>
      <c r="I899" t="s">
        <v>5754</v>
      </c>
      <c r="J899" t="s">
        <v>56</v>
      </c>
      <c r="K899" t="s">
        <v>1222</v>
      </c>
      <c r="L899" t="s">
        <v>61</v>
      </c>
      <c r="M899" t="s">
        <v>5755</v>
      </c>
      <c r="N899" t="s">
        <v>54</v>
      </c>
    </row>
    <row r="900" spans="1:14" hidden="1" x14ac:dyDescent="0.3">
      <c r="A900">
        <v>657362</v>
      </c>
      <c r="B900" t="s">
        <v>5756</v>
      </c>
      <c r="C900" t="s">
        <v>5757</v>
      </c>
      <c r="D900" t="s">
        <v>5758</v>
      </c>
      <c r="E900" t="s">
        <v>1402</v>
      </c>
      <c r="F900">
        <v>93291</v>
      </c>
      <c r="G900" t="s">
        <v>1219</v>
      </c>
      <c r="H900" t="s">
        <v>5759</v>
      </c>
      <c r="I900" t="s">
        <v>5760</v>
      </c>
      <c r="J900" t="s">
        <v>56</v>
      </c>
      <c r="K900" t="s">
        <v>1388</v>
      </c>
      <c r="L900" t="s">
        <v>61</v>
      </c>
      <c r="M900" t="s">
        <v>3393</v>
      </c>
      <c r="N900" t="s">
        <v>54</v>
      </c>
    </row>
    <row r="901" spans="1:14" hidden="1" x14ac:dyDescent="0.3">
      <c r="A901">
        <v>657364</v>
      </c>
      <c r="B901" t="s">
        <v>5761</v>
      </c>
      <c r="C901" t="s">
        <v>5762</v>
      </c>
      <c r="D901" t="s">
        <v>5763</v>
      </c>
      <c r="E901" t="s">
        <v>1227</v>
      </c>
      <c r="F901">
        <v>93272</v>
      </c>
      <c r="G901" t="s">
        <v>1219</v>
      </c>
      <c r="H901" t="s">
        <v>5764</v>
      </c>
      <c r="I901" t="s">
        <v>5765</v>
      </c>
      <c r="J901" t="s">
        <v>56</v>
      </c>
      <c r="K901" t="s">
        <v>1222</v>
      </c>
      <c r="L901" t="s">
        <v>61</v>
      </c>
      <c r="M901" t="s">
        <v>2286</v>
      </c>
      <c r="N901" t="s">
        <v>54</v>
      </c>
    </row>
    <row r="902" spans="1:14" hidden="1" x14ac:dyDescent="0.3">
      <c r="A902">
        <v>657365</v>
      </c>
      <c r="B902" t="s">
        <v>5766</v>
      </c>
      <c r="C902" t="s">
        <v>5767</v>
      </c>
      <c r="D902" t="s">
        <v>5768</v>
      </c>
      <c r="E902" t="s">
        <v>1219</v>
      </c>
      <c r="F902">
        <v>93274</v>
      </c>
      <c r="G902" t="s">
        <v>1219</v>
      </c>
      <c r="H902" t="s">
        <v>5769</v>
      </c>
      <c r="I902" t="s">
        <v>5770</v>
      </c>
      <c r="J902" t="s">
        <v>56</v>
      </c>
      <c r="K902" t="s">
        <v>1388</v>
      </c>
      <c r="L902" t="s">
        <v>80</v>
      </c>
      <c r="M902" t="s">
        <v>11164</v>
      </c>
      <c r="N902" t="s">
        <v>54</v>
      </c>
    </row>
    <row r="903" spans="1:14" hidden="1" x14ac:dyDescent="0.3">
      <c r="A903">
        <v>657366</v>
      </c>
      <c r="B903" t="s">
        <v>5771</v>
      </c>
      <c r="C903" t="s">
        <v>5772</v>
      </c>
      <c r="D903" t="s">
        <v>5773</v>
      </c>
      <c r="E903" t="s">
        <v>1219</v>
      </c>
      <c r="F903">
        <v>93274</v>
      </c>
      <c r="G903" t="s">
        <v>1219</v>
      </c>
      <c r="H903" t="s">
        <v>5774</v>
      </c>
      <c r="I903" t="s">
        <v>5775</v>
      </c>
      <c r="J903" t="s">
        <v>56</v>
      </c>
      <c r="K903" t="s">
        <v>1222</v>
      </c>
      <c r="L903" t="s">
        <v>61</v>
      </c>
      <c r="M903" t="s">
        <v>5776</v>
      </c>
      <c r="N903" t="s">
        <v>54</v>
      </c>
    </row>
    <row r="904" spans="1:14" hidden="1" x14ac:dyDescent="0.3">
      <c r="A904">
        <v>657389</v>
      </c>
      <c r="B904" t="s">
        <v>5777</v>
      </c>
      <c r="C904" t="s">
        <v>5778</v>
      </c>
      <c r="D904" t="s">
        <v>5779</v>
      </c>
      <c r="E904" t="s">
        <v>1219</v>
      </c>
      <c r="F904">
        <v>93274</v>
      </c>
      <c r="G904" t="s">
        <v>1219</v>
      </c>
      <c r="H904" t="s">
        <v>5780</v>
      </c>
      <c r="I904" t="s">
        <v>5781</v>
      </c>
      <c r="J904" t="s">
        <v>56</v>
      </c>
      <c r="K904" t="s">
        <v>1388</v>
      </c>
      <c r="L904" t="s">
        <v>61</v>
      </c>
      <c r="M904" t="s">
        <v>11165</v>
      </c>
      <c r="N904" t="s">
        <v>54</v>
      </c>
    </row>
    <row r="905" spans="1:14" hidden="1" x14ac:dyDescent="0.3">
      <c r="A905">
        <v>657390</v>
      </c>
      <c r="B905" t="s">
        <v>5782</v>
      </c>
      <c r="C905" t="s">
        <v>2971</v>
      </c>
      <c r="D905" t="s">
        <v>5783</v>
      </c>
      <c r="E905" t="s">
        <v>1402</v>
      </c>
      <c r="F905">
        <v>93291</v>
      </c>
      <c r="G905" t="s">
        <v>1219</v>
      </c>
      <c r="H905" t="s">
        <v>5784</v>
      </c>
      <c r="I905" t="s">
        <v>5785</v>
      </c>
      <c r="J905" t="s">
        <v>56</v>
      </c>
      <c r="K905" t="s">
        <v>1222</v>
      </c>
      <c r="L905" t="s">
        <v>61</v>
      </c>
      <c r="M905" t="s">
        <v>5786</v>
      </c>
      <c r="N905" t="s">
        <v>54</v>
      </c>
    </row>
    <row r="906" spans="1:14" hidden="1" x14ac:dyDescent="0.3">
      <c r="A906">
        <v>657393</v>
      </c>
      <c r="B906" t="s">
        <v>11166</v>
      </c>
      <c r="C906" t="s">
        <v>11043</v>
      </c>
      <c r="D906" t="s">
        <v>5787</v>
      </c>
      <c r="E906" t="s">
        <v>1227</v>
      </c>
      <c r="F906">
        <v>93272</v>
      </c>
      <c r="G906" t="s">
        <v>1219</v>
      </c>
      <c r="H906" t="s">
        <v>5788</v>
      </c>
      <c r="I906" t="s">
        <v>11167</v>
      </c>
      <c r="J906" t="s">
        <v>56</v>
      </c>
      <c r="K906" t="s">
        <v>1222</v>
      </c>
      <c r="L906" t="s">
        <v>61</v>
      </c>
      <c r="M906" t="s">
        <v>5789</v>
      </c>
      <c r="N906" t="s">
        <v>54</v>
      </c>
    </row>
    <row r="907" spans="1:14" hidden="1" x14ac:dyDescent="0.3">
      <c r="A907">
        <v>657408</v>
      </c>
      <c r="B907" t="s">
        <v>5790</v>
      </c>
      <c r="C907" t="s">
        <v>5791</v>
      </c>
      <c r="D907" t="s">
        <v>5792</v>
      </c>
      <c r="E907" t="s">
        <v>5538</v>
      </c>
      <c r="F907">
        <v>93627</v>
      </c>
      <c r="G907" t="s">
        <v>1254</v>
      </c>
      <c r="H907" t="s">
        <v>5793</v>
      </c>
      <c r="I907" t="s">
        <v>5794</v>
      </c>
      <c r="J907" t="s">
        <v>56</v>
      </c>
      <c r="K907" t="s">
        <v>1248</v>
      </c>
      <c r="L907" t="s">
        <v>61</v>
      </c>
      <c r="M907" t="s">
        <v>5795</v>
      </c>
      <c r="N907" t="s">
        <v>54</v>
      </c>
    </row>
    <row r="908" spans="1:14" hidden="1" x14ac:dyDescent="0.3">
      <c r="A908">
        <v>657458</v>
      </c>
      <c r="B908" t="s">
        <v>5796</v>
      </c>
      <c r="C908" t="s">
        <v>5797</v>
      </c>
      <c r="D908" t="s">
        <v>5798</v>
      </c>
      <c r="E908" t="s">
        <v>2884</v>
      </c>
      <c r="F908">
        <v>93313</v>
      </c>
      <c r="G908" t="s">
        <v>1304</v>
      </c>
      <c r="H908" t="s">
        <v>5799</v>
      </c>
      <c r="I908" t="s">
        <v>5800</v>
      </c>
      <c r="J908" t="s">
        <v>56</v>
      </c>
      <c r="K908" t="s">
        <v>1307</v>
      </c>
      <c r="L908" t="s">
        <v>61</v>
      </c>
      <c r="M908" t="s">
        <v>11168</v>
      </c>
      <c r="N908" t="s">
        <v>54</v>
      </c>
    </row>
    <row r="909" spans="1:14" hidden="1" x14ac:dyDescent="0.3">
      <c r="A909">
        <v>657461</v>
      </c>
      <c r="B909" t="s">
        <v>5801</v>
      </c>
      <c r="C909" t="s">
        <v>4965</v>
      </c>
      <c r="D909" t="s">
        <v>5802</v>
      </c>
      <c r="E909" t="s">
        <v>1303</v>
      </c>
      <c r="F909">
        <v>93311</v>
      </c>
      <c r="G909" t="s">
        <v>1304</v>
      </c>
      <c r="H909" t="s">
        <v>5803</v>
      </c>
      <c r="I909" t="s">
        <v>5804</v>
      </c>
      <c r="J909" t="s">
        <v>56</v>
      </c>
      <c r="K909" t="s">
        <v>1307</v>
      </c>
      <c r="L909" t="s">
        <v>61</v>
      </c>
      <c r="M909" t="s">
        <v>5805</v>
      </c>
      <c r="N909" t="s">
        <v>54</v>
      </c>
    </row>
    <row r="910" spans="1:14" hidden="1" x14ac:dyDescent="0.3">
      <c r="A910">
        <v>657463</v>
      </c>
      <c r="B910" t="s">
        <v>5806</v>
      </c>
      <c r="C910" t="s">
        <v>5807</v>
      </c>
      <c r="D910" t="s">
        <v>5808</v>
      </c>
      <c r="E910" t="s">
        <v>1303</v>
      </c>
      <c r="F910">
        <v>93311</v>
      </c>
      <c r="G910" t="s">
        <v>1304</v>
      </c>
      <c r="H910" t="s">
        <v>5809</v>
      </c>
      <c r="I910" t="s">
        <v>5810</v>
      </c>
      <c r="J910" t="s">
        <v>56</v>
      </c>
      <c r="K910" t="s">
        <v>1307</v>
      </c>
      <c r="L910" t="s">
        <v>61</v>
      </c>
      <c r="M910" t="s">
        <v>11169</v>
      </c>
      <c r="N910" t="s">
        <v>54</v>
      </c>
    </row>
    <row r="911" spans="1:14" hidden="1" x14ac:dyDescent="0.3">
      <c r="A911">
        <v>657477</v>
      </c>
      <c r="B911" t="s">
        <v>5811</v>
      </c>
      <c r="C911" t="s">
        <v>5812</v>
      </c>
      <c r="D911" t="s">
        <v>5813</v>
      </c>
      <c r="E911" t="s">
        <v>2884</v>
      </c>
      <c r="F911">
        <v>93206</v>
      </c>
      <c r="G911" t="s">
        <v>1304</v>
      </c>
      <c r="H911" t="s">
        <v>54</v>
      </c>
      <c r="I911" t="s">
        <v>5814</v>
      </c>
      <c r="J911" t="s">
        <v>1213</v>
      </c>
      <c r="K911" t="s">
        <v>1388</v>
      </c>
      <c r="L911" t="s">
        <v>61</v>
      </c>
      <c r="M911" t="s">
        <v>2845</v>
      </c>
      <c r="N911" t="s">
        <v>54</v>
      </c>
    </row>
    <row r="912" spans="1:14" hidden="1" x14ac:dyDescent="0.3">
      <c r="A912">
        <v>657479</v>
      </c>
      <c r="B912" t="s">
        <v>5815</v>
      </c>
      <c r="C912" t="s">
        <v>5816</v>
      </c>
      <c r="D912" t="s">
        <v>5817</v>
      </c>
      <c r="E912" t="s">
        <v>1227</v>
      </c>
      <c r="F912">
        <v>93272</v>
      </c>
      <c r="G912" t="s">
        <v>1219</v>
      </c>
      <c r="H912" t="s">
        <v>5818</v>
      </c>
      <c r="I912" t="s">
        <v>5819</v>
      </c>
      <c r="J912" t="s">
        <v>56</v>
      </c>
      <c r="K912" t="s">
        <v>1222</v>
      </c>
      <c r="L912" t="s">
        <v>61</v>
      </c>
      <c r="M912" t="s">
        <v>5820</v>
      </c>
      <c r="N912" t="s">
        <v>54</v>
      </c>
    </row>
    <row r="913" spans="1:14" hidden="1" x14ac:dyDescent="0.3">
      <c r="A913">
        <v>657481</v>
      </c>
      <c r="B913" t="s">
        <v>5821</v>
      </c>
      <c r="C913" t="s">
        <v>5822</v>
      </c>
      <c r="D913" t="s">
        <v>5823</v>
      </c>
      <c r="E913" t="s">
        <v>1227</v>
      </c>
      <c r="F913">
        <v>93272</v>
      </c>
      <c r="G913" t="s">
        <v>1219</v>
      </c>
      <c r="H913" t="s">
        <v>5824</v>
      </c>
      <c r="I913" t="s">
        <v>5825</v>
      </c>
      <c r="J913" t="s">
        <v>56</v>
      </c>
      <c r="K913" t="s">
        <v>1222</v>
      </c>
      <c r="L913" t="s">
        <v>61</v>
      </c>
      <c r="M913" t="s">
        <v>5265</v>
      </c>
      <c r="N913" t="s">
        <v>54</v>
      </c>
    </row>
    <row r="914" spans="1:14" hidden="1" x14ac:dyDescent="0.3">
      <c r="A914">
        <v>657483</v>
      </c>
      <c r="B914" t="s">
        <v>5826</v>
      </c>
      <c r="C914" t="s">
        <v>5827</v>
      </c>
      <c r="D914" t="s">
        <v>5828</v>
      </c>
      <c r="E914" t="s">
        <v>1219</v>
      </c>
      <c r="F914">
        <v>93274</v>
      </c>
      <c r="G914" t="s">
        <v>1219</v>
      </c>
      <c r="H914" t="s">
        <v>5829</v>
      </c>
      <c r="I914" t="s">
        <v>5830</v>
      </c>
      <c r="J914" t="s">
        <v>56</v>
      </c>
      <c r="K914" t="s">
        <v>1388</v>
      </c>
      <c r="L914" t="s">
        <v>61</v>
      </c>
      <c r="M914" t="s">
        <v>2542</v>
      </c>
      <c r="N914" t="s">
        <v>54</v>
      </c>
    </row>
    <row r="915" spans="1:14" hidden="1" x14ac:dyDescent="0.3">
      <c r="A915">
        <v>657485</v>
      </c>
      <c r="B915" t="s">
        <v>5831</v>
      </c>
      <c r="C915" t="s">
        <v>5832</v>
      </c>
      <c r="D915" t="s">
        <v>5833</v>
      </c>
      <c r="E915" t="s">
        <v>1227</v>
      </c>
      <c r="F915">
        <v>93272</v>
      </c>
      <c r="G915" t="s">
        <v>1219</v>
      </c>
      <c r="H915" t="s">
        <v>5834</v>
      </c>
      <c r="I915" t="s">
        <v>5835</v>
      </c>
      <c r="J915" t="s">
        <v>56</v>
      </c>
      <c r="K915" t="s">
        <v>1388</v>
      </c>
      <c r="L915" t="s">
        <v>61</v>
      </c>
      <c r="M915" t="s">
        <v>5836</v>
      </c>
      <c r="N915" t="s">
        <v>54</v>
      </c>
    </row>
    <row r="916" spans="1:14" hidden="1" x14ac:dyDescent="0.3">
      <c r="A916">
        <v>657486</v>
      </c>
      <c r="B916" t="s">
        <v>5837</v>
      </c>
      <c r="C916" t="s">
        <v>1984</v>
      </c>
      <c r="D916" t="s">
        <v>5838</v>
      </c>
      <c r="E916" t="s">
        <v>1597</v>
      </c>
      <c r="F916">
        <v>93256</v>
      </c>
      <c r="G916" t="s">
        <v>1219</v>
      </c>
      <c r="H916" t="s">
        <v>5839</v>
      </c>
      <c r="I916" t="s">
        <v>5840</v>
      </c>
      <c r="J916" t="s">
        <v>56</v>
      </c>
      <c r="K916" t="s">
        <v>1388</v>
      </c>
      <c r="L916" t="s">
        <v>61</v>
      </c>
      <c r="M916" t="s">
        <v>11170</v>
      </c>
      <c r="N916" t="s">
        <v>54</v>
      </c>
    </row>
    <row r="917" spans="1:14" hidden="1" x14ac:dyDescent="0.3">
      <c r="A917">
        <v>657558</v>
      </c>
      <c r="B917" t="s">
        <v>5841</v>
      </c>
      <c r="C917" t="s">
        <v>2608</v>
      </c>
      <c r="D917" t="s">
        <v>5842</v>
      </c>
      <c r="E917" t="s">
        <v>1219</v>
      </c>
      <c r="F917">
        <v>93274</v>
      </c>
      <c r="G917" t="s">
        <v>1219</v>
      </c>
      <c r="H917" t="s">
        <v>5843</v>
      </c>
      <c r="I917" t="s">
        <v>5844</v>
      </c>
      <c r="J917" t="s">
        <v>56</v>
      </c>
      <c r="K917" t="s">
        <v>1222</v>
      </c>
      <c r="L917" t="s">
        <v>80</v>
      </c>
      <c r="M917" t="s">
        <v>663</v>
      </c>
      <c r="N917" t="s">
        <v>54</v>
      </c>
    </row>
    <row r="918" spans="1:14" hidden="1" x14ac:dyDescent="0.3">
      <c r="A918">
        <v>657559</v>
      </c>
      <c r="B918" t="s">
        <v>5845</v>
      </c>
      <c r="C918" t="s">
        <v>5846</v>
      </c>
      <c r="D918" t="s">
        <v>5847</v>
      </c>
      <c r="E918" t="s">
        <v>1227</v>
      </c>
      <c r="F918">
        <v>93272</v>
      </c>
      <c r="G918" t="s">
        <v>1219</v>
      </c>
      <c r="H918" t="s">
        <v>5848</v>
      </c>
      <c r="I918" t="s">
        <v>5849</v>
      </c>
      <c r="J918" t="s">
        <v>56</v>
      </c>
      <c r="K918" t="s">
        <v>1388</v>
      </c>
      <c r="L918" t="s">
        <v>80</v>
      </c>
      <c r="M918" t="s">
        <v>3745</v>
      </c>
      <c r="N918" t="s">
        <v>54</v>
      </c>
    </row>
    <row r="919" spans="1:14" hidden="1" x14ac:dyDescent="0.3">
      <c r="A919">
        <v>657562</v>
      </c>
      <c r="B919" t="s">
        <v>5850</v>
      </c>
      <c r="C919" t="s">
        <v>5851</v>
      </c>
      <c r="D919" t="s">
        <v>5852</v>
      </c>
      <c r="E919" t="s">
        <v>1402</v>
      </c>
      <c r="F919">
        <v>93291</v>
      </c>
      <c r="G919" t="s">
        <v>1219</v>
      </c>
      <c r="H919" t="s">
        <v>5853</v>
      </c>
      <c r="I919" t="s">
        <v>5854</v>
      </c>
      <c r="J919" t="s">
        <v>56</v>
      </c>
      <c r="K919" t="s">
        <v>1388</v>
      </c>
      <c r="L919" t="s">
        <v>61</v>
      </c>
      <c r="M919" t="s">
        <v>6894</v>
      </c>
      <c r="N919" t="s">
        <v>54</v>
      </c>
    </row>
    <row r="920" spans="1:14" hidden="1" x14ac:dyDescent="0.3">
      <c r="A920">
        <v>657641</v>
      </c>
      <c r="B920" t="s">
        <v>5855</v>
      </c>
      <c r="C920" t="s">
        <v>5856</v>
      </c>
      <c r="D920" t="s">
        <v>5857</v>
      </c>
      <c r="E920" t="s">
        <v>1254</v>
      </c>
      <c r="F920">
        <v>93725</v>
      </c>
      <c r="G920" t="s">
        <v>1254</v>
      </c>
      <c r="H920" t="s">
        <v>5858</v>
      </c>
      <c r="I920" t="s">
        <v>5859</v>
      </c>
      <c r="J920" t="s">
        <v>1213</v>
      </c>
      <c r="K920" t="s">
        <v>1262</v>
      </c>
      <c r="L920" t="s">
        <v>61</v>
      </c>
      <c r="M920" t="s">
        <v>1982</v>
      </c>
      <c r="N920" t="s">
        <v>54</v>
      </c>
    </row>
    <row r="921" spans="1:14" hidden="1" x14ac:dyDescent="0.3">
      <c r="A921">
        <v>657747</v>
      </c>
      <c r="B921" t="s">
        <v>5860</v>
      </c>
      <c r="C921" t="s">
        <v>5861</v>
      </c>
      <c r="D921" t="s">
        <v>5862</v>
      </c>
      <c r="E921" t="s">
        <v>2905</v>
      </c>
      <c r="F921">
        <v>93618</v>
      </c>
      <c r="G921" t="s">
        <v>1219</v>
      </c>
      <c r="H921" t="s">
        <v>5863</v>
      </c>
      <c r="I921" t="s">
        <v>5864</v>
      </c>
      <c r="J921" t="s">
        <v>56</v>
      </c>
      <c r="K921" t="s">
        <v>1388</v>
      </c>
      <c r="L921" t="s">
        <v>61</v>
      </c>
      <c r="M921" t="s">
        <v>11171</v>
      </c>
      <c r="N921" t="s">
        <v>54</v>
      </c>
    </row>
    <row r="922" spans="1:14" hidden="1" x14ac:dyDescent="0.3">
      <c r="A922">
        <v>657751</v>
      </c>
      <c r="B922" t="s">
        <v>5866</v>
      </c>
      <c r="C922" t="s">
        <v>5867</v>
      </c>
      <c r="D922" t="s">
        <v>5868</v>
      </c>
      <c r="E922" t="s">
        <v>1219</v>
      </c>
      <c r="F922">
        <v>93274</v>
      </c>
      <c r="G922" t="s">
        <v>1219</v>
      </c>
      <c r="H922" t="s">
        <v>5869</v>
      </c>
      <c r="I922" t="s">
        <v>5870</v>
      </c>
      <c r="J922" t="s">
        <v>56</v>
      </c>
      <c r="K922" t="s">
        <v>1388</v>
      </c>
      <c r="L922" t="s">
        <v>61</v>
      </c>
      <c r="M922" t="s">
        <v>299</v>
      </c>
      <c r="N922" t="s">
        <v>54</v>
      </c>
    </row>
    <row r="923" spans="1:14" hidden="1" x14ac:dyDescent="0.3">
      <c r="A923">
        <v>657752</v>
      </c>
      <c r="B923" t="s">
        <v>5871</v>
      </c>
      <c r="C923" t="s">
        <v>5872</v>
      </c>
      <c r="D923" t="s">
        <v>5873</v>
      </c>
      <c r="E923" t="s">
        <v>1926</v>
      </c>
      <c r="F923">
        <v>93274</v>
      </c>
      <c r="G923" t="s">
        <v>1219</v>
      </c>
      <c r="H923" t="s">
        <v>5874</v>
      </c>
      <c r="I923" t="s">
        <v>5875</v>
      </c>
      <c r="J923" t="s">
        <v>56</v>
      </c>
      <c r="K923" t="s">
        <v>1388</v>
      </c>
      <c r="L923" t="s">
        <v>61</v>
      </c>
      <c r="M923" t="s">
        <v>11172</v>
      </c>
      <c r="N923" t="s">
        <v>54</v>
      </c>
    </row>
    <row r="924" spans="1:14" hidden="1" x14ac:dyDescent="0.3">
      <c r="A924">
        <v>657753</v>
      </c>
      <c r="B924" t="s">
        <v>5876</v>
      </c>
      <c r="C924" t="s">
        <v>5877</v>
      </c>
      <c r="D924" t="s">
        <v>5878</v>
      </c>
      <c r="E924" t="s">
        <v>1219</v>
      </c>
      <c r="F924">
        <v>93274</v>
      </c>
      <c r="G924" t="s">
        <v>1219</v>
      </c>
      <c r="H924" t="s">
        <v>54</v>
      </c>
      <c r="I924" t="s">
        <v>5879</v>
      </c>
      <c r="J924" t="s">
        <v>1213</v>
      </c>
      <c r="K924" t="s">
        <v>1388</v>
      </c>
      <c r="L924" t="s">
        <v>1377</v>
      </c>
      <c r="M924" t="s">
        <v>1383</v>
      </c>
      <c r="N924" t="s">
        <v>5880</v>
      </c>
    </row>
    <row r="925" spans="1:14" hidden="1" x14ac:dyDescent="0.3">
      <c r="A925">
        <v>657755</v>
      </c>
      <c r="B925" t="s">
        <v>5881</v>
      </c>
      <c r="C925" t="s">
        <v>5882</v>
      </c>
      <c r="D925" t="s">
        <v>5883</v>
      </c>
      <c r="E925" t="s">
        <v>1658</v>
      </c>
      <c r="F925">
        <v>93267</v>
      </c>
      <c r="G925" t="s">
        <v>1219</v>
      </c>
      <c r="H925" t="s">
        <v>5884</v>
      </c>
      <c r="I925" t="s">
        <v>5885</v>
      </c>
      <c r="J925" t="s">
        <v>1213</v>
      </c>
      <c r="K925" t="s">
        <v>54</v>
      </c>
      <c r="L925" t="s">
        <v>61</v>
      </c>
      <c r="M925" t="s">
        <v>227</v>
      </c>
      <c r="N925" t="s">
        <v>54</v>
      </c>
    </row>
    <row r="926" spans="1:14" hidden="1" x14ac:dyDescent="0.3">
      <c r="A926">
        <v>657757</v>
      </c>
      <c r="B926" t="s">
        <v>5886</v>
      </c>
      <c r="C926" t="s">
        <v>5054</v>
      </c>
      <c r="D926" t="s">
        <v>5887</v>
      </c>
      <c r="E926" t="s">
        <v>1597</v>
      </c>
      <c r="F926">
        <v>93256</v>
      </c>
      <c r="G926" t="s">
        <v>1219</v>
      </c>
      <c r="H926" t="s">
        <v>5888</v>
      </c>
      <c r="I926" t="s">
        <v>5889</v>
      </c>
      <c r="J926" t="s">
        <v>56</v>
      </c>
      <c r="K926" t="s">
        <v>1222</v>
      </c>
      <c r="L926" t="s">
        <v>61</v>
      </c>
      <c r="M926" t="s">
        <v>743</v>
      </c>
      <c r="N926" t="s">
        <v>54</v>
      </c>
    </row>
    <row r="927" spans="1:14" hidden="1" x14ac:dyDescent="0.3">
      <c r="A927">
        <v>657762</v>
      </c>
      <c r="B927" t="s">
        <v>5890</v>
      </c>
      <c r="C927" t="s">
        <v>5891</v>
      </c>
      <c r="D927" t="s">
        <v>5892</v>
      </c>
      <c r="E927" t="s">
        <v>1402</v>
      </c>
      <c r="F927">
        <v>93277</v>
      </c>
      <c r="G927" t="s">
        <v>1219</v>
      </c>
      <c r="H927" t="s">
        <v>5893</v>
      </c>
      <c r="I927" t="s">
        <v>5894</v>
      </c>
      <c r="J927" t="s">
        <v>1213</v>
      </c>
      <c r="K927" t="s">
        <v>1222</v>
      </c>
      <c r="L927" t="s">
        <v>61</v>
      </c>
      <c r="M927" t="s">
        <v>5895</v>
      </c>
      <c r="N927" t="s">
        <v>54</v>
      </c>
    </row>
    <row r="928" spans="1:14" hidden="1" x14ac:dyDescent="0.3">
      <c r="A928">
        <v>657767</v>
      </c>
      <c r="B928" t="s">
        <v>11173</v>
      </c>
      <c r="C928" t="s">
        <v>5896</v>
      </c>
      <c r="D928" t="s">
        <v>5897</v>
      </c>
      <c r="E928" t="s">
        <v>4920</v>
      </c>
      <c r="F928">
        <v>93215</v>
      </c>
      <c r="G928" t="s">
        <v>1219</v>
      </c>
      <c r="H928" t="s">
        <v>5898</v>
      </c>
      <c r="I928" t="s">
        <v>11174</v>
      </c>
      <c r="J928" t="s">
        <v>56</v>
      </c>
      <c r="K928" t="s">
        <v>1388</v>
      </c>
      <c r="L928" t="s">
        <v>80</v>
      </c>
      <c r="M928" t="s">
        <v>227</v>
      </c>
      <c r="N928" t="s">
        <v>54</v>
      </c>
    </row>
    <row r="929" spans="1:14" hidden="1" x14ac:dyDescent="0.3">
      <c r="A929">
        <v>657768</v>
      </c>
      <c r="B929" t="s">
        <v>5899</v>
      </c>
      <c r="C929" t="s">
        <v>2940</v>
      </c>
      <c r="D929" t="s">
        <v>5900</v>
      </c>
      <c r="E929" t="s">
        <v>1227</v>
      </c>
      <c r="F929">
        <v>93272</v>
      </c>
      <c r="G929" t="s">
        <v>1219</v>
      </c>
      <c r="H929" t="s">
        <v>5901</v>
      </c>
      <c r="I929" t="s">
        <v>5902</v>
      </c>
      <c r="J929" t="s">
        <v>56</v>
      </c>
      <c r="K929" t="s">
        <v>1222</v>
      </c>
      <c r="L929" t="s">
        <v>61</v>
      </c>
      <c r="M929" t="s">
        <v>5903</v>
      </c>
      <c r="N929" t="s">
        <v>54</v>
      </c>
    </row>
    <row r="930" spans="1:14" hidden="1" x14ac:dyDescent="0.3">
      <c r="A930">
        <v>657771</v>
      </c>
      <c r="B930" t="s">
        <v>5904</v>
      </c>
      <c r="C930" t="s">
        <v>5905</v>
      </c>
      <c r="D930" t="s">
        <v>5906</v>
      </c>
      <c r="E930" t="s">
        <v>1402</v>
      </c>
      <c r="F930">
        <v>93292</v>
      </c>
      <c r="G930" t="s">
        <v>1219</v>
      </c>
      <c r="H930" t="s">
        <v>5907</v>
      </c>
      <c r="I930" t="s">
        <v>5908</v>
      </c>
      <c r="J930" t="s">
        <v>1213</v>
      </c>
      <c r="K930" t="s">
        <v>1388</v>
      </c>
      <c r="L930" t="s">
        <v>61</v>
      </c>
      <c r="M930" t="s">
        <v>227</v>
      </c>
      <c r="N930" t="s">
        <v>54</v>
      </c>
    </row>
    <row r="931" spans="1:14" hidden="1" x14ac:dyDescent="0.3">
      <c r="A931">
        <v>704624</v>
      </c>
      <c r="B931" t="s">
        <v>5909</v>
      </c>
      <c r="C931" t="s">
        <v>5910</v>
      </c>
      <c r="D931" t="s">
        <v>5911</v>
      </c>
      <c r="E931" t="s">
        <v>1245</v>
      </c>
      <c r="F931">
        <v>93610</v>
      </c>
      <c r="G931" t="s">
        <v>1210</v>
      </c>
      <c r="H931" t="s">
        <v>5912</v>
      </c>
      <c r="I931" t="s">
        <v>5913</v>
      </c>
      <c r="J931" t="s">
        <v>56</v>
      </c>
      <c r="K931" t="s">
        <v>1248</v>
      </c>
      <c r="L931" t="s">
        <v>61</v>
      </c>
      <c r="M931" t="s">
        <v>5967</v>
      </c>
      <c r="N931" t="s">
        <v>54</v>
      </c>
    </row>
    <row r="932" spans="1:14" hidden="1" x14ac:dyDescent="0.3">
      <c r="A932">
        <v>704630</v>
      </c>
      <c r="B932" t="s">
        <v>5915</v>
      </c>
      <c r="C932" t="s">
        <v>2852</v>
      </c>
      <c r="D932" t="s">
        <v>5916</v>
      </c>
      <c r="E932" t="s">
        <v>1597</v>
      </c>
      <c r="F932">
        <v>93256</v>
      </c>
      <c r="G932" t="s">
        <v>1219</v>
      </c>
      <c r="H932" t="s">
        <v>5917</v>
      </c>
      <c r="I932" t="s">
        <v>5918</v>
      </c>
      <c r="J932" t="s">
        <v>56</v>
      </c>
      <c r="K932" t="s">
        <v>1222</v>
      </c>
      <c r="L932" t="s">
        <v>61</v>
      </c>
      <c r="M932" t="s">
        <v>5919</v>
      </c>
      <c r="N932" t="s">
        <v>54</v>
      </c>
    </row>
    <row r="933" spans="1:14" hidden="1" x14ac:dyDescent="0.3">
      <c r="A933">
        <v>704631</v>
      </c>
      <c r="B933" t="s">
        <v>5920</v>
      </c>
      <c r="C933" t="s">
        <v>5921</v>
      </c>
      <c r="D933" t="s">
        <v>5922</v>
      </c>
      <c r="E933" t="s">
        <v>1227</v>
      </c>
      <c r="F933">
        <v>93272</v>
      </c>
      <c r="G933" t="s">
        <v>1219</v>
      </c>
      <c r="H933" t="s">
        <v>5923</v>
      </c>
      <c r="I933" t="s">
        <v>5924</v>
      </c>
      <c r="J933" t="s">
        <v>56</v>
      </c>
      <c r="K933" t="s">
        <v>1388</v>
      </c>
      <c r="L933" t="s">
        <v>61</v>
      </c>
      <c r="M933" t="s">
        <v>11175</v>
      </c>
      <c r="N933" t="s">
        <v>54</v>
      </c>
    </row>
    <row r="934" spans="1:14" hidden="1" x14ac:dyDescent="0.3">
      <c r="A934">
        <v>704632</v>
      </c>
      <c r="B934" t="s">
        <v>5925</v>
      </c>
      <c r="C934" t="s">
        <v>2269</v>
      </c>
      <c r="D934" t="s">
        <v>5926</v>
      </c>
      <c r="E934" t="s">
        <v>1227</v>
      </c>
      <c r="F934">
        <v>93272</v>
      </c>
      <c r="G934" t="s">
        <v>1219</v>
      </c>
      <c r="H934" t="s">
        <v>5927</v>
      </c>
      <c r="I934" t="s">
        <v>5928</v>
      </c>
      <c r="J934" t="s">
        <v>56</v>
      </c>
      <c r="K934" t="s">
        <v>1222</v>
      </c>
      <c r="L934" t="s">
        <v>61</v>
      </c>
      <c r="M934" t="s">
        <v>5929</v>
      </c>
      <c r="N934" t="s">
        <v>54</v>
      </c>
    </row>
    <row r="935" spans="1:14" hidden="1" x14ac:dyDescent="0.3">
      <c r="A935">
        <v>704635</v>
      </c>
      <c r="B935" t="s">
        <v>5930</v>
      </c>
      <c r="C935" t="s">
        <v>5931</v>
      </c>
      <c r="D935" t="s">
        <v>5932</v>
      </c>
      <c r="E935" t="s">
        <v>1219</v>
      </c>
      <c r="F935">
        <v>93274</v>
      </c>
      <c r="G935" t="s">
        <v>1219</v>
      </c>
      <c r="H935" t="s">
        <v>5933</v>
      </c>
      <c r="I935" t="s">
        <v>5934</v>
      </c>
      <c r="J935" t="s">
        <v>56</v>
      </c>
      <c r="K935" t="s">
        <v>1222</v>
      </c>
      <c r="L935" t="s">
        <v>61</v>
      </c>
      <c r="M935" t="s">
        <v>414</v>
      </c>
      <c r="N935" t="s">
        <v>54</v>
      </c>
    </row>
    <row r="936" spans="1:14" hidden="1" x14ac:dyDescent="0.3">
      <c r="A936">
        <v>704641</v>
      </c>
      <c r="B936" t="s">
        <v>5936</v>
      </c>
      <c r="C936" t="s">
        <v>5937</v>
      </c>
      <c r="D936" t="s">
        <v>5938</v>
      </c>
      <c r="E936" t="s">
        <v>2420</v>
      </c>
      <c r="F936">
        <v>95301</v>
      </c>
      <c r="G936" t="s">
        <v>69</v>
      </c>
      <c r="H936" t="s">
        <v>5939</v>
      </c>
      <c r="I936" t="s">
        <v>5940</v>
      </c>
      <c r="J936" t="s">
        <v>56</v>
      </c>
      <c r="K936" t="s">
        <v>1411</v>
      </c>
      <c r="L936" t="s">
        <v>80</v>
      </c>
      <c r="M936" t="s">
        <v>5941</v>
      </c>
      <c r="N936" t="s">
        <v>54</v>
      </c>
    </row>
    <row r="937" spans="1:14" hidden="1" x14ac:dyDescent="0.3">
      <c r="A937">
        <v>704642</v>
      </c>
      <c r="B937" t="s">
        <v>5942</v>
      </c>
      <c r="C937" t="s">
        <v>5943</v>
      </c>
      <c r="D937" t="s">
        <v>5944</v>
      </c>
      <c r="E937" t="s">
        <v>1597</v>
      </c>
      <c r="G937" t="s">
        <v>1219</v>
      </c>
      <c r="H937" t="s">
        <v>5945</v>
      </c>
      <c r="I937" t="s">
        <v>5946</v>
      </c>
      <c r="J937" t="s">
        <v>56</v>
      </c>
      <c r="K937" t="s">
        <v>1222</v>
      </c>
      <c r="L937" t="s">
        <v>61</v>
      </c>
      <c r="M937" t="s">
        <v>5947</v>
      </c>
      <c r="N937" t="s">
        <v>54</v>
      </c>
    </row>
    <row r="938" spans="1:14" hidden="1" x14ac:dyDescent="0.3">
      <c r="A938">
        <v>704646</v>
      </c>
      <c r="B938" t="s">
        <v>5948</v>
      </c>
      <c r="C938" t="s">
        <v>5948</v>
      </c>
      <c r="D938" t="s">
        <v>5949</v>
      </c>
      <c r="E938" t="s">
        <v>2420</v>
      </c>
      <c r="F938">
        <v>95301</v>
      </c>
      <c r="G938" t="s">
        <v>69</v>
      </c>
      <c r="H938" t="s">
        <v>5950</v>
      </c>
      <c r="I938" t="s">
        <v>5951</v>
      </c>
      <c r="J938" t="s">
        <v>56</v>
      </c>
      <c r="K938" t="s">
        <v>1411</v>
      </c>
      <c r="L938" t="s">
        <v>61</v>
      </c>
      <c r="M938" t="s">
        <v>5629</v>
      </c>
      <c r="N938" t="s">
        <v>54</v>
      </c>
    </row>
    <row r="939" spans="1:14" hidden="1" x14ac:dyDescent="0.3">
      <c r="A939">
        <v>704648</v>
      </c>
      <c r="B939" t="s">
        <v>5952</v>
      </c>
      <c r="C939" t="s">
        <v>5953</v>
      </c>
      <c r="D939" t="s">
        <v>5954</v>
      </c>
      <c r="E939" t="s">
        <v>2420</v>
      </c>
      <c r="F939">
        <v>95301</v>
      </c>
      <c r="G939" t="s">
        <v>69</v>
      </c>
      <c r="H939" t="s">
        <v>5955</v>
      </c>
      <c r="I939" t="s">
        <v>5956</v>
      </c>
      <c r="J939" t="s">
        <v>56</v>
      </c>
      <c r="K939" t="s">
        <v>1411</v>
      </c>
      <c r="L939" t="s">
        <v>61</v>
      </c>
      <c r="M939" t="s">
        <v>11176</v>
      </c>
      <c r="N939" t="s">
        <v>54</v>
      </c>
    </row>
    <row r="940" spans="1:14" hidden="1" x14ac:dyDescent="0.3">
      <c r="A940">
        <v>704648</v>
      </c>
      <c r="B940" t="s">
        <v>5952</v>
      </c>
      <c r="C940" t="s">
        <v>5953</v>
      </c>
      <c r="D940" t="s">
        <v>5954</v>
      </c>
      <c r="E940" t="s">
        <v>2420</v>
      </c>
      <c r="F940">
        <v>95301</v>
      </c>
      <c r="G940" t="s">
        <v>69</v>
      </c>
      <c r="H940" t="s">
        <v>5955</v>
      </c>
      <c r="I940" t="s">
        <v>5956</v>
      </c>
      <c r="J940" t="s">
        <v>56</v>
      </c>
      <c r="K940" t="s">
        <v>1411</v>
      </c>
      <c r="L940" t="s">
        <v>61</v>
      </c>
      <c r="M940" t="s">
        <v>11176</v>
      </c>
      <c r="N940" t="s">
        <v>54</v>
      </c>
    </row>
    <row r="941" spans="1:14" hidden="1" x14ac:dyDescent="0.3">
      <c r="A941">
        <v>704648</v>
      </c>
      <c r="B941" t="s">
        <v>5952</v>
      </c>
      <c r="C941" t="s">
        <v>5953</v>
      </c>
      <c r="D941" t="s">
        <v>5954</v>
      </c>
      <c r="E941" t="s">
        <v>2420</v>
      </c>
      <c r="F941">
        <v>95301</v>
      </c>
      <c r="G941" t="s">
        <v>69</v>
      </c>
      <c r="H941" t="s">
        <v>5955</v>
      </c>
      <c r="I941" t="s">
        <v>5956</v>
      </c>
      <c r="J941" t="s">
        <v>56</v>
      </c>
      <c r="K941" t="s">
        <v>1411</v>
      </c>
      <c r="L941" t="s">
        <v>61</v>
      </c>
      <c r="M941" t="s">
        <v>11176</v>
      </c>
      <c r="N941" t="s">
        <v>54</v>
      </c>
    </row>
    <row r="942" spans="1:14" hidden="1" x14ac:dyDescent="0.3">
      <c r="A942">
        <v>704648</v>
      </c>
      <c r="B942" t="s">
        <v>5952</v>
      </c>
      <c r="C942" t="s">
        <v>5953</v>
      </c>
      <c r="D942" t="s">
        <v>5954</v>
      </c>
      <c r="E942" t="s">
        <v>2420</v>
      </c>
      <c r="F942">
        <v>95301</v>
      </c>
      <c r="G942" t="s">
        <v>69</v>
      </c>
      <c r="H942" t="s">
        <v>5955</v>
      </c>
      <c r="I942" t="s">
        <v>5956</v>
      </c>
      <c r="J942" t="s">
        <v>56</v>
      </c>
      <c r="K942" t="s">
        <v>1411</v>
      </c>
      <c r="L942" t="s">
        <v>61</v>
      </c>
      <c r="M942" t="s">
        <v>11176</v>
      </c>
      <c r="N942" t="s">
        <v>54</v>
      </c>
    </row>
    <row r="943" spans="1:14" hidden="1" x14ac:dyDescent="0.3">
      <c r="A943">
        <v>704650</v>
      </c>
      <c r="B943" t="s">
        <v>5957</v>
      </c>
      <c r="C943" t="s">
        <v>5957</v>
      </c>
      <c r="D943" t="s">
        <v>5958</v>
      </c>
      <c r="E943" t="s">
        <v>2023</v>
      </c>
      <c r="F943">
        <v>95943</v>
      </c>
      <c r="G943" t="s">
        <v>2023</v>
      </c>
      <c r="H943" t="s">
        <v>5959</v>
      </c>
      <c r="I943" t="s">
        <v>5960</v>
      </c>
      <c r="J943" t="s">
        <v>56</v>
      </c>
      <c r="K943" t="s">
        <v>1565</v>
      </c>
      <c r="L943" t="s">
        <v>61</v>
      </c>
      <c r="M943" t="s">
        <v>11177</v>
      </c>
      <c r="N943" t="s">
        <v>54</v>
      </c>
    </row>
    <row r="944" spans="1:14" hidden="1" x14ac:dyDescent="0.3">
      <c r="A944">
        <v>704653</v>
      </c>
      <c r="B944" t="s">
        <v>5962</v>
      </c>
      <c r="C944" t="s">
        <v>5963</v>
      </c>
      <c r="D944" t="s">
        <v>5964</v>
      </c>
      <c r="E944" t="s">
        <v>2023</v>
      </c>
      <c r="F944">
        <v>95943</v>
      </c>
      <c r="G944" t="s">
        <v>2023</v>
      </c>
      <c r="H944" t="s">
        <v>5965</v>
      </c>
      <c r="I944" t="s">
        <v>5966</v>
      </c>
      <c r="J944" t="s">
        <v>56</v>
      </c>
      <c r="K944" t="s">
        <v>1565</v>
      </c>
      <c r="L944" t="s">
        <v>61</v>
      </c>
      <c r="M944" t="s">
        <v>3247</v>
      </c>
      <c r="N944" t="s">
        <v>54</v>
      </c>
    </row>
    <row r="945" spans="1:14" hidden="1" x14ac:dyDescent="0.3">
      <c r="A945">
        <v>704654</v>
      </c>
      <c r="B945" t="s">
        <v>5968</v>
      </c>
      <c r="C945" t="s">
        <v>5969</v>
      </c>
      <c r="D945" t="s">
        <v>5970</v>
      </c>
      <c r="E945" t="s">
        <v>2420</v>
      </c>
      <c r="F945">
        <v>95317</v>
      </c>
      <c r="G945" t="s">
        <v>69</v>
      </c>
      <c r="H945" t="s">
        <v>5971</v>
      </c>
      <c r="I945" t="s">
        <v>5972</v>
      </c>
      <c r="J945" t="s">
        <v>1213</v>
      </c>
      <c r="K945" t="s">
        <v>1366</v>
      </c>
      <c r="L945" t="s">
        <v>61</v>
      </c>
      <c r="M945" t="s">
        <v>5973</v>
      </c>
      <c r="N945" t="s">
        <v>54</v>
      </c>
    </row>
    <row r="946" spans="1:14" hidden="1" x14ac:dyDescent="0.3">
      <c r="A946">
        <v>704656</v>
      </c>
      <c r="B946" t="s">
        <v>5974</v>
      </c>
      <c r="C946" t="s">
        <v>444</v>
      </c>
      <c r="D946" t="s">
        <v>5975</v>
      </c>
      <c r="E946" t="s">
        <v>2420</v>
      </c>
      <c r="F946">
        <v>95301</v>
      </c>
      <c r="G946" t="s">
        <v>69</v>
      </c>
      <c r="H946" t="s">
        <v>5976</v>
      </c>
      <c r="I946" t="s">
        <v>5977</v>
      </c>
      <c r="J946" t="s">
        <v>1213</v>
      </c>
      <c r="K946" t="s">
        <v>1366</v>
      </c>
      <c r="L946" t="s">
        <v>61</v>
      </c>
      <c r="M946" t="s">
        <v>227</v>
      </c>
      <c r="N946" t="s">
        <v>54</v>
      </c>
    </row>
    <row r="947" spans="1:14" hidden="1" x14ac:dyDescent="0.3">
      <c r="A947">
        <v>704665</v>
      </c>
      <c r="B947" t="s">
        <v>5978</v>
      </c>
      <c r="C947" t="s">
        <v>5979</v>
      </c>
      <c r="D947" t="s">
        <v>5980</v>
      </c>
      <c r="E947" t="s">
        <v>2420</v>
      </c>
      <c r="F947">
        <v>95301</v>
      </c>
      <c r="G947" t="s">
        <v>69</v>
      </c>
      <c r="H947" t="s">
        <v>5981</v>
      </c>
      <c r="I947" t="s">
        <v>5982</v>
      </c>
      <c r="J947" t="s">
        <v>1213</v>
      </c>
      <c r="K947" t="s">
        <v>1366</v>
      </c>
      <c r="L947" t="s">
        <v>61</v>
      </c>
      <c r="M947" t="s">
        <v>1275</v>
      </c>
      <c r="N947" t="s">
        <v>54</v>
      </c>
    </row>
    <row r="948" spans="1:14" hidden="1" x14ac:dyDescent="0.3">
      <c r="A948">
        <v>704666</v>
      </c>
      <c r="B948" t="s">
        <v>5983</v>
      </c>
      <c r="C948" t="s">
        <v>5984</v>
      </c>
      <c r="D948" t="s">
        <v>5985</v>
      </c>
      <c r="E948" t="s">
        <v>3932</v>
      </c>
      <c r="F948">
        <v>95303</v>
      </c>
      <c r="G948" t="s">
        <v>69</v>
      </c>
      <c r="H948" t="s">
        <v>5986</v>
      </c>
      <c r="I948" t="s">
        <v>5987</v>
      </c>
      <c r="J948" t="s">
        <v>56</v>
      </c>
      <c r="K948" t="s">
        <v>1565</v>
      </c>
      <c r="L948" t="s">
        <v>61</v>
      </c>
      <c r="M948" t="s">
        <v>6159</v>
      </c>
      <c r="N948" t="s">
        <v>54</v>
      </c>
    </row>
    <row r="949" spans="1:14" hidden="1" x14ac:dyDescent="0.3">
      <c r="A949">
        <v>704671</v>
      </c>
      <c r="B949" t="s">
        <v>5988</v>
      </c>
      <c r="C949" t="s">
        <v>5989</v>
      </c>
      <c r="D949" t="s">
        <v>5990</v>
      </c>
      <c r="E949" t="s">
        <v>1402</v>
      </c>
      <c r="F949">
        <v>93291</v>
      </c>
      <c r="G949" t="s">
        <v>1219</v>
      </c>
      <c r="H949" t="s">
        <v>5991</v>
      </c>
      <c r="I949" t="s">
        <v>5992</v>
      </c>
      <c r="J949" t="s">
        <v>56</v>
      </c>
      <c r="K949" t="s">
        <v>1388</v>
      </c>
      <c r="L949" t="s">
        <v>61</v>
      </c>
      <c r="M949" t="s">
        <v>5394</v>
      </c>
      <c r="N949" t="s">
        <v>54</v>
      </c>
    </row>
    <row r="950" spans="1:14" hidden="1" x14ac:dyDescent="0.3">
      <c r="A950">
        <v>704676</v>
      </c>
      <c r="B950" t="s">
        <v>5993</v>
      </c>
      <c r="C950" t="s">
        <v>5994</v>
      </c>
      <c r="D950" t="s">
        <v>5995</v>
      </c>
      <c r="E950" t="s">
        <v>3479</v>
      </c>
      <c r="F950">
        <v>95963</v>
      </c>
      <c r="G950" t="s">
        <v>2023</v>
      </c>
      <c r="H950" t="s">
        <v>5996</v>
      </c>
      <c r="I950" t="s">
        <v>5997</v>
      </c>
      <c r="J950" t="s">
        <v>56</v>
      </c>
      <c r="K950" t="s">
        <v>1565</v>
      </c>
      <c r="L950" t="s">
        <v>61</v>
      </c>
      <c r="M950" t="s">
        <v>140</v>
      </c>
      <c r="N950" t="s">
        <v>54</v>
      </c>
    </row>
    <row r="951" spans="1:14" hidden="1" x14ac:dyDescent="0.3">
      <c r="A951">
        <v>704682</v>
      </c>
      <c r="B951" t="s">
        <v>5998</v>
      </c>
      <c r="C951" t="s">
        <v>5999</v>
      </c>
      <c r="D951" t="s">
        <v>6000</v>
      </c>
      <c r="E951" t="s">
        <v>3479</v>
      </c>
      <c r="F951">
        <v>95963</v>
      </c>
      <c r="G951" t="s">
        <v>2023</v>
      </c>
      <c r="H951" t="s">
        <v>6001</v>
      </c>
      <c r="I951" t="s">
        <v>6002</v>
      </c>
      <c r="J951" t="s">
        <v>56</v>
      </c>
      <c r="K951" t="s">
        <v>1565</v>
      </c>
      <c r="L951" t="s">
        <v>61</v>
      </c>
      <c r="M951" t="s">
        <v>688</v>
      </c>
      <c r="N951" t="s">
        <v>54</v>
      </c>
    </row>
    <row r="952" spans="1:14" hidden="1" x14ac:dyDescent="0.3">
      <c r="A952">
        <v>704683</v>
      </c>
      <c r="B952" t="s">
        <v>6003</v>
      </c>
      <c r="C952" t="s">
        <v>2645</v>
      </c>
      <c r="D952" t="s">
        <v>6004</v>
      </c>
      <c r="E952" t="s">
        <v>3479</v>
      </c>
      <c r="F952">
        <v>95963</v>
      </c>
      <c r="G952" t="s">
        <v>2023</v>
      </c>
      <c r="H952" t="s">
        <v>6005</v>
      </c>
      <c r="I952" t="s">
        <v>6006</v>
      </c>
      <c r="J952" t="s">
        <v>56</v>
      </c>
      <c r="K952" t="s">
        <v>1565</v>
      </c>
      <c r="L952" t="s">
        <v>61</v>
      </c>
      <c r="M952" t="s">
        <v>4211</v>
      </c>
      <c r="N952" t="s">
        <v>54</v>
      </c>
    </row>
    <row r="953" spans="1:14" hidden="1" x14ac:dyDescent="0.3">
      <c r="A953">
        <v>704684</v>
      </c>
      <c r="B953" t="s">
        <v>6007</v>
      </c>
      <c r="C953" t="s">
        <v>6008</v>
      </c>
      <c r="D953" t="s">
        <v>6009</v>
      </c>
      <c r="E953" t="s">
        <v>3479</v>
      </c>
      <c r="F953">
        <v>95963</v>
      </c>
      <c r="G953" t="s">
        <v>2023</v>
      </c>
      <c r="H953" t="s">
        <v>6010</v>
      </c>
      <c r="I953" t="s">
        <v>6011</v>
      </c>
      <c r="J953" t="s">
        <v>56</v>
      </c>
      <c r="K953" t="s">
        <v>1565</v>
      </c>
      <c r="L953" t="s">
        <v>80</v>
      </c>
      <c r="M953" t="s">
        <v>4211</v>
      </c>
      <c r="N953" t="s">
        <v>54</v>
      </c>
    </row>
    <row r="954" spans="1:14" hidden="1" x14ac:dyDescent="0.3">
      <c r="A954">
        <v>704689</v>
      </c>
      <c r="B954" t="s">
        <v>11178</v>
      </c>
      <c r="C954" t="s">
        <v>11179</v>
      </c>
      <c r="D954" t="s">
        <v>6012</v>
      </c>
      <c r="E954" t="s">
        <v>3479</v>
      </c>
      <c r="F954">
        <v>95963</v>
      </c>
      <c r="G954" t="s">
        <v>2023</v>
      </c>
      <c r="H954" t="s">
        <v>6013</v>
      </c>
      <c r="I954" t="s">
        <v>11180</v>
      </c>
      <c r="J954" t="s">
        <v>1213</v>
      </c>
      <c r="K954" t="s">
        <v>1565</v>
      </c>
      <c r="L954" t="s">
        <v>61</v>
      </c>
      <c r="M954" t="s">
        <v>227</v>
      </c>
      <c r="N954" t="s">
        <v>54</v>
      </c>
    </row>
    <row r="955" spans="1:14" hidden="1" x14ac:dyDescent="0.3">
      <c r="A955">
        <v>704691</v>
      </c>
      <c r="B955" t="s">
        <v>6014</v>
      </c>
      <c r="C955" t="s">
        <v>6015</v>
      </c>
      <c r="D955" t="s">
        <v>6016</v>
      </c>
      <c r="E955" t="s">
        <v>3479</v>
      </c>
      <c r="F955">
        <v>95963</v>
      </c>
      <c r="G955" t="s">
        <v>2023</v>
      </c>
      <c r="H955" t="s">
        <v>6017</v>
      </c>
      <c r="I955" t="s">
        <v>6018</v>
      </c>
      <c r="J955" t="s">
        <v>1213</v>
      </c>
      <c r="K955" t="s">
        <v>1366</v>
      </c>
      <c r="L955" t="s">
        <v>61</v>
      </c>
      <c r="M955" t="s">
        <v>638</v>
      </c>
      <c r="N955" t="s">
        <v>54</v>
      </c>
    </row>
    <row r="956" spans="1:14" hidden="1" x14ac:dyDescent="0.3">
      <c r="A956">
        <v>704694</v>
      </c>
      <c r="B956" t="s">
        <v>6019</v>
      </c>
      <c r="C956" t="s">
        <v>6020</v>
      </c>
      <c r="D956" t="s">
        <v>6021</v>
      </c>
      <c r="E956" t="s">
        <v>3479</v>
      </c>
      <c r="F956">
        <v>95963</v>
      </c>
      <c r="G956" t="s">
        <v>2023</v>
      </c>
      <c r="H956" t="s">
        <v>6022</v>
      </c>
      <c r="I956" t="s">
        <v>6023</v>
      </c>
      <c r="J956" t="s">
        <v>56</v>
      </c>
      <c r="K956" t="s">
        <v>1565</v>
      </c>
      <c r="L956" t="s">
        <v>61</v>
      </c>
      <c r="M956" t="s">
        <v>6024</v>
      </c>
      <c r="N956" t="s">
        <v>54</v>
      </c>
    </row>
    <row r="957" spans="1:14" hidden="1" x14ac:dyDescent="0.3">
      <c r="A957">
        <v>704695</v>
      </c>
      <c r="B957" t="s">
        <v>6025</v>
      </c>
      <c r="C957" t="s">
        <v>6025</v>
      </c>
      <c r="D957" t="s">
        <v>6026</v>
      </c>
      <c r="E957" t="s">
        <v>3479</v>
      </c>
      <c r="F957">
        <v>95963</v>
      </c>
      <c r="G957" t="s">
        <v>2023</v>
      </c>
      <c r="H957" t="s">
        <v>6027</v>
      </c>
      <c r="I957" t="s">
        <v>6028</v>
      </c>
      <c r="J957" t="s">
        <v>56</v>
      </c>
      <c r="K957" t="s">
        <v>1565</v>
      </c>
      <c r="L957" t="s">
        <v>61</v>
      </c>
      <c r="M957" t="s">
        <v>832</v>
      </c>
      <c r="N957" t="s">
        <v>54</v>
      </c>
    </row>
    <row r="958" spans="1:14" hidden="1" x14ac:dyDescent="0.3">
      <c r="A958">
        <v>704696</v>
      </c>
      <c r="B958" t="s">
        <v>6029</v>
      </c>
      <c r="C958" t="s">
        <v>214</v>
      </c>
      <c r="D958" t="s">
        <v>6030</v>
      </c>
      <c r="E958" t="s">
        <v>3479</v>
      </c>
      <c r="F958">
        <v>95963</v>
      </c>
      <c r="G958" t="s">
        <v>2023</v>
      </c>
      <c r="H958" t="s">
        <v>6031</v>
      </c>
      <c r="I958" t="s">
        <v>6032</v>
      </c>
      <c r="J958" t="s">
        <v>1213</v>
      </c>
      <c r="K958" t="s">
        <v>1366</v>
      </c>
      <c r="L958" t="s">
        <v>61</v>
      </c>
      <c r="M958" t="s">
        <v>6033</v>
      </c>
      <c r="N958" t="s">
        <v>54</v>
      </c>
    </row>
    <row r="959" spans="1:14" hidden="1" x14ac:dyDescent="0.3">
      <c r="A959">
        <v>704697</v>
      </c>
      <c r="B959" t="s">
        <v>6034</v>
      </c>
      <c r="C959" t="s">
        <v>6035</v>
      </c>
      <c r="D959" t="s">
        <v>6036</v>
      </c>
      <c r="E959" t="s">
        <v>3479</v>
      </c>
      <c r="F959">
        <v>95963</v>
      </c>
      <c r="G959" t="s">
        <v>2023</v>
      </c>
      <c r="H959" t="s">
        <v>6037</v>
      </c>
      <c r="I959" t="s">
        <v>6038</v>
      </c>
      <c r="J959" t="s">
        <v>1213</v>
      </c>
      <c r="K959" t="s">
        <v>54</v>
      </c>
      <c r="L959" t="s">
        <v>61</v>
      </c>
      <c r="M959" t="s">
        <v>3344</v>
      </c>
      <c r="N959" t="s">
        <v>54</v>
      </c>
    </row>
    <row r="960" spans="1:14" hidden="1" x14ac:dyDescent="0.3">
      <c r="A960">
        <v>704699</v>
      </c>
      <c r="B960" t="s">
        <v>6039</v>
      </c>
      <c r="C960" t="s">
        <v>6040</v>
      </c>
      <c r="D960" t="s">
        <v>6041</v>
      </c>
      <c r="E960" t="s">
        <v>3479</v>
      </c>
      <c r="F960">
        <v>95963</v>
      </c>
      <c r="G960" t="s">
        <v>2023</v>
      </c>
      <c r="H960" t="s">
        <v>6042</v>
      </c>
      <c r="I960" t="s">
        <v>6043</v>
      </c>
      <c r="J960" t="s">
        <v>1213</v>
      </c>
      <c r="K960" t="s">
        <v>1366</v>
      </c>
      <c r="L960" t="s">
        <v>61</v>
      </c>
      <c r="M960" t="s">
        <v>5683</v>
      </c>
      <c r="N960" t="s">
        <v>54</v>
      </c>
    </row>
    <row r="961" spans="1:14" hidden="1" x14ac:dyDescent="0.3">
      <c r="A961">
        <v>704725</v>
      </c>
      <c r="B961" t="s">
        <v>6044</v>
      </c>
      <c r="C961" t="s">
        <v>6045</v>
      </c>
      <c r="D961" t="s">
        <v>6046</v>
      </c>
      <c r="E961" t="s">
        <v>3932</v>
      </c>
      <c r="F961">
        <v>95303</v>
      </c>
      <c r="G961" t="s">
        <v>69</v>
      </c>
      <c r="H961" t="s">
        <v>6047</v>
      </c>
      <c r="I961" t="s">
        <v>6048</v>
      </c>
      <c r="J961" t="s">
        <v>56</v>
      </c>
      <c r="K961" t="s">
        <v>1565</v>
      </c>
      <c r="L961" t="s">
        <v>61</v>
      </c>
      <c r="M961" t="s">
        <v>6049</v>
      </c>
      <c r="N961" t="s">
        <v>54</v>
      </c>
    </row>
    <row r="962" spans="1:14" hidden="1" x14ac:dyDescent="0.3">
      <c r="A962">
        <v>704729</v>
      </c>
      <c r="B962" t="s">
        <v>6050</v>
      </c>
      <c r="C962" t="s">
        <v>6051</v>
      </c>
      <c r="D962" t="s">
        <v>6052</v>
      </c>
      <c r="E962" t="s">
        <v>1245</v>
      </c>
      <c r="F962">
        <v>93610</v>
      </c>
      <c r="G962" t="s">
        <v>69</v>
      </c>
      <c r="H962" t="s">
        <v>6053</v>
      </c>
      <c r="I962" t="s">
        <v>6054</v>
      </c>
      <c r="J962" t="s">
        <v>56</v>
      </c>
      <c r="K962" t="s">
        <v>1565</v>
      </c>
      <c r="L962" t="s">
        <v>61</v>
      </c>
      <c r="M962" t="s">
        <v>11038</v>
      </c>
      <c r="N962" t="s">
        <v>54</v>
      </c>
    </row>
    <row r="963" spans="1:14" hidden="1" x14ac:dyDescent="0.3">
      <c r="A963">
        <v>704730</v>
      </c>
      <c r="B963" t="s">
        <v>6055</v>
      </c>
      <c r="C963" t="s">
        <v>6056</v>
      </c>
      <c r="D963" t="s">
        <v>6057</v>
      </c>
      <c r="E963" t="s">
        <v>1245</v>
      </c>
      <c r="F963">
        <v>93610</v>
      </c>
      <c r="G963" t="s">
        <v>69</v>
      </c>
      <c r="H963" t="s">
        <v>6058</v>
      </c>
      <c r="I963" t="s">
        <v>6059</v>
      </c>
      <c r="J963" t="s">
        <v>56</v>
      </c>
      <c r="K963" t="s">
        <v>1565</v>
      </c>
      <c r="L963" t="s">
        <v>61</v>
      </c>
      <c r="M963" t="s">
        <v>11181</v>
      </c>
      <c r="N963" t="s">
        <v>54</v>
      </c>
    </row>
    <row r="964" spans="1:14" hidden="1" x14ac:dyDescent="0.3">
      <c r="A964">
        <v>704731</v>
      </c>
      <c r="B964" t="s">
        <v>6060</v>
      </c>
      <c r="C964" t="s">
        <v>6056</v>
      </c>
      <c r="D964" t="s">
        <v>6061</v>
      </c>
      <c r="E964" t="s">
        <v>1245</v>
      </c>
      <c r="F964">
        <v>93610</v>
      </c>
      <c r="G964" t="s">
        <v>69</v>
      </c>
      <c r="H964" t="s">
        <v>6062</v>
      </c>
      <c r="I964" t="s">
        <v>6063</v>
      </c>
      <c r="J964" t="s">
        <v>56</v>
      </c>
      <c r="K964" t="s">
        <v>1565</v>
      </c>
      <c r="L964" t="s">
        <v>61</v>
      </c>
      <c r="M964" t="s">
        <v>11182</v>
      </c>
      <c r="N964" t="s">
        <v>54</v>
      </c>
    </row>
    <row r="965" spans="1:14" hidden="1" x14ac:dyDescent="0.3">
      <c r="A965">
        <v>704733</v>
      </c>
      <c r="B965" t="s">
        <v>6064</v>
      </c>
      <c r="C965" t="s">
        <v>6064</v>
      </c>
      <c r="D965" t="s">
        <v>6065</v>
      </c>
      <c r="E965" t="s">
        <v>1245</v>
      </c>
      <c r="F965">
        <v>93610</v>
      </c>
      <c r="G965" t="s">
        <v>69</v>
      </c>
      <c r="H965" t="s">
        <v>6066</v>
      </c>
      <c r="I965" t="s">
        <v>6067</v>
      </c>
      <c r="J965" t="s">
        <v>1213</v>
      </c>
      <c r="K965" t="s">
        <v>1366</v>
      </c>
      <c r="L965" t="s">
        <v>61</v>
      </c>
      <c r="M965" t="s">
        <v>227</v>
      </c>
      <c r="N965" t="s">
        <v>54</v>
      </c>
    </row>
    <row r="966" spans="1:14" hidden="1" x14ac:dyDescent="0.3">
      <c r="A966">
        <v>704734</v>
      </c>
      <c r="B966" t="s">
        <v>6068</v>
      </c>
      <c r="C966" t="s">
        <v>6069</v>
      </c>
      <c r="D966" t="s">
        <v>6070</v>
      </c>
      <c r="E966" t="s">
        <v>3369</v>
      </c>
      <c r="F966">
        <v>95315</v>
      </c>
      <c r="G966" t="s">
        <v>69</v>
      </c>
      <c r="H966" t="s">
        <v>6071</v>
      </c>
      <c r="I966" t="s">
        <v>6072</v>
      </c>
      <c r="J966" t="s">
        <v>56</v>
      </c>
      <c r="K966" t="s">
        <v>1565</v>
      </c>
      <c r="L966" t="s">
        <v>61</v>
      </c>
      <c r="M966" t="s">
        <v>6073</v>
      </c>
      <c r="N966" t="s">
        <v>54</v>
      </c>
    </row>
    <row r="967" spans="1:14" hidden="1" x14ac:dyDescent="0.3">
      <c r="A967">
        <v>704735</v>
      </c>
      <c r="B967" t="s">
        <v>6074</v>
      </c>
      <c r="C967" t="s">
        <v>6075</v>
      </c>
      <c r="D967" t="s">
        <v>6076</v>
      </c>
      <c r="E967" t="s">
        <v>3369</v>
      </c>
      <c r="F967">
        <v>95315</v>
      </c>
      <c r="G967" t="s">
        <v>69</v>
      </c>
      <c r="H967" t="s">
        <v>6077</v>
      </c>
      <c r="I967" t="s">
        <v>6078</v>
      </c>
      <c r="J967" t="s">
        <v>56</v>
      </c>
      <c r="K967" t="s">
        <v>1565</v>
      </c>
      <c r="L967" t="s">
        <v>61</v>
      </c>
      <c r="M967" t="s">
        <v>1241</v>
      </c>
      <c r="N967" t="s">
        <v>54</v>
      </c>
    </row>
    <row r="968" spans="1:14" hidden="1" x14ac:dyDescent="0.3">
      <c r="A968">
        <v>704736</v>
      </c>
      <c r="B968" t="s">
        <v>6079</v>
      </c>
      <c r="C968" t="s">
        <v>444</v>
      </c>
      <c r="D968" t="s">
        <v>6080</v>
      </c>
      <c r="E968" t="s">
        <v>3369</v>
      </c>
      <c r="F968">
        <v>95315</v>
      </c>
      <c r="G968" t="s">
        <v>69</v>
      </c>
      <c r="H968" t="s">
        <v>6081</v>
      </c>
      <c r="I968" t="s">
        <v>6082</v>
      </c>
      <c r="J968" t="s">
        <v>56</v>
      </c>
      <c r="K968" t="s">
        <v>1565</v>
      </c>
      <c r="L968" t="s">
        <v>80</v>
      </c>
      <c r="M968" t="s">
        <v>227</v>
      </c>
      <c r="N968" t="s">
        <v>54</v>
      </c>
    </row>
    <row r="969" spans="1:14" hidden="1" x14ac:dyDescent="0.3">
      <c r="A969">
        <v>704737</v>
      </c>
      <c r="B969" t="s">
        <v>6083</v>
      </c>
      <c r="C969" t="s">
        <v>6084</v>
      </c>
      <c r="D969" t="s">
        <v>6085</v>
      </c>
      <c r="E969" t="s">
        <v>3369</v>
      </c>
      <c r="F969">
        <v>95315</v>
      </c>
      <c r="G969" t="s">
        <v>69</v>
      </c>
      <c r="H969" t="s">
        <v>6086</v>
      </c>
      <c r="I969" t="s">
        <v>6087</v>
      </c>
      <c r="J969" t="s">
        <v>1213</v>
      </c>
      <c r="K969" t="s">
        <v>54</v>
      </c>
      <c r="L969" t="s">
        <v>80</v>
      </c>
      <c r="M969" t="s">
        <v>6088</v>
      </c>
      <c r="N969" t="s">
        <v>1820</v>
      </c>
    </row>
    <row r="970" spans="1:14" hidden="1" x14ac:dyDescent="0.3">
      <c r="A970">
        <v>704738</v>
      </c>
      <c r="B970" t="s">
        <v>6089</v>
      </c>
      <c r="C970" t="s">
        <v>6090</v>
      </c>
      <c r="D970" t="s">
        <v>6091</v>
      </c>
      <c r="E970" t="s">
        <v>2244</v>
      </c>
      <c r="F970">
        <v>95316</v>
      </c>
      <c r="G970" t="s">
        <v>69</v>
      </c>
      <c r="H970" t="s">
        <v>6092</v>
      </c>
      <c r="I970" t="s">
        <v>6093</v>
      </c>
      <c r="J970" t="s">
        <v>56</v>
      </c>
      <c r="K970" t="s">
        <v>1321</v>
      </c>
      <c r="L970" t="s">
        <v>61</v>
      </c>
      <c r="M970" t="s">
        <v>1808</v>
      </c>
      <c r="N970" t="s">
        <v>54</v>
      </c>
    </row>
    <row r="971" spans="1:14" hidden="1" x14ac:dyDescent="0.3">
      <c r="A971">
        <v>704739</v>
      </c>
      <c r="B971" t="s">
        <v>6094</v>
      </c>
      <c r="C971" t="s">
        <v>6095</v>
      </c>
      <c r="D971" t="s">
        <v>6096</v>
      </c>
      <c r="E971" t="s">
        <v>2244</v>
      </c>
      <c r="F971">
        <v>95316</v>
      </c>
      <c r="G971" t="s">
        <v>69</v>
      </c>
      <c r="H971" t="s">
        <v>6097</v>
      </c>
      <c r="I971" t="s">
        <v>6098</v>
      </c>
      <c r="J971" t="s">
        <v>56</v>
      </c>
      <c r="K971" t="s">
        <v>1321</v>
      </c>
      <c r="L971" t="s">
        <v>61</v>
      </c>
      <c r="M971" t="s">
        <v>6099</v>
      </c>
      <c r="N971" t="s">
        <v>54</v>
      </c>
    </row>
    <row r="972" spans="1:14" hidden="1" x14ac:dyDescent="0.3">
      <c r="A972">
        <v>704741</v>
      </c>
      <c r="B972" t="s">
        <v>6100</v>
      </c>
      <c r="C972" t="s">
        <v>6101</v>
      </c>
      <c r="D972" t="s">
        <v>6102</v>
      </c>
      <c r="E972" t="s">
        <v>2067</v>
      </c>
      <c r="F972">
        <v>93620</v>
      </c>
      <c r="G972" t="s">
        <v>69</v>
      </c>
      <c r="H972" t="s">
        <v>6103</v>
      </c>
      <c r="I972" t="s">
        <v>6104</v>
      </c>
      <c r="J972" t="s">
        <v>56</v>
      </c>
      <c r="K972" t="s">
        <v>1565</v>
      </c>
      <c r="L972" t="s">
        <v>61</v>
      </c>
      <c r="M972" t="s">
        <v>6105</v>
      </c>
      <c r="N972" t="s">
        <v>54</v>
      </c>
    </row>
    <row r="973" spans="1:14" hidden="1" x14ac:dyDescent="0.3">
      <c r="A973">
        <v>704752</v>
      </c>
      <c r="B973" t="s">
        <v>6106</v>
      </c>
      <c r="C973" t="s">
        <v>6106</v>
      </c>
      <c r="D973" t="s">
        <v>6107</v>
      </c>
      <c r="E973" t="s">
        <v>2067</v>
      </c>
      <c r="F973">
        <v>93620</v>
      </c>
      <c r="G973" t="s">
        <v>69</v>
      </c>
      <c r="H973" t="s">
        <v>6108</v>
      </c>
      <c r="I973" t="s">
        <v>6109</v>
      </c>
      <c r="J973" t="s">
        <v>56</v>
      </c>
      <c r="K973" t="s">
        <v>1565</v>
      </c>
      <c r="L973" t="s">
        <v>61</v>
      </c>
      <c r="M973" t="s">
        <v>681</v>
      </c>
      <c r="N973" t="s">
        <v>54</v>
      </c>
    </row>
    <row r="974" spans="1:14" hidden="1" x14ac:dyDescent="0.3">
      <c r="A974">
        <v>704754</v>
      </c>
      <c r="B974" t="s">
        <v>6110</v>
      </c>
      <c r="C974" t="s">
        <v>6111</v>
      </c>
      <c r="D974" t="s">
        <v>6112</v>
      </c>
      <c r="E974" t="s">
        <v>2067</v>
      </c>
      <c r="F974">
        <v>93620</v>
      </c>
      <c r="G974" t="s">
        <v>69</v>
      </c>
      <c r="H974" t="s">
        <v>6113</v>
      </c>
      <c r="I974" t="s">
        <v>6114</v>
      </c>
      <c r="J974" t="s">
        <v>56</v>
      </c>
      <c r="K974" t="s">
        <v>1565</v>
      </c>
      <c r="L974" t="s">
        <v>61</v>
      </c>
      <c r="M974" t="s">
        <v>227</v>
      </c>
      <c r="N974" t="s">
        <v>54</v>
      </c>
    </row>
    <row r="975" spans="1:14" hidden="1" x14ac:dyDescent="0.3">
      <c r="A975">
        <v>704755</v>
      </c>
      <c r="B975" t="s">
        <v>6115</v>
      </c>
      <c r="C975" t="s">
        <v>6116</v>
      </c>
      <c r="D975" t="s">
        <v>6117</v>
      </c>
      <c r="E975" t="s">
        <v>2067</v>
      </c>
      <c r="F975">
        <v>93620</v>
      </c>
      <c r="G975" t="s">
        <v>69</v>
      </c>
      <c r="H975" t="s">
        <v>6118</v>
      </c>
      <c r="I975" t="s">
        <v>6119</v>
      </c>
      <c r="J975" t="s">
        <v>1213</v>
      </c>
      <c r="K975" t="s">
        <v>1366</v>
      </c>
      <c r="L975" t="s">
        <v>61</v>
      </c>
      <c r="M975" t="s">
        <v>227</v>
      </c>
      <c r="N975" t="s">
        <v>54</v>
      </c>
    </row>
    <row r="976" spans="1:14" hidden="1" x14ac:dyDescent="0.3">
      <c r="A976">
        <v>704756</v>
      </c>
      <c r="B976" t="s">
        <v>6120</v>
      </c>
      <c r="C976" t="s">
        <v>6121</v>
      </c>
      <c r="D976" t="s">
        <v>6122</v>
      </c>
      <c r="E976" t="s">
        <v>2067</v>
      </c>
      <c r="F976">
        <v>93620</v>
      </c>
      <c r="G976" t="s">
        <v>69</v>
      </c>
      <c r="H976" t="s">
        <v>6123</v>
      </c>
      <c r="I976" t="s">
        <v>6124</v>
      </c>
      <c r="J976" t="s">
        <v>56</v>
      </c>
      <c r="K976" t="s">
        <v>1411</v>
      </c>
      <c r="L976" t="s">
        <v>61</v>
      </c>
      <c r="M976" t="s">
        <v>11183</v>
      </c>
      <c r="N976" t="s">
        <v>54</v>
      </c>
    </row>
    <row r="977" spans="1:14" hidden="1" x14ac:dyDescent="0.3">
      <c r="A977">
        <v>704757</v>
      </c>
      <c r="B977" t="s">
        <v>6125</v>
      </c>
      <c r="C977" t="s">
        <v>6126</v>
      </c>
      <c r="D977" t="s">
        <v>6127</v>
      </c>
      <c r="E977" t="s">
        <v>2277</v>
      </c>
      <c r="F977">
        <v>95317</v>
      </c>
      <c r="G977" t="s">
        <v>69</v>
      </c>
      <c r="H977" t="s">
        <v>6128</v>
      </c>
      <c r="I977" t="s">
        <v>6129</v>
      </c>
      <c r="J977" t="s">
        <v>56</v>
      </c>
      <c r="K977" t="s">
        <v>1411</v>
      </c>
      <c r="L977" t="s">
        <v>61</v>
      </c>
      <c r="M977" t="s">
        <v>6130</v>
      </c>
      <c r="N977" t="s">
        <v>54</v>
      </c>
    </row>
    <row r="978" spans="1:14" hidden="1" x14ac:dyDescent="0.3">
      <c r="A978">
        <v>704758</v>
      </c>
      <c r="B978" t="s">
        <v>6131</v>
      </c>
      <c r="C978" t="s">
        <v>6132</v>
      </c>
      <c r="D978" t="s">
        <v>6133</v>
      </c>
      <c r="E978" t="s">
        <v>2277</v>
      </c>
      <c r="F978">
        <v>95317</v>
      </c>
      <c r="G978" t="s">
        <v>69</v>
      </c>
      <c r="H978" t="s">
        <v>6134</v>
      </c>
      <c r="I978" t="s">
        <v>6135</v>
      </c>
      <c r="J978" t="s">
        <v>56</v>
      </c>
      <c r="K978" t="s">
        <v>1411</v>
      </c>
      <c r="L978" t="s">
        <v>61</v>
      </c>
      <c r="M978" t="s">
        <v>11182</v>
      </c>
      <c r="N978" t="s">
        <v>54</v>
      </c>
    </row>
    <row r="979" spans="1:14" hidden="1" x14ac:dyDescent="0.3">
      <c r="A979">
        <v>704765</v>
      </c>
      <c r="B979" t="s">
        <v>6136</v>
      </c>
      <c r="C979" t="s">
        <v>6137</v>
      </c>
      <c r="D979" t="s">
        <v>6138</v>
      </c>
      <c r="E979" t="s">
        <v>2277</v>
      </c>
      <c r="F979">
        <v>95317</v>
      </c>
      <c r="G979" t="s">
        <v>69</v>
      </c>
      <c r="H979" t="s">
        <v>6139</v>
      </c>
      <c r="I979" t="s">
        <v>6140</v>
      </c>
      <c r="J979" t="s">
        <v>56</v>
      </c>
      <c r="K979" t="s">
        <v>1411</v>
      </c>
      <c r="L979" t="s">
        <v>61</v>
      </c>
      <c r="M979" t="s">
        <v>1199</v>
      </c>
      <c r="N979" t="s">
        <v>54</v>
      </c>
    </row>
    <row r="980" spans="1:14" hidden="1" x14ac:dyDescent="0.3">
      <c r="A980">
        <v>704766</v>
      </c>
      <c r="B980" t="s">
        <v>11184</v>
      </c>
      <c r="C980" t="s">
        <v>11185</v>
      </c>
      <c r="D980" t="s">
        <v>6142</v>
      </c>
      <c r="E980" t="s">
        <v>2277</v>
      </c>
      <c r="F980">
        <v>95317</v>
      </c>
      <c r="G980" t="s">
        <v>69</v>
      </c>
      <c r="H980" t="s">
        <v>6143</v>
      </c>
      <c r="I980" t="s">
        <v>11186</v>
      </c>
      <c r="J980" t="s">
        <v>56</v>
      </c>
      <c r="K980" t="s">
        <v>1321</v>
      </c>
      <c r="L980" t="s">
        <v>61</v>
      </c>
      <c r="M980" t="s">
        <v>6144</v>
      </c>
      <c r="N980" t="s">
        <v>54</v>
      </c>
    </row>
    <row r="981" spans="1:14" hidden="1" x14ac:dyDescent="0.3">
      <c r="A981">
        <v>704769</v>
      </c>
      <c r="B981" t="s">
        <v>6145</v>
      </c>
      <c r="C981" t="s">
        <v>6132</v>
      </c>
      <c r="D981" t="s">
        <v>6146</v>
      </c>
      <c r="E981" t="s">
        <v>2277</v>
      </c>
      <c r="F981">
        <v>95317</v>
      </c>
      <c r="G981" t="s">
        <v>69</v>
      </c>
      <c r="H981" t="s">
        <v>6147</v>
      </c>
      <c r="I981" t="s">
        <v>6148</v>
      </c>
      <c r="J981" t="s">
        <v>56</v>
      </c>
      <c r="K981" t="s">
        <v>1411</v>
      </c>
      <c r="L981" t="s">
        <v>61</v>
      </c>
      <c r="M981" t="s">
        <v>294</v>
      </c>
      <c r="N981" t="s">
        <v>54</v>
      </c>
    </row>
    <row r="982" spans="1:14" hidden="1" x14ac:dyDescent="0.3">
      <c r="A982">
        <v>704771</v>
      </c>
      <c r="B982" t="s">
        <v>6149</v>
      </c>
      <c r="C982" t="s">
        <v>6150</v>
      </c>
      <c r="D982" t="s">
        <v>6151</v>
      </c>
      <c r="E982" t="s">
        <v>2277</v>
      </c>
      <c r="F982">
        <v>95317</v>
      </c>
      <c r="G982" t="s">
        <v>69</v>
      </c>
      <c r="H982" t="s">
        <v>6152</v>
      </c>
      <c r="I982" t="s">
        <v>6153</v>
      </c>
      <c r="J982" t="s">
        <v>1213</v>
      </c>
      <c r="K982" t="s">
        <v>1366</v>
      </c>
      <c r="L982" t="s">
        <v>61</v>
      </c>
      <c r="M982" t="s">
        <v>227</v>
      </c>
      <c r="N982" t="s">
        <v>54</v>
      </c>
    </row>
    <row r="983" spans="1:14" hidden="1" x14ac:dyDescent="0.3">
      <c r="A983">
        <v>704772</v>
      </c>
      <c r="B983" t="s">
        <v>6154</v>
      </c>
      <c r="C983" t="s">
        <v>6155</v>
      </c>
      <c r="D983" t="s">
        <v>6156</v>
      </c>
      <c r="E983" t="s">
        <v>2277</v>
      </c>
      <c r="F983">
        <v>95317</v>
      </c>
      <c r="G983" t="s">
        <v>69</v>
      </c>
      <c r="H983" t="s">
        <v>6157</v>
      </c>
      <c r="I983" t="s">
        <v>6158</v>
      </c>
      <c r="J983" t="s">
        <v>56</v>
      </c>
      <c r="K983" t="s">
        <v>1198</v>
      </c>
      <c r="L983" t="s">
        <v>61</v>
      </c>
      <c r="M983" t="s">
        <v>6159</v>
      </c>
      <c r="N983" t="s">
        <v>54</v>
      </c>
    </row>
    <row r="984" spans="1:14" hidden="1" x14ac:dyDescent="0.3">
      <c r="A984">
        <v>704773</v>
      </c>
      <c r="B984" t="s">
        <v>6160</v>
      </c>
      <c r="C984" t="s">
        <v>6161</v>
      </c>
      <c r="D984" t="s">
        <v>6162</v>
      </c>
      <c r="E984" t="s">
        <v>2277</v>
      </c>
      <c r="F984">
        <v>95317</v>
      </c>
      <c r="G984" t="s">
        <v>69</v>
      </c>
      <c r="H984" t="s">
        <v>6163</v>
      </c>
      <c r="I984" t="s">
        <v>6164</v>
      </c>
      <c r="J984" t="s">
        <v>56</v>
      </c>
      <c r="K984" t="s">
        <v>1198</v>
      </c>
      <c r="L984" t="s">
        <v>80</v>
      </c>
      <c r="M984" t="s">
        <v>1844</v>
      </c>
      <c r="N984" t="s">
        <v>54</v>
      </c>
    </row>
    <row r="985" spans="1:14" hidden="1" x14ac:dyDescent="0.3">
      <c r="A985">
        <v>704774</v>
      </c>
      <c r="B985" t="s">
        <v>6165</v>
      </c>
      <c r="C985" t="s">
        <v>6132</v>
      </c>
      <c r="D985" t="s">
        <v>6166</v>
      </c>
      <c r="E985" t="s">
        <v>2277</v>
      </c>
      <c r="F985">
        <v>95317</v>
      </c>
      <c r="G985" t="s">
        <v>69</v>
      </c>
      <c r="H985" t="s">
        <v>6167</v>
      </c>
      <c r="I985" t="s">
        <v>6168</v>
      </c>
      <c r="J985" t="s">
        <v>56</v>
      </c>
      <c r="K985" t="s">
        <v>1411</v>
      </c>
      <c r="L985" t="s">
        <v>61</v>
      </c>
      <c r="M985" t="s">
        <v>6169</v>
      </c>
      <c r="N985" t="s">
        <v>54</v>
      </c>
    </row>
    <row r="986" spans="1:14" hidden="1" x14ac:dyDescent="0.3">
      <c r="A986">
        <v>704775</v>
      </c>
      <c r="B986" t="s">
        <v>6170</v>
      </c>
      <c r="C986" t="s">
        <v>6171</v>
      </c>
      <c r="D986" t="s">
        <v>6172</v>
      </c>
      <c r="E986" t="s">
        <v>2277</v>
      </c>
      <c r="F986">
        <v>95317</v>
      </c>
      <c r="G986" t="s">
        <v>69</v>
      </c>
      <c r="H986" t="s">
        <v>6173</v>
      </c>
      <c r="I986" t="s">
        <v>6174</v>
      </c>
      <c r="J986" t="s">
        <v>56</v>
      </c>
      <c r="K986" t="s">
        <v>1198</v>
      </c>
      <c r="L986" t="s">
        <v>61</v>
      </c>
      <c r="M986" t="s">
        <v>2108</v>
      </c>
      <c r="N986" t="s">
        <v>54</v>
      </c>
    </row>
    <row r="987" spans="1:14" hidden="1" x14ac:dyDescent="0.3">
      <c r="A987">
        <v>704776</v>
      </c>
      <c r="B987" t="s">
        <v>6125</v>
      </c>
      <c r="C987" t="s">
        <v>6176</v>
      </c>
      <c r="D987" t="s">
        <v>6177</v>
      </c>
      <c r="E987" t="s">
        <v>2277</v>
      </c>
      <c r="F987">
        <v>95317</v>
      </c>
      <c r="G987" t="s">
        <v>69</v>
      </c>
      <c r="H987" t="s">
        <v>6178</v>
      </c>
      <c r="I987" t="s">
        <v>6179</v>
      </c>
      <c r="J987" t="s">
        <v>56</v>
      </c>
      <c r="K987" t="s">
        <v>1198</v>
      </c>
      <c r="L987" t="s">
        <v>61</v>
      </c>
      <c r="M987" t="s">
        <v>11187</v>
      </c>
      <c r="N987" t="s">
        <v>54</v>
      </c>
    </row>
    <row r="988" spans="1:14" hidden="1" x14ac:dyDescent="0.3">
      <c r="A988">
        <v>704777</v>
      </c>
      <c r="B988" t="s">
        <v>6180</v>
      </c>
      <c r="C988" t="s">
        <v>6181</v>
      </c>
      <c r="D988" t="s">
        <v>6182</v>
      </c>
      <c r="E988" t="s">
        <v>2277</v>
      </c>
      <c r="F988">
        <v>95317</v>
      </c>
      <c r="G988" t="s">
        <v>69</v>
      </c>
      <c r="H988" t="s">
        <v>6183</v>
      </c>
      <c r="I988" t="s">
        <v>6184</v>
      </c>
      <c r="J988" t="s">
        <v>56</v>
      </c>
      <c r="K988" t="s">
        <v>1198</v>
      </c>
      <c r="L988" t="s">
        <v>61</v>
      </c>
      <c r="M988" t="s">
        <v>2412</v>
      </c>
      <c r="N988" t="s">
        <v>54</v>
      </c>
    </row>
    <row r="989" spans="1:14" hidden="1" x14ac:dyDescent="0.3">
      <c r="A989">
        <v>704778</v>
      </c>
      <c r="B989" t="s">
        <v>6185</v>
      </c>
      <c r="C989" t="s">
        <v>6185</v>
      </c>
      <c r="D989" t="s">
        <v>6186</v>
      </c>
      <c r="E989" t="s">
        <v>2277</v>
      </c>
      <c r="F989">
        <v>95317</v>
      </c>
      <c r="G989" t="s">
        <v>69</v>
      </c>
      <c r="H989" t="s">
        <v>6187</v>
      </c>
      <c r="I989" t="s">
        <v>6188</v>
      </c>
      <c r="J989" t="s">
        <v>1213</v>
      </c>
      <c r="K989" t="s">
        <v>1366</v>
      </c>
      <c r="L989" t="s">
        <v>61</v>
      </c>
      <c r="M989" t="s">
        <v>227</v>
      </c>
      <c r="N989" t="s">
        <v>54</v>
      </c>
    </row>
    <row r="990" spans="1:14" hidden="1" x14ac:dyDescent="0.3">
      <c r="A990">
        <v>704779</v>
      </c>
      <c r="B990" t="s">
        <v>6189</v>
      </c>
      <c r="C990" t="s">
        <v>307</v>
      </c>
      <c r="D990" t="s">
        <v>6190</v>
      </c>
      <c r="E990" t="s">
        <v>2773</v>
      </c>
      <c r="F990">
        <v>93622</v>
      </c>
      <c r="G990" t="s">
        <v>69</v>
      </c>
      <c r="H990" t="s">
        <v>6191</v>
      </c>
      <c r="I990" t="s">
        <v>6192</v>
      </c>
      <c r="J990" t="s">
        <v>56</v>
      </c>
      <c r="K990" t="s">
        <v>1198</v>
      </c>
      <c r="L990" t="s">
        <v>61</v>
      </c>
      <c r="M990" t="s">
        <v>6193</v>
      </c>
      <c r="N990" t="s">
        <v>54</v>
      </c>
    </row>
    <row r="991" spans="1:14" hidden="1" x14ac:dyDescent="0.3">
      <c r="A991">
        <v>704780</v>
      </c>
      <c r="B991" t="s">
        <v>6194</v>
      </c>
      <c r="C991" t="s">
        <v>6195</v>
      </c>
      <c r="D991" t="s">
        <v>6196</v>
      </c>
      <c r="E991" t="s">
        <v>2204</v>
      </c>
      <c r="F991">
        <v>95322</v>
      </c>
      <c r="G991" t="s">
        <v>69</v>
      </c>
      <c r="H991" t="s">
        <v>6197</v>
      </c>
      <c r="I991" t="s">
        <v>6198</v>
      </c>
      <c r="J991" t="s">
        <v>56</v>
      </c>
      <c r="K991" t="s">
        <v>1411</v>
      </c>
      <c r="L991" t="s">
        <v>80</v>
      </c>
      <c r="M991" t="s">
        <v>11188</v>
      </c>
      <c r="N991" t="s">
        <v>54</v>
      </c>
    </row>
    <row r="992" spans="1:14" hidden="1" x14ac:dyDescent="0.3">
      <c r="A992">
        <v>704781</v>
      </c>
      <c r="B992" t="s">
        <v>6199</v>
      </c>
      <c r="C992" t="s">
        <v>6200</v>
      </c>
      <c r="D992" t="s">
        <v>6201</v>
      </c>
      <c r="E992" t="s">
        <v>2204</v>
      </c>
      <c r="F992">
        <v>95322</v>
      </c>
      <c r="G992" t="s">
        <v>69</v>
      </c>
      <c r="H992" t="s">
        <v>6202</v>
      </c>
      <c r="I992" t="s">
        <v>6203</v>
      </c>
      <c r="J992" t="s">
        <v>56</v>
      </c>
      <c r="K992" t="s">
        <v>1411</v>
      </c>
      <c r="L992" t="s">
        <v>61</v>
      </c>
      <c r="M992" t="s">
        <v>5309</v>
      </c>
      <c r="N992" t="s">
        <v>54</v>
      </c>
    </row>
    <row r="993" spans="1:14" hidden="1" x14ac:dyDescent="0.3">
      <c r="A993">
        <v>704782</v>
      </c>
      <c r="B993" t="s">
        <v>6204</v>
      </c>
      <c r="C993" t="s">
        <v>6205</v>
      </c>
      <c r="D993" t="s">
        <v>6206</v>
      </c>
      <c r="E993" t="s">
        <v>2204</v>
      </c>
      <c r="F993">
        <v>95322</v>
      </c>
      <c r="G993" t="s">
        <v>69</v>
      </c>
      <c r="H993" t="s">
        <v>6207</v>
      </c>
      <c r="I993" t="s">
        <v>6208</v>
      </c>
      <c r="J993" t="s">
        <v>56</v>
      </c>
      <c r="K993" t="s">
        <v>1411</v>
      </c>
      <c r="L993" t="s">
        <v>61</v>
      </c>
      <c r="M993" t="s">
        <v>3745</v>
      </c>
      <c r="N993" t="s">
        <v>54</v>
      </c>
    </row>
    <row r="994" spans="1:14" hidden="1" x14ac:dyDescent="0.3">
      <c r="A994">
        <v>704783</v>
      </c>
      <c r="B994" t="s">
        <v>6209</v>
      </c>
      <c r="C994" t="s">
        <v>6210</v>
      </c>
      <c r="D994" t="s">
        <v>6211</v>
      </c>
      <c r="E994" t="s">
        <v>2204</v>
      </c>
      <c r="F994">
        <v>95322</v>
      </c>
      <c r="G994" t="s">
        <v>69</v>
      </c>
      <c r="H994" t="s">
        <v>6212</v>
      </c>
      <c r="I994" t="s">
        <v>6213</v>
      </c>
      <c r="J994" t="s">
        <v>56</v>
      </c>
      <c r="K994" t="s">
        <v>1411</v>
      </c>
      <c r="L994" t="s">
        <v>80</v>
      </c>
      <c r="M994" t="s">
        <v>4766</v>
      </c>
      <c r="N994" t="s">
        <v>54</v>
      </c>
    </row>
    <row r="995" spans="1:14" hidden="1" x14ac:dyDescent="0.3">
      <c r="A995">
        <v>704784</v>
      </c>
      <c r="B995" t="s">
        <v>6214</v>
      </c>
      <c r="C995" t="s">
        <v>6215</v>
      </c>
      <c r="D995" t="s">
        <v>6216</v>
      </c>
      <c r="E995" t="s">
        <v>2204</v>
      </c>
      <c r="F995">
        <v>95322</v>
      </c>
      <c r="G995" t="s">
        <v>69</v>
      </c>
      <c r="H995" t="s">
        <v>6217</v>
      </c>
      <c r="I995" t="s">
        <v>6218</v>
      </c>
      <c r="J995" t="s">
        <v>1213</v>
      </c>
      <c r="K995" t="s">
        <v>1366</v>
      </c>
      <c r="L995" t="s">
        <v>61</v>
      </c>
      <c r="M995" t="s">
        <v>3607</v>
      </c>
      <c r="N995" t="s">
        <v>54</v>
      </c>
    </row>
    <row r="996" spans="1:14" hidden="1" x14ac:dyDescent="0.3">
      <c r="A996">
        <v>704972</v>
      </c>
      <c r="B996" t="s">
        <v>6219</v>
      </c>
      <c r="C996" t="s">
        <v>3022</v>
      </c>
      <c r="D996" t="s">
        <v>6220</v>
      </c>
      <c r="E996" t="s">
        <v>1219</v>
      </c>
      <c r="F996">
        <v>93274</v>
      </c>
      <c r="G996" t="s">
        <v>1219</v>
      </c>
      <c r="H996" t="s">
        <v>6221</v>
      </c>
      <c r="I996" t="s">
        <v>6222</v>
      </c>
      <c r="J996" t="s">
        <v>56</v>
      </c>
      <c r="K996" t="s">
        <v>1388</v>
      </c>
      <c r="L996" t="s">
        <v>61</v>
      </c>
      <c r="M996" t="s">
        <v>2247</v>
      </c>
      <c r="N996" t="s">
        <v>54</v>
      </c>
    </row>
    <row r="997" spans="1:14" hidden="1" x14ac:dyDescent="0.3">
      <c r="A997">
        <v>704978</v>
      </c>
      <c r="B997" t="s">
        <v>6223</v>
      </c>
      <c r="C997" t="s">
        <v>6224</v>
      </c>
      <c r="D997" t="s">
        <v>6225</v>
      </c>
      <c r="E997" t="s">
        <v>1219</v>
      </c>
      <c r="F997">
        <v>93274</v>
      </c>
      <c r="G997" t="s">
        <v>1219</v>
      </c>
      <c r="H997" t="s">
        <v>6226</v>
      </c>
      <c r="I997" t="s">
        <v>6227</v>
      </c>
      <c r="J997" t="s">
        <v>1213</v>
      </c>
      <c r="K997" t="s">
        <v>1388</v>
      </c>
      <c r="L997" t="s">
        <v>61</v>
      </c>
      <c r="M997" t="s">
        <v>227</v>
      </c>
      <c r="N997" t="s">
        <v>54</v>
      </c>
    </row>
    <row r="998" spans="1:14" hidden="1" x14ac:dyDescent="0.3">
      <c r="A998">
        <v>704996</v>
      </c>
      <c r="B998" t="s">
        <v>6228</v>
      </c>
      <c r="C998" t="s">
        <v>6229</v>
      </c>
      <c r="D998" t="s">
        <v>6230</v>
      </c>
      <c r="E998" t="s">
        <v>1402</v>
      </c>
      <c r="F998">
        <v>93291</v>
      </c>
      <c r="G998" t="s">
        <v>1219</v>
      </c>
      <c r="H998" t="s">
        <v>6231</v>
      </c>
      <c r="I998" t="s">
        <v>6232</v>
      </c>
      <c r="J998" t="s">
        <v>1213</v>
      </c>
      <c r="K998" t="s">
        <v>1388</v>
      </c>
      <c r="L998" t="s">
        <v>61</v>
      </c>
      <c r="M998" t="s">
        <v>227</v>
      </c>
      <c r="N998" t="s">
        <v>54</v>
      </c>
    </row>
    <row r="999" spans="1:14" hidden="1" x14ac:dyDescent="0.3">
      <c r="A999">
        <v>705002</v>
      </c>
      <c r="B999" t="s">
        <v>6233</v>
      </c>
      <c r="C999" t="s">
        <v>6234</v>
      </c>
      <c r="D999" t="s">
        <v>6235</v>
      </c>
      <c r="E999" t="s">
        <v>1402</v>
      </c>
      <c r="F999">
        <v>93291</v>
      </c>
      <c r="G999" t="s">
        <v>1219</v>
      </c>
      <c r="H999" t="s">
        <v>6236</v>
      </c>
      <c r="I999" t="s">
        <v>6237</v>
      </c>
      <c r="J999" t="s">
        <v>56</v>
      </c>
      <c r="K999" t="s">
        <v>1388</v>
      </c>
      <c r="L999" t="s">
        <v>61</v>
      </c>
      <c r="M999" t="s">
        <v>4496</v>
      </c>
      <c r="N999" t="s">
        <v>54</v>
      </c>
    </row>
    <row r="1000" spans="1:14" hidden="1" x14ac:dyDescent="0.3">
      <c r="A1000">
        <v>705006</v>
      </c>
      <c r="B1000" t="s">
        <v>6238</v>
      </c>
      <c r="C1000" t="s">
        <v>4145</v>
      </c>
      <c r="D1000" t="s">
        <v>6239</v>
      </c>
      <c r="E1000" t="s">
        <v>1227</v>
      </c>
      <c r="F1000">
        <v>93272</v>
      </c>
      <c r="G1000" t="s">
        <v>1219</v>
      </c>
      <c r="H1000" t="s">
        <v>6240</v>
      </c>
      <c r="I1000" t="s">
        <v>6241</v>
      </c>
      <c r="J1000" t="s">
        <v>56</v>
      </c>
      <c r="K1000" t="s">
        <v>1388</v>
      </c>
      <c r="L1000" t="s">
        <v>61</v>
      </c>
      <c r="M1000" t="s">
        <v>9429</v>
      </c>
      <c r="N1000" t="s">
        <v>54</v>
      </c>
    </row>
    <row r="1001" spans="1:14" hidden="1" x14ac:dyDescent="0.3">
      <c r="A1001">
        <v>705086</v>
      </c>
      <c r="B1001" t="s">
        <v>6242</v>
      </c>
      <c r="C1001" t="s">
        <v>6243</v>
      </c>
      <c r="D1001" t="s">
        <v>6244</v>
      </c>
      <c r="E1001" t="s">
        <v>3479</v>
      </c>
      <c r="F1001">
        <v>95963</v>
      </c>
      <c r="G1001" t="s">
        <v>2023</v>
      </c>
      <c r="H1001" t="s">
        <v>6245</v>
      </c>
      <c r="I1001" t="s">
        <v>6246</v>
      </c>
      <c r="J1001" t="s">
        <v>1213</v>
      </c>
      <c r="K1001" t="s">
        <v>54</v>
      </c>
      <c r="L1001" t="s">
        <v>61</v>
      </c>
      <c r="M1001" t="s">
        <v>3185</v>
      </c>
      <c r="N1001" t="s">
        <v>54</v>
      </c>
    </row>
    <row r="1002" spans="1:14" hidden="1" x14ac:dyDescent="0.3">
      <c r="A1002">
        <v>705089</v>
      </c>
      <c r="B1002" t="s">
        <v>6247</v>
      </c>
      <c r="C1002" t="s">
        <v>6248</v>
      </c>
      <c r="D1002" t="s">
        <v>6249</v>
      </c>
      <c r="E1002" t="s">
        <v>3479</v>
      </c>
      <c r="F1002">
        <v>95963</v>
      </c>
      <c r="G1002" t="s">
        <v>2023</v>
      </c>
      <c r="H1002" t="s">
        <v>6250</v>
      </c>
      <c r="I1002" t="s">
        <v>6251</v>
      </c>
      <c r="J1002" t="s">
        <v>1213</v>
      </c>
      <c r="K1002" t="s">
        <v>1366</v>
      </c>
      <c r="L1002" t="s">
        <v>61</v>
      </c>
      <c r="M1002" t="s">
        <v>227</v>
      </c>
      <c r="N1002" t="s">
        <v>54</v>
      </c>
    </row>
    <row r="1003" spans="1:14" hidden="1" x14ac:dyDescent="0.3">
      <c r="A1003">
        <v>705090</v>
      </c>
      <c r="B1003" t="s">
        <v>6252</v>
      </c>
      <c r="C1003" t="s">
        <v>6253</v>
      </c>
      <c r="D1003" t="s">
        <v>6254</v>
      </c>
      <c r="E1003" t="s">
        <v>3479</v>
      </c>
      <c r="F1003">
        <v>95963</v>
      </c>
      <c r="G1003" t="s">
        <v>2023</v>
      </c>
      <c r="H1003" t="s">
        <v>6255</v>
      </c>
      <c r="I1003" t="s">
        <v>6256</v>
      </c>
      <c r="J1003" t="s">
        <v>1213</v>
      </c>
      <c r="K1003" t="s">
        <v>1565</v>
      </c>
      <c r="L1003" t="s">
        <v>80</v>
      </c>
      <c r="M1003" t="s">
        <v>6257</v>
      </c>
      <c r="N1003" t="s">
        <v>54</v>
      </c>
    </row>
    <row r="1004" spans="1:14" hidden="1" x14ac:dyDescent="0.3">
      <c r="A1004">
        <v>705091</v>
      </c>
      <c r="B1004" t="s">
        <v>6258</v>
      </c>
      <c r="C1004" t="s">
        <v>6259</v>
      </c>
      <c r="D1004" t="s">
        <v>6260</v>
      </c>
      <c r="E1004" t="s">
        <v>3479</v>
      </c>
      <c r="F1004">
        <v>95963</v>
      </c>
      <c r="G1004" t="s">
        <v>2023</v>
      </c>
      <c r="H1004" t="s">
        <v>6261</v>
      </c>
      <c r="I1004" t="s">
        <v>6262</v>
      </c>
      <c r="J1004" t="s">
        <v>56</v>
      </c>
      <c r="K1004" t="s">
        <v>1565</v>
      </c>
      <c r="L1004" t="s">
        <v>61</v>
      </c>
      <c r="M1004" t="s">
        <v>227</v>
      </c>
      <c r="N1004" t="s">
        <v>54</v>
      </c>
    </row>
    <row r="1005" spans="1:14" hidden="1" x14ac:dyDescent="0.3">
      <c r="A1005">
        <v>705093</v>
      </c>
      <c r="B1005" t="s">
        <v>6264</v>
      </c>
      <c r="C1005" t="s">
        <v>6265</v>
      </c>
      <c r="D1005" t="s">
        <v>6266</v>
      </c>
      <c r="E1005" t="s">
        <v>3479</v>
      </c>
      <c r="F1005">
        <v>95963</v>
      </c>
      <c r="G1005" t="s">
        <v>2023</v>
      </c>
      <c r="H1005" t="s">
        <v>6267</v>
      </c>
      <c r="I1005" t="s">
        <v>6268</v>
      </c>
      <c r="J1005" t="s">
        <v>56</v>
      </c>
      <c r="K1005" t="s">
        <v>1565</v>
      </c>
      <c r="L1005" t="s">
        <v>61</v>
      </c>
      <c r="M1005" t="s">
        <v>6269</v>
      </c>
      <c r="N1005" t="s">
        <v>54</v>
      </c>
    </row>
    <row r="1006" spans="1:14" hidden="1" x14ac:dyDescent="0.3">
      <c r="A1006">
        <v>705094</v>
      </c>
      <c r="B1006" t="s">
        <v>6270</v>
      </c>
      <c r="C1006" t="s">
        <v>6271</v>
      </c>
      <c r="D1006" t="s">
        <v>6272</v>
      </c>
      <c r="E1006" t="s">
        <v>3479</v>
      </c>
      <c r="F1006">
        <v>95963</v>
      </c>
      <c r="G1006" t="s">
        <v>2023</v>
      </c>
      <c r="H1006" t="s">
        <v>6273</v>
      </c>
      <c r="I1006" t="s">
        <v>6274</v>
      </c>
      <c r="J1006" t="s">
        <v>56</v>
      </c>
      <c r="K1006" t="s">
        <v>1565</v>
      </c>
      <c r="L1006" t="s">
        <v>61</v>
      </c>
      <c r="M1006" t="s">
        <v>3065</v>
      </c>
      <c r="N1006" t="s">
        <v>54</v>
      </c>
    </row>
    <row r="1007" spans="1:14" hidden="1" x14ac:dyDescent="0.3">
      <c r="A1007">
        <v>705095</v>
      </c>
      <c r="B1007" t="s">
        <v>6275</v>
      </c>
      <c r="C1007" t="s">
        <v>6276</v>
      </c>
      <c r="D1007" t="s">
        <v>6277</v>
      </c>
      <c r="E1007" t="s">
        <v>3479</v>
      </c>
      <c r="F1007">
        <v>95963</v>
      </c>
      <c r="G1007" t="s">
        <v>2023</v>
      </c>
      <c r="H1007" t="s">
        <v>6278</v>
      </c>
      <c r="I1007" t="s">
        <v>6279</v>
      </c>
      <c r="J1007" t="s">
        <v>56</v>
      </c>
      <c r="K1007" t="s">
        <v>1565</v>
      </c>
      <c r="L1007" t="s">
        <v>61</v>
      </c>
      <c r="M1007" t="s">
        <v>4512</v>
      </c>
      <c r="N1007" t="s">
        <v>54</v>
      </c>
    </row>
    <row r="1008" spans="1:14" hidden="1" x14ac:dyDescent="0.3">
      <c r="A1008">
        <v>705098</v>
      </c>
      <c r="B1008" t="s">
        <v>6280</v>
      </c>
      <c r="C1008" t="s">
        <v>6281</v>
      </c>
      <c r="D1008" t="s">
        <v>6282</v>
      </c>
      <c r="E1008" t="s">
        <v>3479</v>
      </c>
      <c r="F1008">
        <v>95963</v>
      </c>
      <c r="G1008" t="s">
        <v>2023</v>
      </c>
      <c r="H1008" t="s">
        <v>6283</v>
      </c>
      <c r="I1008" t="s">
        <v>6284</v>
      </c>
      <c r="J1008" t="s">
        <v>56</v>
      </c>
      <c r="K1008" t="s">
        <v>1565</v>
      </c>
      <c r="L1008" t="s">
        <v>61</v>
      </c>
      <c r="M1008" t="s">
        <v>6285</v>
      </c>
      <c r="N1008" t="s">
        <v>54</v>
      </c>
    </row>
    <row r="1009" spans="1:14" hidden="1" x14ac:dyDescent="0.3">
      <c r="A1009">
        <v>705105</v>
      </c>
      <c r="B1009" t="s">
        <v>6286</v>
      </c>
      <c r="C1009" t="s">
        <v>6287</v>
      </c>
      <c r="D1009" t="s">
        <v>6288</v>
      </c>
      <c r="E1009" t="s">
        <v>3479</v>
      </c>
      <c r="F1009">
        <v>95963</v>
      </c>
      <c r="G1009" t="s">
        <v>2023</v>
      </c>
      <c r="H1009" t="s">
        <v>6289</v>
      </c>
      <c r="I1009" t="s">
        <v>6290</v>
      </c>
      <c r="J1009" t="s">
        <v>1213</v>
      </c>
      <c r="K1009" t="s">
        <v>1366</v>
      </c>
      <c r="L1009" t="s">
        <v>61</v>
      </c>
      <c r="M1009" t="s">
        <v>4885</v>
      </c>
      <c r="N1009" t="s">
        <v>54</v>
      </c>
    </row>
    <row r="1010" spans="1:14" hidden="1" x14ac:dyDescent="0.3">
      <c r="A1010">
        <v>705109</v>
      </c>
      <c r="B1010" t="s">
        <v>6291</v>
      </c>
      <c r="C1010" t="s">
        <v>6292</v>
      </c>
      <c r="D1010" t="s">
        <v>6293</v>
      </c>
      <c r="E1010" t="s">
        <v>3479</v>
      </c>
      <c r="F1010">
        <v>95963</v>
      </c>
      <c r="G1010" t="s">
        <v>2023</v>
      </c>
      <c r="H1010" t="s">
        <v>6294</v>
      </c>
      <c r="I1010" t="s">
        <v>6295</v>
      </c>
      <c r="J1010" t="s">
        <v>56</v>
      </c>
      <c r="K1010" t="s">
        <v>1565</v>
      </c>
      <c r="L1010" t="s">
        <v>61</v>
      </c>
      <c r="M1010" t="s">
        <v>6296</v>
      </c>
      <c r="N1010" t="s">
        <v>54</v>
      </c>
    </row>
    <row r="1011" spans="1:14" hidden="1" x14ac:dyDescent="0.3">
      <c r="A1011">
        <v>705112</v>
      </c>
      <c r="B1011" t="s">
        <v>6297</v>
      </c>
      <c r="C1011" t="s">
        <v>6298</v>
      </c>
      <c r="D1011" t="s">
        <v>6299</v>
      </c>
      <c r="E1011" t="s">
        <v>2022</v>
      </c>
      <c r="F1011">
        <v>95988</v>
      </c>
      <c r="G1011" t="s">
        <v>2023</v>
      </c>
      <c r="H1011" t="s">
        <v>6300</v>
      </c>
      <c r="I1011" t="s">
        <v>6301</v>
      </c>
      <c r="J1011" t="s">
        <v>1213</v>
      </c>
      <c r="K1011" t="s">
        <v>1366</v>
      </c>
      <c r="L1011" t="s">
        <v>61</v>
      </c>
      <c r="M1011" t="s">
        <v>4933</v>
      </c>
      <c r="N1011" t="s">
        <v>54</v>
      </c>
    </row>
    <row r="1012" spans="1:14" x14ac:dyDescent="0.3">
      <c r="A1012">
        <v>705115</v>
      </c>
      <c r="B1012" t="s">
        <v>6302</v>
      </c>
      <c r="C1012" t="s">
        <v>6303</v>
      </c>
      <c r="D1012" t="s">
        <v>6304</v>
      </c>
      <c r="E1012" t="s">
        <v>2022</v>
      </c>
      <c r="F1012">
        <v>95988</v>
      </c>
      <c r="G1012" t="s">
        <v>2023</v>
      </c>
      <c r="H1012" t="s">
        <v>6305</v>
      </c>
      <c r="I1012" t="s">
        <v>6306</v>
      </c>
      <c r="J1012" t="s">
        <v>56</v>
      </c>
      <c r="K1012" t="s">
        <v>6307</v>
      </c>
      <c r="L1012" t="s">
        <v>80</v>
      </c>
      <c r="M1012" t="s">
        <v>5683</v>
      </c>
      <c r="N1012" t="s">
        <v>6308</v>
      </c>
    </row>
    <row r="1013" spans="1:14" hidden="1" x14ac:dyDescent="0.3">
      <c r="A1013">
        <v>705117</v>
      </c>
      <c r="B1013" t="s">
        <v>6309</v>
      </c>
      <c r="C1013" t="s">
        <v>6310</v>
      </c>
      <c r="D1013" t="s">
        <v>6311</v>
      </c>
      <c r="E1013" t="s">
        <v>2022</v>
      </c>
      <c r="F1013">
        <v>95988</v>
      </c>
      <c r="G1013" t="s">
        <v>2023</v>
      </c>
      <c r="H1013" t="s">
        <v>6312</v>
      </c>
      <c r="I1013" t="s">
        <v>6313</v>
      </c>
      <c r="J1013" t="s">
        <v>56</v>
      </c>
      <c r="K1013" t="s">
        <v>1565</v>
      </c>
      <c r="L1013" t="s">
        <v>80</v>
      </c>
      <c r="M1013" t="s">
        <v>227</v>
      </c>
      <c r="N1013" t="s">
        <v>54</v>
      </c>
    </row>
    <row r="1014" spans="1:14" hidden="1" x14ac:dyDescent="0.3">
      <c r="A1014">
        <v>705120</v>
      </c>
      <c r="B1014" t="s">
        <v>11189</v>
      </c>
      <c r="C1014" t="s">
        <v>2418</v>
      </c>
      <c r="D1014" t="s">
        <v>6314</v>
      </c>
      <c r="E1014" t="s">
        <v>2420</v>
      </c>
      <c r="F1014">
        <v>95301</v>
      </c>
      <c r="G1014" t="s">
        <v>69</v>
      </c>
      <c r="H1014" t="s">
        <v>6315</v>
      </c>
      <c r="I1014" t="s">
        <v>11190</v>
      </c>
      <c r="J1014" t="s">
        <v>56</v>
      </c>
      <c r="K1014" t="s">
        <v>1411</v>
      </c>
      <c r="L1014" t="s">
        <v>61</v>
      </c>
      <c r="M1014" t="s">
        <v>4675</v>
      </c>
      <c r="N1014" t="s">
        <v>54</v>
      </c>
    </row>
    <row r="1015" spans="1:14" hidden="1" x14ac:dyDescent="0.3">
      <c r="A1015">
        <v>705123</v>
      </c>
      <c r="B1015" t="s">
        <v>6317</v>
      </c>
      <c r="C1015" t="s">
        <v>6318</v>
      </c>
      <c r="D1015" t="s">
        <v>6319</v>
      </c>
      <c r="E1015" t="s">
        <v>2420</v>
      </c>
      <c r="F1015">
        <v>95301</v>
      </c>
      <c r="G1015" t="s">
        <v>69</v>
      </c>
      <c r="H1015" t="s">
        <v>6320</v>
      </c>
      <c r="I1015" t="s">
        <v>6321</v>
      </c>
      <c r="J1015" t="s">
        <v>56</v>
      </c>
      <c r="K1015" t="s">
        <v>1411</v>
      </c>
      <c r="L1015" t="s">
        <v>61</v>
      </c>
      <c r="M1015" t="s">
        <v>6322</v>
      </c>
      <c r="N1015" t="s">
        <v>54</v>
      </c>
    </row>
    <row r="1016" spans="1:14" hidden="1" x14ac:dyDescent="0.3">
      <c r="A1016">
        <v>705124</v>
      </c>
      <c r="B1016" t="s">
        <v>6323</v>
      </c>
      <c r="C1016" t="s">
        <v>5953</v>
      </c>
      <c r="D1016" t="s">
        <v>6324</v>
      </c>
      <c r="E1016" t="s">
        <v>2420</v>
      </c>
      <c r="F1016">
        <v>95301</v>
      </c>
      <c r="G1016" t="s">
        <v>69</v>
      </c>
      <c r="H1016" t="s">
        <v>6325</v>
      </c>
      <c r="I1016" t="s">
        <v>6326</v>
      </c>
      <c r="J1016" t="s">
        <v>56</v>
      </c>
      <c r="K1016" t="s">
        <v>1411</v>
      </c>
      <c r="L1016" t="s">
        <v>61</v>
      </c>
      <c r="M1016" t="s">
        <v>227</v>
      </c>
      <c r="N1016" t="s">
        <v>54</v>
      </c>
    </row>
    <row r="1017" spans="1:14" hidden="1" x14ac:dyDescent="0.3">
      <c r="A1017">
        <v>705128</v>
      </c>
      <c r="B1017" t="s">
        <v>6327</v>
      </c>
      <c r="C1017" t="s">
        <v>6328</v>
      </c>
      <c r="D1017" t="s">
        <v>6329</v>
      </c>
      <c r="E1017" t="s">
        <v>3479</v>
      </c>
      <c r="F1017">
        <v>95963</v>
      </c>
      <c r="G1017" t="s">
        <v>2023</v>
      </c>
      <c r="H1017" t="s">
        <v>6330</v>
      </c>
      <c r="I1017" t="s">
        <v>6331</v>
      </c>
      <c r="J1017" t="s">
        <v>1213</v>
      </c>
      <c r="K1017" t="s">
        <v>54</v>
      </c>
      <c r="L1017" t="s">
        <v>61</v>
      </c>
      <c r="M1017" t="s">
        <v>227</v>
      </c>
      <c r="N1017" t="s">
        <v>54</v>
      </c>
    </row>
    <row r="1018" spans="1:14" hidden="1" x14ac:dyDescent="0.3">
      <c r="A1018">
        <v>705129</v>
      </c>
      <c r="B1018" t="s">
        <v>6332</v>
      </c>
      <c r="C1018" t="s">
        <v>6333</v>
      </c>
      <c r="D1018" t="s">
        <v>6334</v>
      </c>
      <c r="E1018" t="s">
        <v>3479</v>
      </c>
      <c r="F1018">
        <v>95963</v>
      </c>
      <c r="G1018" t="s">
        <v>2023</v>
      </c>
      <c r="H1018" t="s">
        <v>6335</v>
      </c>
      <c r="I1018" t="s">
        <v>6336</v>
      </c>
      <c r="J1018" t="s">
        <v>56</v>
      </c>
      <c r="K1018" t="s">
        <v>1565</v>
      </c>
      <c r="L1018" t="s">
        <v>61</v>
      </c>
      <c r="M1018" t="s">
        <v>3009</v>
      </c>
      <c r="N1018" t="s">
        <v>54</v>
      </c>
    </row>
    <row r="1019" spans="1:14" x14ac:dyDescent="0.3">
      <c r="A1019">
        <v>705196</v>
      </c>
      <c r="B1019" t="s">
        <v>6338</v>
      </c>
      <c r="C1019" t="s">
        <v>240</v>
      </c>
      <c r="D1019" t="s">
        <v>241</v>
      </c>
      <c r="E1019" t="s">
        <v>85</v>
      </c>
      <c r="F1019">
        <v>95324</v>
      </c>
      <c r="G1019" t="s">
        <v>69</v>
      </c>
      <c r="H1019" t="s">
        <v>242</v>
      </c>
      <c r="I1019" t="s">
        <v>243</v>
      </c>
      <c r="J1019" t="s">
        <v>56</v>
      </c>
      <c r="K1019" t="s">
        <v>10924</v>
      </c>
      <c r="L1019" t="s">
        <v>61</v>
      </c>
      <c r="M1019" t="s">
        <v>244</v>
      </c>
      <c r="N1019" t="s">
        <v>54</v>
      </c>
    </row>
    <row r="1020" spans="1:14" hidden="1" x14ac:dyDescent="0.3">
      <c r="A1020">
        <v>705198</v>
      </c>
      <c r="B1020" t="s">
        <v>6339</v>
      </c>
      <c r="C1020" t="s">
        <v>6340</v>
      </c>
      <c r="D1020" t="s">
        <v>6341</v>
      </c>
      <c r="E1020" t="s">
        <v>85</v>
      </c>
      <c r="F1020">
        <v>95324</v>
      </c>
      <c r="G1020" t="s">
        <v>69</v>
      </c>
      <c r="H1020" t="s">
        <v>6342</v>
      </c>
      <c r="I1020" t="s">
        <v>6343</v>
      </c>
      <c r="J1020" t="s">
        <v>1213</v>
      </c>
      <c r="K1020" t="s">
        <v>54</v>
      </c>
      <c r="L1020" t="s">
        <v>61</v>
      </c>
      <c r="M1020" t="s">
        <v>227</v>
      </c>
      <c r="N1020" t="s">
        <v>54</v>
      </c>
    </row>
    <row r="1021" spans="1:14" x14ac:dyDescent="0.3">
      <c r="A1021">
        <v>705203</v>
      </c>
      <c r="B1021" t="s">
        <v>245</v>
      </c>
      <c r="C1021" t="s">
        <v>246</v>
      </c>
      <c r="D1021" t="s">
        <v>247</v>
      </c>
      <c r="E1021" t="s">
        <v>85</v>
      </c>
      <c r="F1021">
        <v>95324</v>
      </c>
      <c r="G1021" t="s">
        <v>69</v>
      </c>
      <c r="H1021" t="s">
        <v>248</v>
      </c>
      <c r="I1021" t="s">
        <v>249</v>
      </c>
      <c r="J1021" t="s">
        <v>56</v>
      </c>
      <c r="K1021" t="s">
        <v>10924</v>
      </c>
      <c r="L1021" t="s">
        <v>61</v>
      </c>
      <c r="M1021" t="s">
        <v>11191</v>
      </c>
      <c r="N1021" t="s">
        <v>54</v>
      </c>
    </row>
    <row r="1022" spans="1:14" hidden="1" x14ac:dyDescent="0.3">
      <c r="A1022">
        <v>705204</v>
      </c>
      <c r="B1022" t="s">
        <v>6344</v>
      </c>
      <c r="C1022" t="s">
        <v>6340</v>
      </c>
      <c r="D1022" t="s">
        <v>6345</v>
      </c>
      <c r="E1022" t="s">
        <v>85</v>
      </c>
      <c r="F1022">
        <v>95324</v>
      </c>
      <c r="G1022" t="s">
        <v>69</v>
      </c>
      <c r="H1022" t="s">
        <v>6346</v>
      </c>
      <c r="I1022" t="s">
        <v>6347</v>
      </c>
      <c r="J1022" t="s">
        <v>1213</v>
      </c>
      <c r="K1022" t="s">
        <v>1366</v>
      </c>
      <c r="L1022" t="s">
        <v>80</v>
      </c>
      <c r="M1022" t="s">
        <v>705</v>
      </c>
      <c r="N1022" t="s">
        <v>6348</v>
      </c>
    </row>
    <row r="1023" spans="1:14" x14ac:dyDescent="0.3">
      <c r="A1023">
        <v>705219</v>
      </c>
      <c r="B1023" t="s">
        <v>6349</v>
      </c>
      <c r="C1023" t="s">
        <v>251</v>
      </c>
      <c r="D1023" t="s">
        <v>252</v>
      </c>
      <c r="E1023" t="s">
        <v>85</v>
      </c>
      <c r="F1023">
        <v>95324</v>
      </c>
      <c r="G1023" t="s">
        <v>69</v>
      </c>
      <c r="H1023" t="s">
        <v>253</v>
      </c>
      <c r="I1023" t="s">
        <v>254</v>
      </c>
      <c r="J1023" t="s">
        <v>56</v>
      </c>
      <c r="K1023" t="s">
        <v>10924</v>
      </c>
      <c r="L1023" t="s">
        <v>80</v>
      </c>
      <c r="M1023" t="s">
        <v>227</v>
      </c>
      <c r="N1023" t="s">
        <v>54</v>
      </c>
    </row>
    <row r="1024" spans="1:14" x14ac:dyDescent="0.3">
      <c r="A1024">
        <v>705229</v>
      </c>
      <c r="B1024" t="s">
        <v>257</v>
      </c>
      <c r="C1024" t="s">
        <v>258</v>
      </c>
      <c r="D1024" t="s">
        <v>259</v>
      </c>
      <c r="E1024" t="s">
        <v>85</v>
      </c>
      <c r="F1024">
        <v>95324</v>
      </c>
      <c r="G1024" t="s">
        <v>69</v>
      </c>
      <c r="H1024" t="s">
        <v>260</v>
      </c>
      <c r="I1024" t="s">
        <v>261</v>
      </c>
      <c r="J1024" t="s">
        <v>56</v>
      </c>
      <c r="K1024" t="s">
        <v>10924</v>
      </c>
      <c r="L1024" t="s">
        <v>61</v>
      </c>
      <c r="M1024" t="s">
        <v>1215</v>
      </c>
      <c r="N1024" t="s">
        <v>54</v>
      </c>
    </row>
    <row r="1025" spans="1:14" x14ac:dyDescent="0.3">
      <c r="A1025">
        <v>705233</v>
      </c>
      <c r="B1025" t="s">
        <v>264</v>
      </c>
      <c r="C1025" t="s">
        <v>265</v>
      </c>
      <c r="D1025" t="s">
        <v>266</v>
      </c>
      <c r="E1025" t="s">
        <v>85</v>
      </c>
      <c r="F1025">
        <v>95324</v>
      </c>
      <c r="G1025" t="s">
        <v>69</v>
      </c>
      <c r="H1025" t="s">
        <v>267</v>
      </c>
      <c r="I1025" t="s">
        <v>268</v>
      </c>
      <c r="J1025" t="s">
        <v>56</v>
      </c>
      <c r="K1025" t="s">
        <v>10924</v>
      </c>
      <c r="L1025" t="s">
        <v>61</v>
      </c>
      <c r="M1025" t="s">
        <v>11192</v>
      </c>
      <c r="N1025" t="s">
        <v>54</v>
      </c>
    </row>
    <row r="1026" spans="1:14" x14ac:dyDescent="0.3">
      <c r="A1026">
        <v>705237</v>
      </c>
      <c r="B1026" t="s">
        <v>6350</v>
      </c>
      <c r="C1026" t="s">
        <v>6351</v>
      </c>
      <c r="D1026" t="s">
        <v>6352</v>
      </c>
      <c r="E1026" t="s">
        <v>85</v>
      </c>
      <c r="F1026">
        <v>95324</v>
      </c>
      <c r="G1026" t="s">
        <v>69</v>
      </c>
      <c r="H1026" t="s">
        <v>6353</v>
      </c>
      <c r="I1026" t="s">
        <v>6354</v>
      </c>
      <c r="J1026" t="s">
        <v>56</v>
      </c>
      <c r="K1026" t="s">
        <v>6307</v>
      </c>
      <c r="L1026" t="s">
        <v>61</v>
      </c>
      <c r="M1026" t="s">
        <v>227</v>
      </c>
      <c r="N1026" t="s">
        <v>54</v>
      </c>
    </row>
    <row r="1027" spans="1:14" x14ac:dyDescent="0.3">
      <c r="A1027">
        <v>705238</v>
      </c>
      <c r="B1027" t="s">
        <v>270</v>
      </c>
      <c r="C1027" t="s">
        <v>271</v>
      </c>
      <c r="D1027" t="s">
        <v>272</v>
      </c>
      <c r="E1027" t="s">
        <v>85</v>
      </c>
      <c r="F1027">
        <v>95324</v>
      </c>
      <c r="G1027" t="s">
        <v>69</v>
      </c>
      <c r="H1027" t="s">
        <v>273</v>
      </c>
      <c r="I1027" t="s">
        <v>274</v>
      </c>
      <c r="J1027" t="s">
        <v>56</v>
      </c>
      <c r="K1027" t="s">
        <v>10924</v>
      </c>
      <c r="L1027" t="s">
        <v>61</v>
      </c>
      <c r="M1027" t="s">
        <v>11193</v>
      </c>
      <c r="N1027" t="s">
        <v>54</v>
      </c>
    </row>
    <row r="1028" spans="1:14" x14ac:dyDescent="0.3">
      <c r="A1028">
        <v>705241</v>
      </c>
      <c r="B1028" t="s">
        <v>277</v>
      </c>
      <c r="C1028" t="s">
        <v>278</v>
      </c>
      <c r="D1028" t="s">
        <v>279</v>
      </c>
      <c r="E1028" t="s">
        <v>85</v>
      </c>
      <c r="F1028">
        <v>95324</v>
      </c>
      <c r="G1028" t="s">
        <v>69</v>
      </c>
      <c r="H1028" t="s">
        <v>280</v>
      </c>
      <c r="I1028" t="s">
        <v>281</v>
      </c>
      <c r="J1028" t="s">
        <v>56</v>
      </c>
      <c r="K1028" t="s">
        <v>10924</v>
      </c>
      <c r="L1028" t="s">
        <v>80</v>
      </c>
      <c r="M1028" t="s">
        <v>227</v>
      </c>
      <c r="N1028" t="s">
        <v>54</v>
      </c>
    </row>
    <row r="1029" spans="1:14" x14ac:dyDescent="0.3">
      <c r="A1029">
        <v>705247</v>
      </c>
      <c r="B1029" t="s">
        <v>6355</v>
      </c>
      <c r="C1029" t="s">
        <v>284</v>
      </c>
      <c r="D1029" t="s">
        <v>285</v>
      </c>
      <c r="E1029" t="s">
        <v>85</v>
      </c>
      <c r="F1029">
        <v>95324</v>
      </c>
      <c r="G1029" t="s">
        <v>69</v>
      </c>
      <c r="H1029" t="s">
        <v>286</v>
      </c>
      <c r="I1029" t="s">
        <v>6356</v>
      </c>
      <c r="J1029" t="s">
        <v>56</v>
      </c>
      <c r="K1029" t="s">
        <v>10924</v>
      </c>
      <c r="L1029" t="s">
        <v>61</v>
      </c>
      <c r="M1029" t="s">
        <v>227</v>
      </c>
      <c r="N1029" t="s">
        <v>54</v>
      </c>
    </row>
    <row r="1030" spans="1:14" x14ac:dyDescent="0.3">
      <c r="A1030">
        <v>705274</v>
      </c>
      <c r="B1030" t="s">
        <v>289</v>
      </c>
      <c r="C1030" t="s">
        <v>290</v>
      </c>
      <c r="D1030" t="s">
        <v>291</v>
      </c>
      <c r="E1030" t="s">
        <v>85</v>
      </c>
      <c r="F1030">
        <v>95324</v>
      </c>
      <c r="G1030" t="s">
        <v>69</v>
      </c>
      <c r="H1030" t="s">
        <v>292</v>
      </c>
      <c r="I1030" t="s">
        <v>293</v>
      </c>
      <c r="J1030" t="s">
        <v>56</v>
      </c>
      <c r="K1030" t="s">
        <v>10924</v>
      </c>
      <c r="L1030" t="s">
        <v>80</v>
      </c>
      <c r="M1030" t="s">
        <v>442</v>
      </c>
      <c r="N1030" t="s">
        <v>54</v>
      </c>
    </row>
    <row r="1031" spans="1:14" x14ac:dyDescent="0.3">
      <c r="A1031">
        <v>705276</v>
      </c>
      <c r="B1031" t="s">
        <v>11194</v>
      </c>
      <c r="C1031" t="s">
        <v>307</v>
      </c>
      <c r="D1031" t="s">
        <v>296</v>
      </c>
      <c r="E1031" t="s">
        <v>85</v>
      </c>
      <c r="F1031">
        <v>95324</v>
      </c>
      <c r="G1031" t="s">
        <v>69</v>
      </c>
      <c r="H1031" t="s">
        <v>297</v>
      </c>
      <c r="I1031" t="s">
        <v>11195</v>
      </c>
      <c r="J1031" t="s">
        <v>56</v>
      </c>
      <c r="K1031" t="s">
        <v>10924</v>
      </c>
      <c r="L1031" t="s">
        <v>61</v>
      </c>
      <c r="M1031" t="s">
        <v>299</v>
      </c>
      <c r="N1031" t="s">
        <v>54</v>
      </c>
    </row>
    <row r="1032" spans="1:14" x14ac:dyDescent="0.3">
      <c r="A1032">
        <v>705277</v>
      </c>
      <c r="B1032" t="s">
        <v>300</v>
      </c>
      <c r="C1032" t="s">
        <v>301</v>
      </c>
      <c r="D1032" t="s">
        <v>302</v>
      </c>
      <c r="E1032" t="s">
        <v>85</v>
      </c>
      <c r="F1032">
        <v>95324</v>
      </c>
      <c r="G1032" t="s">
        <v>69</v>
      </c>
      <c r="H1032" t="s">
        <v>303</v>
      </c>
      <c r="I1032" t="s">
        <v>304</v>
      </c>
      <c r="J1032" t="s">
        <v>56</v>
      </c>
      <c r="K1032" t="s">
        <v>10924</v>
      </c>
      <c r="L1032" t="s">
        <v>61</v>
      </c>
      <c r="M1032" t="s">
        <v>305</v>
      </c>
      <c r="N1032" t="s">
        <v>54</v>
      </c>
    </row>
    <row r="1033" spans="1:14" x14ac:dyDescent="0.3">
      <c r="A1033">
        <v>705279</v>
      </c>
      <c r="B1033" t="s">
        <v>306</v>
      </c>
      <c r="C1033" t="s">
        <v>307</v>
      </c>
      <c r="D1033" t="s">
        <v>308</v>
      </c>
      <c r="E1033" t="s">
        <v>85</v>
      </c>
      <c r="F1033">
        <v>95324</v>
      </c>
      <c r="G1033" t="s">
        <v>69</v>
      </c>
      <c r="H1033" t="s">
        <v>309</v>
      </c>
      <c r="I1033" t="s">
        <v>310</v>
      </c>
      <c r="J1033" t="s">
        <v>56</v>
      </c>
      <c r="K1033" t="s">
        <v>10924</v>
      </c>
      <c r="L1033" t="s">
        <v>61</v>
      </c>
      <c r="M1033" t="s">
        <v>311</v>
      </c>
      <c r="N1033" t="s">
        <v>54</v>
      </c>
    </row>
    <row r="1034" spans="1:14" x14ac:dyDescent="0.3">
      <c r="A1034">
        <v>705281</v>
      </c>
      <c r="B1034" t="s">
        <v>312</v>
      </c>
      <c r="C1034" t="s">
        <v>313</v>
      </c>
      <c r="D1034" t="s">
        <v>314</v>
      </c>
      <c r="E1034" t="s">
        <v>85</v>
      </c>
      <c r="F1034">
        <v>95324</v>
      </c>
      <c r="G1034" t="s">
        <v>69</v>
      </c>
      <c r="H1034" t="s">
        <v>315</v>
      </c>
      <c r="I1034" t="s">
        <v>316</v>
      </c>
      <c r="J1034" t="s">
        <v>56</v>
      </c>
      <c r="K1034" t="s">
        <v>10924</v>
      </c>
      <c r="L1034" t="s">
        <v>61</v>
      </c>
      <c r="M1034" t="s">
        <v>11196</v>
      </c>
      <c r="N1034" t="s">
        <v>54</v>
      </c>
    </row>
    <row r="1035" spans="1:14" x14ac:dyDescent="0.3">
      <c r="A1035">
        <v>705283</v>
      </c>
      <c r="B1035" t="s">
        <v>318</v>
      </c>
      <c r="C1035" t="s">
        <v>307</v>
      </c>
      <c r="D1035" t="s">
        <v>319</v>
      </c>
      <c r="E1035" t="s">
        <v>85</v>
      </c>
      <c r="F1035">
        <v>95324</v>
      </c>
      <c r="G1035" t="s">
        <v>69</v>
      </c>
      <c r="H1035" t="s">
        <v>320</v>
      </c>
      <c r="I1035" t="s">
        <v>321</v>
      </c>
      <c r="J1035" t="s">
        <v>56</v>
      </c>
      <c r="K1035" t="s">
        <v>10924</v>
      </c>
      <c r="L1035" t="s">
        <v>61</v>
      </c>
      <c r="M1035" t="s">
        <v>227</v>
      </c>
      <c r="N1035" t="s">
        <v>54</v>
      </c>
    </row>
    <row r="1036" spans="1:14" x14ac:dyDescent="0.3">
      <c r="A1036">
        <v>705286</v>
      </c>
      <c r="B1036" t="s">
        <v>323</v>
      </c>
      <c r="C1036" t="s">
        <v>324</v>
      </c>
      <c r="D1036" t="s">
        <v>325</v>
      </c>
      <c r="E1036" t="s">
        <v>85</v>
      </c>
      <c r="F1036">
        <v>95324</v>
      </c>
      <c r="G1036" t="s">
        <v>69</v>
      </c>
      <c r="H1036" t="s">
        <v>326</v>
      </c>
      <c r="I1036" t="s">
        <v>327</v>
      </c>
      <c r="J1036" t="s">
        <v>56</v>
      </c>
      <c r="K1036" t="s">
        <v>10924</v>
      </c>
      <c r="L1036" t="s">
        <v>61</v>
      </c>
      <c r="M1036" t="s">
        <v>227</v>
      </c>
      <c r="N1036" t="s">
        <v>54</v>
      </c>
    </row>
    <row r="1037" spans="1:14" x14ac:dyDescent="0.3">
      <c r="A1037">
        <v>705288</v>
      </c>
      <c r="B1037" t="s">
        <v>329</v>
      </c>
      <c r="C1037" t="s">
        <v>83</v>
      </c>
      <c r="D1037" t="s">
        <v>330</v>
      </c>
      <c r="E1037" t="s">
        <v>85</v>
      </c>
      <c r="F1037">
        <v>95324</v>
      </c>
      <c r="G1037" t="s">
        <v>69</v>
      </c>
      <c r="H1037" t="s">
        <v>331</v>
      </c>
      <c r="I1037" t="s">
        <v>332</v>
      </c>
      <c r="J1037" t="s">
        <v>56</v>
      </c>
      <c r="K1037" t="s">
        <v>10924</v>
      </c>
      <c r="L1037" t="s">
        <v>61</v>
      </c>
      <c r="M1037" t="s">
        <v>11197</v>
      </c>
      <c r="N1037" t="s">
        <v>54</v>
      </c>
    </row>
    <row r="1038" spans="1:14" x14ac:dyDescent="0.3">
      <c r="A1038">
        <v>705290</v>
      </c>
      <c r="B1038" t="s">
        <v>335</v>
      </c>
      <c r="C1038" t="s">
        <v>336</v>
      </c>
      <c r="D1038" t="s">
        <v>337</v>
      </c>
      <c r="E1038" t="s">
        <v>85</v>
      </c>
      <c r="F1038">
        <v>95324</v>
      </c>
      <c r="G1038" t="s">
        <v>69</v>
      </c>
      <c r="H1038" t="s">
        <v>338</v>
      </c>
      <c r="I1038" t="s">
        <v>339</v>
      </c>
      <c r="J1038" t="s">
        <v>56</v>
      </c>
      <c r="K1038" t="s">
        <v>10924</v>
      </c>
      <c r="L1038" t="s">
        <v>61</v>
      </c>
      <c r="M1038" t="s">
        <v>341</v>
      </c>
      <c r="N1038" t="s">
        <v>54</v>
      </c>
    </row>
    <row r="1039" spans="1:14" x14ac:dyDescent="0.3">
      <c r="A1039">
        <v>705291</v>
      </c>
      <c r="B1039" t="s">
        <v>6357</v>
      </c>
      <c r="C1039" t="s">
        <v>6358</v>
      </c>
      <c r="D1039" t="s">
        <v>6359</v>
      </c>
      <c r="E1039" t="s">
        <v>85</v>
      </c>
      <c r="F1039">
        <v>95324</v>
      </c>
      <c r="G1039" t="s">
        <v>69</v>
      </c>
      <c r="H1039" t="s">
        <v>6360</v>
      </c>
      <c r="I1039" t="s">
        <v>6361</v>
      </c>
      <c r="J1039" t="s">
        <v>1213</v>
      </c>
      <c r="K1039" t="s">
        <v>59</v>
      </c>
      <c r="L1039" t="s">
        <v>80</v>
      </c>
      <c r="M1039" t="s">
        <v>227</v>
      </c>
      <c r="N1039" t="s">
        <v>3071</v>
      </c>
    </row>
    <row r="1040" spans="1:14" x14ac:dyDescent="0.3">
      <c r="A1040">
        <v>705294</v>
      </c>
      <c r="B1040" t="s">
        <v>6362</v>
      </c>
      <c r="C1040" t="s">
        <v>342</v>
      </c>
      <c r="D1040" t="s">
        <v>343</v>
      </c>
      <c r="E1040" t="s">
        <v>85</v>
      </c>
      <c r="F1040">
        <v>95324</v>
      </c>
      <c r="G1040" t="s">
        <v>69</v>
      </c>
      <c r="H1040" t="s">
        <v>344</v>
      </c>
      <c r="I1040" t="s">
        <v>345</v>
      </c>
      <c r="J1040" t="s">
        <v>56</v>
      </c>
      <c r="K1040" t="s">
        <v>10924</v>
      </c>
      <c r="L1040" t="s">
        <v>61</v>
      </c>
      <c r="M1040" t="s">
        <v>11198</v>
      </c>
      <c r="N1040" t="s">
        <v>54</v>
      </c>
    </row>
    <row r="1041" spans="1:14" x14ac:dyDescent="0.3">
      <c r="A1041">
        <v>705296</v>
      </c>
      <c r="B1041" t="s">
        <v>348</v>
      </c>
      <c r="C1041" t="s">
        <v>349</v>
      </c>
      <c r="D1041" t="s">
        <v>350</v>
      </c>
      <c r="E1041" t="s">
        <v>85</v>
      </c>
      <c r="F1041">
        <v>95324</v>
      </c>
      <c r="G1041" t="s">
        <v>69</v>
      </c>
      <c r="H1041" t="s">
        <v>351</v>
      </c>
      <c r="I1041" t="s">
        <v>352</v>
      </c>
      <c r="J1041" t="s">
        <v>56</v>
      </c>
      <c r="K1041" t="s">
        <v>10924</v>
      </c>
      <c r="L1041" t="s">
        <v>61</v>
      </c>
      <c r="M1041" t="s">
        <v>1611</v>
      </c>
      <c r="N1041" t="s">
        <v>54</v>
      </c>
    </row>
    <row r="1042" spans="1:14" x14ac:dyDescent="0.3">
      <c r="A1042">
        <v>705297</v>
      </c>
      <c r="B1042" t="s">
        <v>354</v>
      </c>
      <c r="C1042" t="s">
        <v>355</v>
      </c>
      <c r="D1042" t="s">
        <v>356</v>
      </c>
      <c r="E1042" t="s">
        <v>85</v>
      </c>
      <c r="F1042">
        <v>95324</v>
      </c>
      <c r="G1042" t="s">
        <v>69</v>
      </c>
      <c r="H1042" t="s">
        <v>357</v>
      </c>
      <c r="I1042" t="s">
        <v>358</v>
      </c>
      <c r="J1042" t="s">
        <v>56</v>
      </c>
      <c r="K1042" t="s">
        <v>10924</v>
      </c>
      <c r="L1042" t="s">
        <v>61</v>
      </c>
      <c r="M1042" t="s">
        <v>11199</v>
      </c>
      <c r="N1042" t="s">
        <v>54</v>
      </c>
    </row>
    <row r="1043" spans="1:14" x14ac:dyDescent="0.3">
      <c r="A1043">
        <v>705298</v>
      </c>
      <c r="B1043" t="s">
        <v>360</v>
      </c>
      <c r="C1043" t="s">
        <v>361</v>
      </c>
      <c r="D1043" t="s">
        <v>362</v>
      </c>
      <c r="E1043" t="s">
        <v>85</v>
      </c>
      <c r="F1043">
        <v>95324</v>
      </c>
      <c r="G1043" t="s">
        <v>69</v>
      </c>
      <c r="H1043" t="s">
        <v>363</v>
      </c>
      <c r="I1043" t="s">
        <v>364</v>
      </c>
      <c r="J1043" t="s">
        <v>56</v>
      </c>
      <c r="K1043" t="s">
        <v>10924</v>
      </c>
      <c r="L1043" t="s">
        <v>61</v>
      </c>
      <c r="M1043" t="s">
        <v>341</v>
      </c>
      <c r="N1043" t="s">
        <v>54</v>
      </c>
    </row>
    <row r="1044" spans="1:14" hidden="1" x14ac:dyDescent="0.3">
      <c r="A1044">
        <v>705299</v>
      </c>
      <c r="B1044" t="s">
        <v>6363</v>
      </c>
      <c r="C1044" t="s">
        <v>307</v>
      </c>
      <c r="D1044" t="s">
        <v>6364</v>
      </c>
      <c r="E1044" t="s">
        <v>85</v>
      </c>
      <c r="F1044">
        <v>95324</v>
      </c>
      <c r="G1044" t="s">
        <v>69</v>
      </c>
      <c r="H1044" t="s">
        <v>6365</v>
      </c>
      <c r="I1044" t="s">
        <v>6366</v>
      </c>
      <c r="J1044" t="s">
        <v>56</v>
      </c>
      <c r="K1044" t="s">
        <v>1321</v>
      </c>
      <c r="L1044" t="s">
        <v>61</v>
      </c>
      <c r="M1044" t="s">
        <v>2785</v>
      </c>
      <c r="N1044" t="s">
        <v>54</v>
      </c>
    </row>
    <row r="1045" spans="1:14" x14ac:dyDescent="0.3">
      <c r="A1045">
        <v>705300</v>
      </c>
      <c r="B1045" t="s">
        <v>366</v>
      </c>
      <c r="C1045" t="s">
        <v>367</v>
      </c>
      <c r="D1045" t="s">
        <v>368</v>
      </c>
      <c r="E1045" t="s">
        <v>85</v>
      </c>
      <c r="F1045">
        <v>95324</v>
      </c>
      <c r="G1045" t="s">
        <v>69</v>
      </c>
      <c r="H1045" t="s">
        <v>369</v>
      </c>
      <c r="I1045" t="s">
        <v>370</v>
      </c>
      <c r="J1045" t="s">
        <v>56</v>
      </c>
      <c r="K1045" t="s">
        <v>10924</v>
      </c>
      <c r="L1045" t="s">
        <v>61</v>
      </c>
      <c r="M1045" t="s">
        <v>2121</v>
      </c>
      <c r="N1045" t="s">
        <v>54</v>
      </c>
    </row>
    <row r="1046" spans="1:14" hidden="1" x14ac:dyDescent="0.3">
      <c r="A1046">
        <v>705301</v>
      </c>
      <c r="B1046" t="s">
        <v>6367</v>
      </c>
      <c r="C1046" t="s">
        <v>6368</v>
      </c>
      <c r="D1046" t="s">
        <v>6369</v>
      </c>
      <c r="E1046" t="s">
        <v>3044</v>
      </c>
      <c r="F1046">
        <v>95333</v>
      </c>
      <c r="G1046" t="s">
        <v>69</v>
      </c>
      <c r="H1046" t="s">
        <v>6370</v>
      </c>
      <c r="I1046" t="s">
        <v>6371</v>
      </c>
      <c r="J1046" t="s">
        <v>56</v>
      </c>
      <c r="K1046" t="s">
        <v>1198</v>
      </c>
      <c r="L1046" t="s">
        <v>61</v>
      </c>
      <c r="M1046" t="s">
        <v>11200</v>
      </c>
      <c r="N1046" t="s">
        <v>54</v>
      </c>
    </row>
    <row r="1047" spans="1:14" hidden="1" x14ac:dyDescent="0.3">
      <c r="A1047">
        <v>705303</v>
      </c>
      <c r="B1047" t="s">
        <v>6372</v>
      </c>
      <c r="C1047" t="s">
        <v>6368</v>
      </c>
      <c r="D1047" t="s">
        <v>6373</v>
      </c>
      <c r="E1047" t="s">
        <v>3044</v>
      </c>
      <c r="F1047">
        <v>95333</v>
      </c>
      <c r="G1047" t="s">
        <v>69</v>
      </c>
      <c r="H1047" t="s">
        <v>6374</v>
      </c>
      <c r="I1047" t="s">
        <v>6375</v>
      </c>
      <c r="J1047" t="s">
        <v>56</v>
      </c>
      <c r="K1047" t="s">
        <v>1198</v>
      </c>
      <c r="L1047" t="s">
        <v>61</v>
      </c>
      <c r="M1047" t="s">
        <v>227</v>
      </c>
      <c r="N1047" t="s">
        <v>54</v>
      </c>
    </row>
    <row r="1048" spans="1:14" hidden="1" x14ac:dyDescent="0.3">
      <c r="A1048">
        <v>705305</v>
      </c>
      <c r="B1048" t="s">
        <v>6376</v>
      </c>
      <c r="C1048" t="s">
        <v>6377</v>
      </c>
      <c r="D1048" t="s">
        <v>6378</v>
      </c>
      <c r="E1048" t="s">
        <v>3044</v>
      </c>
      <c r="F1048">
        <v>95333</v>
      </c>
      <c r="G1048" t="s">
        <v>69</v>
      </c>
      <c r="H1048" t="s">
        <v>6379</v>
      </c>
      <c r="I1048" t="s">
        <v>6380</v>
      </c>
      <c r="J1048" t="s">
        <v>1213</v>
      </c>
      <c r="K1048" t="s">
        <v>1366</v>
      </c>
      <c r="L1048" t="s">
        <v>1887</v>
      </c>
      <c r="M1048" t="s">
        <v>6263</v>
      </c>
      <c r="N1048" t="s">
        <v>6381</v>
      </c>
    </row>
    <row r="1049" spans="1:14" hidden="1" x14ac:dyDescent="0.3">
      <c r="A1049">
        <v>705306</v>
      </c>
      <c r="B1049" t="s">
        <v>6382</v>
      </c>
      <c r="C1049" t="s">
        <v>6383</v>
      </c>
      <c r="D1049" t="s">
        <v>6384</v>
      </c>
      <c r="E1049" t="s">
        <v>6385</v>
      </c>
      <c r="F1049">
        <v>95334</v>
      </c>
      <c r="G1049" t="s">
        <v>69</v>
      </c>
      <c r="H1049" t="s">
        <v>6386</v>
      </c>
      <c r="I1049" t="s">
        <v>6387</v>
      </c>
      <c r="J1049" t="s">
        <v>1213</v>
      </c>
      <c r="K1049" t="s">
        <v>1366</v>
      </c>
      <c r="L1049" t="s">
        <v>61</v>
      </c>
      <c r="M1049" t="s">
        <v>227</v>
      </c>
      <c r="N1049" t="s">
        <v>54</v>
      </c>
    </row>
    <row r="1050" spans="1:14" hidden="1" x14ac:dyDescent="0.3">
      <c r="A1050">
        <v>705307</v>
      </c>
      <c r="B1050" t="s">
        <v>6388</v>
      </c>
      <c r="C1050" t="s">
        <v>2731</v>
      </c>
      <c r="D1050" t="s">
        <v>6389</v>
      </c>
      <c r="E1050" t="s">
        <v>6385</v>
      </c>
      <c r="F1050">
        <v>95334</v>
      </c>
      <c r="G1050" t="s">
        <v>69</v>
      </c>
      <c r="H1050" t="s">
        <v>6390</v>
      </c>
      <c r="I1050" t="s">
        <v>6391</v>
      </c>
      <c r="J1050" t="s">
        <v>56</v>
      </c>
      <c r="K1050" t="s">
        <v>1565</v>
      </c>
      <c r="L1050" t="s">
        <v>61</v>
      </c>
      <c r="M1050" t="s">
        <v>6681</v>
      </c>
      <c r="N1050" t="s">
        <v>54</v>
      </c>
    </row>
    <row r="1051" spans="1:14" hidden="1" x14ac:dyDescent="0.3">
      <c r="A1051">
        <v>705318</v>
      </c>
      <c r="B1051" t="s">
        <v>11201</v>
      </c>
      <c r="C1051" t="s">
        <v>11201</v>
      </c>
      <c r="D1051" t="s">
        <v>6392</v>
      </c>
      <c r="E1051" t="s">
        <v>6385</v>
      </c>
      <c r="F1051">
        <v>95334</v>
      </c>
      <c r="G1051" t="s">
        <v>69</v>
      </c>
      <c r="H1051" t="s">
        <v>6393</v>
      </c>
      <c r="I1051" t="s">
        <v>11202</v>
      </c>
      <c r="J1051" t="s">
        <v>56</v>
      </c>
      <c r="K1051" t="s">
        <v>1411</v>
      </c>
      <c r="L1051" t="s">
        <v>61</v>
      </c>
      <c r="M1051" t="s">
        <v>6990</v>
      </c>
      <c r="N1051" t="s">
        <v>54</v>
      </c>
    </row>
    <row r="1052" spans="1:14" hidden="1" x14ac:dyDescent="0.3">
      <c r="A1052">
        <v>705401</v>
      </c>
      <c r="B1052" t="s">
        <v>6394</v>
      </c>
      <c r="C1052" t="s">
        <v>6395</v>
      </c>
      <c r="D1052" t="s">
        <v>6396</v>
      </c>
      <c r="E1052" t="s">
        <v>6385</v>
      </c>
      <c r="F1052">
        <v>95334</v>
      </c>
      <c r="G1052" t="s">
        <v>69</v>
      </c>
      <c r="H1052" t="s">
        <v>6397</v>
      </c>
      <c r="I1052" t="s">
        <v>6398</v>
      </c>
      <c r="J1052" t="s">
        <v>56</v>
      </c>
      <c r="K1052" t="s">
        <v>1565</v>
      </c>
      <c r="L1052" t="s">
        <v>61</v>
      </c>
      <c r="M1052" t="s">
        <v>638</v>
      </c>
      <c r="N1052" t="s">
        <v>54</v>
      </c>
    </row>
    <row r="1053" spans="1:14" hidden="1" x14ac:dyDescent="0.3">
      <c r="A1053">
        <v>705402</v>
      </c>
      <c r="B1053" t="s">
        <v>6399</v>
      </c>
      <c r="C1053" t="s">
        <v>6400</v>
      </c>
      <c r="D1053" t="s">
        <v>6401</v>
      </c>
      <c r="E1053" t="s">
        <v>6385</v>
      </c>
      <c r="F1053">
        <v>95334</v>
      </c>
      <c r="G1053" t="s">
        <v>69</v>
      </c>
      <c r="H1053" t="s">
        <v>6402</v>
      </c>
      <c r="I1053" t="s">
        <v>6403</v>
      </c>
      <c r="J1053" t="s">
        <v>56</v>
      </c>
      <c r="K1053" t="s">
        <v>1565</v>
      </c>
      <c r="L1053" t="s">
        <v>61</v>
      </c>
      <c r="M1053" t="s">
        <v>227</v>
      </c>
      <c r="N1053" t="s">
        <v>54</v>
      </c>
    </row>
    <row r="1054" spans="1:14" hidden="1" x14ac:dyDescent="0.3">
      <c r="A1054">
        <v>705403</v>
      </c>
      <c r="B1054" t="s">
        <v>6404</v>
      </c>
      <c r="C1054" t="s">
        <v>6405</v>
      </c>
      <c r="D1054" t="s">
        <v>6406</v>
      </c>
      <c r="E1054" t="s">
        <v>1426</v>
      </c>
      <c r="F1054">
        <v>93635</v>
      </c>
      <c r="G1054" t="s">
        <v>69</v>
      </c>
      <c r="H1054" t="s">
        <v>6407</v>
      </c>
      <c r="I1054" t="s">
        <v>6408</v>
      </c>
      <c r="J1054" t="s">
        <v>56</v>
      </c>
      <c r="K1054" t="s">
        <v>1411</v>
      </c>
      <c r="L1054" t="s">
        <v>61</v>
      </c>
      <c r="M1054" t="s">
        <v>593</v>
      </c>
      <c r="N1054" t="s">
        <v>54</v>
      </c>
    </row>
    <row r="1055" spans="1:14" hidden="1" x14ac:dyDescent="0.3">
      <c r="A1055">
        <v>705406</v>
      </c>
      <c r="B1055" t="s">
        <v>6409</v>
      </c>
      <c r="C1055" t="s">
        <v>6410</v>
      </c>
      <c r="D1055" t="s">
        <v>6411</v>
      </c>
      <c r="E1055" t="s">
        <v>1426</v>
      </c>
      <c r="F1055">
        <v>93635</v>
      </c>
      <c r="G1055" t="s">
        <v>69</v>
      </c>
      <c r="H1055" t="s">
        <v>6412</v>
      </c>
      <c r="I1055" t="s">
        <v>6413</v>
      </c>
      <c r="J1055" t="s">
        <v>56</v>
      </c>
      <c r="K1055" t="s">
        <v>1411</v>
      </c>
      <c r="L1055" t="s">
        <v>61</v>
      </c>
      <c r="M1055" t="s">
        <v>11203</v>
      </c>
      <c r="N1055" t="s">
        <v>54</v>
      </c>
    </row>
    <row r="1056" spans="1:14" hidden="1" x14ac:dyDescent="0.3">
      <c r="A1056">
        <v>705408</v>
      </c>
      <c r="B1056" t="s">
        <v>6414</v>
      </c>
      <c r="C1056" t="s">
        <v>6415</v>
      </c>
      <c r="D1056" t="s">
        <v>6416</v>
      </c>
      <c r="E1056" t="s">
        <v>1426</v>
      </c>
      <c r="F1056">
        <v>93635</v>
      </c>
      <c r="G1056" t="s">
        <v>69</v>
      </c>
      <c r="H1056" t="s">
        <v>6417</v>
      </c>
      <c r="I1056" t="s">
        <v>6418</v>
      </c>
      <c r="J1056" t="s">
        <v>56</v>
      </c>
      <c r="K1056" t="s">
        <v>1411</v>
      </c>
      <c r="L1056" t="s">
        <v>61</v>
      </c>
      <c r="M1056" t="s">
        <v>10318</v>
      </c>
      <c r="N1056" t="s">
        <v>54</v>
      </c>
    </row>
    <row r="1057" spans="1:14" hidden="1" x14ac:dyDescent="0.3">
      <c r="A1057">
        <v>705409</v>
      </c>
      <c r="B1057" t="s">
        <v>6419</v>
      </c>
      <c r="C1057" t="s">
        <v>6420</v>
      </c>
      <c r="D1057" t="s">
        <v>6421</v>
      </c>
      <c r="E1057" t="s">
        <v>1426</v>
      </c>
      <c r="F1057">
        <v>93635</v>
      </c>
      <c r="G1057" t="s">
        <v>69</v>
      </c>
      <c r="H1057" t="s">
        <v>6422</v>
      </c>
      <c r="I1057" t="s">
        <v>6423</v>
      </c>
      <c r="J1057" t="s">
        <v>1213</v>
      </c>
      <c r="K1057" t="s">
        <v>54</v>
      </c>
      <c r="L1057" t="s">
        <v>80</v>
      </c>
      <c r="M1057" t="s">
        <v>3355</v>
      </c>
      <c r="N1057" t="s">
        <v>6424</v>
      </c>
    </row>
    <row r="1058" spans="1:14" hidden="1" x14ac:dyDescent="0.3">
      <c r="A1058">
        <v>705410</v>
      </c>
      <c r="B1058" t="s">
        <v>6425</v>
      </c>
      <c r="C1058" t="s">
        <v>6426</v>
      </c>
      <c r="D1058" t="s">
        <v>6427</v>
      </c>
      <c r="E1058" t="s">
        <v>1426</v>
      </c>
      <c r="F1058">
        <v>93635</v>
      </c>
      <c r="G1058" t="s">
        <v>69</v>
      </c>
      <c r="H1058" t="s">
        <v>6428</v>
      </c>
      <c r="I1058" t="s">
        <v>6429</v>
      </c>
      <c r="J1058" t="s">
        <v>56</v>
      </c>
      <c r="K1058" t="s">
        <v>1411</v>
      </c>
      <c r="L1058" t="s">
        <v>61</v>
      </c>
      <c r="M1058" t="s">
        <v>4128</v>
      </c>
      <c r="N1058" t="s">
        <v>54</v>
      </c>
    </row>
    <row r="1059" spans="1:14" hidden="1" x14ac:dyDescent="0.3">
      <c r="A1059">
        <v>705411</v>
      </c>
      <c r="B1059" t="s">
        <v>6430</v>
      </c>
      <c r="C1059" t="s">
        <v>6431</v>
      </c>
      <c r="D1059" t="s">
        <v>6432</v>
      </c>
      <c r="E1059" t="s">
        <v>1426</v>
      </c>
      <c r="F1059">
        <v>93635</v>
      </c>
      <c r="G1059" t="s">
        <v>69</v>
      </c>
      <c r="H1059" t="s">
        <v>6433</v>
      </c>
      <c r="I1059" t="s">
        <v>6434</v>
      </c>
      <c r="J1059" t="s">
        <v>56</v>
      </c>
      <c r="K1059" t="s">
        <v>1411</v>
      </c>
      <c r="L1059" t="s">
        <v>61</v>
      </c>
      <c r="M1059" t="s">
        <v>6435</v>
      </c>
      <c r="N1059" t="s">
        <v>54</v>
      </c>
    </row>
    <row r="1060" spans="1:14" hidden="1" x14ac:dyDescent="0.3">
      <c r="A1060">
        <v>705412</v>
      </c>
      <c r="B1060" t="s">
        <v>6436</v>
      </c>
      <c r="C1060" t="s">
        <v>6437</v>
      </c>
      <c r="D1060" t="s">
        <v>6438</v>
      </c>
      <c r="E1060" t="s">
        <v>1426</v>
      </c>
      <c r="F1060">
        <v>93635</v>
      </c>
      <c r="G1060" t="s">
        <v>69</v>
      </c>
      <c r="H1060" t="s">
        <v>6439</v>
      </c>
      <c r="I1060" t="s">
        <v>6440</v>
      </c>
      <c r="J1060" t="s">
        <v>1213</v>
      </c>
      <c r="K1060" t="s">
        <v>1366</v>
      </c>
      <c r="L1060" t="s">
        <v>80</v>
      </c>
      <c r="M1060" t="s">
        <v>6441</v>
      </c>
      <c r="N1060" t="s">
        <v>6442</v>
      </c>
    </row>
    <row r="1061" spans="1:14" hidden="1" x14ac:dyDescent="0.3">
      <c r="A1061">
        <v>705413</v>
      </c>
      <c r="B1061" t="s">
        <v>11204</v>
      </c>
      <c r="C1061" t="s">
        <v>6443</v>
      </c>
      <c r="D1061" t="s">
        <v>11205</v>
      </c>
      <c r="E1061" t="s">
        <v>1426</v>
      </c>
      <c r="F1061">
        <v>93635</v>
      </c>
      <c r="G1061" t="s">
        <v>69</v>
      </c>
      <c r="H1061" t="s">
        <v>6444</v>
      </c>
      <c r="I1061" t="s">
        <v>11206</v>
      </c>
      <c r="J1061" t="s">
        <v>56</v>
      </c>
      <c r="K1061" t="s">
        <v>1411</v>
      </c>
      <c r="L1061" t="s">
        <v>61</v>
      </c>
      <c r="M1061" t="s">
        <v>2913</v>
      </c>
      <c r="N1061" t="s">
        <v>54</v>
      </c>
    </row>
    <row r="1062" spans="1:14" hidden="1" x14ac:dyDescent="0.3">
      <c r="A1062">
        <v>705418</v>
      </c>
      <c r="B1062" t="s">
        <v>6445</v>
      </c>
      <c r="C1062" t="s">
        <v>6446</v>
      </c>
      <c r="D1062" t="s">
        <v>6447</v>
      </c>
      <c r="E1062" t="s">
        <v>1426</v>
      </c>
      <c r="F1062">
        <v>93635</v>
      </c>
      <c r="G1062" t="s">
        <v>69</v>
      </c>
      <c r="H1062" t="s">
        <v>6448</v>
      </c>
      <c r="I1062" t="s">
        <v>6449</v>
      </c>
      <c r="J1062" t="s">
        <v>56</v>
      </c>
      <c r="K1062" t="s">
        <v>1411</v>
      </c>
      <c r="L1062" t="s">
        <v>61</v>
      </c>
      <c r="M1062" t="s">
        <v>3247</v>
      </c>
      <c r="N1062" t="s">
        <v>54</v>
      </c>
    </row>
    <row r="1063" spans="1:14" hidden="1" x14ac:dyDescent="0.3">
      <c r="A1063">
        <v>705423</v>
      </c>
      <c r="B1063" t="s">
        <v>6450</v>
      </c>
      <c r="C1063" t="s">
        <v>6451</v>
      </c>
      <c r="D1063" t="s">
        <v>6452</v>
      </c>
      <c r="E1063" t="s">
        <v>1426</v>
      </c>
      <c r="F1063">
        <v>93635</v>
      </c>
      <c r="G1063" t="s">
        <v>69</v>
      </c>
      <c r="H1063" t="s">
        <v>6453</v>
      </c>
      <c r="I1063" t="s">
        <v>6454</v>
      </c>
      <c r="J1063" t="s">
        <v>1213</v>
      </c>
      <c r="K1063" t="s">
        <v>54</v>
      </c>
      <c r="L1063" t="s">
        <v>80</v>
      </c>
      <c r="M1063" t="s">
        <v>6455</v>
      </c>
      <c r="N1063" t="s">
        <v>6456</v>
      </c>
    </row>
    <row r="1064" spans="1:14" hidden="1" x14ac:dyDescent="0.3">
      <c r="A1064">
        <v>705424</v>
      </c>
      <c r="B1064" t="s">
        <v>6457</v>
      </c>
      <c r="C1064" t="s">
        <v>6458</v>
      </c>
      <c r="D1064" t="s">
        <v>6459</v>
      </c>
      <c r="E1064" t="s">
        <v>1426</v>
      </c>
      <c r="F1064">
        <v>93635</v>
      </c>
      <c r="G1064" t="s">
        <v>69</v>
      </c>
      <c r="H1064" t="s">
        <v>6460</v>
      </c>
      <c r="I1064" t="s">
        <v>6461</v>
      </c>
      <c r="J1064" t="s">
        <v>56</v>
      </c>
      <c r="K1064" t="s">
        <v>1411</v>
      </c>
      <c r="L1064" t="s">
        <v>61</v>
      </c>
      <c r="M1064" t="s">
        <v>1215</v>
      </c>
      <c r="N1064" t="s">
        <v>54</v>
      </c>
    </row>
    <row r="1065" spans="1:14" hidden="1" x14ac:dyDescent="0.3">
      <c r="A1065">
        <v>705425</v>
      </c>
      <c r="B1065" t="s">
        <v>6462</v>
      </c>
      <c r="C1065" t="s">
        <v>6463</v>
      </c>
      <c r="D1065" t="s">
        <v>6464</v>
      </c>
      <c r="E1065" t="s">
        <v>1426</v>
      </c>
      <c r="F1065">
        <v>93635</v>
      </c>
      <c r="G1065" t="s">
        <v>69</v>
      </c>
      <c r="H1065" t="s">
        <v>6465</v>
      </c>
      <c r="I1065" t="s">
        <v>6466</v>
      </c>
      <c r="J1065" t="s">
        <v>1213</v>
      </c>
      <c r="K1065" t="s">
        <v>1366</v>
      </c>
      <c r="L1065" t="s">
        <v>61</v>
      </c>
      <c r="M1065" t="s">
        <v>227</v>
      </c>
      <c r="N1065" t="s">
        <v>54</v>
      </c>
    </row>
    <row r="1066" spans="1:14" hidden="1" x14ac:dyDescent="0.3">
      <c r="A1066">
        <v>705426</v>
      </c>
      <c r="B1066" t="s">
        <v>6467</v>
      </c>
      <c r="C1066" t="s">
        <v>6404</v>
      </c>
      <c r="D1066" t="s">
        <v>6468</v>
      </c>
      <c r="E1066" t="s">
        <v>1426</v>
      </c>
      <c r="F1066">
        <v>93635</v>
      </c>
      <c r="G1066" t="s">
        <v>69</v>
      </c>
      <c r="H1066" t="s">
        <v>6469</v>
      </c>
      <c r="I1066" t="s">
        <v>6470</v>
      </c>
      <c r="J1066" t="s">
        <v>56</v>
      </c>
      <c r="K1066" t="s">
        <v>1411</v>
      </c>
      <c r="L1066" t="s">
        <v>61</v>
      </c>
      <c r="M1066" t="s">
        <v>3827</v>
      </c>
      <c r="N1066" t="s">
        <v>54</v>
      </c>
    </row>
    <row r="1067" spans="1:14" hidden="1" x14ac:dyDescent="0.3">
      <c r="A1067">
        <v>705428</v>
      </c>
      <c r="B1067" t="s">
        <v>6471</v>
      </c>
      <c r="C1067" t="s">
        <v>6472</v>
      </c>
      <c r="D1067" t="s">
        <v>6473</v>
      </c>
      <c r="E1067" t="s">
        <v>1426</v>
      </c>
      <c r="F1067">
        <v>93635</v>
      </c>
      <c r="G1067" t="s">
        <v>69</v>
      </c>
      <c r="H1067" t="s">
        <v>6474</v>
      </c>
      <c r="I1067" t="s">
        <v>6475</v>
      </c>
      <c r="J1067" t="s">
        <v>1213</v>
      </c>
      <c r="K1067" t="s">
        <v>1366</v>
      </c>
      <c r="L1067" t="s">
        <v>61</v>
      </c>
      <c r="M1067" t="s">
        <v>227</v>
      </c>
      <c r="N1067" t="s">
        <v>54</v>
      </c>
    </row>
    <row r="1068" spans="1:14" hidden="1" x14ac:dyDescent="0.3">
      <c r="A1068">
        <v>705430</v>
      </c>
      <c r="B1068" t="s">
        <v>6476</v>
      </c>
      <c r="C1068" t="s">
        <v>6404</v>
      </c>
      <c r="D1068" t="s">
        <v>6477</v>
      </c>
      <c r="E1068" t="s">
        <v>1426</v>
      </c>
      <c r="F1068">
        <v>93635</v>
      </c>
      <c r="G1068" t="s">
        <v>69</v>
      </c>
      <c r="H1068" t="s">
        <v>6478</v>
      </c>
      <c r="I1068" t="s">
        <v>6479</v>
      </c>
      <c r="J1068" t="s">
        <v>56</v>
      </c>
      <c r="K1068" t="s">
        <v>1411</v>
      </c>
      <c r="L1068" t="s">
        <v>61</v>
      </c>
      <c r="M1068" t="s">
        <v>227</v>
      </c>
      <c r="N1068" t="s">
        <v>54</v>
      </c>
    </row>
    <row r="1069" spans="1:14" hidden="1" x14ac:dyDescent="0.3">
      <c r="A1069">
        <v>705431</v>
      </c>
      <c r="B1069" t="s">
        <v>6480</v>
      </c>
      <c r="C1069" t="s">
        <v>6481</v>
      </c>
      <c r="D1069" t="s">
        <v>6482</v>
      </c>
      <c r="E1069" t="s">
        <v>1426</v>
      </c>
      <c r="F1069">
        <v>93635</v>
      </c>
      <c r="G1069" t="s">
        <v>69</v>
      </c>
      <c r="H1069" t="s">
        <v>6483</v>
      </c>
      <c r="I1069" t="s">
        <v>6484</v>
      </c>
      <c r="J1069" t="s">
        <v>56</v>
      </c>
      <c r="K1069" t="s">
        <v>1411</v>
      </c>
      <c r="L1069" t="s">
        <v>80</v>
      </c>
      <c r="M1069" t="s">
        <v>3607</v>
      </c>
      <c r="N1069" t="s">
        <v>54</v>
      </c>
    </row>
    <row r="1070" spans="1:14" hidden="1" x14ac:dyDescent="0.3">
      <c r="A1070">
        <v>705432</v>
      </c>
      <c r="B1070" t="s">
        <v>6485</v>
      </c>
      <c r="C1070" t="s">
        <v>6486</v>
      </c>
      <c r="D1070" t="s">
        <v>6487</v>
      </c>
      <c r="E1070" t="s">
        <v>2067</v>
      </c>
      <c r="F1070">
        <v>93620</v>
      </c>
      <c r="G1070" t="s">
        <v>69</v>
      </c>
      <c r="H1070" t="s">
        <v>6488</v>
      </c>
      <c r="I1070" t="s">
        <v>6489</v>
      </c>
      <c r="J1070" t="s">
        <v>56</v>
      </c>
      <c r="K1070" t="s">
        <v>1565</v>
      </c>
      <c r="L1070" t="s">
        <v>61</v>
      </c>
      <c r="M1070" t="s">
        <v>11207</v>
      </c>
      <c r="N1070" t="s">
        <v>54</v>
      </c>
    </row>
    <row r="1071" spans="1:14" hidden="1" x14ac:dyDescent="0.3">
      <c r="A1071">
        <v>705433</v>
      </c>
      <c r="B1071" t="s">
        <v>6490</v>
      </c>
      <c r="C1071" t="s">
        <v>6491</v>
      </c>
      <c r="D1071" t="s">
        <v>6492</v>
      </c>
      <c r="E1071" t="s">
        <v>69</v>
      </c>
      <c r="F1071">
        <v>95340</v>
      </c>
      <c r="G1071" t="s">
        <v>69</v>
      </c>
      <c r="H1071" t="s">
        <v>6493</v>
      </c>
      <c r="I1071" t="s">
        <v>6494</v>
      </c>
      <c r="J1071" t="s">
        <v>1213</v>
      </c>
      <c r="K1071" t="s">
        <v>54</v>
      </c>
      <c r="L1071" t="s">
        <v>61</v>
      </c>
      <c r="M1071" t="s">
        <v>299</v>
      </c>
      <c r="N1071" t="s">
        <v>54</v>
      </c>
    </row>
    <row r="1072" spans="1:14" hidden="1" x14ac:dyDescent="0.3">
      <c r="A1072">
        <v>705434</v>
      </c>
      <c r="B1072" t="s">
        <v>6495</v>
      </c>
      <c r="C1072" t="s">
        <v>6496</v>
      </c>
      <c r="D1072" t="s">
        <v>6497</v>
      </c>
      <c r="E1072" t="s">
        <v>69</v>
      </c>
      <c r="F1072">
        <v>95348</v>
      </c>
      <c r="G1072" t="s">
        <v>69</v>
      </c>
      <c r="H1072" t="s">
        <v>6498</v>
      </c>
      <c r="I1072" t="s">
        <v>6499</v>
      </c>
      <c r="J1072" t="s">
        <v>1213</v>
      </c>
      <c r="K1072" t="s">
        <v>1366</v>
      </c>
      <c r="L1072" t="s">
        <v>61</v>
      </c>
      <c r="M1072" t="s">
        <v>6500</v>
      </c>
      <c r="N1072" t="s">
        <v>54</v>
      </c>
    </row>
    <row r="1073" spans="1:14" hidden="1" x14ac:dyDescent="0.3">
      <c r="A1073">
        <v>705436</v>
      </c>
      <c r="B1073" t="s">
        <v>6501</v>
      </c>
      <c r="C1073" t="s">
        <v>6502</v>
      </c>
      <c r="D1073" t="s">
        <v>6503</v>
      </c>
      <c r="E1073" t="s">
        <v>69</v>
      </c>
      <c r="F1073">
        <v>95342</v>
      </c>
      <c r="G1073" t="s">
        <v>69</v>
      </c>
      <c r="H1073" t="s">
        <v>6504</v>
      </c>
      <c r="I1073" t="s">
        <v>6505</v>
      </c>
      <c r="J1073" t="s">
        <v>56</v>
      </c>
      <c r="K1073" t="s">
        <v>1411</v>
      </c>
      <c r="L1073" t="s">
        <v>80</v>
      </c>
      <c r="M1073" t="s">
        <v>897</v>
      </c>
      <c r="N1073" t="s">
        <v>54</v>
      </c>
    </row>
    <row r="1074" spans="1:14" hidden="1" x14ac:dyDescent="0.3">
      <c r="A1074">
        <v>705437</v>
      </c>
      <c r="B1074" t="s">
        <v>6506</v>
      </c>
      <c r="C1074" t="s">
        <v>6507</v>
      </c>
      <c r="D1074" t="s">
        <v>6508</v>
      </c>
      <c r="E1074" t="s">
        <v>2420</v>
      </c>
      <c r="F1074">
        <v>95301</v>
      </c>
      <c r="G1074" t="s">
        <v>69</v>
      </c>
      <c r="H1074" t="s">
        <v>6509</v>
      </c>
      <c r="I1074" t="s">
        <v>6510</v>
      </c>
      <c r="J1074" t="s">
        <v>1213</v>
      </c>
      <c r="K1074" t="s">
        <v>1366</v>
      </c>
      <c r="L1074" t="s">
        <v>61</v>
      </c>
      <c r="M1074" t="s">
        <v>227</v>
      </c>
      <c r="N1074" t="s">
        <v>54</v>
      </c>
    </row>
    <row r="1075" spans="1:14" hidden="1" x14ac:dyDescent="0.3">
      <c r="A1075">
        <v>705438</v>
      </c>
      <c r="B1075" t="s">
        <v>6511</v>
      </c>
      <c r="C1075" t="s">
        <v>6512</v>
      </c>
      <c r="D1075" t="s">
        <v>6513</v>
      </c>
      <c r="E1075" t="s">
        <v>69</v>
      </c>
      <c r="F1075">
        <v>95340</v>
      </c>
      <c r="G1075" t="s">
        <v>69</v>
      </c>
      <c r="H1075" t="s">
        <v>6514</v>
      </c>
      <c r="I1075" t="s">
        <v>6515</v>
      </c>
      <c r="J1075" t="s">
        <v>1213</v>
      </c>
      <c r="K1075" t="s">
        <v>54</v>
      </c>
      <c r="L1075" t="s">
        <v>61</v>
      </c>
      <c r="M1075" t="s">
        <v>4954</v>
      </c>
      <c r="N1075" t="s">
        <v>54</v>
      </c>
    </row>
    <row r="1076" spans="1:14" hidden="1" x14ac:dyDescent="0.3">
      <c r="A1076">
        <v>705439</v>
      </c>
      <c r="B1076" t="s">
        <v>6516</v>
      </c>
      <c r="C1076" t="s">
        <v>6517</v>
      </c>
      <c r="D1076" t="s">
        <v>6518</v>
      </c>
      <c r="E1076" t="s">
        <v>69</v>
      </c>
      <c r="F1076">
        <v>95340</v>
      </c>
      <c r="G1076" t="s">
        <v>69</v>
      </c>
      <c r="H1076" t="s">
        <v>6519</v>
      </c>
      <c r="I1076" t="s">
        <v>6520</v>
      </c>
      <c r="J1076" t="s">
        <v>56</v>
      </c>
      <c r="K1076" t="s">
        <v>1411</v>
      </c>
      <c r="L1076" t="s">
        <v>61</v>
      </c>
      <c r="M1076" t="s">
        <v>509</v>
      </c>
      <c r="N1076" t="s">
        <v>54</v>
      </c>
    </row>
    <row r="1077" spans="1:14" hidden="1" x14ac:dyDescent="0.3">
      <c r="A1077">
        <v>705441</v>
      </c>
      <c r="B1077" t="s">
        <v>6521</v>
      </c>
      <c r="C1077" t="s">
        <v>6522</v>
      </c>
      <c r="D1077" t="s">
        <v>6523</v>
      </c>
      <c r="E1077" t="s">
        <v>69</v>
      </c>
      <c r="F1077">
        <v>95340</v>
      </c>
      <c r="G1077" t="s">
        <v>69</v>
      </c>
      <c r="H1077" t="s">
        <v>6524</v>
      </c>
      <c r="I1077" t="s">
        <v>6525</v>
      </c>
      <c r="J1077" t="s">
        <v>56</v>
      </c>
      <c r="K1077" t="s">
        <v>1411</v>
      </c>
      <c r="L1077" t="s">
        <v>61</v>
      </c>
      <c r="M1077" t="s">
        <v>227</v>
      </c>
      <c r="N1077" t="s">
        <v>54</v>
      </c>
    </row>
    <row r="1078" spans="1:14" hidden="1" x14ac:dyDescent="0.3">
      <c r="A1078">
        <v>705442</v>
      </c>
      <c r="B1078" t="s">
        <v>6526</v>
      </c>
      <c r="C1078" t="s">
        <v>6527</v>
      </c>
      <c r="D1078" t="s">
        <v>6528</v>
      </c>
      <c r="E1078" t="s">
        <v>69</v>
      </c>
      <c r="F1078">
        <v>95301</v>
      </c>
      <c r="G1078" t="s">
        <v>69</v>
      </c>
      <c r="H1078" t="s">
        <v>6529</v>
      </c>
      <c r="I1078" t="s">
        <v>6530</v>
      </c>
      <c r="J1078" t="s">
        <v>56</v>
      </c>
      <c r="K1078" t="s">
        <v>1411</v>
      </c>
      <c r="L1078" t="s">
        <v>61</v>
      </c>
      <c r="M1078" t="s">
        <v>6531</v>
      </c>
      <c r="N1078" t="s">
        <v>54</v>
      </c>
    </row>
    <row r="1079" spans="1:14" hidden="1" x14ac:dyDescent="0.3">
      <c r="A1079">
        <v>705443</v>
      </c>
      <c r="B1079" t="s">
        <v>6532</v>
      </c>
      <c r="C1079" t="s">
        <v>6533</v>
      </c>
      <c r="D1079" t="s">
        <v>6534</v>
      </c>
      <c r="E1079" t="s">
        <v>69</v>
      </c>
      <c r="F1079">
        <v>95340</v>
      </c>
      <c r="G1079" t="s">
        <v>69</v>
      </c>
      <c r="H1079" t="s">
        <v>6535</v>
      </c>
      <c r="I1079" t="s">
        <v>6536</v>
      </c>
      <c r="J1079" t="s">
        <v>1213</v>
      </c>
      <c r="K1079" t="s">
        <v>1411</v>
      </c>
      <c r="L1079" t="s">
        <v>61</v>
      </c>
      <c r="M1079" t="s">
        <v>227</v>
      </c>
      <c r="N1079" t="s">
        <v>54</v>
      </c>
    </row>
    <row r="1080" spans="1:14" hidden="1" x14ac:dyDescent="0.3">
      <c r="A1080">
        <v>705444</v>
      </c>
      <c r="B1080" t="s">
        <v>6537</v>
      </c>
      <c r="C1080" t="s">
        <v>6538</v>
      </c>
      <c r="D1080" t="s">
        <v>6539</v>
      </c>
      <c r="E1080" t="s">
        <v>69</v>
      </c>
      <c r="F1080">
        <v>95340</v>
      </c>
      <c r="G1080" t="s">
        <v>69</v>
      </c>
      <c r="H1080" t="s">
        <v>6540</v>
      </c>
      <c r="I1080" t="s">
        <v>6541</v>
      </c>
      <c r="J1080" t="s">
        <v>56</v>
      </c>
      <c r="K1080" t="s">
        <v>1411</v>
      </c>
      <c r="L1080" t="s">
        <v>61</v>
      </c>
      <c r="M1080" t="s">
        <v>3540</v>
      </c>
      <c r="N1080" t="s">
        <v>54</v>
      </c>
    </row>
    <row r="1081" spans="1:14" hidden="1" x14ac:dyDescent="0.3">
      <c r="A1081">
        <v>705445</v>
      </c>
      <c r="B1081" t="s">
        <v>6542</v>
      </c>
      <c r="C1081" t="s">
        <v>6527</v>
      </c>
      <c r="D1081" t="s">
        <v>6543</v>
      </c>
      <c r="E1081" t="s">
        <v>69</v>
      </c>
      <c r="F1081">
        <v>95348</v>
      </c>
      <c r="G1081" t="s">
        <v>69</v>
      </c>
      <c r="H1081" t="s">
        <v>6544</v>
      </c>
      <c r="I1081" t="s">
        <v>6545</v>
      </c>
      <c r="J1081" t="s">
        <v>56</v>
      </c>
      <c r="K1081" t="s">
        <v>1411</v>
      </c>
      <c r="L1081" t="s">
        <v>61</v>
      </c>
      <c r="M1081" t="s">
        <v>638</v>
      </c>
      <c r="N1081" t="s">
        <v>54</v>
      </c>
    </row>
    <row r="1082" spans="1:14" hidden="1" x14ac:dyDescent="0.3">
      <c r="A1082">
        <v>705446</v>
      </c>
      <c r="B1082" t="s">
        <v>6546</v>
      </c>
      <c r="C1082" t="s">
        <v>6547</v>
      </c>
      <c r="D1082" t="s">
        <v>6548</v>
      </c>
      <c r="E1082" t="s">
        <v>2420</v>
      </c>
      <c r="F1082">
        <v>95301</v>
      </c>
      <c r="G1082" t="s">
        <v>69</v>
      </c>
      <c r="H1082" t="s">
        <v>6549</v>
      </c>
      <c r="I1082" t="s">
        <v>6550</v>
      </c>
      <c r="J1082" t="s">
        <v>56</v>
      </c>
      <c r="K1082" t="s">
        <v>1565</v>
      </c>
      <c r="L1082" t="s">
        <v>61</v>
      </c>
      <c r="M1082" t="s">
        <v>11032</v>
      </c>
      <c r="N1082" t="s">
        <v>54</v>
      </c>
    </row>
    <row r="1083" spans="1:14" hidden="1" x14ac:dyDescent="0.3">
      <c r="A1083">
        <v>705447</v>
      </c>
      <c r="B1083" t="s">
        <v>6552</v>
      </c>
      <c r="C1083" t="s">
        <v>6553</v>
      </c>
      <c r="D1083" t="s">
        <v>6554</v>
      </c>
      <c r="E1083" t="s">
        <v>2420</v>
      </c>
      <c r="F1083">
        <v>95301</v>
      </c>
      <c r="G1083" t="s">
        <v>69</v>
      </c>
      <c r="H1083" t="s">
        <v>6555</v>
      </c>
      <c r="I1083" t="s">
        <v>6556</v>
      </c>
      <c r="J1083" t="s">
        <v>56</v>
      </c>
      <c r="K1083" t="s">
        <v>1565</v>
      </c>
      <c r="L1083" t="s">
        <v>61</v>
      </c>
      <c r="M1083" t="s">
        <v>227</v>
      </c>
      <c r="N1083" t="s">
        <v>54</v>
      </c>
    </row>
    <row r="1084" spans="1:14" hidden="1" x14ac:dyDescent="0.3">
      <c r="A1084">
        <v>705448</v>
      </c>
      <c r="B1084" t="s">
        <v>6557</v>
      </c>
      <c r="C1084" t="s">
        <v>5080</v>
      </c>
      <c r="D1084" t="s">
        <v>6558</v>
      </c>
      <c r="E1084" t="s">
        <v>69</v>
      </c>
      <c r="F1084">
        <v>95340</v>
      </c>
      <c r="G1084" t="s">
        <v>69</v>
      </c>
      <c r="H1084" t="s">
        <v>6559</v>
      </c>
      <c r="I1084" t="s">
        <v>6560</v>
      </c>
      <c r="J1084" t="s">
        <v>56</v>
      </c>
      <c r="K1084" t="s">
        <v>1411</v>
      </c>
      <c r="L1084" t="s">
        <v>61</v>
      </c>
      <c r="M1084" t="s">
        <v>1733</v>
      </c>
      <c r="N1084" t="s">
        <v>54</v>
      </c>
    </row>
    <row r="1085" spans="1:14" hidden="1" x14ac:dyDescent="0.3">
      <c r="A1085">
        <v>705449</v>
      </c>
      <c r="B1085" t="s">
        <v>10297</v>
      </c>
      <c r="C1085" t="s">
        <v>11208</v>
      </c>
      <c r="D1085" t="s">
        <v>6561</v>
      </c>
      <c r="E1085" t="s">
        <v>69</v>
      </c>
      <c r="F1085">
        <v>95341</v>
      </c>
      <c r="G1085" t="s">
        <v>69</v>
      </c>
      <c r="H1085" t="s">
        <v>6562</v>
      </c>
      <c r="I1085" t="s">
        <v>11209</v>
      </c>
      <c r="J1085" t="s">
        <v>56</v>
      </c>
      <c r="K1085" t="s">
        <v>1411</v>
      </c>
      <c r="L1085" t="s">
        <v>61</v>
      </c>
      <c r="M1085" t="s">
        <v>6563</v>
      </c>
      <c r="N1085" t="s">
        <v>54</v>
      </c>
    </row>
    <row r="1086" spans="1:14" x14ac:dyDescent="0.3">
      <c r="A1086">
        <v>705450</v>
      </c>
      <c r="B1086" t="s">
        <v>6564</v>
      </c>
      <c r="C1086" t="s">
        <v>6565</v>
      </c>
      <c r="D1086" t="s">
        <v>6566</v>
      </c>
      <c r="E1086" t="s">
        <v>69</v>
      </c>
      <c r="F1086">
        <v>95340</v>
      </c>
      <c r="G1086" t="s">
        <v>69</v>
      </c>
      <c r="H1086" t="s">
        <v>6567</v>
      </c>
      <c r="I1086" t="s">
        <v>6568</v>
      </c>
      <c r="J1086" t="s">
        <v>56</v>
      </c>
      <c r="K1086" t="s">
        <v>6307</v>
      </c>
      <c r="L1086" t="s">
        <v>61</v>
      </c>
      <c r="M1086" t="s">
        <v>6569</v>
      </c>
      <c r="N1086" t="s">
        <v>54</v>
      </c>
    </row>
    <row r="1087" spans="1:14" hidden="1" x14ac:dyDescent="0.3">
      <c r="A1087">
        <v>705451</v>
      </c>
      <c r="B1087" t="s">
        <v>6570</v>
      </c>
      <c r="C1087" t="s">
        <v>6571</v>
      </c>
      <c r="D1087" t="s">
        <v>6572</v>
      </c>
      <c r="E1087" t="s">
        <v>69</v>
      </c>
      <c r="F1087">
        <v>95340</v>
      </c>
      <c r="G1087" t="s">
        <v>69</v>
      </c>
      <c r="H1087" t="s">
        <v>6573</v>
      </c>
      <c r="I1087" t="s">
        <v>6574</v>
      </c>
      <c r="J1087" t="s">
        <v>1213</v>
      </c>
      <c r="K1087" t="s">
        <v>54</v>
      </c>
      <c r="L1087" t="s">
        <v>61</v>
      </c>
      <c r="M1087" t="s">
        <v>1275</v>
      </c>
      <c r="N1087" t="s">
        <v>54</v>
      </c>
    </row>
    <row r="1088" spans="1:14" hidden="1" x14ac:dyDescent="0.3">
      <c r="A1088">
        <v>705453</v>
      </c>
      <c r="B1088" t="s">
        <v>6575</v>
      </c>
      <c r="C1088" t="s">
        <v>6045</v>
      </c>
      <c r="D1088" t="s">
        <v>6576</v>
      </c>
      <c r="E1088" t="s">
        <v>69</v>
      </c>
      <c r="F1088">
        <v>93540</v>
      </c>
      <c r="G1088" t="s">
        <v>69</v>
      </c>
      <c r="H1088" t="s">
        <v>6577</v>
      </c>
      <c r="I1088" t="s">
        <v>6578</v>
      </c>
      <c r="J1088" t="s">
        <v>56</v>
      </c>
      <c r="K1088" t="s">
        <v>1411</v>
      </c>
      <c r="L1088" t="s">
        <v>61</v>
      </c>
      <c r="M1088" t="s">
        <v>3247</v>
      </c>
      <c r="N1088" t="s">
        <v>54</v>
      </c>
    </row>
    <row r="1089" spans="1:14" hidden="1" x14ac:dyDescent="0.3">
      <c r="A1089">
        <v>705454</v>
      </c>
      <c r="B1089" t="s">
        <v>6579</v>
      </c>
      <c r="C1089" t="s">
        <v>6580</v>
      </c>
      <c r="D1089" t="s">
        <v>6581</v>
      </c>
      <c r="E1089" t="s">
        <v>69</v>
      </c>
      <c r="F1089">
        <v>95340</v>
      </c>
      <c r="G1089" t="s">
        <v>69</v>
      </c>
      <c r="H1089" t="s">
        <v>6582</v>
      </c>
      <c r="I1089" t="s">
        <v>6583</v>
      </c>
      <c r="J1089" t="s">
        <v>56</v>
      </c>
      <c r="K1089" t="s">
        <v>1411</v>
      </c>
      <c r="L1089" t="s">
        <v>61</v>
      </c>
      <c r="M1089" t="s">
        <v>11210</v>
      </c>
      <c r="N1089" t="s">
        <v>54</v>
      </c>
    </row>
    <row r="1090" spans="1:14" hidden="1" x14ac:dyDescent="0.3">
      <c r="A1090">
        <v>705456</v>
      </c>
      <c r="B1090" t="s">
        <v>6584</v>
      </c>
      <c r="C1090" t="s">
        <v>6585</v>
      </c>
      <c r="D1090" t="s">
        <v>6586</v>
      </c>
      <c r="E1090" t="s">
        <v>69</v>
      </c>
      <c r="F1090">
        <v>95348</v>
      </c>
      <c r="G1090" t="s">
        <v>69</v>
      </c>
      <c r="H1090" t="s">
        <v>6587</v>
      </c>
      <c r="I1090" t="s">
        <v>6588</v>
      </c>
      <c r="J1090" t="s">
        <v>56</v>
      </c>
      <c r="K1090" t="s">
        <v>1411</v>
      </c>
      <c r="L1090" t="s">
        <v>61</v>
      </c>
      <c r="M1090" t="s">
        <v>227</v>
      </c>
      <c r="N1090" t="s">
        <v>54</v>
      </c>
    </row>
    <row r="1091" spans="1:14" hidden="1" x14ac:dyDescent="0.3">
      <c r="A1091">
        <v>705459</v>
      </c>
      <c r="B1091" t="s">
        <v>6589</v>
      </c>
      <c r="C1091" t="s">
        <v>6590</v>
      </c>
      <c r="D1091" t="s">
        <v>6591</v>
      </c>
      <c r="E1091" t="s">
        <v>69</v>
      </c>
      <c r="F1091">
        <v>95340</v>
      </c>
      <c r="G1091" t="s">
        <v>69</v>
      </c>
      <c r="H1091" t="s">
        <v>6592</v>
      </c>
      <c r="I1091" t="s">
        <v>6593</v>
      </c>
      <c r="J1091" t="s">
        <v>1213</v>
      </c>
      <c r="K1091" t="s">
        <v>54</v>
      </c>
      <c r="L1091" t="s">
        <v>61</v>
      </c>
      <c r="M1091" t="s">
        <v>4496</v>
      </c>
      <c r="N1091" t="s">
        <v>54</v>
      </c>
    </row>
    <row r="1092" spans="1:14" hidden="1" x14ac:dyDescent="0.3">
      <c r="A1092">
        <v>705462</v>
      </c>
      <c r="B1092" t="s">
        <v>6594</v>
      </c>
      <c r="C1092" t="s">
        <v>6595</v>
      </c>
      <c r="D1092" t="s">
        <v>6596</v>
      </c>
      <c r="E1092" t="s">
        <v>69</v>
      </c>
      <c r="F1092">
        <v>95340</v>
      </c>
      <c r="G1092" t="s">
        <v>69</v>
      </c>
      <c r="H1092" t="s">
        <v>6597</v>
      </c>
      <c r="I1092" t="s">
        <v>6598</v>
      </c>
      <c r="J1092" t="s">
        <v>56</v>
      </c>
      <c r="K1092" t="s">
        <v>1321</v>
      </c>
      <c r="L1092" t="s">
        <v>61</v>
      </c>
      <c r="M1092" t="s">
        <v>1582</v>
      </c>
      <c r="N1092" t="s">
        <v>54</v>
      </c>
    </row>
    <row r="1093" spans="1:14" hidden="1" x14ac:dyDescent="0.3">
      <c r="A1093">
        <v>705469</v>
      </c>
      <c r="B1093" t="s">
        <v>11211</v>
      </c>
      <c r="C1093" t="s">
        <v>11212</v>
      </c>
      <c r="D1093" t="s">
        <v>6599</v>
      </c>
      <c r="E1093" t="s">
        <v>69</v>
      </c>
      <c r="F1093">
        <v>95341</v>
      </c>
      <c r="G1093" t="s">
        <v>69</v>
      </c>
      <c r="H1093" t="s">
        <v>6600</v>
      </c>
      <c r="I1093" t="s">
        <v>11213</v>
      </c>
      <c r="J1093" t="s">
        <v>56</v>
      </c>
      <c r="K1093" t="s">
        <v>1411</v>
      </c>
      <c r="L1093" t="s">
        <v>61</v>
      </c>
      <c r="M1093" t="s">
        <v>1383</v>
      </c>
      <c r="N1093" t="s">
        <v>54</v>
      </c>
    </row>
    <row r="1094" spans="1:14" hidden="1" x14ac:dyDescent="0.3">
      <c r="A1094">
        <v>705471</v>
      </c>
      <c r="B1094" t="s">
        <v>6601</v>
      </c>
      <c r="C1094" t="s">
        <v>6601</v>
      </c>
      <c r="D1094" t="s">
        <v>6602</v>
      </c>
      <c r="E1094" t="s">
        <v>69</v>
      </c>
      <c r="F1094">
        <v>95341</v>
      </c>
      <c r="G1094" t="s">
        <v>69</v>
      </c>
      <c r="H1094" t="s">
        <v>6603</v>
      </c>
      <c r="I1094" t="s">
        <v>6604</v>
      </c>
      <c r="J1094" t="s">
        <v>56</v>
      </c>
      <c r="K1094" t="s">
        <v>1411</v>
      </c>
      <c r="L1094" t="s">
        <v>61</v>
      </c>
      <c r="M1094" t="s">
        <v>6605</v>
      </c>
      <c r="N1094" t="s">
        <v>54</v>
      </c>
    </row>
    <row r="1095" spans="1:14" hidden="1" x14ac:dyDescent="0.3">
      <c r="A1095">
        <v>705473</v>
      </c>
      <c r="B1095" t="s">
        <v>6606</v>
      </c>
      <c r="C1095" t="s">
        <v>11212</v>
      </c>
      <c r="D1095" t="s">
        <v>6607</v>
      </c>
      <c r="E1095" t="s">
        <v>69</v>
      </c>
      <c r="F1095">
        <v>95340</v>
      </c>
      <c r="G1095" t="s">
        <v>69</v>
      </c>
      <c r="H1095" t="s">
        <v>6608</v>
      </c>
      <c r="I1095" t="s">
        <v>6609</v>
      </c>
      <c r="J1095" t="s">
        <v>1213</v>
      </c>
      <c r="K1095" t="s">
        <v>1366</v>
      </c>
      <c r="L1095" t="s">
        <v>61</v>
      </c>
      <c r="M1095" t="s">
        <v>227</v>
      </c>
      <c r="N1095" t="s">
        <v>54</v>
      </c>
    </row>
    <row r="1096" spans="1:14" hidden="1" x14ac:dyDescent="0.3">
      <c r="A1096">
        <v>705476</v>
      </c>
      <c r="B1096" t="s">
        <v>6610</v>
      </c>
      <c r="C1096" t="s">
        <v>6611</v>
      </c>
      <c r="D1096" t="s">
        <v>6612</v>
      </c>
      <c r="E1096" t="s">
        <v>69</v>
      </c>
      <c r="F1096">
        <v>95340</v>
      </c>
      <c r="G1096" t="s">
        <v>69</v>
      </c>
      <c r="H1096" t="s">
        <v>6613</v>
      </c>
      <c r="I1096" t="s">
        <v>6614</v>
      </c>
      <c r="J1096" t="s">
        <v>56</v>
      </c>
      <c r="K1096" t="s">
        <v>1411</v>
      </c>
      <c r="L1096" t="s">
        <v>61</v>
      </c>
      <c r="M1096" t="s">
        <v>11214</v>
      </c>
      <c r="N1096" t="s">
        <v>54</v>
      </c>
    </row>
    <row r="1097" spans="1:14" hidden="1" x14ac:dyDescent="0.3">
      <c r="A1097">
        <v>705479</v>
      </c>
      <c r="B1097" t="s">
        <v>6110</v>
      </c>
      <c r="C1097" t="s">
        <v>6615</v>
      </c>
      <c r="D1097" t="s">
        <v>6616</v>
      </c>
      <c r="E1097" t="s">
        <v>69</v>
      </c>
      <c r="F1097">
        <v>95340</v>
      </c>
      <c r="G1097" t="s">
        <v>69</v>
      </c>
      <c r="H1097" t="s">
        <v>6617</v>
      </c>
      <c r="I1097" t="s">
        <v>6618</v>
      </c>
      <c r="J1097" t="s">
        <v>56</v>
      </c>
      <c r="K1097" t="s">
        <v>1411</v>
      </c>
      <c r="L1097" t="s">
        <v>61</v>
      </c>
      <c r="M1097" t="s">
        <v>191</v>
      </c>
      <c r="N1097" t="s">
        <v>54</v>
      </c>
    </row>
    <row r="1098" spans="1:14" hidden="1" x14ac:dyDescent="0.3">
      <c r="A1098">
        <v>705480</v>
      </c>
      <c r="B1098" t="s">
        <v>6619</v>
      </c>
      <c r="C1098" t="s">
        <v>6620</v>
      </c>
      <c r="D1098" t="s">
        <v>6621</v>
      </c>
      <c r="E1098" t="s">
        <v>69</v>
      </c>
      <c r="F1098">
        <v>95340</v>
      </c>
      <c r="G1098" t="s">
        <v>69</v>
      </c>
      <c r="H1098" t="s">
        <v>6622</v>
      </c>
      <c r="I1098" t="s">
        <v>6623</v>
      </c>
      <c r="J1098" t="s">
        <v>56</v>
      </c>
      <c r="K1098" t="s">
        <v>1411</v>
      </c>
      <c r="L1098" t="s">
        <v>61</v>
      </c>
      <c r="M1098" t="s">
        <v>4243</v>
      </c>
      <c r="N1098" t="s">
        <v>54</v>
      </c>
    </row>
    <row r="1099" spans="1:14" hidden="1" x14ac:dyDescent="0.3">
      <c r="A1099">
        <v>705482</v>
      </c>
      <c r="B1099" t="s">
        <v>6624</v>
      </c>
      <c r="C1099" t="s">
        <v>6625</v>
      </c>
      <c r="D1099" t="s">
        <v>6626</v>
      </c>
      <c r="E1099" t="s">
        <v>69</v>
      </c>
      <c r="F1099">
        <v>95341</v>
      </c>
      <c r="G1099" t="s">
        <v>69</v>
      </c>
      <c r="H1099" t="s">
        <v>6627</v>
      </c>
      <c r="I1099" t="s">
        <v>6628</v>
      </c>
      <c r="J1099" t="s">
        <v>56</v>
      </c>
      <c r="K1099" t="s">
        <v>1198</v>
      </c>
      <c r="L1099" t="s">
        <v>61</v>
      </c>
      <c r="M1099" t="s">
        <v>414</v>
      </c>
      <c r="N1099" t="s">
        <v>54</v>
      </c>
    </row>
    <row r="1100" spans="1:14" hidden="1" x14ac:dyDescent="0.3">
      <c r="A1100">
        <v>705485</v>
      </c>
      <c r="B1100" t="s">
        <v>6629</v>
      </c>
      <c r="C1100" t="s">
        <v>6630</v>
      </c>
      <c r="D1100" t="s">
        <v>6631</v>
      </c>
      <c r="E1100" t="s">
        <v>2420</v>
      </c>
      <c r="F1100">
        <v>95340</v>
      </c>
      <c r="G1100" t="s">
        <v>69</v>
      </c>
      <c r="H1100" t="s">
        <v>6632</v>
      </c>
      <c r="I1100" t="s">
        <v>6633</v>
      </c>
      <c r="J1100" t="s">
        <v>1213</v>
      </c>
      <c r="K1100" t="s">
        <v>1366</v>
      </c>
      <c r="L1100" t="s">
        <v>61</v>
      </c>
      <c r="M1100" t="s">
        <v>227</v>
      </c>
      <c r="N1100" t="s">
        <v>54</v>
      </c>
    </row>
    <row r="1101" spans="1:14" hidden="1" x14ac:dyDescent="0.3">
      <c r="A1101">
        <v>705486</v>
      </c>
      <c r="B1101" t="s">
        <v>6634</v>
      </c>
      <c r="C1101" t="s">
        <v>4078</v>
      </c>
      <c r="D1101" t="s">
        <v>6635</v>
      </c>
      <c r="E1101" t="s">
        <v>69</v>
      </c>
      <c r="F1101">
        <v>95340</v>
      </c>
      <c r="G1101" t="s">
        <v>69</v>
      </c>
      <c r="H1101" t="s">
        <v>6636</v>
      </c>
      <c r="I1101" t="s">
        <v>6637</v>
      </c>
      <c r="J1101" t="s">
        <v>56</v>
      </c>
      <c r="K1101" t="s">
        <v>1321</v>
      </c>
      <c r="L1101" t="s">
        <v>61</v>
      </c>
      <c r="M1101" t="s">
        <v>3822</v>
      </c>
      <c r="N1101" t="s">
        <v>54</v>
      </c>
    </row>
    <row r="1102" spans="1:14" hidden="1" x14ac:dyDescent="0.3">
      <c r="A1102">
        <v>705493</v>
      </c>
      <c r="B1102" t="s">
        <v>6638</v>
      </c>
      <c r="C1102" t="s">
        <v>6639</v>
      </c>
      <c r="D1102" t="s">
        <v>6640</v>
      </c>
      <c r="E1102" t="s">
        <v>2420</v>
      </c>
      <c r="F1102">
        <v>95301</v>
      </c>
      <c r="G1102" t="s">
        <v>69</v>
      </c>
      <c r="H1102" t="s">
        <v>6641</v>
      </c>
      <c r="I1102" t="s">
        <v>6642</v>
      </c>
      <c r="J1102" t="s">
        <v>56</v>
      </c>
      <c r="K1102" t="s">
        <v>1411</v>
      </c>
      <c r="L1102" t="s">
        <v>61</v>
      </c>
      <c r="M1102" t="s">
        <v>11215</v>
      </c>
      <c r="N1102" t="s">
        <v>54</v>
      </c>
    </row>
    <row r="1103" spans="1:14" hidden="1" x14ac:dyDescent="0.3">
      <c r="A1103">
        <v>705494</v>
      </c>
      <c r="B1103" t="s">
        <v>6643</v>
      </c>
      <c r="C1103" t="s">
        <v>6644</v>
      </c>
      <c r="D1103" t="s">
        <v>6645</v>
      </c>
      <c r="E1103" t="s">
        <v>69</v>
      </c>
      <c r="F1103">
        <v>95348</v>
      </c>
      <c r="G1103" t="s">
        <v>69</v>
      </c>
      <c r="H1103" t="s">
        <v>6646</v>
      </c>
      <c r="I1103" t="s">
        <v>6647</v>
      </c>
      <c r="J1103" t="s">
        <v>56</v>
      </c>
      <c r="K1103" t="s">
        <v>1411</v>
      </c>
      <c r="L1103" t="s">
        <v>80</v>
      </c>
      <c r="M1103" t="s">
        <v>5683</v>
      </c>
      <c r="N1103" t="s">
        <v>54</v>
      </c>
    </row>
    <row r="1104" spans="1:14" hidden="1" x14ac:dyDescent="0.3">
      <c r="A1104">
        <v>705495</v>
      </c>
      <c r="B1104" t="s">
        <v>6648</v>
      </c>
      <c r="C1104" t="s">
        <v>6649</v>
      </c>
      <c r="D1104" t="s">
        <v>6650</v>
      </c>
      <c r="E1104" t="s">
        <v>69</v>
      </c>
      <c r="F1104">
        <v>95340</v>
      </c>
      <c r="G1104" t="s">
        <v>69</v>
      </c>
      <c r="H1104" t="s">
        <v>6651</v>
      </c>
      <c r="I1104" t="s">
        <v>6652</v>
      </c>
      <c r="J1104" t="s">
        <v>56</v>
      </c>
      <c r="K1104" t="s">
        <v>1411</v>
      </c>
      <c r="L1104" t="s">
        <v>61</v>
      </c>
      <c r="M1104" t="s">
        <v>113</v>
      </c>
      <c r="N1104" t="s">
        <v>54</v>
      </c>
    </row>
    <row r="1105" spans="1:14" hidden="1" x14ac:dyDescent="0.3">
      <c r="A1105">
        <v>705496</v>
      </c>
      <c r="B1105" t="s">
        <v>6653</v>
      </c>
      <c r="C1105" t="s">
        <v>6653</v>
      </c>
      <c r="D1105" t="s">
        <v>6654</v>
      </c>
      <c r="E1105" t="s">
        <v>69</v>
      </c>
      <c r="F1105">
        <v>95340</v>
      </c>
      <c r="G1105" t="s">
        <v>69</v>
      </c>
      <c r="H1105" t="s">
        <v>6655</v>
      </c>
      <c r="I1105" t="s">
        <v>6656</v>
      </c>
      <c r="J1105" t="s">
        <v>56</v>
      </c>
      <c r="K1105" t="s">
        <v>1411</v>
      </c>
      <c r="L1105" t="s">
        <v>61</v>
      </c>
      <c r="M1105" t="s">
        <v>106</v>
      </c>
      <c r="N1105" t="s">
        <v>54</v>
      </c>
    </row>
    <row r="1106" spans="1:14" hidden="1" x14ac:dyDescent="0.3">
      <c r="A1106">
        <v>705497</v>
      </c>
      <c r="B1106" t="s">
        <v>6657</v>
      </c>
      <c r="C1106" t="s">
        <v>6658</v>
      </c>
      <c r="D1106" t="s">
        <v>6659</v>
      </c>
      <c r="E1106" t="s">
        <v>6660</v>
      </c>
      <c r="F1106">
        <v>95360</v>
      </c>
      <c r="G1106" t="s">
        <v>69</v>
      </c>
      <c r="H1106" t="s">
        <v>6661</v>
      </c>
      <c r="I1106" t="s">
        <v>6662</v>
      </c>
      <c r="J1106" t="s">
        <v>56</v>
      </c>
      <c r="K1106" t="s">
        <v>1321</v>
      </c>
      <c r="L1106" t="s">
        <v>61</v>
      </c>
      <c r="M1106" t="s">
        <v>6663</v>
      </c>
      <c r="N1106" t="s">
        <v>54</v>
      </c>
    </row>
    <row r="1107" spans="1:14" hidden="1" x14ac:dyDescent="0.3">
      <c r="A1107">
        <v>705498</v>
      </c>
      <c r="B1107" t="s">
        <v>599</v>
      </c>
      <c r="C1107" t="s">
        <v>6395</v>
      </c>
      <c r="D1107" t="s">
        <v>6664</v>
      </c>
      <c r="E1107" t="s">
        <v>6660</v>
      </c>
      <c r="F1107">
        <v>95360</v>
      </c>
      <c r="G1107" t="s">
        <v>69</v>
      </c>
      <c r="H1107" t="s">
        <v>6665</v>
      </c>
      <c r="I1107" t="s">
        <v>6666</v>
      </c>
      <c r="J1107" t="s">
        <v>1213</v>
      </c>
      <c r="K1107" t="s">
        <v>1366</v>
      </c>
      <c r="L1107" t="s">
        <v>61</v>
      </c>
      <c r="M1107" t="s">
        <v>227</v>
      </c>
      <c r="N1107" t="s">
        <v>54</v>
      </c>
    </row>
    <row r="1108" spans="1:14" hidden="1" x14ac:dyDescent="0.3">
      <c r="A1108">
        <v>705499</v>
      </c>
      <c r="B1108" t="s">
        <v>6667</v>
      </c>
      <c r="C1108" t="s">
        <v>6668</v>
      </c>
      <c r="D1108" t="s">
        <v>6669</v>
      </c>
      <c r="E1108" t="s">
        <v>6660</v>
      </c>
      <c r="F1108">
        <v>95360</v>
      </c>
      <c r="G1108" t="s">
        <v>69</v>
      </c>
      <c r="H1108" t="s">
        <v>6670</v>
      </c>
      <c r="I1108" t="s">
        <v>6671</v>
      </c>
      <c r="J1108" t="s">
        <v>56</v>
      </c>
      <c r="K1108" t="s">
        <v>1321</v>
      </c>
      <c r="L1108" t="s">
        <v>61</v>
      </c>
      <c r="M1108" t="s">
        <v>6672</v>
      </c>
      <c r="N1108" t="s">
        <v>54</v>
      </c>
    </row>
    <row r="1109" spans="1:14" hidden="1" x14ac:dyDescent="0.3">
      <c r="A1109">
        <v>705501</v>
      </c>
      <c r="B1109" t="s">
        <v>6673</v>
      </c>
      <c r="C1109" t="s">
        <v>2481</v>
      </c>
      <c r="D1109" t="s">
        <v>6674</v>
      </c>
      <c r="E1109" t="s">
        <v>2488</v>
      </c>
      <c r="F1109">
        <v>95369</v>
      </c>
      <c r="G1109" t="s">
        <v>69</v>
      </c>
      <c r="H1109" t="s">
        <v>6675</v>
      </c>
      <c r="I1109" t="s">
        <v>6676</v>
      </c>
      <c r="J1109" t="s">
        <v>56</v>
      </c>
      <c r="K1109" t="s">
        <v>1198</v>
      </c>
      <c r="L1109" t="s">
        <v>61</v>
      </c>
      <c r="M1109" t="s">
        <v>3009</v>
      </c>
      <c r="N1109" t="s">
        <v>54</v>
      </c>
    </row>
    <row r="1110" spans="1:14" hidden="1" x14ac:dyDescent="0.3">
      <c r="A1110">
        <v>705502</v>
      </c>
      <c r="B1110" t="s">
        <v>6677</v>
      </c>
      <c r="C1110" t="s">
        <v>2481</v>
      </c>
      <c r="D1110" t="s">
        <v>6678</v>
      </c>
      <c r="E1110" t="s">
        <v>2488</v>
      </c>
      <c r="F1110">
        <v>95369</v>
      </c>
      <c r="G1110" t="s">
        <v>69</v>
      </c>
      <c r="H1110" t="s">
        <v>6679</v>
      </c>
      <c r="I1110" t="s">
        <v>6680</v>
      </c>
      <c r="J1110" t="s">
        <v>56</v>
      </c>
      <c r="K1110" t="s">
        <v>1198</v>
      </c>
      <c r="L1110" t="s">
        <v>61</v>
      </c>
      <c r="M1110" t="s">
        <v>2850</v>
      </c>
      <c r="N1110" t="s">
        <v>54</v>
      </c>
    </row>
    <row r="1111" spans="1:14" x14ac:dyDescent="0.3">
      <c r="A1111">
        <v>705503</v>
      </c>
      <c r="B1111" t="s">
        <v>6682</v>
      </c>
      <c r="C1111" t="s">
        <v>374</v>
      </c>
      <c r="D1111" t="s">
        <v>375</v>
      </c>
      <c r="E1111" t="s">
        <v>68</v>
      </c>
      <c r="F1111">
        <v>95374</v>
      </c>
      <c r="G1111" t="s">
        <v>69</v>
      </c>
      <c r="H1111" t="s">
        <v>376</v>
      </c>
      <c r="I1111" t="s">
        <v>6683</v>
      </c>
      <c r="J1111" t="s">
        <v>56</v>
      </c>
      <c r="K1111" t="s">
        <v>10924</v>
      </c>
      <c r="L1111" t="s">
        <v>61</v>
      </c>
      <c r="M1111" t="s">
        <v>11216</v>
      </c>
      <c r="N1111" t="s">
        <v>54</v>
      </c>
    </row>
    <row r="1112" spans="1:14" x14ac:dyDescent="0.3">
      <c r="A1112">
        <v>705505</v>
      </c>
      <c r="B1112" t="s">
        <v>379</v>
      </c>
      <c r="C1112" t="s">
        <v>380</v>
      </c>
      <c r="D1112" t="s">
        <v>381</v>
      </c>
      <c r="E1112" t="s">
        <v>68</v>
      </c>
      <c r="F1112">
        <v>95374</v>
      </c>
      <c r="G1112" t="s">
        <v>69</v>
      </c>
      <c r="H1112" t="s">
        <v>382</v>
      </c>
      <c r="I1112" t="s">
        <v>383</v>
      </c>
      <c r="J1112" t="s">
        <v>56</v>
      </c>
      <c r="K1112" t="s">
        <v>10924</v>
      </c>
      <c r="L1112" t="s">
        <v>61</v>
      </c>
      <c r="M1112" t="s">
        <v>385</v>
      </c>
      <c r="N1112" t="s">
        <v>54</v>
      </c>
    </row>
    <row r="1113" spans="1:14" hidden="1" x14ac:dyDescent="0.3">
      <c r="A1113">
        <v>705506</v>
      </c>
      <c r="B1113" t="s">
        <v>6684</v>
      </c>
      <c r="C1113" t="s">
        <v>6685</v>
      </c>
      <c r="D1113" t="s">
        <v>6686</v>
      </c>
      <c r="E1113" t="s">
        <v>68</v>
      </c>
      <c r="F1113">
        <v>95374</v>
      </c>
      <c r="G1113" t="s">
        <v>69</v>
      </c>
      <c r="H1113" t="s">
        <v>6687</v>
      </c>
      <c r="I1113" t="s">
        <v>6688</v>
      </c>
      <c r="J1113" t="s">
        <v>1213</v>
      </c>
      <c r="K1113" t="s">
        <v>1366</v>
      </c>
      <c r="L1113" t="s">
        <v>80</v>
      </c>
      <c r="M1113" t="s">
        <v>6689</v>
      </c>
      <c r="N1113" t="s">
        <v>6690</v>
      </c>
    </row>
    <row r="1114" spans="1:14" x14ac:dyDescent="0.3">
      <c r="A1114">
        <v>705508</v>
      </c>
      <c r="B1114" t="s">
        <v>386</v>
      </c>
      <c r="C1114" t="s">
        <v>387</v>
      </c>
      <c r="D1114" t="s">
        <v>388</v>
      </c>
      <c r="E1114" t="s">
        <v>68</v>
      </c>
      <c r="F1114">
        <v>95374</v>
      </c>
      <c r="G1114" t="s">
        <v>69</v>
      </c>
      <c r="H1114" t="s">
        <v>389</v>
      </c>
      <c r="I1114" t="s">
        <v>390</v>
      </c>
      <c r="J1114" t="s">
        <v>56</v>
      </c>
      <c r="K1114" t="s">
        <v>10924</v>
      </c>
      <c r="L1114" t="s">
        <v>61</v>
      </c>
      <c r="M1114" t="s">
        <v>10023</v>
      </c>
      <c r="N1114" t="s">
        <v>54</v>
      </c>
    </row>
    <row r="1115" spans="1:14" x14ac:dyDescent="0.3">
      <c r="A1115">
        <v>705510</v>
      </c>
      <c r="B1115" t="s">
        <v>392</v>
      </c>
      <c r="C1115" t="s">
        <v>393</v>
      </c>
      <c r="D1115" t="s">
        <v>394</v>
      </c>
      <c r="E1115" t="s">
        <v>68</v>
      </c>
      <c r="F1115">
        <v>95374</v>
      </c>
      <c r="G1115" t="s">
        <v>69</v>
      </c>
      <c r="H1115" t="s">
        <v>395</v>
      </c>
      <c r="I1115" t="s">
        <v>396</v>
      </c>
      <c r="J1115" t="s">
        <v>56</v>
      </c>
      <c r="K1115" t="s">
        <v>10924</v>
      </c>
      <c r="L1115" t="s">
        <v>61</v>
      </c>
      <c r="M1115" t="s">
        <v>11108</v>
      </c>
      <c r="N1115" t="s">
        <v>54</v>
      </c>
    </row>
    <row r="1116" spans="1:14" hidden="1" x14ac:dyDescent="0.3">
      <c r="A1116">
        <v>705511</v>
      </c>
      <c r="B1116" t="s">
        <v>6691</v>
      </c>
      <c r="C1116" t="s">
        <v>6692</v>
      </c>
      <c r="D1116" t="s">
        <v>6693</v>
      </c>
      <c r="E1116" t="s">
        <v>68</v>
      </c>
      <c r="F1116">
        <v>95374</v>
      </c>
      <c r="G1116" t="s">
        <v>69</v>
      </c>
      <c r="H1116" t="s">
        <v>6694</v>
      </c>
      <c r="I1116" t="s">
        <v>6695</v>
      </c>
      <c r="J1116" t="s">
        <v>1213</v>
      </c>
      <c r="K1116" t="s">
        <v>1366</v>
      </c>
      <c r="L1116" t="s">
        <v>61</v>
      </c>
      <c r="M1116" t="s">
        <v>227</v>
      </c>
      <c r="N1116" t="s">
        <v>54</v>
      </c>
    </row>
    <row r="1117" spans="1:14" x14ac:dyDescent="0.3">
      <c r="A1117">
        <v>705512</v>
      </c>
      <c r="B1117" t="s">
        <v>398</v>
      </c>
      <c r="C1117" t="s">
        <v>399</v>
      </c>
      <c r="D1117" t="s">
        <v>400</v>
      </c>
      <c r="E1117" t="s">
        <v>68</v>
      </c>
      <c r="F1117">
        <v>95374</v>
      </c>
      <c r="G1117" t="s">
        <v>69</v>
      </c>
      <c r="H1117" t="s">
        <v>401</v>
      </c>
      <c r="I1117" t="s">
        <v>402</v>
      </c>
      <c r="J1117" t="s">
        <v>56</v>
      </c>
      <c r="K1117" t="s">
        <v>10924</v>
      </c>
      <c r="L1117" t="s">
        <v>61</v>
      </c>
      <c r="M1117" t="s">
        <v>227</v>
      </c>
      <c r="N1117" t="s">
        <v>54</v>
      </c>
    </row>
    <row r="1118" spans="1:14" x14ac:dyDescent="0.3">
      <c r="A1118">
        <v>705514</v>
      </c>
      <c r="B1118" t="s">
        <v>403</v>
      </c>
      <c r="C1118" t="s">
        <v>404</v>
      </c>
      <c r="D1118" t="s">
        <v>405</v>
      </c>
      <c r="E1118" t="s">
        <v>68</v>
      </c>
      <c r="F1118">
        <v>95374</v>
      </c>
      <c r="G1118" t="s">
        <v>69</v>
      </c>
      <c r="H1118" t="s">
        <v>406</v>
      </c>
      <c r="I1118" t="s">
        <v>407</v>
      </c>
      <c r="J1118" t="s">
        <v>56</v>
      </c>
      <c r="K1118" t="s">
        <v>10924</v>
      </c>
      <c r="L1118" t="s">
        <v>61</v>
      </c>
      <c r="M1118" t="s">
        <v>4995</v>
      </c>
      <c r="N1118" t="s">
        <v>54</v>
      </c>
    </row>
    <row r="1119" spans="1:14" hidden="1" x14ac:dyDescent="0.3">
      <c r="A1119">
        <v>705515</v>
      </c>
      <c r="B1119" t="s">
        <v>6696</v>
      </c>
      <c r="C1119" t="s">
        <v>409</v>
      </c>
      <c r="D1119" t="s">
        <v>410</v>
      </c>
      <c r="E1119" t="s">
        <v>68</v>
      </c>
      <c r="F1119">
        <v>95324</v>
      </c>
      <c r="G1119" t="s">
        <v>69</v>
      </c>
      <c r="H1119" t="s">
        <v>411</v>
      </c>
      <c r="I1119" t="s">
        <v>412</v>
      </c>
      <c r="J1119" t="s">
        <v>1213</v>
      </c>
      <c r="K1119" t="s">
        <v>54</v>
      </c>
      <c r="L1119" t="s">
        <v>80</v>
      </c>
      <c r="M1119" t="s">
        <v>414</v>
      </c>
      <c r="N1119" t="s">
        <v>54</v>
      </c>
    </row>
    <row r="1120" spans="1:14" hidden="1" x14ac:dyDescent="0.3">
      <c r="A1120">
        <v>705517</v>
      </c>
      <c r="B1120" t="s">
        <v>6697</v>
      </c>
      <c r="C1120" t="s">
        <v>6698</v>
      </c>
      <c r="D1120" t="s">
        <v>6699</v>
      </c>
      <c r="E1120" t="s">
        <v>68</v>
      </c>
      <c r="F1120">
        <v>95374</v>
      </c>
      <c r="G1120" t="s">
        <v>69</v>
      </c>
      <c r="H1120" t="s">
        <v>6700</v>
      </c>
      <c r="I1120" t="s">
        <v>6701</v>
      </c>
      <c r="J1120" t="s">
        <v>1213</v>
      </c>
      <c r="K1120" t="s">
        <v>1366</v>
      </c>
      <c r="L1120" t="s">
        <v>80</v>
      </c>
      <c r="M1120" t="s">
        <v>509</v>
      </c>
      <c r="N1120" t="s">
        <v>6702</v>
      </c>
    </row>
    <row r="1121" spans="1:14" x14ac:dyDescent="0.3">
      <c r="A1121">
        <v>705519</v>
      </c>
      <c r="B1121" t="s">
        <v>415</v>
      </c>
      <c r="C1121" t="s">
        <v>374</v>
      </c>
      <c r="D1121" t="s">
        <v>416</v>
      </c>
      <c r="E1121" t="s">
        <v>68</v>
      </c>
      <c r="F1121">
        <v>95374</v>
      </c>
      <c r="G1121" t="s">
        <v>69</v>
      </c>
      <c r="H1121" t="s">
        <v>417</v>
      </c>
      <c r="I1121" t="s">
        <v>418</v>
      </c>
      <c r="J1121" t="s">
        <v>56</v>
      </c>
      <c r="K1121" t="s">
        <v>10924</v>
      </c>
      <c r="L1121" t="s">
        <v>61</v>
      </c>
      <c r="M1121" t="s">
        <v>227</v>
      </c>
      <c r="N1121" t="s">
        <v>54</v>
      </c>
    </row>
    <row r="1122" spans="1:14" hidden="1" x14ac:dyDescent="0.3">
      <c r="A1122">
        <v>705520</v>
      </c>
      <c r="B1122" t="s">
        <v>6703</v>
      </c>
      <c r="C1122" t="s">
        <v>6704</v>
      </c>
      <c r="D1122" t="s">
        <v>6705</v>
      </c>
      <c r="E1122" t="s">
        <v>68</v>
      </c>
      <c r="F1122">
        <v>95374</v>
      </c>
      <c r="G1122" t="s">
        <v>69</v>
      </c>
      <c r="H1122" t="s">
        <v>6706</v>
      </c>
      <c r="I1122" t="s">
        <v>6707</v>
      </c>
      <c r="J1122" t="s">
        <v>1213</v>
      </c>
      <c r="K1122" t="s">
        <v>1366</v>
      </c>
      <c r="L1122" t="s">
        <v>61</v>
      </c>
      <c r="M1122" t="s">
        <v>6708</v>
      </c>
      <c r="N1122" t="s">
        <v>54</v>
      </c>
    </row>
    <row r="1123" spans="1:14" x14ac:dyDescent="0.3">
      <c r="A1123">
        <v>705523</v>
      </c>
      <c r="B1123" t="s">
        <v>420</v>
      </c>
      <c r="C1123" t="s">
        <v>421</v>
      </c>
      <c r="D1123" t="s">
        <v>422</v>
      </c>
      <c r="E1123" t="s">
        <v>45</v>
      </c>
      <c r="F1123">
        <v>95380</v>
      </c>
      <c r="G1123" t="s">
        <v>69</v>
      </c>
      <c r="H1123" t="s">
        <v>423</v>
      </c>
      <c r="I1123" t="s">
        <v>424</v>
      </c>
      <c r="J1123" t="s">
        <v>56</v>
      </c>
      <c r="K1123" t="s">
        <v>10924</v>
      </c>
      <c r="L1123" t="s">
        <v>61</v>
      </c>
      <c r="M1123" t="s">
        <v>397</v>
      </c>
      <c r="N1123" t="s">
        <v>54</v>
      </c>
    </row>
    <row r="1124" spans="1:14" x14ac:dyDescent="0.3">
      <c r="A1124">
        <v>705524</v>
      </c>
      <c r="B1124" t="s">
        <v>426</v>
      </c>
      <c r="C1124" t="s">
        <v>426</v>
      </c>
      <c r="D1124" t="s">
        <v>427</v>
      </c>
      <c r="E1124" t="s">
        <v>45</v>
      </c>
      <c r="F1124">
        <v>95380</v>
      </c>
      <c r="G1124" t="s">
        <v>69</v>
      </c>
      <c r="H1124" t="s">
        <v>428</v>
      </c>
      <c r="I1124" t="s">
        <v>429</v>
      </c>
      <c r="J1124" t="s">
        <v>56</v>
      </c>
      <c r="K1124" t="s">
        <v>10924</v>
      </c>
      <c r="L1124" t="s">
        <v>61</v>
      </c>
      <c r="M1124" t="s">
        <v>11217</v>
      </c>
      <c r="N1124" t="s">
        <v>54</v>
      </c>
    </row>
    <row r="1125" spans="1:14" x14ac:dyDescent="0.3">
      <c r="A1125">
        <v>705525</v>
      </c>
      <c r="B1125" t="s">
        <v>228</v>
      </c>
      <c r="C1125" t="s">
        <v>6709</v>
      </c>
      <c r="D1125" t="s">
        <v>6710</v>
      </c>
      <c r="E1125" t="s">
        <v>45</v>
      </c>
      <c r="F1125">
        <v>95380</v>
      </c>
      <c r="G1125" t="s">
        <v>69</v>
      </c>
      <c r="H1125" t="s">
        <v>6711</v>
      </c>
      <c r="I1125" t="s">
        <v>6712</v>
      </c>
      <c r="J1125" t="s">
        <v>1213</v>
      </c>
      <c r="K1125" t="s">
        <v>59</v>
      </c>
      <c r="L1125" t="s">
        <v>61</v>
      </c>
      <c r="M1125" t="s">
        <v>227</v>
      </c>
      <c r="N1125" t="s">
        <v>54</v>
      </c>
    </row>
    <row r="1126" spans="1:14" x14ac:dyDescent="0.3">
      <c r="A1126">
        <v>705526</v>
      </c>
      <c r="B1126" t="s">
        <v>6713</v>
      </c>
      <c r="C1126" t="s">
        <v>431</v>
      </c>
      <c r="D1126" t="s">
        <v>432</v>
      </c>
      <c r="E1126" t="s">
        <v>45</v>
      </c>
      <c r="F1126">
        <v>95380</v>
      </c>
      <c r="G1126" t="s">
        <v>69</v>
      </c>
      <c r="H1126" t="s">
        <v>433</v>
      </c>
      <c r="I1126" t="s">
        <v>434</v>
      </c>
      <c r="J1126" t="s">
        <v>56</v>
      </c>
      <c r="K1126" t="s">
        <v>10924</v>
      </c>
      <c r="L1126" t="s">
        <v>80</v>
      </c>
      <c r="M1126" t="s">
        <v>227</v>
      </c>
      <c r="N1126" t="s">
        <v>54</v>
      </c>
    </row>
    <row r="1127" spans="1:14" x14ac:dyDescent="0.3">
      <c r="A1127">
        <v>705527</v>
      </c>
      <c r="B1127" t="s">
        <v>436</v>
      </c>
      <c r="C1127" t="s">
        <v>437</v>
      </c>
      <c r="D1127" t="s">
        <v>438</v>
      </c>
      <c r="E1127" t="s">
        <v>45</v>
      </c>
      <c r="F1127">
        <v>95380</v>
      </c>
      <c r="G1127" t="s">
        <v>46</v>
      </c>
      <c r="H1127" t="s">
        <v>439</v>
      </c>
      <c r="I1127" t="s">
        <v>11218</v>
      </c>
      <c r="J1127" t="s">
        <v>56</v>
      </c>
      <c r="K1127" t="s">
        <v>10924</v>
      </c>
      <c r="L1127" t="s">
        <v>61</v>
      </c>
      <c r="M1127" t="s">
        <v>5683</v>
      </c>
      <c r="N1127" t="s">
        <v>54</v>
      </c>
    </row>
    <row r="1128" spans="1:14" x14ac:dyDescent="0.3">
      <c r="A1128">
        <v>705528</v>
      </c>
      <c r="B1128" t="s">
        <v>443</v>
      </c>
      <c r="C1128" t="s">
        <v>444</v>
      </c>
      <c r="D1128" t="s">
        <v>445</v>
      </c>
      <c r="E1128" t="s">
        <v>45</v>
      </c>
      <c r="F1128">
        <v>95380</v>
      </c>
      <c r="G1128" t="s">
        <v>69</v>
      </c>
      <c r="H1128" t="s">
        <v>446</v>
      </c>
      <c r="I1128" t="s">
        <v>447</v>
      </c>
      <c r="J1128" t="s">
        <v>56</v>
      </c>
      <c r="K1128" t="s">
        <v>10924</v>
      </c>
      <c r="L1128" t="s">
        <v>61</v>
      </c>
      <c r="M1128" t="s">
        <v>106</v>
      </c>
      <c r="N1128" t="s">
        <v>54</v>
      </c>
    </row>
    <row r="1129" spans="1:14" x14ac:dyDescent="0.3">
      <c r="A1129">
        <v>705528</v>
      </c>
      <c r="B1129" t="s">
        <v>443</v>
      </c>
      <c r="C1129" t="s">
        <v>444</v>
      </c>
      <c r="D1129" t="s">
        <v>445</v>
      </c>
      <c r="E1129" t="s">
        <v>45</v>
      </c>
      <c r="F1129">
        <v>95380</v>
      </c>
      <c r="G1129" t="s">
        <v>69</v>
      </c>
      <c r="H1129" t="s">
        <v>446</v>
      </c>
      <c r="I1129" t="s">
        <v>447</v>
      </c>
      <c r="J1129" t="s">
        <v>56</v>
      </c>
      <c r="K1129" t="s">
        <v>10924</v>
      </c>
      <c r="L1129" t="s">
        <v>61</v>
      </c>
      <c r="M1129" t="s">
        <v>106</v>
      </c>
      <c r="N1129" t="s">
        <v>54</v>
      </c>
    </row>
    <row r="1130" spans="1:14" x14ac:dyDescent="0.3">
      <c r="A1130">
        <v>705528</v>
      </c>
      <c r="B1130" t="s">
        <v>443</v>
      </c>
      <c r="C1130" t="s">
        <v>444</v>
      </c>
      <c r="D1130" t="s">
        <v>445</v>
      </c>
      <c r="E1130" t="s">
        <v>45</v>
      </c>
      <c r="F1130">
        <v>95380</v>
      </c>
      <c r="G1130" t="s">
        <v>69</v>
      </c>
      <c r="H1130" t="s">
        <v>446</v>
      </c>
      <c r="I1130" t="s">
        <v>447</v>
      </c>
      <c r="J1130" t="s">
        <v>56</v>
      </c>
      <c r="K1130" t="s">
        <v>10924</v>
      </c>
      <c r="L1130" t="s">
        <v>61</v>
      </c>
      <c r="M1130" t="s">
        <v>106</v>
      </c>
      <c r="N1130" t="s">
        <v>54</v>
      </c>
    </row>
    <row r="1131" spans="1:14" x14ac:dyDescent="0.3">
      <c r="A1131">
        <v>705528</v>
      </c>
      <c r="B1131" t="s">
        <v>443</v>
      </c>
      <c r="C1131" t="s">
        <v>444</v>
      </c>
      <c r="D1131" t="s">
        <v>445</v>
      </c>
      <c r="E1131" t="s">
        <v>45</v>
      </c>
      <c r="F1131">
        <v>95380</v>
      </c>
      <c r="G1131" t="s">
        <v>69</v>
      </c>
      <c r="H1131" t="s">
        <v>446</v>
      </c>
      <c r="I1131" t="s">
        <v>447</v>
      </c>
      <c r="J1131" t="s">
        <v>56</v>
      </c>
      <c r="K1131" t="s">
        <v>10924</v>
      </c>
      <c r="L1131" t="s">
        <v>61</v>
      </c>
      <c r="M1131" t="s">
        <v>106</v>
      </c>
      <c r="N1131" t="s">
        <v>54</v>
      </c>
    </row>
    <row r="1132" spans="1:14" hidden="1" x14ac:dyDescent="0.3">
      <c r="A1132">
        <v>705529</v>
      </c>
      <c r="B1132" t="s">
        <v>6714</v>
      </c>
      <c r="C1132" t="s">
        <v>6715</v>
      </c>
      <c r="D1132" t="s">
        <v>6716</v>
      </c>
      <c r="E1132" t="s">
        <v>45</v>
      </c>
      <c r="F1132">
        <v>95380</v>
      </c>
      <c r="G1132" t="s">
        <v>69</v>
      </c>
      <c r="H1132" t="s">
        <v>6717</v>
      </c>
      <c r="I1132" t="s">
        <v>6718</v>
      </c>
      <c r="J1132" t="s">
        <v>1213</v>
      </c>
      <c r="K1132" t="s">
        <v>1366</v>
      </c>
      <c r="L1132" t="s">
        <v>80</v>
      </c>
      <c r="M1132" t="s">
        <v>6719</v>
      </c>
      <c r="N1132" t="s">
        <v>6720</v>
      </c>
    </row>
    <row r="1133" spans="1:14" x14ac:dyDescent="0.3">
      <c r="A1133">
        <v>705530</v>
      </c>
      <c r="B1133" t="s">
        <v>6721</v>
      </c>
      <c r="C1133" t="s">
        <v>448</v>
      </c>
      <c r="D1133" t="s">
        <v>449</v>
      </c>
      <c r="E1133" t="s">
        <v>45</v>
      </c>
      <c r="F1133">
        <v>95380</v>
      </c>
      <c r="G1133" t="s">
        <v>69</v>
      </c>
      <c r="H1133" t="s">
        <v>450</v>
      </c>
      <c r="I1133" t="s">
        <v>451</v>
      </c>
      <c r="J1133" t="s">
        <v>56</v>
      </c>
      <c r="K1133" t="s">
        <v>10924</v>
      </c>
      <c r="L1133" t="s">
        <v>61</v>
      </c>
      <c r="M1133" t="s">
        <v>3803</v>
      </c>
      <c r="N1133" t="s">
        <v>54</v>
      </c>
    </row>
    <row r="1134" spans="1:14" hidden="1" x14ac:dyDescent="0.3">
      <c r="A1134">
        <v>705531</v>
      </c>
      <c r="B1134" t="s">
        <v>1864</v>
      </c>
      <c r="C1134" t="s">
        <v>6722</v>
      </c>
      <c r="D1134" t="s">
        <v>6723</v>
      </c>
      <c r="E1134" t="s">
        <v>1195</v>
      </c>
      <c r="F1134">
        <v>95388</v>
      </c>
      <c r="G1134" t="s">
        <v>69</v>
      </c>
      <c r="H1134" t="s">
        <v>6724</v>
      </c>
      <c r="I1134" t="s">
        <v>6725</v>
      </c>
      <c r="J1134" t="s">
        <v>56</v>
      </c>
      <c r="K1134" t="s">
        <v>1198</v>
      </c>
      <c r="L1134" t="s">
        <v>61</v>
      </c>
      <c r="M1134" t="s">
        <v>4995</v>
      </c>
      <c r="N1134" t="s">
        <v>54</v>
      </c>
    </row>
    <row r="1135" spans="1:14" hidden="1" x14ac:dyDescent="0.3">
      <c r="A1135">
        <v>705533</v>
      </c>
      <c r="B1135" t="s">
        <v>6726</v>
      </c>
      <c r="C1135" t="s">
        <v>6727</v>
      </c>
      <c r="D1135" t="s">
        <v>6728</v>
      </c>
      <c r="E1135" t="s">
        <v>2488</v>
      </c>
      <c r="F1135">
        <v>95369</v>
      </c>
      <c r="G1135" t="s">
        <v>69</v>
      </c>
      <c r="H1135" t="s">
        <v>6729</v>
      </c>
      <c r="I1135" t="s">
        <v>6730</v>
      </c>
      <c r="J1135" t="s">
        <v>56</v>
      </c>
      <c r="K1135" t="s">
        <v>1198</v>
      </c>
      <c r="L1135" t="s">
        <v>61</v>
      </c>
      <c r="M1135" t="s">
        <v>5348</v>
      </c>
      <c r="N1135" t="s">
        <v>54</v>
      </c>
    </row>
    <row r="1136" spans="1:14" hidden="1" x14ac:dyDescent="0.3">
      <c r="A1136">
        <v>705534</v>
      </c>
      <c r="B1136" t="s">
        <v>6731</v>
      </c>
      <c r="C1136" t="s">
        <v>6732</v>
      </c>
      <c r="D1136" t="s">
        <v>6733</v>
      </c>
      <c r="E1136" t="s">
        <v>1195</v>
      </c>
      <c r="F1136">
        <v>95388</v>
      </c>
      <c r="G1136" t="s">
        <v>69</v>
      </c>
      <c r="H1136" t="s">
        <v>6734</v>
      </c>
      <c r="I1136" t="s">
        <v>6735</v>
      </c>
      <c r="J1136" t="s">
        <v>56</v>
      </c>
      <c r="K1136" t="s">
        <v>1198</v>
      </c>
      <c r="L1136" t="s">
        <v>61</v>
      </c>
      <c r="M1136" t="s">
        <v>227</v>
      </c>
      <c r="N1136" t="s">
        <v>54</v>
      </c>
    </row>
    <row r="1137" spans="1:14" hidden="1" x14ac:dyDescent="0.3">
      <c r="A1137">
        <v>705535</v>
      </c>
      <c r="B1137" t="s">
        <v>6736</v>
      </c>
      <c r="C1137" t="s">
        <v>3457</v>
      </c>
      <c r="D1137" t="s">
        <v>6737</v>
      </c>
      <c r="E1137" t="s">
        <v>1195</v>
      </c>
      <c r="F1137">
        <v>95388</v>
      </c>
      <c r="G1137" t="s">
        <v>69</v>
      </c>
      <c r="H1137" t="s">
        <v>6738</v>
      </c>
      <c r="I1137" t="s">
        <v>6739</v>
      </c>
      <c r="J1137" t="s">
        <v>1213</v>
      </c>
      <c r="K1137" t="s">
        <v>1198</v>
      </c>
      <c r="L1137" t="s">
        <v>80</v>
      </c>
      <c r="M1137" t="s">
        <v>227</v>
      </c>
      <c r="N1137" t="s">
        <v>54</v>
      </c>
    </row>
    <row r="1138" spans="1:14" hidden="1" x14ac:dyDescent="0.3">
      <c r="A1138">
        <v>705536</v>
      </c>
      <c r="B1138" t="s">
        <v>6740</v>
      </c>
      <c r="C1138" t="s">
        <v>1573</v>
      </c>
      <c r="D1138" t="s">
        <v>6741</v>
      </c>
      <c r="E1138" t="s">
        <v>1195</v>
      </c>
      <c r="F1138">
        <v>95388</v>
      </c>
      <c r="G1138" t="s">
        <v>69</v>
      </c>
      <c r="H1138" t="s">
        <v>6742</v>
      </c>
      <c r="I1138" t="s">
        <v>6743</v>
      </c>
      <c r="J1138" t="s">
        <v>1213</v>
      </c>
      <c r="K1138" t="s">
        <v>1366</v>
      </c>
      <c r="L1138" t="s">
        <v>80</v>
      </c>
      <c r="M1138" t="s">
        <v>414</v>
      </c>
      <c r="N1138" t="s">
        <v>6744</v>
      </c>
    </row>
    <row r="1139" spans="1:14" hidden="1" x14ac:dyDescent="0.3">
      <c r="A1139">
        <v>705537</v>
      </c>
      <c r="B1139" t="s">
        <v>6745</v>
      </c>
      <c r="C1139" t="s">
        <v>6746</v>
      </c>
      <c r="D1139" t="s">
        <v>6747</v>
      </c>
      <c r="E1139" t="s">
        <v>6748</v>
      </c>
      <c r="F1139">
        <v>95648</v>
      </c>
      <c r="G1139" t="s">
        <v>6749</v>
      </c>
      <c r="H1139" t="s">
        <v>6750</v>
      </c>
      <c r="I1139" t="s">
        <v>6751</v>
      </c>
      <c r="J1139" t="s">
        <v>56</v>
      </c>
      <c r="K1139" t="s">
        <v>1565</v>
      </c>
      <c r="L1139" t="s">
        <v>61</v>
      </c>
      <c r="M1139" t="s">
        <v>7483</v>
      </c>
      <c r="N1139" t="s">
        <v>54</v>
      </c>
    </row>
    <row r="1140" spans="1:14" hidden="1" x14ac:dyDescent="0.3">
      <c r="A1140">
        <v>705538</v>
      </c>
      <c r="B1140" t="s">
        <v>6752</v>
      </c>
      <c r="C1140" t="s">
        <v>6753</v>
      </c>
      <c r="D1140" t="s">
        <v>6754</v>
      </c>
      <c r="E1140" t="s">
        <v>2125</v>
      </c>
      <c r="F1140">
        <v>95757</v>
      </c>
      <c r="G1140" t="s">
        <v>1491</v>
      </c>
      <c r="H1140" t="s">
        <v>6755</v>
      </c>
      <c r="I1140" t="s">
        <v>6756</v>
      </c>
      <c r="J1140" t="s">
        <v>1213</v>
      </c>
      <c r="K1140" t="s">
        <v>1366</v>
      </c>
      <c r="L1140" t="s">
        <v>61</v>
      </c>
      <c r="M1140" t="s">
        <v>227</v>
      </c>
      <c r="N1140" t="s">
        <v>54</v>
      </c>
    </row>
    <row r="1141" spans="1:14" hidden="1" x14ac:dyDescent="0.3">
      <c r="A1141">
        <v>705539</v>
      </c>
      <c r="B1141" t="s">
        <v>6757</v>
      </c>
      <c r="C1141" t="s">
        <v>6758</v>
      </c>
      <c r="D1141" t="s">
        <v>6759</v>
      </c>
      <c r="E1141" t="s">
        <v>2125</v>
      </c>
      <c r="F1141">
        <v>95757</v>
      </c>
      <c r="G1141" t="s">
        <v>1491</v>
      </c>
      <c r="H1141" t="s">
        <v>6760</v>
      </c>
      <c r="I1141" t="s">
        <v>6761</v>
      </c>
      <c r="J1141" t="s">
        <v>56</v>
      </c>
      <c r="K1141" t="s">
        <v>1411</v>
      </c>
      <c r="L1141" t="s">
        <v>80</v>
      </c>
      <c r="M1141" t="s">
        <v>1844</v>
      </c>
      <c r="N1141" t="s">
        <v>54</v>
      </c>
    </row>
    <row r="1142" spans="1:14" hidden="1" x14ac:dyDescent="0.3">
      <c r="A1142">
        <v>705540</v>
      </c>
      <c r="B1142" t="s">
        <v>6762</v>
      </c>
      <c r="C1142" t="s">
        <v>6763</v>
      </c>
      <c r="D1142" t="s">
        <v>6764</v>
      </c>
      <c r="E1142" t="s">
        <v>2125</v>
      </c>
      <c r="F1142">
        <v>95757</v>
      </c>
      <c r="G1142" t="s">
        <v>1491</v>
      </c>
      <c r="H1142" t="s">
        <v>6765</v>
      </c>
      <c r="I1142" t="s">
        <v>6766</v>
      </c>
      <c r="J1142" t="s">
        <v>56</v>
      </c>
      <c r="K1142" t="s">
        <v>1411</v>
      </c>
      <c r="L1142" t="s">
        <v>80</v>
      </c>
      <c r="M1142" t="s">
        <v>11219</v>
      </c>
      <c r="N1142" t="s">
        <v>54</v>
      </c>
    </row>
    <row r="1143" spans="1:14" hidden="1" x14ac:dyDescent="0.3">
      <c r="A1143">
        <v>705541</v>
      </c>
      <c r="B1143" t="s">
        <v>6767</v>
      </c>
      <c r="C1143" t="s">
        <v>6768</v>
      </c>
      <c r="D1143" t="s">
        <v>6769</v>
      </c>
      <c r="E1143" t="s">
        <v>2125</v>
      </c>
      <c r="F1143">
        <v>95757</v>
      </c>
      <c r="G1143" t="s">
        <v>1491</v>
      </c>
      <c r="H1143" t="s">
        <v>6770</v>
      </c>
      <c r="I1143" t="s">
        <v>6771</v>
      </c>
      <c r="J1143" t="s">
        <v>56</v>
      </c>
      <c r="K1143" t="s">
        <v>1411</v>
      </c>
      <c r="L1143" t="s">
        <v>61</v>
      </c>
      <c r="M1143" t="s">
        <v>4845</v>
      </c>
      <c r="N1143" t="s">
        <v>54</v>
      </c>
    </row>
    <row r="1144" spans="1:14" hidden="1" x14ac:dyDescent="0.3">
      <c r="A1144">
        <v>705542</v>
      </c>
      <c r="B1144" t="s">
        <v>6772</v>
      </c>
      <c r="C1144" t="s">
        <v>6773</v>
      </c>
      <c r="D1144" t="s">
        <v>6774</v>
      </c>
      <c r="E1144" t="s">
        <v>2125</v>
      </c>
      <c r="F1144">
        <v>95757</v>
      </c>
      <c r="G1144" t="s">
        <v>1491</v>
      </c>
      <c r="H1144" t="s">
        <v>6775</v>
      </c>
      <c r="I1144" t="s">
        <v>6776</v>
      </c>
      <c r="J1144" t="s">
        <v>1213</v>
      </c>
      <c r="K1144" t="s">
        <v>54</v>
      </c>
      <c r="L1144" t="s">
        <v>61</v>
      </c>
      <c r="M1144" t="s">
        <v>6777</v>
      </c>
      <c r="N1144" t="s">
        <v>54</v>
      </c>
    </row>
    <row r="1145" spans="1:14" hidden="1" x14ac:dyDescent="0.3">
      <c r="A1145">
        <v>705543</v>
      </c>
      <c r="B1145" t="s">
        <v>6233</v>
      </c>
      <c r="C1145" t="s">
        <v>6773</v>
      </c>
      <c r="D1145" t="s">
        <v>6778</v>
      </c>
      <c r="E1145" t="s">
        <v>2125</v>
      </c>
      <c r="F1145">
        <v>95757</v>
      </c>
      <c r="G1145" t="s">
        <v>1491</v>
      </c>
      <c r="H1145" t="s">
        <v>6779</v>
      </c>
      <c r="I1145" t="s">
        <v>6780</v>
      </c>
      <c r="J1145" t="s">
        <v>56</v>
      </c>
      <c r="K1145" t="s">
        <v>1411</v>
      </c>
      <c r="L1145" t="s">
        <v>61</v>
      </c>
      <c r="M1145" t="s">
        <v>227</v>
      </c>
      <c r="N1145" t="s">
        <v>54</v>
      </c>
    </row>
    <row r="1146" spans="1:14" hidden="1" x14ac:dyDescent="0.3">
      <c r="A1146">
        <v>705545</v>
      </c>
      <c r="B1146" t="s">
        <v>6781</v>
      </c>
      <c r="C1146" t="s">
        <v>6782</v>
      </c>
      <c r="D1146" t="s">
        <v>6783</v>
      </c>
      <c r="E1146" t="s">
        <v>2125</v>
      </c>
      <c r="F1146">
        <v>95757</v>
      </c>
      <c r="G1146" t="s">
        <v>1491</v>
      </c>
      <c r="H1146" t="s">
        <v>6784</v>
      </c>
      <c r="I1146" t="s">
        <v>6785</v>
      </c>
      <c r="J1146" t="s">
        <v>56</v>
      </c>
      <c r="K1146" t="s">
        <v>1411</v>
      </c>
      <c r="L1146" t="s">
        <v>80</v>
      </c>
      <c r="M1146" t="s">
        <v>545</v>
      </c>
      <c r="N1146" t="s">
        <v>54</v>
      </c>
    </row>
    <row r="1147" spans="1:14" hidden="1" x14ac:dyDescent="0.3">
      <c r="A1147">
        <v>705546</v>
      </c>
      <c r="B1147" t="s">
        <v>6546</v>
      </c>
      <c r="C1147" t="s">
        <v>6786</v>
      </c>
      <c r="D1147" t="s">
        <v>6787</v>
      </c>
      <c r="E1147" t="s">
        <v>2125</v>
      </c>
      <c r="F1147">
        <v>95758</v>
      </c>
      <c r="G1147" t="s">
        <v>1491</v>
      </c>
      <c r="H1147" t="s">
        <v>6788</v>
      </c>
      <c r="I1147" t="s">
        <v>6789</v>
      </c>
      <c r="J1147" t="s">
        <v>1213</v>
      </c>
      <c r="K1147" t="s">
        <v>1366</v>
      </c>
      <c r="L1147" t="s">
        <v>61</v>
      </c>
      <c r="M1147" t="s">
        <v>6790</v>
      </c>
      <c r="N1147" t="s">
        <v>54</v>
      </c>
    </row>
    <row r="1148" spans="1:14" hidden="1" x14ac:dyDescent="0.3">
      <c r="A1148">
        <v>705547</v>
      </c>
      <c r="B1148" t="s">
        <v>6791</v>
      </c>
      <c r="C1148" t="s">
        <v>6792</v>
      </c>
      <c r="D1148" t="s">
        <v>6793</v>
      </c>
      <c r="E1148" t="s">
        <v>2125</v>
      </c>
      <c r="F1148">
        <v>95757</v>
      </c>
      <c r="G1148" t="s">
        <v>1491</v>
      </c>
      <c r="H1148" t="s">
        <v>6794</v>
      </c>
      <c r="I1148" t="s">
        <v>6795</v>
      </c>
      <c r="J1148" t="s">
        <v>56</v>
      </c>
      <c r="K1148" t="s">
        <v>1411</v>
      </c>
      <c r="L1148" t="s">
        <v>61</v>
      </c>
      <c r="M1148" t="s">
        <v>463</v>
      </c>
      <c r="N1148" t="s">
        <v>54</v>
      </c>
    </row>
    <row r="1149" spans="1:14" hidden="1" x14ac:dyDescent="0.3">
      <c r="A1149">
        <v>705548</v>
      </c>
      <c r="B1149" t="s">
        <v>6796</v>
      </c>
      <c r="C1149" t="s">
        <v>6797</v>
      </c>
      <c r="D1149" t="s">
        <v>6798</v>
      </c>
      <c r="E1149" t="s">
        <v>1490</v>
      </c>
      <c r="F1149">
        <v>95632</v>
      </c>
      <c r="G1149" t="s">
        <v>1491</v>
      </c>
      <c r="H1149" t="s">
        <v>6799</v>
      </c>
      <c r="I1149" t="s">
        <v>6800</v>
      </c>
      <c r="J1149" t="s">
        <v>56</v>
      </c>
      <c r="K1149" t="s">
        <v>1198</v>
      </c>
      <c r="L1149" t="s">
        <v>61</v>
      </c>
      <c r="M1149" t="s">
        <v>6801</v>
      </c>
      <c r="N1149" t="s">
        <v>54</v>
      </c>
    </row>
    <row r="1150" spans="1:14" hidden="1" x14ac:dyDescent="0.3">
      <c r="A1150">
        <v>705550</v>
      </c>
      <c r="B1150" t="s">
        <v>6802</v>
      </c>
      <c r="C1150" t="s">
        <v>6803</v>
      </c>
      <c r="D1150" t="s">
        <v>6804</v>
      </c>
      <c r="E1150" t="s">
        <v>1490</v>
      </c>
      <c r="F1150">
        <v>95632</v>
      </c>
      <c r="G1150" t="s">
        <v>1491</v>
      </c>
      <c r="H1150" t="s">
        <v>6805</v>
      </c>
      <c r="I1150" t="s">
        <v>6806</v>
      </c>
      <c r="J1150" t="s">
        <v>1213</v>
      </c>
      <c r="K1150" t="s">
        <v>54</v>
      </c>
      <c r="L1150" t="s">
        <v>80</v>
      </c>
      <c r="M1150" t="s">
        <v>6807</v>
      </c>
      <c r="N1150" t="s">
        <v>6808</v>
      </c>
    </row>
    <row r="1151" spans="1:14" hidden="1" x14ac:dyDescent="0.3">
      <c r="A1151">
        <v>705551</v>
      </c>
      <c r="B1151" t="s">
        <v>6809</v>
      </c>
      <c r="C1151" t="s">
        <v>6810</v>
      </c>
      <c r="D1151" t="s">
        <v>6811</v>
      </c>
      <c r="E1151" t="s">
        <v>1490</v>
      </c>
      <c r="F1151">
        <v>95632</v>
      </c>
      <c r="G1151" t="s">
        <v>1491</v>
      </c>
      <c r="H1151" t="s">
        <v>6812</v>
      </c>
      <c r="I1151" t="s">
        <v>6813</v>
      </c>
      <c r="J1151" t="s">
        <v>56</v>
      </c>
      <c r="K1151" t="s">
        <v>1198</v>
      </c>
      <c r="L1151" t="s">
        <v>61</v>
      </c>
      <c r="M1151" t="s">
        <v>1571</v>
      </c>
      <c r="N1151" t="s">
        <v>54</v>
      </c>
    </row>
    <row r="1152" spans="1:14" hidden="1" x14ac:dyDescent="0.3">
      <c r="A1152">
        <v>705552</v>
      </c>
      <c r="B1152" t="s">
        <v>6814</v>
      </c>
      <c r="C1152" t="s">
        <v>6815</v>
      </c>
      <c r="D1152" t="s">
        <v>6816</v>
      </c>
      <c r="E1152" t="s">
        <v>1490</v>
      </c>
      <c r="F1152">
        <v>95632</v>
      </c>
      <c r="G1152" t="s">
        <v>1491</v>
      </c>
      <c r="H1152" t="s">
        <v>6817</v>
      </c>
      <c r="I1152" t="s">
        <v>6818</v>
      </c>
      <c r="J1152" t="s">
        <v>56</v>
      </c>
      <c r="K1152" t="s">
        <v>1198</v>
      </c>
      <c r="L1152" t="s">
        <v>80</v>
      </c>
      <c r="M1152" t="s">
        <v>227</v>
      </c>
      <c r="N1152" t="s">
        <v>6819</v>
      </c>
    </row>
    <row r="1153" spans="1:14" hidden="1" x14ac:dyDescent="0.3">
      <c r="A1153">
        <v>705553</v>
      </c>
      <c r="B1153" t="s">
        <v>11220</v>
      </c>
      <c r="C1153" t="s">
        <v>11221</v>
      </c>
      <c r="D1153" t="s">
        <v>6820</v>
      </c>
      <c r="E1153" t="s">
        <v>1490</v>
      </c>
      <c r="F1153">
        <v>95632</v>
      </c>
      <c r="G1153" t="s">
        <v>1491</v>
      </c>
      <c r="H1153" t="s">
        <v>6821</v>
      </c>
      <c r="I1153" t="s">
        <v>6822</v>
      </c>
      <c r="J1153" t="s">
        <v>56</v>
      </c>
      <c r="K1153" t="s">
        <v>1198</v>
      </c>
      <c r="L1153" t="s">
        <v>61</v>
      </c>
      <c r="M1153" t="s">
        <v>341</v>
      </c>
      <c r="N1153" t="s">
        <v>54</v>
      </c>
    </row>
    <row r="1154" spans="1:14" hidden="1" x14ac:dyDescent="0.3">
      <c r="A1154">
        <v>705554</v>
      </c>
      <c r="B1154" t="s">
        <v>6823</v>
      </c>
      <c r="C1154" t="s">
        <v>6824</v>
      </c>
      <c r="D1154" t="s">
        <v>6825</v>
      </c>
      <c r="E1154" t="s">
        <v>6826</v>
      </c>
      <c r="F1154">
        <v>95638</v>
      </c>
      <c r="G1154" t="s">
        <v>1491</v>
      </c>
      <c r="H1154" t="s">
        <v>6827</v>
      </c>
      <c r="I1154" t="s">
        <v>6828</v>
      </c>
      <c r="J1154" t="s">
        <v>1213</v>
      </c>
      <c r="K1154" t="s">
        <v>1198</v>
      </c>
      <c r="L1154" t="s">
        <v>80</v>
      </c>
      <c r="M1154" t="s">
        <v>227</v>
      </c>
      <c r="N1154" t="s">
        <v>54</v>
      </c>
    </row>
    <row r="1155" spans="1:14" hidden="1" x14ac:dyDescent="0.3">
      <c r="A1155">
        <v>705555</v>
      </c>
      <c r="B1155" t="s">
        <v>6829</v>
      </c>
      <c r="C1155" t="s">
        <v>6830</v>
      </c>
      <c r="D1155" t="s">
        <v>6831</v>
      </c>
      <c r="E1155" t="s">
        <v>6832</v>
      </c>
      <c r="F1155">
        <v>95693</v>
      </c>
      <c r="G1155" t="s">
        <v>1491</v>
      </c>
      <c r="H1155" t="s">
        <v>6833</v>
      </c>
      <c r="I1155" t="s">
        <v>6834</v>
      </c>
      <c r="J1155" t="s">
        <v>56</v>
      </c>
      <c r="K1155" t="s">
        <v>1198</v>
      </c>
      <c r="L1155" t="s">
        <v>61</v>
      </c>
      <c r="M1155" t="s">
        <v>227</v>
      </c>
      <c r="N1155" t="s">
        <v>54</v>
      </c>
    </row>
    <row r="1156" spans="1:14" hidden="1" x14ac:dyDescent="0.3">
      <c r="A1156">
        <v>705556</v>
      </c>
      <c r="B1156" t="s">
        <v>6835</v>
      </c>
      <c r="C1156" t="s">
        <v>6836</v>
      </c>
      <c r="D1156" t="s">
        <v>6837</v>
      </c>
      <c r="E1156" t="s">
        <v>6832</v>
      </c>
      <c r="F1156">
        <v>95693</v>
      </c>
      <c r="G1156" t="s">
        <v>1491</v>
      </c>
      <c r="H1156" t="s">
        <v>6838</v>
      </c>
      <c r="I1156" t="s">
        <v>6839</v>
      </c>
      <c r="J1156" t="s">
        <v>56</v>
      </c>
      <c r="K1156" t="s">
        <v>1565</v>
      </c>
      <c r="L1156" t="s">
        <v>61</v>
      </c>
      <c r="M1156" t="s">
        <v>227</v>
      </c>
      <c r="N1156" t="s">
        <v>54</v>
      </c>
    </row>
    <row r="1157" spans="1:14" hidden="1" x14ac:dyDescent="0.3">
      <c r="A1157">
        <v>705558</v>
      </c>
      <c r="B1157" t="s">
        <v>6840</v>
      </c>
      <c r="C1157" t="s">
        <v>6840</v>
      </c>
      <c r="D1157" t="s">
        <v>6841</v>
      </c>
      <c r="E1157" t="s">
        <v>3872</v>
      </c>
      <c r="F1157">
        <v>95220</v>
      </c>
      <c r="G1157" t="s">
        <v>118</v>
      </c>
      <c r="H1157" t="s">
        <v>6842</v>
      </c>
      <c r="I1157" t="s">
        <v>6843</v>
      </c>
      <c r="J1157" t="s">
        <v>56</v>
      </c>
      <c r="K1157" t="s">
        <v>1565</v>
      </c>
      <c r="L1157" t="s">
        <v>61</v>
      </c>
      <c r="M1157" t="s">
        <v>3519</v>
      </c>
      <c r="N1157" t="s">
        <v>54</v>
      </c>
    </row>
    <row r="1158" spans="1:14" hidden="1" x14ac:dyDescent="0.3">
      <c r="A1158">
        <v>705559</v>
      </c>
      <c r="B1158" t="s">
        <v>6844</v>
      </c>
      <c r="C1158" t="s">
        <v>6768</v>
      </c>
      <c r="D1158" t="s">
        <v>6845</v>
      </c>
      <c r="E1158" t="s">
        <v>3872</v>
      </c>
      <c r="F1158">
        <v>95220</v>
      </c>
      <c r="G1158" t="s">
        <v>118</v>
      </c>
      <c r="H1158" t="s">
        <v>6846</v>
      </c>
      <c r="I1158" t="s">
        <v>6847</v>
      </c>
      <c r="J1158" t="s">
        <v>56</v>
      </c>
      <c r="K1158" t="s">
        <v>1565</v>
      </c>
      <c r="L1158" t="s">
        <v>61</v>
      </c>
      <c r="M1158" t="s">
        <v>7553</v>
      </c>
      <c r="N1158" t="s">
        <v>54</v>
      </c>
    </row>
    <row r="1159" spans="1:14" hidden="1" x14ac:dyDescent="0.3">
      <c r="A1159">
        <v>705560</v>
      </c>
      <c r="B1159" t="s">
        <v>6848</v>
      </c>
      <c r="C1159" t="s">
        <v>6849</v>
      </c>
      <c r="D1159" t="s">
        <v>6850</v>
      </c>
      <c r="E1159" t="s">
        <v>117</v>
      </c>
      <c r="F1159">
        <v>95320</v>
      </c>
      <c r="G1159" t="s">
        <v>118</v>
      </c>
      <c r="H1159" t="s">
        <v>6851</v>
      </c>
      <c r="I1159" t="s">
        <v>6852</v>
      </c>
      <c r="J1159" t="s">
        <v>1213</v>
      </c>
      <c r="K1159" t="s">
        <v>1198</v>
      </c>
      <c r="L1159" t="s">
        <v>80</v>
      </c>
      <c r="M1159" t="s">
        <v>1286</v>
      </c>
      <c r="N1159" t="s">
        <v>54</v>
      </c>
    </row>
    <row r="1160" spans="1:14" hidden="1" x14ac:dyDescent="0.3">
      <c r="A1160">
        <v>705561</v>
      </c>
      <c r="B1160" t="s">
        <v>4149</v>
      </c>
      <c r="C1160" t="s">
        <v>6853</v>
      </c>
      <c r="D1160" t="s">
        <v>6854</v>
      </c>
      <c r="E1160" t="s">
        <v>117</v>
      </c>
      <c r="F1160">
        <v>95320</v>
      </c>
      <c r="G1160" t="s">
        <v>118</v>
      </c>
      <c r="H1160" t="s">
        <v>6855</v>
      </c>
      <c r="I1160" t="s">
        <v>6856</v>
      </c>
      <c r="J1160" t="s">
        <v>56</v>
      </c>
      <c r="K1160" t="s">
        <v>1198</v>
      </c>
      <c r="L1160" t="s">
        <v>61</v>
      </c>
      <c r="M1160" t="s">
        <v>227</v>
      </c>
      <c r="N1160" t="s">
        <v>54</v>
      </c>
    </row>
    <row r="1161" spans="1:14" hidden="1" x14ac:dyDescent="0.3">
      <c r="A1161">
        <v>705562</v>
      </c>
      <c r="B1161" t="s">
        <v>6857</v>
      </c>
      <c r="C1161" t="s">
        <v>6858</v>
      </c>
      <c r="D1161" t="s">
        <v>6859</v>
      </c>
      <c r="E1161" t="s">
        <v>117</v>
      </c>
      <c r="F1161">
        <v>95320</v>
      </c>
      <c r="G1161" t="s">
        <v>118</v>
      </c>
      <c r="H1161" t="s">
        <v>6860</v>
      </c>
      <c r="I1161" t="s">
        <v>6861</v>
      </c>
      <c r="J1161" t="s">
        <v>56</v>
      </c>
      <c r="K1161" t="s">
        <v>1198</v>
      </c>
      <c r="L1161" t="s">
        <v>61</v>
      </c>
      <c r="M1161" t="s">
        <v>1713</v>
      </c>
      <c r="N1161" t="s">
        <v>54</v>
      </c>
    </row>
    <row r="1162" spans="1:14" hidden="1" x14ac:dyDescent="0.3">
      <c r="A1162">
        <v>705565</v>
      </c>
      <c r="B1162" t="s">
        <v>6862</v>
      </c>
      <c r="C1162" t="s">
        <v>1751</v>
      </c>
      <c r="D1162" t="s">
        <v>6863</v>
      </c>
      <c r="E1162" t="s">
        <v>117</v>
      </c>
      <c r="F1162">
        <v>95320</v>
      </c>
      <c r="G1162" t="s">
        <v>118</v>
      </c>
      <c r="H1162" t="s">
        <v>6864</v>
      </c>
      <c r="I1162" t="s">
        <v>6865</v>
      </c>
      <c r="J1162" t="s">
        <v>56</v>
      </c>
      <c r="K1162" t="s">
        <v>1565</v>
      </c>
      <c r="L1162" t="s">
        <v>80</v>
      </c>
      <c r="M1162" t="s">
        <v>227</v>
      </c>
      <c r="N1162" t="s">
        <v>54</v>
      </c>
    </row>
    <row r="1163" spans="1:14" hidden="1" x14ac:dyDescent="0.3">
      <c r="A1163">
        <v>705566</v>
      </c>
      <c r="B1163" t="s">
        <v>6866</v>
      </c>
      <c r="C1163" t="s">
        <v>6867</v>
      </c>
      <c r="D1163" t="s">
        <v>6868</v>
      </c>
      <c r="E1163" t="s">
        <v>117</v>
      </c>
      <c r="F1163">
        <v>95320</v>
      </c>
      <c r="G1163" t="s">
        <v>118</v>
      </c>
      <c r="H1163" t="s">
        <v>6869</v>
      </c>
      <c r="I1163" t="s">
        <v>6870</v>
      </c>
      <c r="J1163" t="s">
        <v>56</v>
      </c>
      <c r="K1163" t="s">
        <v>1198</v>
      </c>
      <c r="L1163" t="s">
        <v>61</v>
      </c>
      <c r="M1163" t="s">
        <v>299</v>
      </c>
      <c r="N1163" t="s">
        <v>54</v>
      </c>
    </row>
    <row r="1164" spans="1:14" hidden="1" x14ac:dyDescent="0.3">
      <c r="A1164">
        <v>705567</v>
      </c>
      <c r="B1164" t="s">
        <v>6871</v>
      </c>
      <c r="C1164" t="s">
        <v>6872</v>
      </c>
      <c r="D1164" t="s">
        <v>6873</v>
      </c>
      <c r="E1164" t="s">
        <v>117</v>
      </c>
      <c r="F1164">
        <v>95320</v>
      </c>
      <c r="G1164" t="s">
        <v>118</v>
      </c>
      <c r="H1164" t="s">
        <v>6874</v>
      </c>
      <c r="I1164" t="s">
        <v>6875</v>
      </c>
      <c r="J1164" t="s">
        <v>56</v>
      </c>
      <c r="K1164" t="s">
        <v>1198</v>
      </c>
      <c r="L1164" t="s">
        <v>61</v>
      </c>
      <c r="M1164" t="s">
        <v>645</v>
      </c>
      <c r="N1164" t="s">
        <v>54</v>
      </c>
    </row>
    <row r="1165" spans="1:14" hidden="1" x14ac:dyDescent="0.3">
      <c r="A1165">
        <v>705568</v>
      </c>
      <c r="B1165" t="s">
        <v>6876</v>
      </c>
      <c r="C1165" t="s">
        <v>3904</v>
      </c>
      <c r="D1165" t="s">
        <v>6877</v>
      </c>
      <c r="E1165" t="s">
        <v>3900</v>
      </c>
      <c r="F1165">
        <v>95215</v>
      </c>
      <c r="G1165" t="s">
        <v>118</v>
      </c>
      <c r="H1165" t="s">
        <v>6878</v>
      </c>
      <c r="I1165" t="s">
        <v>6879</v>
      </c>
      <c r="J1165" t="s">
        <v>56</v>
      </c>
      <c r="K1165" t="s">
        <v>1565</v>
      </c>
      <c r="L1165" t="s">
        <v>61</v>
      </c>
      <c r="M1165" t="s">
        <v>294</v>
      </c>
      <c r="N1165" t="s">
        <v>54</v>
      </c>
    </row>
    <row r="1166" spans="1:14" hidden="1" x14ac:dyDescent="0.3">
      <c r="A1166">
        <v>705675</v>
      </c>
      <c r="B1166" t="s">
        <v>6880</v>
      </c>
      <c r="C1166" t="s">
        <v>6881</v>
      </c>
      <c r="D1166" t="s">
        <v>6882</v>
      </c>
      <c r="E1166" t="s">
        <v>3900</v>
      </c>
      <c r="F1166">
        <v>95215</v>
      </c>
      <c r="G1166" t="s">
        <v>118</v>
      </c>
      <c r="H1166" t="s">
        <v>6883</v>
      </c>
      <c r="I1166" t="s">
        <v>6884</v>
      </c>
      <c r="J1166" t="s">
        <v>56</v>
      </c>
      <c r="K1166" t="s">
        <v>1565</v>
      </c>
      <c r="L1166" t="s">
        <v>61</v>
      </c>
      <c r="M1166" t="s">
        <v>227</v>
      </c>
      <c r="N1166" t="s">
        <v>54</v>
      </c>
    </row>
    <row r="1167" spans="1:14" hidden="1" x14ac:dyDescent="0.3">
      <c r="A1167">
        <v>705677</v>
      </c>
      <c r="B1167" t="s">
        <v>6885</v>
      </c>
      <c r="C1167" t="s">
        <v>6881</v>
      </c>
      <c r="D1167" t="s">
        <v>6886</v>
      </c>
      <c r="E1167" t="s">
        <v>3900</v>
      </c>
      <c r="F1167">
        <v>95215</v>
      </c>
      <c r="G1167" t="s">
        <v>118</v>
      </c>
      <c r="H1167" t="s">
        <v>6887</v>
      </c>
      <c r="I1167" t="s">
        <v>6888</v>
      </c>
      <c r="J1167" t="s">
        <v>56</v>
      </c>
      <c r="K1167" t="s">
        <v>1565</v>
      </c>
      <c r="L1167" t="s">
        <v>61</v>
      </c>
      <c r="M1167" t="s">
        <v>7472</v>
      </c>
      <c r="N1167" t="s">
        <v>54</v>
      </c>
    </row>
    <row r="1168" spans="1:14" hidden="1" x14ac:dyDescent="0.3">
      <c r="A1168">
        <v>705678</v>
      </c>
      <c r="B1168" t="s">
        <v>6889</v>
      </c>
      <c r="C1168" t="s">
        <v>6890</v>
      </c>
      <c r="D1168" t="s">
        <v>6891</v>
      </c>
      <c r="E1168" t="s">
        <v>117</v>
      </c>
      <c r="F1168">
        <v>95320</v>
      </c>
      <c r="G1168" t="s">
        <v>118</v>
      </c>
      <c r="H1168" t="s">
        <v>6892</v>
      </c>
      <c r="I1168" t="s">
        <v>6893</v>
      </c>
      <c r="J1168" t="s">
        <v>56</v>
      </c>
      <c r="K1168" t="s">
        <v>1198</v>
      </c>
      <c r="L1168" t="s">
        <v>61</v>
      </c>
      <c r="M1168" t="s">
        <v>6894</v>
      </c>
      <c r="N1168" t="s">
        <v>54</v>
      </c>
    </row>
    <row r="1169" spans="1:14" hidden="1" x14ac:dyDescent="0.3">
      <c r="A1169">
        <v>705680</v>
      </c>
      <c r="B1169" t="s">
        <v>6895</v>
      </c>
      <c r="C1169" t="s">
        <v>6896</v>
      </c>
      <c r="D1169" t="s">
        <v>6897</v>
      </c>
      <c r="E1169" t="s">
        <v>3900</v>
      </c>
      <c r="F1169">
        <v>95215</v>
      </c>
      <c r="G1169" t="s">
        <v>118</v>
      </c>
      <c r="H1169" t="s">
        <v>6898</v>
      </c>
      <c r="I1169" t="s">
        <v>6899</v>
      </c>
      <c r="J1169" t="s">
        <v>56</v>
      </c>
      <c r="K1169" t="s">
        <v>1565</v>
      </c>
      <c r="L1169" t="s">
        <v>61</v>
      </c>
      <c r="M1169" t="s">
        <v>11222</v>
      </c>
      <c r="N1169" t="s">
        <v>54</v>
      </c>
    </row>
    <row r="1170" spans="1:14" hidden="1" x14ac:dyDescent="0.3">
      <c r="A1170">
        <v>705681</v>
      </c>
      <c r="B1170" t="s">
        <v>6900</v>
      </c>
      <c r="C1170" t="s">
        <v>6901</v>
      </c>
      <c r="D1170" t="s">
        <v>6902</v>
      </c>
      <c r="E1170" t="s">
        <v>117</v>
      </c>
      <c r="F1170">
        <v>95320</v>
      </c>
      <c r="G1170" t="s">
        <v>118</v>
      </c>
      <c r="H1170" t="s">
        <v>6903</v>
      </c>
      <c r="I1170" t="s">
        <v>6904</v>
      </c>
      <c r="J1170" t="s">
        <v>1213</v>
      </c>
      <c r="K1170" t="s">
        <v>1198</v>
      </c>
      <c r="L1170" t="s">
        <v>61</v>
      </c>
      <c r="M1170" t="s">
        <v>227</v>
      </c>
      <c r="N1170" t="s">
        <v>54</v>
      </c>
    </row>
    <row r="1171" spans="1:14" hidden="1" x14ac:dyDescent="0.3">
      <c r="A1171">
        <v>705683</v>
      </c>
      <c r="B1171" t="s">
        <v>6905</v>
      </c>
      <c r="C1171" t="s">
        <v>6906</v>
      </c>
      <c r="D1171" t="s">
        <v>6907</v>
      </c>
      <c r="E1171" t="s">
        <v>1568</v>
      </c>
      <c r="F1171">
        <v>95304</v>
      </c>
      <c r="G1171" t="s">
        <v>118</v>
      </c>
      <c r="H1171" t="s">
        <v>6908</v>
      </c>
      <c r="I1171" t="s">
        <v>6909</v>
      </c>
      <c r="J1171" t="s">
        <v>56</v>
      </c>
      <c r="K1171" t="s">
        <v>1411</v>
      </c>
      <c r="L1171" t="s">
        <v>61</v>
      </c>
      <c r="M1171" t="s">
        <v>7483</v>
      </c>
      <c r="N1171" t="s">
        <v>54</v>
      </c>
    </row>
    <row r="1172" spans="1:14" hidden="1" x14ac:dyDescent="0.3">
      <c r="A1172">
        <v>705688</v>
      </c>
      <c r="B1172" t="s">
        <v>6910</v>
      </c>
      <c r="C1172" t="s">
        <v>6911</v>
      </c>
      <c r="D1172" t="s">
        <v>6912</v>
      </c>
      <c r="E1172" t="s">
        <v>1568</v>
      </c>
      <c r="F1172">
        <v>95304</v>
      </c>
      <c r="G1172" t="s">
        <v>118</v>
      </c>
      <c r="H1172" t="s">
        <v>6913</v>
      </c>
      <c r="I1172" t="s">
        <v>6914</v>
      </c>
      <c r="J1172" t="s">
        <v>56</v>
      </c>
      <c r="K1172" t="s">
        <v>1411</v>
      </c>
      <c r="L1172" t="s">
        <v>61</v>
      </c>
      <c r="M1172" t="s">
        <v>2255</v>
      </c>
      <c r="N1172" t="s">
        <v>54</v>
      </c>
    </row>
    <row r="1173" spans="1:14" hidden="1" x14ac:dyDescent="0.3">
      <c r="A1173">
        <v>705692</v>
      </c>
      <c r="B1173" t="s">
        <v>6915</v>
      </c>
      <c r="C1173" t="s">
        <v>6916</v>
      </c>
      <c r="D1173" t="s">
        <v>6917</v>
      </c>
      <c r="E1173" t="s">
        <v>1568</v>
      </c>
      <c r="F1173">
        <v>95304</v>
      </c>
      <c r="G1173" t="s">
        <v>118</v>
      </c>
      <c r="H1173" t="s">
        <v>6918</v>
      </c>
      <c r="I1173" t="s">
        <v>6919</v>
      </c>
      <c r="J1173" t="s">
        <v>56</v>
      </c>
      <c r="K1173" t="s">
        <v>1411</v>
      </c>
      <c r="L1173" t="s">
        <v>61</v>
      </c>
      <c r="M1173" t="s">
        <v>11223</v>
      </c>
      <c r="N1173" t="s">
        <v>54</v>
      </c>
    </row>
    <row r="1174" spans="1:14" hidden="1" x14ac:dyDescent="0.3">
      <c r="A1174">
        <v>705694</v>
      </c>
      <c r="B1174" t="s">
        <v>6920</v>
      </c>
      <c r="C1174" t="s">
        <v>6921</v>
      </c>
      <c r="D1174" t="s">
        <v>6922</v>
      </c>
      <c r="E1174" t="s">
        <v>1568</v>
      </c>
      <c r="F1174">
        <v>95304</v>
      </c>
      <c r="G1174" t="s">
        <v>118</v>
      </c>
      <c r="H1174" t="s">
        <v>6923</v>
      </c>
      <c r="I1174" t="s">
        <v>6924</v>
      </c>
      <c r="J1174" t="s">
        <v>56</v>
      </c>
      <c r="K1174" t="s">
        <v>1411</v>
      </c>
      <c r="L1174" t="s">
        <v>61</v>
      </c>
      <c r="M1174" t="s">
        <v>1982</v>
      </c>
      <c r="N1174" t="s">
        <v>54</v>
      </c>
    </row>
    <row r="1175" spans="1:14" hidden="1" x14ac:dyDescent="0.3">
      <c r="A1175">
        <v>705764</v>
      </c>
      <c r="B1175" t="s">
        <v>6925</v>
      </c>
      <c r="C1175" t="s">
        <v>6580</v>
      </c>
      <c r="D1175" t="s">
        <v>6926</v>
      </c>
      <c r="E1175" t="s">
        <v>69</v>
      </c>
      <c r="F1175">
        <v>95341</v>
      </c>
      <c r="G1175" t="s">
        <v>69</v>
      </c>
      <c r="H1175" t="s">
        <v>6927</v>
      </c>
      <c r="I1175" t="s">
        <v>6928</v>
      </c>
      <c r="J1175" t="s">
        <v>56</v>
      </c>
      <c r="K1175" t="s">
        <v>1411</v>
      </c>
      <c r="L1175" t="s">
        <v>80</v>
      </c>
      <c r="M1175" t="s">
        <v>1820</v>
      </c>
      <c r="N1175" t="s">
        <v>54</v>
      </c>
    </row>
    <row r="1176" spans="1:14" hidden="1" x14ac:dyDescent="0.3">
      <c r="A1176">
        <v>705768</v>
      </c>
      <c r="B1176" t="s">
        <v>6929</v>
      </c>
      <c r="C1176" t="s">
        <v>6929</v>
      </c>
      <c r="D1176" t="s">
        <v>6930</v>
      </c>
      <c r="E1176" t="s">
        <v>69</v>
      </c>
      <c r="F1176">
        <v>95340</v>
      </c>
      <c r="G1176" t="s">
        <v>69</v>
      </c>
      <c r="H1176" t="s">
        <v>6931</v>
      </c>
      <c r="I1176" t="s">
        <v>6932</v>
      </c>
      <c r="J1176" t="s">
        <v>56</v>
      </c>
      <c r="K1176" t="s">
        <v>1411</v>
      </c>
      <c r="L1176" t="s">
        <v>61</v>
      </c>
      <c r="M1176" t="s">
        <v>2102</v>
      </c>
      <c r="N1176" t="s">
        <v>54</v>
      </c>
    </row>
    <row r="1177" spans="1:14" hidden="1" x14ac:dyDescent="0.3">
      <c r="A1177">
        <v>705775</v>
      </c>
      <c r="B1177" t="s">
        <v>453</v>
      </c>
      <c r="C1177" t="s">
        <v>380</v>
      </c>
      <c r="D1177" t="s">
        <v>454</v>
      </c>
      <c r="E1177" t="s">
        <v>68</v>
      </c>
      <c r="F1177">
        <v>95374</v>
      </c>
      <c r="G1177" t="s">
        <v>69</v>
      </c>
      <c r="H1177" t="s">
        <v>455</v>
      </c>
      <c r="I1177" t="s">
        <v>456</v>
      </c>
      <c r="J1177" t="s">
        <v>56</v>
      </c>
      <c r="K1177" t="s">
        <v>54</v>
      </c>
      <c r="L1177" t="s">
        <v>61</v>
      </c>
      <c r="M1177" t="s">
        <v>458</v>
      </c>
      <c r="N1177" t="s">
        <v>54</v>
      </c>
    </row>
    <row r="1178" spans="1:14" x14ac:dyDescent="0.3">
      <c r="A1178">
        <v>705776</v>
      </c>
      <c r="B1178" t="s">
        <v>459</v>
      </c>
      <c r="C1178" t="s">
        <v>66</v>
      </c>
      <c r="D1178" t="s">
        <v>460</v>
      </c>
      <c r="E1178" t="s">
        <v>68</v>
      </c>
      <c r="F1178">
        <v>95374</v>
      </c>
      <c r="G1178" t="s">
        <v>69</v>
      </c>
      <c r="H1178" t="s">
        <v>461</v>
      </c>
      <c r="I1178" t="s">
        <v>462</v>
      </c>
      <c r="J1178" t="s">
        <v>56</v>
      </c>
      <c r="K1178" t="s">
        <v>10924</v>
      </c>
      <c r="L1178" t="s">
        <v>80</v>
      </c>
      <c r="M1178" t="s">
        <v>1944</v>
      </c>
      <c r="N1178" t="s">
        <v>54</v>
      </c>
    </row>
    <row r="1179" spans="1:14" hidden="1" x14ac:dyDescent="0.3">
      <c r="A1179">
        <v>705779</v>
      </c>
      <c r="B1179" t="s">
        <v>6933</v>
      </c>
      <c r="C1179" t="s">
        <v>6921</v>
      </c>
      <c r="D1179" t="s">
        <v>6934</v>
      </c>
      <c r="E1179" t="s">
        <v>1568</v>
      </c>
      <c r="F1179">
        <v>95304</v>
      </c>
      <c r="G1179" t="s">
        <v>118</v>
      </c>
      <c r="H1179" t="s">
        <v>6935</v>
      </c>
      <c r="I1179" t="s">
        <v>6936</v>
      </c>
      <c r="J1179" t="s">
        <v>56</v>
      </c>
      <c r="K1179" t="s">
        <v>1411</v>
      </c>
      <c r="L1179" t="s">
        <v>61</v>
      </c>
      <c r="M1179" t="s">
        <v>1241</v>
      </c>
      <c r="N1179" t="s">
        <v>54</v>
      </c>
    </row>
    <row r="1180" spans="1:14" hidden="1" x14ac:dyDescent="0.3">
      <c r="A1180">
        <v>705780</v>
      </c>
      <c r="B1180" t="s">
        <v>6937</v>
      </c>
      <c r="C1180" t="s">
        <v>6921</v>
      </c>
      <c r="D1180" t="s">
        <v>6938</v>
      </c>
      <c r="E1180" t="s">
        <v>1568</v>
      </c>
      <c r="F1180">
        <v>95304</v>
      </c>
      <c r="G1180" t="s">
        <v>118</v>
      </c>
      <c r="H1180" t="s">
        <v>6939</v>
      </c>
      <c r="I1180" t="s">
        <v>6940</v>
      </c>
      <c r="J1180" t="s">
        <v>56</v>
      </c>
      <c r="K1180" t="s">
        <v>1411</v>
      </c>
      <c r="L1180" t="s">
        <v>61</v>
      </c>
      <c r="M1180" t="s">
        <v>3853</v>
      </c>
      <c r="N1180" t="s">
        <v>54</v>
      </c>
    </row>
    <row r="1181" spans="1:14" hidden="1" x14ac:dyDescent="0.3">
      <c r="A1181">
        <v>705782</v>
      </c>
      <c r="B1181" t="s">
        <v>11224</v>
      </c>
      <c r="C1181" t="s">
        <v>6921</v>
      </c>
      <c r="D1181" t="s">
        <v>6941</v>
      </c>
      <c r="E1181" t="s">
        <v>1568</v>
      </c>
      <c r="F1181">
        <v>95304</v>
      </c>
      <c r="G1181" t="s">
        <v>118</v>
      </c>
      <c r="H1181" t="s">
        <v>6942</v>
      </c>
      <c r="I1181" t="s">
        <v>11225</v>
      </c>
      <c r="J1181" t="s">
        <v>1213</v>
      </c>
      <c r="K1181" t="s">
        <v>1565</v>
      </c>
      <c r="L1181" t="s">
        <v>61</v>
      </c>
      <c r="M1181" t="s">
        <v>227</v>
      </c>
      <c r="N1181" t="s">
        <v>54</v>
      </c>
    </row>
    <row r="1182" spans="1:14" hidden="1" x14ac:dyDescent="0.3">
      <c r="A1182">
        <v>705783</v>
      </c>
      <c r="B1182" t="s">
        <v>6943</v>
      </c>
      <c r="C1182" t="s">
        <v>6944</v>
      </c>
      <c r="D1182" t="s">
        <v>6945</v>
      </c>
      <c r="E1182" t="s">
        <v>1568</v>
      </c>
      <c r="F1182">
        <v>95304</v>
      </c>
      <c r="G1182" t="s">
        <v>118</v>
      </c>
      <c r="H1182" t="s">
        <v>6946</v>
      </c>
      <c r="I1182" t="s">
        <v>6947</v>
      </c>
      <c r="J1182" t="s">
        <v>1213</v>
      </c>
      <c r="K1182" t="s">
        <v>1366</v>
      </c>
      <c r="L1182" t="s">
        <v>61</v>
      </c>
      <c r="M1182" t="s">
        <v>6948</v>
      </c>
      <c r="N1182" t="s">
        <v>54</v>
      </c>
    </row>
    <row r="1183" spans="1:14" hidden="1" x14ac:dyDescent="0.3">
      <c r="A1183">
        <v>705785</v>
      </c>
      <c r="B1183" t="s">
        <v>6949</v>
      </c>
      <c r="C1183" t="s">
        <v>6950</v>
      </c>
      <c r="D1183" t="s">
        <v>6951</v>
      </c>
      <c r="E1183" t="s">
        <v>1568</v>
      </c>
      <c r="F1183">
        <v>95304</v>
      </c>
      <c r="G1183" t="s">
        <v>118</v>
      </c>
      <c r="H1183" t="s">
        <v>6952</v>
      </c>
      <c r="I1183" t="s">
        <v>6953</v>
      </c>
      <c r="J1183" t="s">
        <v>56</v>
      </c>
      <c r="K1183" t="s">
        <v>1565</v>
      </c>
      <c r="L1183" t="s">
        <v>61</v>
      </c>
      <c r="M1183" t="s">
        <v>227</v>
      </c>
      <c r="N1183" t="s">
        <v>54</v>
      </c>
    </row>
    <row r="1184" spans="1:14" hidden="1" x14ac:dyDescent="0.3">
      <c r="A1184">
        <v>705787</v>
      </c>
      <c r="B1184" t="s">
        <v>6954</v>
      </c>
      <c r="C1184" t="s">
        <v>6955</v>
      </c>
      <c r="D1184" t="s">
        <v>6956</v>
      </c>
      <c r="E1184" t="s">
        <v>1568</v>
      </c>
      <c r="F1184">
        <v>95377</v>
      </c>
      <c r="G1184" t="s">
        <v>118</v>
      </c>
      <c r="H1184" t="s">
        <v>6957</v>
      </c>
      <c r="I1184" t="s">
        <v>6958</v>
      </c>
      <c r="J1184" t="s">
        <v>1213</v>
      </c>
      <c r="K1184" t="s">
        <v>1366</v>
      </c>
      <c r="L1184" t="s">
        <v>61</v>
      </c>
      <c r="M1184" t="s">
        <v>227</v>
      </c>
      <c r="N1184" t="s">
        <v>54</v>
      </c>
    </row>
    <row r="1185" spans="1:14" hidden="1" x14ac:dyDescent="0.3">
      <c r="A1185">
        <v>705791</v>
      </c>
      <c r="B1185" t="s">
        <v>6959</v>
      </c>
      <c r="C1185" t="s">
        <v>6960</v>
      </c>
      <c r="D1185" t="s">
        <v>6961</v>
      </c>
      <c r="E1185" t="s">
        <v>1550</v>
      </c>
      <c r="F1185">
        <v>95620</v>
      </c>
      <c r="G1185" t="s">
        <v>1551</v>
      </c>
      <c r="H1185" t="s">
        <v>6962</v>
      </c>
      <c r="I1185" t="s">
        <v>6963</v>
      </c>
      <c r="J1185" t="s">
        <v>1213</v>
      </c>
      <c r="K1185" t="s">
        <v>1366</v>
      </c>
      <c r="L1185" t="s">
        <v>61</v>
      </c>
      <c r="M1185" t="s">
        <v>227</v>
      </c>
      <c r="N1185" t="s">
        <v>54</v>
      </c>
    </row>
    <row r="1186" spans="1:14" hidden="1" x14ac:dyDescent="0.3">
      <c r="A1186">
        <v>705799</v>
      </c>
      <c r="B1186" t="s">
        <v>220</v>
      </c>
      <c r="C1186" t="s">
        <v>6964</v>
      </c>
      <c r="D1186" t="s">
        <v>6965</v>
      </c>
      <c r="E1186" t="s">
        <v>223</v>
      </c>
      <c r="F1186">
        <v>95307</v>
      </c>
      <c r="G1186" t="s">
        <v>46</v>
      </c>
      <c r="H1186" t="s">
        <v>6966</v>
      </c>
      <c r="I1186" t="s">
        <v>6967</v>
      </c>
      <c r="J1186" t="s">
        <v>56</v>
      </c>
      <c r="K1186" t="s">
        <v>1321</v>
      </c>
      <c r="L1186" t="s">
        <v>61</v>
      </c>
      <c r="M1186" t="s">
        <v>11226</v>
      </c>
      <c r="N1186" t="s">
        <v>54</v>
      </c>
    </row>
    <row r="1187" spans="1:14" hidden="1" x14ac:dyDescent="0.3">
      <c r="A1187">
        <v>705801</v>
      </c>
      <c r="B1187" t="s">
        <v>6969</v>
      </c>
      <c r="C1187" t="s">
        <v>6970</v>
      </c>
      <c r="D1187" t="s">
        <v>6971</v>
      </c>
      <c r="E1187" t="s">
        <v>223</v>
      </c>
      <c r="F1187">
        <v>95307</v>
      </c>
      <c r="G1187" t="s">
        <v>46</v>
      </c>
      <c r="H1187" t="s">
        <v>6972</v>
      </c>
      <c r="I1187" t="s">
        <v>6973</v>
      </c>
      <c r="J1187" t="s">
        <v>1213</v>
      </c>
      <c r="K1187" t="s">
        <v>1366</v>
      </c>
      <c r="L1187" t="s">
        <v>6974</v>
      </c>
      <c r="M1187" t="s">
        <v>6975</v>
      </c>
      <c r="N1187" t="s">
        <v>6976</v>
      </c>
    </row>
    <row r="1188" spans="1:14" hidden="1" x14ac:dyDescent="0.3">
      <c r="A1188">
        <v>705804</v>
      </c>
      <c r="B1188" t="s">
        <v>6977</v>
      </c>
      <c r="C1188" t="s">
        <v>6978</v>
      </c>
      <c r="D1188" t="s">
        <v>6979</v>
      </c>
      <c r="E1188" t="s">
        <v>223</v>
      </c>
      <c r="F1188">
        <v>95307</v>
      </c>
      <c r="G1188" t="s">
        <v>46</v>
      </c>
      <c r="H1188" t="s">
        <v>6980</v>
      </c>
      <c r="I1188" t="s">
        <v>6981</v>
      </c>
      <c r="J1188" t="s">
        <v>56</v>
      </c>
      <c r="K1188" t="s">
        <v>1321</v>
      </c>
      <c r="L1188" t="s">
        <v>61</v>
      </c>
      <c r="M1188" t="s">
        <v>250</v>
      </c>
      <c r="N1188" t="s">
        <v>54</v>
      </c>
    </row>
    <row r="1189" spans="1:14" hidden="1" x14ac:dyDescent="0.3">
      <c r="A1189">
        <v>705807</v>
      </c>
      <c r="B1189" t="s">
        <v>6233</v>
      </c>
      <c r="C1189" t="s">
        <v>6233</v>
      </c>
      <c r="D1189" t="s">
        <v>6982</v>
      </c>
      <c r="E1189" t="s">
        <v>223</v>
      </c>
      <c r="F1189">
        <v>95307</v>
      </c>
      <c r="G1189" t="s">
        <v>46</v>
      </c>
      <c r="H1189" t="s">
        <v>6983</v>
      </c>
      <c r="I1189" t="s">
        <v>6984</v>
      </c>
      <c r="J1189" t="s">
        <v>56</v>
      </c>
      <c r="K1189" t="s">
        <v>1321</v>
      </c>
      <c r="L1189" t="s">
        <v>61</v>
      </c>
      <c r="M1189" t="s">
        <v>6985</v>
      </c>
      <c r="N1189" t="s">
        <v>54</v>
      </c>
    </row>
    <row r="1190" spans="1:14" hidden="1" x14ac:dyDescent="0.3">
      <c r="A1190">
        <v>705809</v>
      </c>
      <c r="B1190" t="s">
        <v>6986</v>
      </c>
      <c r="C1190" t="s">
        <v>6986</v>
      </c>
      <c r="D1190" t="s">
        <v>6987</v>
      </c>
      <c r="E1190" t="s">
        <v>223</v>
      </c>
      <c r="F1190">
        <v>95307</v>
      </c>
      <c r="G1190" t="s">
        <v>46</v>
      </c>
      <c r="H1190" t="s">
        <v>6988</v>
      </c>
      <c r="I1190" t="s">
        <v>6989</v>
      </c>
      <c r="J1190" t="s">
        <v>56</v>
      </c>
      <c r="K1190" t="s">
        <v>1321</v>
      </c>
      <c r="L1190" t="s">
        <v>61</v>
      </c>
      <c r="M1190" t="s">
        <v>6990</v>
      </c>
      <c r="N1190" t="s">
        <v>54</v>
      </c>
    </row>
    <row r="1191" spans="1:14" x14ac:dyDescent="0.3">
      <c r="A1191">
        <v>705811</v>
      </c>
      <c r="B1191" t="s">
        <v>6991</v>
      </c>
      <c r="C1191" t="s">
        <v>6992</v>
      </c>
      <c r="D1191" t="s">
        <v>6993</v>
      </c>
      <c r="E1191" t="s">
        <v>223</v>
      </c>
      <c r="F1191">
        <v>95307</v>
      </c>
      <c r="G1191" t="s">
        <v>46</v>
      </c>
      <c r="H1191" t="s">
        <v>6994</v>
      </c>
      <c r="I1191" t="s">
        <v>6995</v>
      </c>
      <c r="J1191" t="s">
        <v>56</v>
      </c>
      <c r="K1191" t="s">
        <v>6307</v>
      </c>
      <c r="L1191" t="s">
        <v>80</v>
      </c>
      <c r="M1191" t="s">
        <v>155</v>
      </c>
      <c r="N1191" t="s">
        <v>6996</v>
      </c>
    </row>
    <row r="1192" spans="1:14" hidden="1" x14ac:dyDescent="0.3">
      <c r="A1192">
        <v>705812</v>
      </c>
      <c r="B1192" t="s">
        <v>6997</v>
      </c>
      <c r="C1192" t="s">
        <v>6998</v>
      </c>
      <c r="D1192" t="s">
        <v>6999</v>
      </c>
      <c r="E1192" t="s">
        <v>223</v>
      </c>
      <c r="F1192">
        <v>95307</v>
      </c>
      <c r="G1192" t="s">
        <v>46</v>
      </c>
      <c r="H1192" t="s">
        <v>7000</v>
      </c>
      <c r="I1192" t="s">
        <v>7001</v>
      </c>
      <c r="J1192" t="s">
        <v>56</v>
      </c>
      <c r="K1192" t="s">
        <v>1321</v>
      </c>
      <c r="L1192" t="s">
        <v>61</v>
      </c>
      <c r="M1192" t="s">
        <v>7002</v>
      </c>
      <c r="N1192" t="s">
        <v>54</v>
      </c>
    </row>
    <row r="1193" spans="1:14" hidden="1" x14ac:dyDescent="0.3">
      <c r="A1193">
        <v>705821</v>
      </c>
      <c r="B1193" t="s">
        <v>7003</v>
      </c>
      <c r="C1193" t="s">
        <v>7004</v>
      </c>
      <c r="D1193" t="s">
        <v>7005</v>
      </c>
      <c r="E1193" t="s">
        <v>2204</v>
      </c>
      <c r="F1193">
        <v>95322</v>
      </c>
      <c r="G1193" t="s">
        <v>69</v>
      </c>
      <c r="H1193" t="s">
        <v>7006</v>
      </c>
      <c r="I1193" t="s">
        <v>7007</v>
      </c>
      <c r="J1193" t="s">
        <v>1213</v>
      </c>
      <c r="K1193" t="s">
        <v>1366</v>
      </c>
      <c r="L1193" t="s">
        <v>61</v>
      </c>
      <c r="M1193" t="s">
        <v>227</v>
      </c>
      <c r="N1193" t="s">
        <v>54</v>
      </c>
    </row>
    <row r="1194" spans="1:14" hidden="1" x14ac:dyDescent="0.3">
      <c r="A1194">
        <v>705822</v>
      </c>
      <c r="B1194" t="s">
        <v>7008</v>
      </c>
      <c r="C1194" t="s">
        <v>7009</v>
      </c>
      <c r="D1194" t="s">
        <v>7010</v>
      </c>
      <c r="E1194" t="s">
        <v>2204</v>
      </c>
      <c r="F1194">
        <v>95322</v>
      </c>
      <c r="G1194" t="s">
        <v>69</v>
      </c>
      <c r="H1194" t="s">
        <v>7011</v>
      </c>
      <c r="I1194" t="s">
        <v>7012</v>
      </c>
      <c r="J1194" t="s">
        <v>1213</v>
      </c>
      <c r="K1194" t="s">
        <v>1366</v>
      </c>
      <c r="L1194" t="s">
        <v>61</v>
      </c>
      <c r="M1194" t="s">
        <v>7013</v>
      </c>
      <c r="N1194" t="s">
        <v>54</v>
      </c>
    </row>
    <row r="1195" spans="1:14" hidden="1" x14ac:dyDescent="0.3">
      <c r="A1195">
        <v>705823</v>
      </c>
      <c r="B1195" t="s">
        <v>7014</v>
      </c>
      <c r="C1195" t="s">
        <v>7015</v>
      </c>
      <c r="D1195" t="s">
        <v>7016</v>
      </c>
      <c r="E1195" t="s">
        <v>2204</v>
      </c>
      <c r="F1195">
        <v>95322</v>
      </c>
      <c r="G1195" t="s">
        <v>69</v>
      </c>
      <c r="H1195" t="s">
        <v>7017</v>
      </c>
      <c r="I1195" t="s">
        <v>7018</v>
      </c>
      <c r="J1195" t="s">
        <v>56</v>
      </c>
      <c r="K1195" t="s">
        <v>1411</v>
      </c>
      <c r="L1195" t="s">
        <v>80</v>
      </c>
      <c r="M1195" t="s">
        <v>11227</v>
      </c>
      <c r="N1195" t="s">
        <v>54</v>
      </c>
    </row>
    <row r="1196" spans="1:14" hidden="1" x14ac:dyDescent="0.3">
      <c r="A1196">
        <v>705825</v>
      </c>
      <c r="B1196" t="s">
        <v>7020</v>
      </c>
      <c r="C1196" t="s">
        <v>7021</v>
      </c>
      <c r="D1196" t="s">
        <v>7022</v>
      </c>
      <c r="E1196" t="s">
        <v>2204</v>
      </c>
      <c r="F1196">
        <v>95322</v>
      </c>
      <c r="G1196" t="s">
        <v>69</v>
      </c>
      <c r="H1196" t="s">
        <v>7023</v>
      </c>
      <c r="I1196" t="s">
        <v>7024</v>
      </c>
      <c r="J1196" t="s">
        <v>56</v>
      </c>
      <c r="K1196" t="s">
        <v>1411</v>
      </c>
      <c r="L1196" t="s">
        <v>61</v>
      </c>
      <c r="M1196" t="s">
        <v>1383</v>
      </c>
      <c r="N1196" t="s">
        <v>54</v>
      </c>
    </row>
    <row r="1197" spans="1:14" hidden="1" x14ac:dyDescent="0.3">
      <c r="A1197">
        <v>705826</v>
      </c>
      <c r="B1197" t="s">
        <v>7025</v>
      </c>
      <c r="C1197" t="s">
        <v>7026</v>
      </c>
      <c r="D1197" t="s">
        <v>7027</v>
      </c>
      <c r="E1197" t="s">
        <v>2204</v>
      </c>
      <c r="F1197">
        <v>95322</v>
      </c>
      <c r="G1197" t="s">
        <v>69</v>
      </c>
      <c r="H1197" t="s">
        <v>7028</v>
      </c>
      <c r="I1197" t="s">
        <v>7029</v>
      </c>
      <c r="J1197" t="s">
        <v>56</v>
      </c>
      <c r="K1197" t="s">
        <v>1411</v>
      </c>
      <c r="L1197" t="s">
        <v>61</v>
      </c>
      <c r="M1197" t="s">
        <v>2465</v>
      </c>
      <c r="N1197" t="s">
        <v>54</v>
      </c>
    </row>
    <row r="1198" spans="1:14" hidden="1" x14ac:dyDescent="0.3">
      <c r="A1198">
        <v>705828</v>
      </c>
      <c r="B1198" t="s">
        <v>7030</v>
      </c>
      <c r="C1198" t="s">
        <v>7031</v>
      </c>
      <c r="D1198" t="s">
        <v>7032</v>
      </c>
      <c r="E1198" t="s">
        <v>2204</v>
      </c>
      <c r="F1198">
        <v>95322</v>
      </c>
      <c r="G1198" t="s">
        <v>69</v>
      </c>
      <c r="H1198" t="s">
        <v>7033</v>
      </c>
      <c r="I1198" t="s">
        <v>7034</v>
      </c>
      <c r="J1198" t="s">
        <v>1213</v>
      </c>
      <c r="K1198" t="s">
        <v>54</v>
      </c>
      <c r="L1198" t="s">
        <v>61</v>
      </c>
      <c r="M1198" t="s">
        <v>705</v>
      </c>
      <c r="N1198" t="s">
        <v>54</v>
      </c>
    </row>
    <row r="1199" spans="1:14" hidden="1" x14ac:dyDescent="0.3">
      <c r="A1199">
        <v>705830</v>
      </c>
      <c r="B1199" t="s">
        <v>7035</v>
      </c>
      <c r="C1199" t="s">
        <v>7036</v>
      </c>
      <c r="D1199" t="s">
        <v>7037</v>
      </c>
      <c r="E1199" t="s">
        <v>2204</v>
      </c>
      <c r="F1199">
        <v>95322</v>
      </c>
      <c r="G1199" t="s">
        <v>69</v>
      </c>
      <c r="H1199" t="s">
        <v>7038</v>
      </c>
      <c r="I1199" t="s">
        <v>7039</v>
      </c>
      <c r="J1199" t="s">
        <v>56</v>
      </c>
      <c r="K1199" t="s">
        <v>1411</v>
      </c>
      <c r="L1199" t="s">
        <v>61</v>
      </c>
      <c r="M1199" t="s">
        <v>299</v>
      </c>
      <c r="N1199" t="s">
        <v>54</v>
      </c>
    </row>
    <row r="1200" spans="1:14" hidden="1" x14ac:dyDescent="0.3">
      <c r="A1200">
        <v>705831</v>
      </c>
      <c r="B1200" t="s">
        <v>7040</v>
      </c>
      <c r="C1200" t="s">
        <v>7041</v>
      </c>
      <c r="D1200" t="s">
        <v>7042</v>
      </c>
      <c r="E1200" t="s">
        <v>223</v>
      </c>
      <c r="F1200">
        <v>95307</v>
      </c>
      <c r="G1200" t="s">
        <v>46</v>
      </c>
      <c r="H1200" t="s">
        <v>7043</v>
      </c>
      <c r="I1200" t="s">
        <v>7044</v>
      </c>
      <c r="J1200" t="s">
        <v>56</v>
      </c>
      <c r="K1200" t="s">
        <v>1321</v>
      </c>
      <c r="L1200" t="s">
        <v>61</v>
      </c>
      <c r="M1200" t="s">
        <v>11228</v>
      </c>
      <c r="N1200" t="s">
        <v>54</v>
      </c>
    </row>
    <row r="1201" spans="1:14" hidden="1" x14ac:dyDescent="0.3">
      <c r="A1201">
        <v>705832</v>
      </c>
      <c r="B1201" t="s">
        <v>7045</v>
      </c>
      <c r="C1201" t="s">
        <v>6210</v>
      </c>
      <c r="D1201" t="s">
        <v>7046</v>
      </c>
      <c r="E1201" t="s">
        <v>2204</v>
      </c>
      <c r="F1201">
        <v>95322</v>
      </c>
      <c r="G1201" t="s">
        <v>69</v>
      </c>
      <c r="H1201" t="s">
        <v>7047</v>
      </c>
      <c r="I1201" t="s">
        <v>7048</v>
      </c>
      <c r="J1201" t="s">
        <v>56</v>
      </c>
      <c r="K1201" t="s">
        <v>1411</v>
      </c>
      <c r="L1201" t="s">
        <v>61</v>
      </c>
      <c r="M1201" t="s">
        <v>155</v>
      </c>
      <c r="N1201" t="s">
        <v>54</v>
      </c>
    </row>
    <row r="1202" spans="1:14" hidden="1" x14ac:dyDescent="0.3">
      <c r="A1202">
        <v>705833</v>
      </c>
      <c r="B1202" t="s">
        <v>7049</v>
      </c>
      <c r="C1202" t="s">
        <v>7050</v>
      </c>
      <c r="D1202" t="s">
        <v>7051</v>
      </c>
      <c r="E1202" t="s">
        <v>223</v>
      </c>
      <c r="F1202">
        <v>95307</v>
      </c>
      <c r="G1202" t="s">
        <v>46</v>
      </c>
      <c r="H1202" t="s">
        <v>7052</v>
      </c>
      <c r="I1202" t="s">
        <v>7053</v>
      </c>
      <c r="J1202" t="s">
        <v>56</v>
      </c>
      <c r="K1202" t="s">
        <v>1321</v>
      </c>
      <c r="L1202" t="s">
        <v>80</v>
      </c>
      <c r="M1202" t="s">
        <v>414</v>
      </c>
      <c r="N1202" t="s">
        <v>54</v>
      </c>
    </row>
    <row r="1203" spans="1:14" hidden="1" x14ac:dyDescent="0.3">
      <c r="A1203">
        <v>705834</v>
      </c>
      <c r="B1203" t="s">
        <v>7054</v>
      </c>
      <c r="C1203" t="s">
        <v>7055</v>
      </c>
      <c r="D1203" t="s">
        <v>7056</v>
      </c>
      <c r="E1203" t="s">
        <v>2204</v>
      </c>
      <c r="F1203">
        <v>95322</v>
      </c>
      <c r="G1203" t="s">
        <v>69</v>
      </c>
      <c r="H1203" t="s">
        <v>7057</v>
      </c>
      <c r="I1203" t="s">
        <v>7058</v>
      </c>
      <c r="J1203" t="s">
        <v>56</v>
      </c>
      <c r="K1203" t="s">
        <v>1411</v>
      </c>
      <c r="L1203" t="s">
        <v>61</v>
      </c>
      <c r="M1203" t="s">
        <v>11229</v>
      </c>
      <c r="N1203" t="s">
        <v>54</v>
      </c>
    </row>
    <row r="1204" spans="1:14" hidden="1" x14ac:dyDescent="0.3">
      <c r="A1204">
        <v>705836</v>
      </c>
      <c r="B1204" t="s">
        <v>7059</v>
      </c>
      <c r="C1204" t="s">
        <v>7060</v>
      </c>
      <c r="D1204" t="s">
        <v>7061</v>
      </c>
      <c r="E1204" t="s">
        <v>2204</v>
      </c>
      <c r="F1204">
        <v>95322</v>
      </c>
      <c r="G1204" t="s">
        <v>69</v>
      </c>
      <c r="H1204" t="s">
        <v>7062</v>
      </c>
      <c r="I1204" t="s">
        <v>7063</v>
      </c>
      <c r="J1204" t="s">
        <v>1213</v>
      </c>
      <c r="K1204" t="s">
        <v>1366</v>
      </c>
      <c r="L1204" t="s">
        <v>61</v>
      </c>
      <c r="M1204" t="s">
        <v>227</v>
      </c>
      <c r="N1204" t="s">
        <v>54</v>
      </c>
    </row>
    <row r="1205" spans="1:14" hidden="1" x14ac:dyDescent="0.3">
      <c r="A1205">
        <v>705837</v>
      </c>
      <c r="B1205" t="s">
        <v>7064</v>
      </c>
      <c r="C1205" t="s">
        <v>611</v>
      </c>
      <c r="D1205" t="s">
        <v>7065</v>
      </c>
      <c r="E1205" t="s">
        <v>223</v>
      </c>
      <c r="F1205">
        <v>95307</v>
      </c>
      <c r="G1205" t="s">
        <v>46</v>
      </c>
      <c r="H1205" t="s">
        <v>7066</v>
      </c>
      <c r="I1205" t="s">
        <v>7067</v>
      </c>
      <c r="J1205" t="s">
        <v>56</v>
      </c>
      <c r="K1205" t="s">
        <v>1321</v>
      </c>
      <c r="L1205" t="s">
        <v>61</v>
      </c>
      <c r="M1205" t="s">
        <v>1275</v>
      </c>
      <c r="N1205" t="s">
        <v>54</v>
      </c>
    </row>
    <row r="1206" spans="1:14" hidden="1" x14ac:dyDescent="0.3">
      <c r="A1206">
        <v>705839</v>
      </c>
      <c r="B1206" t="s">
        <v>7068</v>
      </c>
      <c r="C1206" t="s">
        <v>7069</v>
      </c>
      <c r="D1206" t="s">
        <v>7070</v>
      </c>
      <c r="E1206" t="s">
        <v>223</v>
      </c>
      <c r="F1206">
        <v>95307</v>
      </c>
      <c r="G1206" t="s">
        <v>46</v>
      </c>
      <c r="H1206" t="s">
        <v>7071</v>
      </c>
      <c r="I1206" t="s">
        <v>7072</v>
      </c>
      <c r="J1206" t="s">
        <v>1213</v>
      </c>
      <c r="K1206" t="s">
        <v>1321</v>
      </c>
      <c r="L1206" t="s">
        <v>61</v>
      </c>
      <c r="M1206" t="s">
        <v>227</v>
      </c>
      <c r="N1206" t="s">
        <v>54</v>
      </c>
    </row>
    <row r="1207" spans="1:14" hidden="1" x14ac:dyDescent="0.3">
      <c r="A1207">
        <v>705840</v>
      </c>
      <c r="B1207" t="s">
        <v>7073</v>
      </c>
      <c r="C1207" t="s">
        <v>7074</v>
      </c>
      <c r="D1207" t="s">
        <v>7075</v>
      </c>
      <c r="E1207" t="s">
        <v>2204</v>
      </c>
      <c r="F1207">
        <v>95322</v>
      </c>
      <c r="G1207" t="s">
        <v>69</v>
      </c>
      <c r="H1207" t="s">
        <v>7076</v>
      </c>
      <c r="I1207" t="s">
        <v>7077</v>
      </c>
      <c r="J1207" t="s">
        <v>56</v>
      </c>
      <c r="K1207" t="s">
        <v>1411</v>
      </c>
      <c r="L1207" t="s">
        <v>61</v>
      </c>
      <c r="M1207" t="s">
        <v>305</v>
      </c>
      <c r="N1207" t="s">
        <v>54</v>
      </c>
    </row>
    <row r="1208" spans="1:14" hidden="1" x14ac:dyDescent="0.3">
      <c r="A1208">
        <v>705841</v>
      </c>
      <c r="B1208" t="s">
        <v>7078</v>
      </c>
      <c r="C1208" t="s">
        <v>7079</v>
      </c>
      <c r="D1208" t="s">
        <v>7080</v>
      </c>
      <c r="E1208" t="s">
        <v>223</v>
      </c>
      <c r="F1208">
        <v>95307</v>
      </c>
      <c r="G1208" t="s">
        <v>46</v>
      </c>
      <c r="H1208" t="s">
        <v>7081</v>
      </c>
      <c r="I1208" t="s">
        <v>7082</v>
      </c>
      <c r="J1208" t="s">
        <v>56</v>
      </c>
      <c r="K1208" t="s">
        <v>1321</v>
      </c>
      <c r="L1208" t="s">
        <v>80</v>
      </c>
      <c r="M1208" t="s">
        <v>3853</v>
      </c>
      <c r="N1208" t="s">
        <v>54</v>
      </c>
    </row>
    <row r="1209" spans="1:14" hidden="1" x14ac:dyDescent="0.3">
      <c r="A1209">
        <v>705842</v>
      </c>
      <c r="B1209" t="s">
        <v>7083</v>
      </c>
      <c r="C1209" t="s">
        <v>7074</v>
      </c>
      <c r="D1209" t="s">
        <v>7084</v>
      </c>
      <c r="E1209" t="s">
        <v>2204</v>
      </c>
      <c r="F1209">
        <v>95322</v>
      </c>
      <c r="G1209" t="s">
        <v>69</v>
      </c>
      <c r="H1209" t="s">
        <v>7085</v>
      </c>
      <c r="I1209" t="s">
        <v>7086</v>
      </c>
      <c r="J1209" t="s">
        <v>56</v>
      </c>
      <c r="K1209" t="s">
        <v>1411</v>
      </c>
      <c r="L1209" t="s">
        <v>61</v>
      </c>
      <c r="M1209" t="s">
        <v>305</v>
      </c>
      <c r="N1209" t="s">
        <v>54</v>
      </c>
    </row>
    <row r="1210" spans="1:14" hidden="1" x14ac:dyDescent="0.3">
      <c r="A1210">
        <v>705843</v>
      </c>
      <c r="B1210" t="s">
        <v>7087</v>
      </c>
      <c r="C1210" t="s">
        <v>7087</v>
      </c>
      <c r="D1210" t="s">
        <v>7088</v>
      </c>
      <c r="E1210" t="s">
        <v>223</v>
      </c>
      <c r="F1210">
        <v>95307</v>
      </c>
      <c r="G1210" t="s">
        <v>46</v>
      </c>
      <c r="H1210" t="s">
        <v>7089</v>
      </c>
      <c r="I1210" t="s">
        <v>7090</v>
      </c>
      <c r="J1210" t="s">
        <v>56</v>
      </c>
      <c r="K1210" t="s">
        <v>1321</v>
      </c>
      <c r="L1210" t="s">
        <v>61</v>
      </c>
      <c r="M1210" t="s">
        <v>2048</v>
      </c>
      <c r="N1210" t="s">
        <v>54</v>
      </c>
    </row>
    <row r="1211" spans="1:14" hidden="1" x14ac:dyDescent="0.3">
      <c r="A1211">
        <v>705844</v>
      </c>
      <c r="B1211" t="s">
        <v>7091</v>
      </c>
      <c r="C1211" t="s">
        <v>5110</v>
      </c>
      <c r="D1211" t="s">
        <v>7092</v>
      </c>
      <c r="E1211" t="s">
        <v>223</v>
      </c>
      <c r="F1211">
        <v>95307</v>
      </c>
      <c r="G1211" t="s">
        <v>46</v>
      </c>
      <c r="H1211" t="s">
        <v>7093</v>
      </c>
      <c r="I1211" t="s">
        <v>7094</v>
      </c>
      <c r="J1211" t="s">
        <v>56</v>
      </c>
      <c r="K1211" t="s">
        <v>1321</v>
      </c>
      <c r="L1211" t="s">
        <v>61</v>
      </c>
      <c r="M1211" t="s">
        <v>1383</v>
      </c>
      <c r="N1211" t="s">
        <v>54</v>
      </c>
    </row>
    <row r="1212" spans="1:14" hidden="1" x14ac:dyDescent="0.3">
      <c r="A1212">
        <v>705845</v>
      </c>
      <c r="B1212" t="s">
        <v>7095</v>
      </c>
      <c r="C1212" t="s">
        <v>7074</v>
      </c>
      <c r="D1212" t="s">
        <v>7096</v>
      </c>
      <c r="E1212" t="s">
        <v>2204</v>
      </c>
      <c r="F1212">
        <v>95322</v>
      </c>
      <c r="G1212" t="s">
        <v>69</v>
      </c>
      <c r="H1212" t="s">
        <v>7097</v>
      </c>
      <c r="I1212" t="s">
        <v>7098</v>
      </c>
      <c r="J1212" t="s">
        <v>56</v>
      </c>
      <c r="K1212" t="s">
        <v>1411</v>
      </c>
      <c r="L1212" t="s">
        <v>80</v>
      </c>
      <c r="M1212" t="s">
        <v>1275</v>
      </c>
      <c r="N1212" t="s">
        <v>54</v>
      </c>
    </row>
    <row r="1213" spans="1:14" hidden="1" x14ac:dyDescent="0.3">
      <c r="A1213">
        <v>705846</v>
      </c>
      <c r="B1213" t="s">
        <v>7099</v>
      </c>
      <c r="C1213" t="s">
        <v>3810</v>
      </c>
      <c r="D1213" t="s">
        <v>7100</v>
      </c>
      <c r="E1213" t="s">
        <v>2204</v>
      </c>
      <c r="F1213">
        <v>95322</v>
      </c>
      <c r="G1213" t="s">
        <v>69</v>
      </c>
      <c r="H1213" t="s">
        <v>7101</v>
      </c>
      <c r="I1213" t="s">
        <v>7102</v>
      </c>
      <c r="J1213" t="s">
        <v>56</v>
      </c>
      <c r="K1213" t="s">
        <v>1411</v>
      </c>
      <c r="L1213" t="s">
        <v>80</v>
      </c>
      <c r="M1213" t="s">
        <v>219</v>
      </c>
      <c r="N1213" t="s">
        <v>54</v>
      </c>
    </row>
    <row r="1214" spans="1:14" hidden="1" x14ac:dyDescent="0.3">
      <c r="A1214">
        <v>705850</v>
      </c>
      <c r="B1214" t="s">
        <v>11230</v>
      </c>
      <c r="C1214" t="s">
        <v>7133</v>
      </c>
      <c r="D1214" t="s">
        <v>7103</v>
      </c>
      <c r="E1214" t="s">
        <v>223</v>
      </c>
      <c r="F1214">
        <v>95307</v>
      </c>
      <c r="G1214" t="s">
        <v>46</v>
      </c>
      <c r="H1214" t="s">
        <v>7104</v>
      </c>
      <c r="I1214" t="s">
        <v>11231</v>
      </c>
      <c r="J1214" t="s">
        <v>56</v>
      </c>
      <c r="K1214" t="s">
        <v>1321</v>
      </c>
      <c r="L1214" t="s">
        <v>80</v>
      </c>
      <c r="M1214" t="s">
        <v>2975</v>
      </c>
      <c r="N1214" t="s">
        <v>54</v>
      </c>
    </row>
    <row r="1215" spans="1:14" hidden="1" x14ac:dyDescent="0.3">
      <c r="A1215">
        <v>705851</v>
      </c>
      <c r="B1215" t="s">
        <v>7105</v>
      </c>
      <c r="C1215" t="s">
        <v>7074</v>
      </c>
      <c r="D1215" t="s">
        <v>7106</v>
      </c>
      <c r="E1215" t="s">
        <v>2204</v>
      </c>
      <c r="F1215">
        <v>95322</v>
      </c>
      <c r="G1215" t="s">
        <v>69</v>
      </c>
      <c r="H1215" t="s">
        <v>7107</v>
      </c>
      <c r="I1215" t="s">
        <v>7108</v>
      </c>
      <c r="J1215" t="s">
        <v>56</v>
      </c>
      <c r="K1215" t="s">
        <v>1411</v>
      </c>
      <c r="L1215" t="s">
        <v>61</v>
      </c>
      <c r="M1215" t="s">
        <v>1263</v>
      </c>
      <c r="N1215" t="s">
        <v>54</v>
      </c>
    </row>
    <row r="1216" spans="1:14" hidden="1" x14ac:dyDescent="0.3">
      <c r="A1216">
        <v>705852</v>
      </c>
      <c r="B1216" t="s">
        <v>7109</v>
      </c>
      <c r="C1216" t="s">
        <v>7110</v>
      </c>
      <c r="D1216" t="s">
        <v>7111</v>
      </c>
      <c r="E1216" t="s">
        <v>223</v>
      </c>
      <c r="F1216">
        <v>95307</v>
      </c>
      <c r="G1216" t="s">
        <v>46</v>
      </c>
      <c r="H1216" t="s">
        <v>7112</v>
      </c>
      <c r="I1216" t="s">
        <v>7113</v>
      </c>
      <c r="J1216" t="s">
        <v>1213</v>
      </c>
      <c r="K1216" t="s">
        <v>1366</v>
      </c>
      <c r="L1216" t="s">
        <v>61</v>
      </c>
      <c r="M1216" t="s">
        <v>227</v>
      </c>
      <c r="N1216" t="s">
        <v>54</v>
      </c>
    </row>
    <row r="1217" spans="1:14" hidden="1" x14ac:dyDescent="0.3">
      <c r="A1217">
        <v>705853</v>
      </c>
      <c r="B1217" t="s">
        <v>228</v>
      </c>
      <c r="C1217" t="s">
        <v>7114</v>
      </c>
      <c r="D1217" t="s">
        <v>7115</v>
      </c>
      <c r="E1217" t="s">
        <v>2204</v>
      </c>
      <c r="F1217">
        <v>95322</v>
      </c>
      <c r="G1217" t="s">
        <v>69</v>
      </c>
      <c r="H1217" t="s">
        <v>7116</v>
      </c>
      <c r="I1217" t="s">
        <v>7117</v>
      </c>
      <c r="J1217" t="s">
        <v>1213</v>
      </c>
      <c r="K1217" t="s">
        <v>1366</v>
      </c>
      <c r="L1217" t="s">
        <v>61</v>
      </c>
      <c r="M1217" t="s">
        <v>227</v>
      </c>
      <c r="N1217" t="s">
        <v>54</v>
      </c>
    </row>
    <row r="1218" spans="1:14" hidden="1" x14ac:dyDescent="0.3">
      <c r="A1218">
        <v>705854</v>
      </c>
      <c r="B1218" t="s">
        <v>7118</v>
      </c>
      <c r="C1218" t="s">
        <v>7119</v>
      </c>
      <c r="D1218" t="s">
        <v>7120</v>
      </c>
      <c r="E1218" t="s">
        <v>223</v>
      </c>
      <c r="F1218">
        <v>95307</v>
      </c>
      <c r="G1218" t="s">
        <v>46</v>
      </c>
      <c r="H1218" t="s">
        <v>7121</v>
      </c>
      <c r="I1218" t="s">
        <v>7122</v>
      </c>
      <c r="J1218" t="s">
        <v>56</v>
      </c>
      <c r="K1218" t="s">
        <v>1321</v>
      </c>
      <c r="L1218" t="s">
        <v>61</v>
      </c>
      <c r="M1218" t="s">
        <v>3607</v>
      </c>
      <c r="N1218" t="s">
        <v>54</v>
      </c>
    </row>
    <row r="1219" spans="1:14" hidden="1" x14ac:dyDescent="0.3">
      <c r="A1219">
        <v>705855</v>
      </c>
      <c r="B1219" t="s">
        <v>628</v>
      </c>
      <c r="C1219" t="s">
        <v>7123</v>
      </c>
      <c r="D1219" t="s">
        <v>7124</v>
      </c>
      <c r="E1219" t="s">
        <v>223</v>
      </c>
      <c r="F1219">
        <v>95307</v>
      </c>
      <c r="G1219" t="s">
        <v>46</v>
      </c>
      <c r="H1219" t="s">
        <v>7125</v>
      </c>
      <c r="I1219" t="s">
        <v>7126</v>
      </c>
      <c r="J1219" t="s">
        <v>1213</v>
      </c>
      <c r="K1219" t="s">
        <v>1366</v>
      </c>
      <c r="L1219" t="s">
        <v>61</v>
      </c>
      <c r="M1219" t="s">
        <v>227</v>
      </c>
      <c r="N1219" t="s">
        <v>54</v>
      </c>
    </row>
    <row r="1220" spans="1:14" hidden="1" x14ac:dyDescent="0.3">
      <c r="A1220">
        <v>705856</v>
      </c>
      <c r="B1220" t="s">
        <v>7127</v>
      </c>
      <c r="C1220" t="s">
        <v>7128</v>
      </c>
      <c r="D1220" t="s">
        <v>7129</v>
      </c>
      <c r="E1220" t="s">
        <v>223</v>
      </c>
      <c r="F1220">
        <v>95307</v>
      </c>
      <c r="G1220" t="s">
        <v>46</v>
      </c>
      <c r="H1220" t="s">
        <v>7130</v>
      </c>
      <c r="I1220" t="s">
        <v>7131</v>
      </c>
      <c r="J1220" t="s">
        <v>56</v>
      </c>
      <c r="K1220" t="s">
        <v>1321</v>
      </c>
      <c r="L1220" t="s">
        <v>61</v>
      </c>
      <c r="M1220" t="s">
        <v>2108</v>
      </c>
      <c r="N1220" t="s">
        <v>54</v>
      </c>
    </row>
    <row r="1221" spans="1:14" hidden="1" x14ac:dyDescent="0.3">
      <c r="A1221">
        <v>705857</v>
      </c>
      <c r="B1221" t="s">
        <v>7132</v>
      </c>
      <c r="C1221" t="s">
        <v>7133</v>
      </c>
      <c r="D1221" t="s">
        <v>7134</v>
      </c>
      <c r="E1221" t="s">
        <v>223</v>
      </c>
      <c r="F1221">
        <v>95307</v>
      </c>
      <c r="G1221" t="s">
        <v>46</v>
      </c>
      <c r="H1221" t="s">
        <v>7135</v>
      </c>
      <c r="I1221" t="s">
        <v>7136</v>
      </c>
      <c r="J1221" t="s">
        <v>56</v>
      </c>
      <c r="K1221" t="s">
        <v>1321</v>
      </c>
      <c r="L1221" t="s">
        <v>61</v>
      </c>
      <c r="M1221" t="s">
        <v>6175</v>
      </c>
      <c r="N1221" t="s">
        <v>54</v>
      </c>
    </row>
    <row r="1222" spans="1:14" hidden="1" x14ac:dyDescent="0.3">
      <c r="A1222">
        <v>705858</v>
      </c>
      <c r="B1222" t="s">
        <v>7137</v>
      </c>
      <c r="C1222" t="s">
        <v>7137</v>
      </c>
      <c r="D1222" t="s">
        <v>7138</v>
      </c>
      <c r="E1222" t="s">
        <v>1318</v>
      </c>
      <c r="F1222">
        <v>95313</v>
      </c>
      <c r="G1222" t="s">
        <v>46</v>
      </c>
      <c r="H1222" t="s">
        <v>7139</v>
      </c>
      <c r="I1222" t="s">
        <v>7140</v>
      </c>
      <c r="J1222" t="s">
        <v>56</v>
      </c>
      <c r="K1222" t="s">
        <v>1321</v>
      </c>
      <c r="L1222" t="s">
        <v>80</v>
      </c>
      <c r="M1222" t="s">
        <v>299</v>
      </c>
      <c r="N1222" t="s">
        <v>54</v>
      </c>
    </row>
    <row r="1223" spans="1:14" hidden="1" x14ac:dyDescent="0.3">
      <c r="A1223">
        <v>705862</v>
      </c>
      <c r="B1223" t="s">
        <v>7141</v>
      </c>
      <c r="C1223" t="s">
        <v>7142</v>
      </c>
      <c r="D1223" t="s">
        <v>7143</v>
      </c>
      <c r="E1223" t="s">
        <v>1318</v>
      </c>
      <c r="F1223">
        <v>95313</v>
      </c>
      <c r="G1223" t="s">
        <v>46</v>
      </c>
      <c r="H1223" t="s">
        <v>7144</v>
      </c>
      <c r="I1223" t="s">
        <v>7145</v>
      </c>
      <c r="J1223" t="s">
        <v>56</v>
      </c>
      <c r="K1223" t="s">
        <v>1321</v>
      </c>
      <c r="L1223" t="s">
        <v>80</v>
      </c>
      <c r="M1223" t="s">
        <v>2913</v>
      </c>
      <c r="N1223" t="s">
        <v>54</v>
      </c>
    </row>
    <row r="1224" spans="1:14" hidden="1" x14ac:dyDescent="0.3">
      <c r="A1224">
        <v>705863</v>
      </c>
      <c r="B1224" t="s">
        <v>7146</v>
      </c>
      <c r="C1224" t="s">
        <v>7147</v>
      </c>
      <c r="D1224" t="s">
        <v>7148</v>
      </c>
      <c r="E1224" t="s">
        <v>1318</v>
      </c>
      <c r="F1224">
        <v>95313</v>
      </c>
      <c r="G1224" t="s">
        <v>46</v>
      </c>
      <c r="H1224" t="s">
        <v>7149</v>
      </c>
      <c r="I1224" t="s">
        <v>7150</v>
      </c>
      <c r="J1224" t="s">
        <v>56</v>
      </c>
      <c r="K1224" t="s">
        <v>1565</v>
      </c>
      <c r="L1224" t="s">
        <v>61</v>
      </c>
      <c r="M1224" t="s">
        <v>11232</v>
      </c>
      <c r="N1224" t="s">
        <v>54</v>
      </c>
    </row>
    <row r="1225" spans="1:14" hidden="1" x14ac:dyDescent="0.3">
      <c r="A1225">
        <v>705864</v>
      </c>
      <c r="B1225" t="s">
        <v>1242</v>
      </c>
      <c r="C1225" t="s">
        <v>7151</v>
      </c>
      <c r="D1225" t="s">
        <v>7152</v>
      </c>
      <c r="E1225" t="s">
        <v>1318</v>
      </c>
      <c r="F1225">
        <v>95313</v>
      </c>
      <c r="G1225" t="s">
        <v>46</v>
      </c>
      <c r="H1225" t="s">
        <v>7153</v>
      </c>
      <c r="I1225" t="s">
        <v>7154</v>
      </c>
      <c r="J1225" t="s">
        <v>56</v>
      </c>
      <c r="K1225" t="s">
        <v>1321</v>
      </c>
      <c r="L1225" t="s">
        <v>61</v>
      </c>
      <c r="M1225" t="s">
        <v>7155</v>
      </c>
      <c r="N1225" t="s">
        <v>54</v>
      </c>
    </row>
    <row r="1226" spans="1:14" hidden="1" x14ac:dyDescent="0.3">
      <c r="A1226">
        <v>706030</v>
      </c>
      <c r="B1226" t="s">
        <v>11233</v>
      </c>
      <c r="C1226" t="s">
        <v>1316</v>
      </c>
      <c r="D1226" t="s">
        <v>7156</v>
      </c>
      <c r="E1226" t="s">
        <v>1318</v>
      </c>
      <c r="F1226">
        <v>95313</v>
      </c>
      <c r="G1226" t="s">
        <v>46</v>
      </c>
      <c r="H1226" t="s">
        <v>7157</v>
      </c>
      <c r="I1226" t="s">
        <v>11234</v>
      </c>
      <c r="J1226" t="s">
        <v>56</v>
      </c>
      <c r="K1226" t="s">
        <v>1321</v>
      </c>
      <c r="L1226" t="s">
        <v>61</v>
      </c>
      <c r="M1226" t="s">
        <v>414</v>
      </c>
      <c r="N1226" t="s">
        <v>54</v>
      </c>
    </row>
    <row r="1227" spans="1:14" hidden="1" x14ac:dyDescent="0.3">
      <c r="A1227">
        <v>706032</v>
      </c>
      <c r="B1227" t="s">
        <v>7158</v>
      </c>
      <c r="C1227" t="s">
        <v>11235</v>
      </c>
      <c r="D1227" t="s">
        <v>7159</v>
      </c>
      <c r="E1227" t="s">
        <v>1318</v>
      </c>
      <c r="F1227">
        <v>95313</v>
      </c>
      <c r="G1227" t="s">
        <v>46</v>
      </c>
      <c r="H1227" t="s">
        <v>7160</v>
      </c>
      <c r="I1227" t="s">
        <v>7161</v>
      </c>
      <c r="J1227" t="s">
        <v>56</v>
      </c>
      <c r="K1227" t="s">
        <v>1321</v>
      </c>
      <c r="L1227" t="s">
        <v>61</v>
      </c>
      <c r="M1227" t="s">
        <v>4156</v>
      </c>
      <c r="N1227" t="s">
        <v>54</v>
      </c>
    </row>
    <row r="1228" spans="1:14" x14ac:dyDescent="0.3">
      <c r="A1228">
        <v>706034</v>
      </c>
      <c r="B1228" t="s">
        <v>7162</v>
      </c>
      <c r="C1228" t="s">
        <v>7163</v>
      </c>
      <c r="D1228" t="s">
        <v>7164</v>
      </c>
      <c r="E1228" t="s">
        <v>1318</v>
      </c>
      <c r="F1228">
        <v>95313</v>
      </c>
      <c r="G1228" t="s">
        <v>46</v>
      </c>
      <c r="H1228" t="s">
        <v>7165</v>
      </c>
      <c r="I1228" t="s">
        <v>7166</v>
      </c>
      <c r="J1228" t="s">
        <v>56</v>
      </c>
      <c r="K1228" t="s">
        <v>6307</v>
      </c>
      <c r="L1228" t="s">
        <v>61</v>
      </c>
      <c r="M1228" t="s">
        <v>227</v>
      </c>
      <c r="N1228" t="s">
        <v>54</v>
      </c>
    </row>
    <row r="1229" spans="1:14" hidden="1" x14ac:dyDescent="0.3">
      <c r="A1229">
        <v>706035</v>
      </c>
      <c r="B1229" t="s">
        <v>7167</v>
      </c>
      <c r="C1229" t="s">
        <v>7168</v>
      </c>
      <c r="D1229" t="s">
        <v>7169</v>
      </c>
      <c r="E1229" t="s">
        <v>1318</v>
      </c>
      <c r="F1229">
        <v>95313</v>
      </c>
      <c r="G1229" t="s">
        <v>46</v>
      </c>
      <c r="H1229" t="s">
        <v>7170</v>
      </c>
      <c r="I1229" t="s">
        <v>7171</v>
      </c>
      <c r="J1229" t="s">
        <v>56</v>
      </c>
      <c r="K1229" t="s">
        <v>1321</v>
      </c>
      <c r="L1229" t="s">
        <v>61</v>
      </c>
      <c r="M1229" t="s">
        <v>3607</v>
      </c>
      <c r="N1229" t="s">
        <v>54</v>
      </c>
    </row>
    <row r="1230" spans="1:14" hidden="1" x14ac:dyDescent="0.3">
      <c r="A1230">
        <v>706036</v>
      </c>
      <c r="B1230" t="s">
        <v>7172</v>
      </c>
      <c r="C1230" t="s">
        <v>6234</v>
      </c>
      <c r="D1230" t="s">
        <v>7173</v>
      </c>
      <c r="E1230" t="s">
        <v>1318</v>
      </c>
      <c r="F1230">
        <v>95313</v>
      </c>
      <c r="G1230" t="s">
        <v>46</v>
      </c>
      <c r="H1230" t="s">
        <v>7174</v>
      </c>
      <c r="I1230" t="s">
        <v>7175</v>
      </c>
      <c r="J1230" t="s">
        <v>56</v>
      </c>
      <c r="K1230" t="s">
        <v>1321</v>
      </c>
      <c r="L1230" t="s">
        <v>61</v>
      </c>
      <c r="M1230" t="s">
        <v>7176</v>
      </c>
      <c r="N1230" t="s">
        <v>54</v>
      </c>
    </row>
    <row r="1231" spans="1:14" hidden="1" x14ac:dyDescent="0.3">
      <c r="A1231">
        <v>706037</v>
      </c>
      <c r="B1231" t="s">
        <v>7177</v>
      </c>
      <c r="C1231" t="s">
        <v>1330</v>
      </c>
      <c r="D1231" t="s">
        <v>7178</v>
      </c>
      <c r="E1231" t="s">
        <v>1318</v>
      </c>
      <c r="F1231">
        <v>95313</v>
      </c>
      <c r="G1231" t="s">
        <v>46</v>
      </c>
      <c r="H1231" t="s">
        <v>7179</v>
      </c>
      <c r="I1231" t="s">
        <v>7180</v>
      </c>
      <c r="J1231" t="s">
        <v>56</v>
      </c>
      <c r="K1231" t="s">
        <v>1321</v>
      </c>
      <c r="L1231" t="s">
        <v>61</v>
      </c>
      <c r="M1231" t="s">
        <v>5250</v>
      </c>
      <c r="N1231" t="s">
        <v>54</v>
      </c>
    </row>
    <row r="1232" spans="1:14" hidden="1" x14ac:dyDescent="0.3">
      <c r="A1232">
        <v>706038</v>
      </c>
      <c r="B1232" t="s">
        <v>7181</v>
      </c>
      <c r="C1232" t="s">
        <v>7182</v>
      </c>
      <c r="D1232" t="s">
        <v>7183</v>
      </c>
      <c r="E1232" t="s">
        <v>1318</v>
      </c>
      <c r="F1232">
        <v>95313</v>
      </c>
      <c r="G1232" t="s">
        <v>46</v>
      </c>
      <c r="H1232" t="s">
        <v>7184</v>
      </c>
      <c r="I1232" t="s">
        <v>7185</v>
      </c>
      <c r="J1232" t="s">
        <v>56</v>
      </c>
      <c r="K1232" t="s">
        <v>1321</v>
      </c>
      <c r="L1232" t="s">
        <v>61</v>
      </c>
      <c r="M1232" t="s">
        <v>3617</v>
      </c>
      <c r="N1232" t="s">
        <v>54</v>
      </c>
    </row>
    <row r="1233" spans="1:14" hidden="1" x14ac:dyDescent="0.3">
      <c r="A1233">
        <v>706039</v>
      </c>
      <c r="B1233" t="s">
        <v>7186</v>
      </c>
      <c r="C1233" t="s">
        <v>751</v>
      </c>
      <c r="D1233" t="s">
        <v>7187</v>
      </c>
      <c r="E1233" t="s">
        <v>1318</v>
      </c>
      <c r="F1233">
        <v>95313</v>
      </c>
      <c r="G1233" t="s">
        <v>46</v>
      </c>
      <c r="H1233" t="s">
        <v>7188</v>
      </c>
      <c r="I1233" t="s">
        <v>7189</v>
      </c>
      <c r="J1233" t="s">
        <v>56</v>
      </c>
      <c r="K1233" t="s">
        <v>1321</v>
      </c>
      <c r="L1233" t="s">
        <v>61</v>
      </c>
      <c r="M1233" t="s">
        <v>7190</v>
      </c>
      <c r="N1233" t="s">
        <v>54</v>
      </c>
    </row>
    <row r="1234" spans="1:14" hidden="1" x14ac:dyDescent="0.3">
      <c r="A1234">
        <v>706046</v>
      </c>
      <c r="B1234" t="s">
        <v>7191</v>
      </c>
      <c r="C1234" t="s">
        <v>7192</v>
      </c>
      <c r="D1234" t="s">
        <v>7193</v>
      </c>
      <c r="E1234" t="s">
        <v>1318</v>
      </c>
      <c r="F1234">
        <v>95313</v>
      </c>
      <c r="G1234" t="s">
        <v>46</v>
      </c>
      <c r="H1234" t="s">
        <v>7194</v>
      </c>
      <c r="I1234" t="s">
        <v>7195</v>
      </c>
      <c r="J1234" t="s">
        <v>56</v>
      </c>
      <c r="K1234" t="s">
        <v>1321</v>
      </c>
      <c r="L1234" t="s">
        <v>61</v>
      </c>
      <c r="M1234" t="s">
        <v>7196</v>
      </c>
      <c r="N1234" t="s">
        <v>54</v>
      </c>
    </row>
    <row r="1235" spans="1:14" hidden="1" x14ac:dyDescent="0.3">
      <c r="A1235">
        <v>706055</v>
      </c>
      <c r="B1235" t="s">
        <v>7197</v>
      </c>
      <c r="C1235" t="s">
        <v>7197</v>
      </c>
      <c r="D1235" t="s">
        <v>7198</v>
      </c>
      <c r="E1235" t="s">
        <v>2244</v>
      </c>
      <c r="F1235">
        <v>95316</v>
      </c>
      <c r="G1235" t="s">
        <v>46</v>
      </c>
      <c r="H1235" t="s">
        <v>7199</v>
      </c>
      <c r="I1235" t="s">
        <v>7200</v>
      </c>
      <c r="J1235" t="s">
        <v>56</v>
      </c>
      <c r="K1235" t="s">
        <v>1321</v>
      </c>
      <c r="L1235" t="s">
        <v>61</v>
      </c>
      <c r="M1235" t="s">
        <v>7201</v>
      </c>
      <c r="N1235" t="s">
        <v>54</v>
      </c>
    </row>
    <row r="1236" spans="1:14" hidden="1" x14ac:dyDescent="0.3">
      <c r="A1236">
        <v>706056</v>
      </c>
      <c r="B1236" t="s">
        <v>7202</v>
      </c>
      <c r="C1236" t="s">
        <v>7203</v>
      </c>
      <c r="D1236" t="s">
        <v>7204</v>
      </c>
      <c r="E1236" t="s">
        <v>2244</v>
      </c>
      <c r="F1236">
        <v>95316</v>
      </c>
      <c r="G1236" t="s">
        <v>46</v>
      </c>
      <c r="H1236" t="s">
        <v>7205</v>
      </c>
      <c r="I1236" t="s">
        <v>7206</v>
      </c>
      <c r="J1236" t="s">
        <v>56</v>
      </c>
      <c r="K1236" t="s">
        <v>1321</v>
      </c>
      <c r="L1236" t="s">
        <v>61</v>
      </c>
      <c r="M1236" t="s">
        <v>2999</v>
      </c>
      <c r="N1236" t="s">
        <v>54</v>
      </c>
    </row>
    <row r="1237" spans="1:14" hidden="1" x14ac:dyDescent="0.3">
      <c r="A1237">
        <v>706057</v>
      </c>
      <c r="B1237" t="s">
        <v>7207</v>
      </c>
      <c r="C1237" t="s">
        <v>7208</v>
      </c>
      <c r="D1237" t="s">
        <v>7209</v>
      </c>
      <c r="E1237" t="s">
        <v>2244</v>
      </c>
      <c r="F1237">
        <v>95316</v>
      </c>
      <c r="G1237" t="s">
        <v>46</v>
      </c>
      <c r="H1237" t="s">
        <v>7210</v>
      </c>
      <c r="I1237" t="s">
        <v>7211</v>
      </c>
      <c r="J1237" t="s">
        <v>1213</v>
      </c>
      <c r="K1237" t="s">
        <v>1366</v>
      </c>
      <c r="L1237" t="s">
        <v>61</v>
      </c>
      <c r="M1237" t="s">
        <v>681</v>
      </c>
      <c r="N1237" t="s">
        <v>54</v>
      </c>
    </row>
    <row r="1238" spans="1:14" hidden="1" x14ac:dyDescent="0.3">
      <c r="A1238">
        <v>706058</v>
      </c>
      <c r="B1238" t="s">
        <v>7212</v>
      </c>
      <c r="C1238" t="s">
        <v>7213</v>
      </c>
      <c r="D1238" t="s">
        <v>7214</v>
      </c>
      <c r="E1238" t="s">
        <v>2244</v>
      </c>
      <c r="F1238">
        <v>95316</v>
      </c>
      <c r="G1238" t="s">
        <v>46</v>
      </c>
      <c r="H1238" t="s">
        <v>7215</v>
      </c>
      <c r="I1238" t="s">
        <v>7216</v>
      </c>
      <c r="J1238" t="s">
        <v>1213</v>
      </c>
      <c r="K1238" t="s">
        <v>1366</v>
      </c>
      <c r="L1238" t="s">
        <v>61</v>
      </c>
      <c r="M1238" t="s">
        <v>227</v>
      </c>
      <c r="N1238" t="s">
        <v>54</v>
      </c>
    </row>
    <row r="1239" spans="1:14" hidden="1" x14ac:dyDescent="0.3">
      <c r="A1239">
        <v>706059</v>
      </c>
      <c r="B1239" t="s">
        <v>7217</v>
      </c>
      <c r="C1239" t="s">
        <v>7218</v>
      </c>
      <c r="D1239" t="s">
        <v>7219</v>
      </c>
      <c r="E1239" t="s">
        <v>2244</v>
      </c>
      <c r="F1239">
        <v>95316</v>
      </c>
      <c r="G1239" t="s">
        <v>46</v>
      </c>
      <c r="H1239" t="s">
        <v>7220</v>
      </c>
      <c r="I1239" t="s">
        <v>7221</v>
      </c>
      <c r="J1239" t="s">
        <v>56</v>
      </c>
      <c r="K1239" t="s">
        <v>1321</v>
      </c>
      <c r="L1239" t="s">
        <v>61</v>
      </c>
      <c r="M1239" t="s">
        <v>7222</v>
      </c>
      <c r="N1239" t="s">
        <v>54</v>
      </c>
    </row>
    <row r="1240" spans="1:14" hidden="1" x14ac:dyDescent="0.3">
      <c r="A1240">
        <v>706060</v>
      </c>
      <c r="B1240" t="s">
        <v>7223</v>
      </c>
      <c r="C1240" t="s">
        <v>7224</v>
      </c>
      <c r="D1240" t="s">
        <v>7225</v>
      </c>
      <c r="E1240" t="s">
        <v>2588</v>
      </c>
      <c r="F1240">
        <v>95323</v>
      </c>
      <c r="G1240" t="s">
        <v>46</v>
      </c>
      <c r="H1240" t="s">
        <v>7226</v>
      </c>
      <c r="I1240" t="s">
        <v>7227</v>
      </c>
      <c r="J1240" t="s">
        <v>56</v>
      </c>
      <c r="K1240" t="s">
        <v>1321</v>
      </c>
      <c r="L1240" t="s">
        <v>61</v>
      </c>
      <c r="M1240" t="s">
        <v>3009</v>
      </c>
      <c r="N1240" t="s">
        <v>54</v>
      </c>
    </row>
    <row r="1241" spans="1:14" hidden="1" x14ac:dyDescent="0.3">
      <c r="A1241">
        <v>706061</v>
      </c>
      <c r="B1241" t="s">
        <v>7228</v>
      </c>
      <c r="C1241" t="s">
        <v>7229</v>
      </c>
      <c r="D1241" t="s">
        <v>7230</v>
      </c>
      <c r="E1241" t="s">
        <v>7231</v>
      </c>
      <c r="F1241">
        <v>95326</v>
      </c>
      <c r="G1241" t="s">
        <v>46</v>
      </c>
      <c r="H1241" t="s">
        <v>7232</v>
      </c>
      <c r="I1241" t="s">
        <v>7233</v>
      </c>
      <c r="J1241" t="s">
        <v>56</v>
      </c>
      <c r="K1241" t="s">
        <v>1321</v>
      </c>
      <c r="L1241" t="s">
        <v>80</v>
      </c>
      <c r="M1241" t="s">
        <v>7234</v>
      </c>
      <c r="N1241" t="s">
        <v>54</v>
      </c>
    </row>
    <row r="1242" spans="1:14" hidden="1" x14ac:dyDescent="0.3">
      <c r="A1242">
        <v>706063</v>
      </c>
      <c r="B1242" t="s">
        <v>7235</v>
      </c>
      <c r="C1242" t="s">
        <v>7236</v>
      </c>
      <c r="D1242" t="s">
        <v>7237</v>
      </c>
      <c r="E1242" t="s">
        <v>131</v>
      </c>
      <c r="F1242">
        <v>95357</v>
      </c>
      <c r="G1242" t="s">
        <v>46</v>
      </c>
      <c r="H1242" t="s">
        <v>7238</v>
      </c>
      <c r="I1242" t="s">
        <v>7239</v>
      </c>
      <c r="J1242" t="s">
        <v>56</v>
      </c>
      <c r="K1242" t="s">
        <v>1565</v>
      </c>
      <c r="L1242" t="s">
        <v>61</v>
      </c>
      <c r="M1242" t="s">
        <v>1962</v>
      </c>
      <c r="N1242" t="s">
        <v>54</v>
      </c>
    </row>
    <row r="1243" spans="1:14" hidden="1" x14ac:dyDescent="0.3">
      <c r="A1243">
        <v>706064</v>
      </c>
      <c r="B1243" t="s">
        <v>7240</v>
      </c>
      <c r="C1243" t="s">
        <v>7241</v>
      </c>
      <c r="D1243" t="s">
        <v>7242</v>
      </c>
      <c r="E1243" t="s">
        <v>131</v>
      </c>
      <c r="F1243">
        <v>95357</v>
      </c>
      <c r="G1243" t="s">
        <v>46</v>
      </c>
      <c r="H1243" t="s">
        <v>7243</v>
      </c>
      <c r="I1243" t="s">
        <v>7244</v>
      </c>
      <c r="J1243" t="s">
        <v>56</v>
      </c>
      <c r="K1243" t="s">
        <v>1565</v>
      </c>
      <c r="L1243" t="s">
        <v>80</v>
      </c>
      <c r="M1243" t="s">
        <v>476</v>
      </c>
      <c r="N1243" t="s">
        <v>54</v>
      </c>
    </row>
    <row r="1244" spans="1:14" hidden="1" x14ac:dyDescent="0.3">
      <c r="A1244">
        <v>706065</v>
      </c>
      <c r="B1244" t="s">
        <v>4375</v>
      </c>
      <c r="C1244" t="s">
        <v>214</v>
      </c>
      <c r="D1244" t="s">
        <v>7245</v>
      </c>
      <c r="E1244" t="s">
        <v>131</v>
      </c>
      <c r="F1244">
        <v>95357</v>
      </c>
      <c r="G1244" t="s">
        <v>46</v>
      </c>
      <c r="H1244" t="s">
        <v>7246</v>
      </c>
      <c r="I1244" t="s">
        <v>7247</v>
      </c>
      <c r="J1244" t="s">
        <v>56</v>
      </c>
      <c r="K1244" t="s">
        <v>1565</v>
      </c>
      <c r="L1244" t="s">
        <v>61</v>
      </c>
      <c r="M1244" t="s">
        <v>4496</v>
      </c>
      <c r="N1244" t="s">
        <v>54</v>
      </c>
    </row>
    <row r="1245" spans="1:14" hidden="1" x14ac:dyDescent="0.3">
      <c r="A1245">
        <v>706066</v>
      </c>
      <c r="B1245" t="s">
        <v>7248</v>
      </c>
      <c r="C1245" t="s">
        <v>7249</v>
      </c>
      <c r="D1245" t="s">
        <v>7250</v>
      </c>
      <c r="E1245" t="s">
        <v>131</v>
      </c>
      <c r="F1245">
        <v>95357</v>
      </c>
      <c r="G1245" t="s">
        <v>46</v>
      </c>
      <c r="H1245" t="s">
        <v>7251</v>
      </c>
      <c r="I1245" t="s">
        <v>7252</v>
      </c>
      <c r="J1245" t="s">
        <v>1213</v>
      </c>
      <c r="K1245" t="s">
        <v>1366</v>
      </c>
      <c r="L1245" t="s">
        <v>61</v>
      </c>
      <c r="M1245" t="s">
        <v>227</v>
      </c>
      <c r="N1245" t="s">
        <v>54</v>
      </c>
    </row>
    <row r="1246" spans="1:14" hidden="1" x14ac:dyDescent="0.3">
      <c r="A1246">
        <v>706083</v>
      </c>
      <c r="B1246" t="s">
        <v>7253</v>
      </c>
      <c r="C1246" t="s">
        <v>7254</v>
      </c>
      <c r="D1246" t="s">
        <v>7255</v>
      </c>
      <c r="E1246" t="s">
        <v>131</v>
      </c>
      <c r="F1246">
        <v>95358</v>
      </c>
      <c r="G1246" t="s">
        <v>46</v>
      </c>
      <c r="H1246" t="s">
        <v>7256</v>
      </c>
      <c r="I1246" t="s">
        <v>7257</v>
      </c>
      <c r="J1246" t="s">
        <v>1213</v>
      </c>
      <c r="K1246" t="s">
        <v>1366</v>
      </c>
      <c r="L1246" t="s">
        <v>80</v>
      </c>
      <c r="M1246" t="s">
        <v>3071</v>
      </c>
      <c r="N1246" t="s">
        <v>7258</v>
      </c>
    </row>
    <row r="1247" spans="1:14" hidden="1" x14ac:dyDescent="0.3">
      <c r="A1247">
        <v>706084</v>
      </c>
      <c r="B1247" t="s">
        <v>7259</v>
      </c>
      <c r="C1247" t="s">
        <v>7260</v>
      </c>
      <c r="D1247" t="s">
        <v>7261</v>
      </c>
      <c r="E1247" t="s">
        <v>131</v>
      </c>
      <c r="F1247">
        <v>95358</v>
      </c>
      <c r="G1247" t="s">
        <v>46</v>
      </c>
      <c r="H1247" t="s">
        <v>7262</v>
      </c>
      <c r="I1247" t="s">
        <v>7263</v>
      </c>
      <c r="J1247" t="s">
        <v>56</v>
      </c>
      <c r="K1247" t="s">
        <v>1321</v>
      </c>
      <c r="L1247" t="s">
        <v>61</v>
      </c>
      <c r="M1247" t="s">
        <v>4502</v>
      </c>
      <c r="N1247" t="s">
        <v>54</v>
      </c>
    </row>
    <row r="1248" spans="1:14" hidden="1" x14ac:dyDescent="0.3">
      <c r="A1248">
        <v>706087</v>
      </c>
      <c r="B1248" t="s">
        <v>7264</v>
      </c>
      <c r="C1248" t="s">
        <v>7265</v>
      </c>
      <c r="D1248" t="s">
        <v>7266</v>
      </c>
      <c r="E1248" t="s">
        <v>131</v>
      </c>
      <c r="F1248">
        <v>95358</v>
      </c>
      <c r="G1248" t="s">
        <v>46</v>
      </c>
      <c r="H1248" t="s">
        <v>7267</v>
      </c>
      <c r="I1248" t="s">
        <v>7268</v>
      </c>
      <c r="J1248" t="s">
        <v>1213</v>
      </c>
      <c r="K1248" t="s">
        <v>1321</v>
      </c>
      <c r="L1248" t="s">
        <v>80</v>
      </c>
      <c r="M1248" t="s">
        <v>7269</v>
      </c>
      <c r="N1248" t="s">
        <v>54</v>
      </c>
    </row>
    <row r="1249" spans="1:14" hidden="1" x14ac:dyDescent="0.3">
      <c r="A1249">
        <v>706088</v>
      </c>
      <c r="B1249" t="s">
        <v>7270</v>
      </c>
      <c r="C1249" t="s">
        <v>7271</v>
      </c>
      <c r="D1249" t="s">
        <v>7272</v>
      </c>
      <c r="E1249" t="s">
        <v>131</v>
      </c>
      <c r="F1249">
        <v>95358</v>
      </c>
      <c r="G1249" t="s">
        <v>46</v>
      </c>
      <c r="H1249" t="s">
        <v>7273</v>
      </c>
      <c r="I1249" t="s">
        <v>7274</v>
      </c>
      <c r="J1249" t="s">
        <v>56</v>
      </c>
      <c r="K1249" t="s">
        <v>1321</v>
      </c>
      <c r="L1249" t="s">
        <v>61</v>
      </c>
      <c r="M1249" t="s">
        <v>2681</v>
      </c>
      <c r="N1249" t="s">
        <v>54</v>
      </c>
    </row>
    <row r="1250" spans="1:14" hidden="1" x14ac:dyDescent="0.3">
      <c r="A1250">
        <v>706090</v>
      </c>
      <c r="B1250" t="s">
        <v>7275</v>
      </c>
      <c r="C1250" t="s">
        <v>7276</v>
      </c>
      <c r="D1250" t="s">
        <v>7277</v>
      </c>
      <c r="E1250" t="s">
        <v>131</v>
      </c>
      <c r="F1250">
        <v>95358</v>
      </c>
      <c r="G1250" t="s">
        <v>46</v>
      </c>
      <c r="H1250" t="s">
        <v>7278</v>
      </c>
      <c r="I1250" t="s">
        <v>7279</v>
      </c>
      <c r="J1250" t="s">
        <v>56</v>
      </c>
      <c r="K1250" t="s">
        <v>1321</v>
      </c>
      <c r="L1250" t="s">
        <v>61</v>
      </c>
      <c r="M1250" t="s">
        <v>3803</v>
      </c>
      <c r="N1250" t="s">
        <v>54</v>
      </c>
    </row>
    <row r="1251" spans="1:14" hidden="1" x14ac:dyDescent="0.3">
      <c r="A1251">
        <v>706091</v>
      </c>
      <c r="B1251" t="s">
        <v>7280</v>
      </c>
      <c r="C1251" t="s">
        <v>7281</v>
      </c>
      <c r="D1251" t="s">
        <v>7282</v>
      </c>
      <c r="E1251" t="s">
        <v>131</v>
      </c>
      <c r="F1251">
        <v>95358</v>
      </c>
      <c r="G1251" t="s">
        <v>46</v>
      </c>
      <c r="H1251" t="s">
        <v>7283</v>
      </c>
      <c r="I1251" t="s">
        <v>7284</v>
      </c>
      <c r="J1251" t="s">
        <v>56</v>
      </c>
      <c r="K1251" t="s">
        <v>54</v>
      </c>
      <c r="L1251" t="s">
        <v>61</v>
      </c>
      <c r="M1251" t="s">
        <v>6672</v>
      </c>
      <c r="N1251" t="s">
        <v>54</v>
      </c>
    </row>
    <row r="1252" spans="1:14" hidden="1" x14ac:dyDescent="0.3">
      <c r="A1252">
        <v>706093</v>
      </c>
      <c r="B1252" t="s">
        <v>7285</v>
      </c>
      <c r="C1252" t="s">
        <v>307</v>
      </c>
      <c r="D1252" t="s">
        <v>7286</v>
      </c>
      <c r="E1252" t="s">
        <v>2204</v>
      </c>
      <c r="F1252">
        <v>95322</v>
      </c>
      <c r="G1252" t="s">
        <v>69</v>
      </c>
      <c r="H1252" t="s">
        <v>7287</v>
      </c>
      <c r="I1252" t="s">
        <v>7288</v>
      </c>
      <c r="J1252" t="s">
        <v>56</v>
      </c>
      <c r="K1252" t="s">
        <v>1411</v>
      </c>
      <c r="L1252" t="s">
        <v>61</v>
      </c>
      <c r="M1252" t="s">
        <v>294</v>
      </c>
      <c r="N1252" t="s">
        <v>54</v>
      </c>
    </row>
    <row r="1253" spans="1:14" hidden="1" x14ac:dyDescent="0.3">
      <c r="A1253">
        <v>706094</v>
      </c>
      <c r="B1253" t="s">
        <v>7289</v>
      </c>
      <c r="C1253" t="s">
        <v>7290</v>
      </c>
      <c r="D1253" t="s">
        <v>7291</v>
      </c>
      <c r="E1253" t="s">
        <v>2204</v>
      </c>
      <c r="F1253">
        <v>95322</v>
      </c>
      <c r="G1253" t="s">
        <v>69</v>
      </c>
      <c r="H1253" t="s">
        <v>7292</v>
      </c>
      <c r="I1253" t="s">
        <v>7293</v>
      </c>
      <c r="J1253" t="s">
        <v>56</v>
      </c>
      <c r="K1253" t="s">
        <v>1411</v>
      </c>
      <c r="L1253" t="s">
        <v>61</v>
      </c>
      <c r="M1253" t="s">
        <v>6141</v>
      </c>
      <c r="N1253" t="s">
        <v>54</v>
      </c>
    </row>
    <row r="1254" spans="1:14" hidden="1" x14ac:dyDescent="0.3">
      <c r="A1254">
        <v>706095</v>
      </c>
      <c r="B1254" t="s">
        <v>7294</v>
      </c>
      <c r="C1254" t="s">
        <v>7295</v>
      </c>
      <c r="D1254" t="s">
        <v>7296</v>
      </c>
      <c r="E1254" t="s">
        <v>2204</v>
      </c>
      <c r="F1254">
        <v>95322</v>
      </c>
      <c r="G1254" t="s">
        <v>69</v>
      </c>
      <c r="H1254" t="s">
        <v>7297</v>
      </c>
      <c r="I1254" t="s">
        <v>7298</v>
      </c>
      <c r="J1254" t="s">
        <v>56</v>
      </c>
      <c r="K1254" t="s">
        <v>1411</v>
      </c>
      <c r="L1254" t="s">
        <v>61</v>
      </c>
      <c r="M1254" t="s">
        <v>1383</v>
      </c>
      <c r="N1254" t="s">
        <v>54</v>
      </c>
    </row>
    <row r="1255" spans="1:14" hidden="1" x14ac:dyDescent="0.3">
      <c r="A1255">
        <v>706097</v>
      </c>
      <c r="B1255" t="s">
        <v>7299</v>
      </c>
      <c r="C1255" t="s">
        <v>7300</v>
      </c>
      <c r="D1255" t="s">
        <v>7301</v>
      </c>
      <c r="E1255" t="s">
        <v>117</v>
      </c>
      <c r="F1255">
        <v>95320</v>
      </c>
      <c r="G1255" t="s">
        <v>118</v>
      </c>
      <c r="H1255" t="s">
        <v>7302</v>
      </c>
      <c r="I1255" t="s">
        <v>7303</v>
      </c>
      <c r="J1255" t="s">
        <v>56</v>
      </c>
      <c r="K1255" t="s">
        <v>1198</v>
      </c>
      <c r="L1255" t="s">
        <v>61</v>
      </c>
      <c r="M1255" t="s">
        <v>442</v>
      </c>
      <c r="N1255" t="s">
        <v>54</v>
      </c>
    </row>
    <row r="1256" spans="1:14" hidden="1" x14ac:dyDescent="0.3">
      <c r="A1256">
        <v>706098</v>
      </c>
      <c r="B1256" t="s">
        <v>7304</v>
      </c>
      <c r="C1256" t="s">
        <v>7305</v>
      </c>
      <c r="D1256" t="s">
        <v>7306</v>
      </c>
      <c r="E1256" t="s">
        <v>131</v>
      </c>
      <c r="F1256">
        <v>95358</v>
      </c>
      <c r="G1256" t="s">
        <v>46</v>
      </c>
      <c r="H1256" t="s">
        <v>7307</v>
      </c>
      <c r="I1256" t="s">
        <v>7308</v>
      </c>
      <c r="J1256" t="s">
        <v>1213</v>
      </c>
      <c r="K1256" t="s">
        <v>1366</v>
      </c>
      <c r="L1256" t="s">
        <v>61</v>
      </c>
      <c r="M1256" t="s">
        <v>227</v>
      </c>
      <c r="N1256" t="s">
        <v>54</v>
      </c>
    </row>
    <row r="1257" spans="1:14" hidden="1" x14ac:dyDescent="0.3">
      <c r="A1257">
        <v>706099</v>
      </c>
      <c r="B1257" t="s">
        <v>7309</v>
      </c>
      <c r="C1257" t="s">
        <v>7310</v>
      </c>
      <c r="D1257" t="s">
        <v>7311</v>
      </c>
      <c r="E1257" t="s">
        <v>2204</v>
      </c>
      <c r="F1257">
        <v>95322</v>
      </c>
      <c r="G1257" t="s">
        <v>69</v>
      </c>
      <c r="H1257" t="s">
        <v>7312</v>
      </c>
      <c r="I1257" t="s">
        <v>7313</v>
      </c>
      <c r="J1257" t="s">
        <v>56</v>
      </c>
      <c r="K1257" t="s">
        <v>1411</v>
      </c>
      <c r="L1257" t="s">
        <v>61</v>
      </c>
      <c r="M1257" t="s">
        <v>11236</v>
      </c>
      <c r="N1257" t="s">
        <v>54</v>
      </c>
    </row>
    <row r="1258" spans="1:14" hidden="1" x14ac:dyDescent="0.3">
      <c r="A1258">
        <v>706100</v>
      </c>
      <c r="B1258" t="s">
        <v>7314</v>
      </c>
      <c r="C1258" t="s">
        <v>7315</v>
      </c>
      <c r="D1258" t="s">
        <v>7316</v>
      </c>
      <c r="E1258" t="s">
        <v>117</v>
      </c>
      <c r="F1258">
        <v>95320</v>
      </c>
      <c r="G1258" t="s">
        <v>118</v>
      </c>
      <c r="H1258" t="s">
        <v>7317</v>
      </c>
      <c r="I1258" t="s">
        <v>7318</v>
      </c>
      <c r="J1258" t="s">
        <v>56</v>
      </c>
      <c r="K1258" t="s">
        <v>1198</v>
      </c>
      <c r="L1258" t="s">
        <v>61</v>
      </c>
      <c r="M1258" t="s">
        <v>2923</v>
      </c>
      <c r="N1258" t="s">
        <v>54</v>
      </c>
    </row>
    <row r="1259" spans="1:14" hidden="1" x14ac:dyDescent="0.3">
      <c r="A1259">
        <v>706101</v>
      </c>
      <c r="B1259" t="s">
        <v>7319</v>
      </c>
      <c r="C1259" t="s">
        <v>2008</v>
      </c>
      <c r="D1259" t="s">
        <v>7320</v>
      </c>
      <c r="E1259" t="s">
        <v>131</v>
      </c>
      <c r="F1259">
        <v>95358</v>
      </c>
      <c r="G1259" t="s">
        <v>46</v>
      </c>
      <c r="H1259" t="s">
        <v>7321</v>
      </c>
      <c r="I1259" t="s">
        <v>7322</v>
      </c>
      <c r="J1259" t="s">
        <v>56</v>
      </c>
      <c r="K1259" t="s">
        <v>1321</v>
      </c>
      <c r="L1259" t="s">
        <v>61</v>
      </c>
      <c r="M1259" t="s">
        <v>7323</v>
      </c>
      <c r="N1259" t="s">
        <v>54</v>
      </c>
    </row>
    <row r="1260" spans="1:14" hidden="1" x14ac:dyDescent="0.3">
      <c r="A1260">
        <v>706103</v>
      </c>
      <c r="B1260" t="s">
        <v>7324</v>
      </c>
      <c r="C1260" t="s">
        <v>5468</v>
      </c>
      <c r="D1260" t="s">
        <v>7325</v>
      </c>
      <c r="E1260" t="s">
        <v>131</v>
      </c>
      <c r="F1260">
        <v>95358</v>
      </c>
      <c r="G1260" t="s">
        <v>46</v>
      </c>
      <c r="H1260" t="s">
        <v>7326</v>
      </c>
      <c r="I1260" t="s">
        <v>7327</v>
      </c>
      <c r="J1260" t="s">
        <v>56</v>
      </c>
      <c r="K1260" t="s">
        <v>1321</v>
      </c>
      <c r="L1260" t="s">
        <v>61</v>
      </c>
      <c r="M1260" t="s">
        <v>414</v>
      </c>
      <c r="N1260" t="s">
        <v>54</v>
      </c>
    </row>
    <row r="1261" spans="1:14" hidden="1" x14ac:dyDescent="0.3">
      <c r="A1261">
        <v>706104</v>
      </c>
      <c r="B1261" t="s">
        <v>7328</v>
      </c>
      <c r="C1261" t="s">
        <v>7329</v>
      </c>
      <c r="D1261" t="s">
        <v>7330</v>
      </c>
      <c r="E1261" t="s">
        <v>2204</v>
      </c>
      <c r="F1261">
        <v>95322</v>
      </c>
      <c r="G1261" t="s">
        <v>69</v>
      </c>
      <c r="H1261" t="s">
        <v>7331</v>
      </c>
      <c r="I1261" t="s">
        <v>7332</v>
      </c>
      <c r="J1261" t="s">
        <v>56</v>
      </c>
      <c r="K1261" t="s">
        <v>1411</v>
      </c>
      <c r="L1261" t="s">
        <v>61</v>
      </c>
      <c r="M1261" t="s">
        <v>155</v>
      </c>
      <c r="N1261" t="s">
        <v>54</v>
      </c>
    </row>
    <row r="1262" spans="1:14" hidden="1" x14ac:dyDescent="0.3">
      <c r="A1262">
        <v>706107</v>
      </c>
      <c r="B1262" t="s">
        <v>7333</v>
      </c>
      <c r="C1262" t="s">
        <v>7334</v>
      </c>
      <c r="D1262" t="s">
        <v>7335</v>
      </c>
      <c r="E1262" t="s">
        <v>7336</v>
      </c>
      <c r="F1262">
        <v>95230</v>
      </c>
      <c r="G1262" t="s">
        <v>118</v>
      </c>
      <c r="H1262" t="s">
        <v>7337</v>
      </c>
      <c r="I1262" t="s">
        <v>7338</v>
      </c>
      <c r="J1262" t="s">
        <v>56</v>
      </c>
      <c r="K1262" t="s">
        <v>1565</v>
      </c>
      <c r="L1262" t="s">
        <v>61</v>
      </c>
      <c r="M1262" t="s">
        <v>250</v>
      </c>
      <c r="N1262" t="s">
        <v>54</v>
      </c>
    </row>
    <row r="1263" spans="1:14" hidden="1" x14ac:dyDescent="0.3">
      <c r="A1263">
        <v>706108</v>
      </c>
      <c r="B1263" t="s">
        <v>7339</v>
      </c>
      <c r="C1263" t="s">
        <v>7340</v>
      </c>
      <c r="D1263" t="s">
        <v>7341</v>
      </c>
      <c r="E1263" t="s">
        <v>7336</v>
      </c>
      <c r="F1263">
        <v>95230</v>
      </c>
      <c r="G1263" t="s">
        <v>118</v>
      </c>
      <c r="H1263" t="s">
        <v>7342</v>
      </c>
      <c r="I1263" t="s">
        <v>7343</v>
      </c>
      <c r="J1263" t="s">
        <v>1213</v>
      </c>
      <c r="K1263" t="s">
        <v>54</v>
      </c>
      <c r="L1263" t="s">
        <v>80</v>
      </c>
      <c r="M1263" t="s">
        <v>414</v>
      </c>
      <c r="N1263" t="s">
        <v>5941</v>
      </c>
    </row>
    <row r="1264" spans="1:14" hidden="1" x14ac:dyDescent="0.3">
      <c r="A1264">
        <v>706110</v>
      </c>
      <c r="B1264" t="s">
        <v>7344</v>
      </c>
      <c r="C1264" t="s">
        <v>7345</v>
      </c>
      <c r="D1264" t="s">
        <v>7346</v>
      </c>
      <c r="E1264" t="s">
        <v>7336</v>
      </c>
      <c r="F1264">
        <v>95230</v>
      </c>
      <c r="G1264" t="s">
        <v>118</v>
      </c>
      <c r="H1264" t="s">
        <v>7347</v>
      </c>
      <c r="I1264" t="s">
        <v>7348</v>
      </c>
      <c r="J1264" t="s">
        <v>56</v>
      </c>
      <c r="K1264" t="s">
        <v>1565</v>
      </c>
      <c r="L1264" t="s">
        <v>80</v>
      </c>
      <c r="M1264" t="s">
        <v>7814</v>
      </c>
      <c r="N1264" t="s">
        <v>54</v>
      </c>
    </row>
    <row r="1265" spans="1:14" hidden="1" x14ac:dyDescent="0.3">
      <c r="A1265">
        <v>706111</v>
      </c>
      <c r="B1265" t="s">
        <v>7349</v>
      </c>
      <c r="C1265" t="s">
        <v>7350</v>
      </c>
      <c r="D1265" t="s">
        <v>7351</v>
      </c>
      <c r="E1265" t="s">
        <v>7336</v>
      </c>
      <c r="F1265">
        <v>95230</v>
      </c>
      <c r="G1265" t="s">
        <v>118</v>
      </c>
      <c r="H1265" t="s">
        <v>7352</v>
      </c>
      <c r="I1265" t="s">
        <v>7353</v>
      </c>
      <c r="J1265" t="s">
        <v>56</v>
      </c>
      <c r="K1265" t="s">
        <v>1565</v>
      </c>
      <c r="L1265" t="s">
        <v>61</v>
      </c>
      <c r="M1265" t="s">
        <v>2542</v>
      </c>
      <c r="N1265" t="s">
        <v>54</v>
      </c>
    </row>
    <row r="1266" spans="1:14" hidden="1" x14ac:dyDescent="0.3">
      <c r="A1266">
        <v>706113</v>
      </c>
      <c r="B1266" t="s">
        <v>7354</v>
      </c>
      <c r="C1266" t="s">
        <v>6200</v>
      </c>
      <c r="D1266" t="s">
        <v>7355</v>
      </c>
      <c r="E1266" t="s">
        <v>2204</v>
      </c>
      <c r="F1266">
        <v>95322</v>
      </c>
      <c r="G1266" t="s">
        <v>69</v>
      </c>
      <c r="H1266" t="s">
        <v>7356</v>
      </c>
      <c r="I1266" t="s">
        <v>7357</v>
      </c>
      <c r="J1266" t="s">
        <v>56</v>
      </c>
      <c r="K1266" t="s">
        <v>1411</v>
      </c>
      <c r="L1266" t="s">
        <v>61</v>
      </c>
      <c r="M1266" t="s">
        <v>11237</v>
      </c>
      <c r="N1266" t="s">
        <v>54</v>
      </c>
    </row>
    <row r="1267" spans="1:14" hidden="1" x14ac:dyDescent="0.3">
      <c r="A1267">
        <v>706114</v>
      </c>
      <c r="B1267" t="s">
        <v>7358</v>
      </c>
      <c r="C1267" t="s">
        <v>7359</v>
      </c>
      <c r="D1267" t="s">
        <v>7360</v>
      </c>
      <c r="E1267" t="s">
        <v>2204</v>
      </c>
      <c r="F1267">
        <v>95322</v>
      </c>
      <c r="G1267" t="s">
        <v>69</v>
      </c>
      <c r="H1267" t="s">
        <v>7361</v>
      </c>
      <c r="I1267" t="s">
        <v>7362</v>
      </c>
      <c r="J1267" t="s">
        <v>56</v>
      </c>
      <c r="K1267" t="s">
        <v>1411</v>
      </c>
      <c r="L1267" t="s">
        <v>61</v>
      </c>
      <c r="M1267" t="s">
        <v>7363</v>
      </c>
      <c r="N1267" t="s">
        <v>54</v>
      </c>
    </row>
    <row r="1268" spans="1:14" hidden="1" x14ac:dyDescent="0.3">
      <c r="A1268">
        <v>706115</v>
      </c>
      <c r="B1268" t="s">
        <v>7364</v>
      </c>
      <c r="C1268" t="s">
        <v>7365</v>
      </c>
      <c r="D1268" t="s">
        <v>7366</v>
      </c>
      <c r="E1268" t="s">
        <v>1490</v>
      </c>
      <c r="F1268">
        <v>95632</v>
      </c>
      <c r="G1268" t="s">
        <v>118</v>
      </c>
      <c r="H1268" t="s">
        <v>7367</v>
      </c>
      <c r="I1268" t="s">
        <v>7368</v>
      </c>
      <c r="J1268" t="s">
        <v>56</v>
      </c>
      <c r="K1268" t="s">
        <v>1565</v>
      </c>
      <c r="L1268" t="s">
        <v>61</v>
      </c>
      <c r="M1268" t="s">
        <v>6500</v>
      </c>
      <c r="N1268" t="s">
        <v>54</v>
      </c>
    </row>
    <row r="1269" spans="1:14" hidden="1" x14ac:dyDescent="0.3">
      <c r="A1269">
        <v>706118</v>
      </c>
      <c r="B1269" t="s">
        <v>7369</v>
      </c>
      <c r="C1269" t="s">
        <v>7370</v>
      </c>
      <c r="D1269" t="s">
        <v>7371</v>
      </c>
      <c r="E1269" t="s">
        <v>2204</v>
      </c>
      <c r="F1269">
        <v>95322</v>
      </c>
      <c r="G1269" t="s">
        <v>69</v>
      </c>
      <c r="H1269" t="s">
        <v>7372</v>
      </c>
      <c r="I1269" t="s">
        <v>7373</v>
      </c>
      <c r="J1269" t="s">
        <v>56</v>
      </c>
      <c r="K1269" t="s">
        <v>1411</v>
      </c>
      <c r="L1269" t="s">
        <v>80</v>
      </c>
      <c r="M1269" t="s">
        <v>2370</v>
      </c>
      <c r="N1269" t="s">
        <v>54</v>
      </c>
    </row>
    <row r="1270" spans="1:14" hidden="1" x14ac:dyDescent="0.3">
      <c r="A1270">
        <v>706119</v>
      </c>
      <c r="B1270" t="s">
        <v>7374</v>
      </c>
      <c r="C1270" t="s">
        <v>307</v>
      </c>
      <c r="D1270" t="s">
        <v>7375</v>
      </c>
      <c r="E1270" t="s">
        <v>85</v>
      </c>
      <c r="F1270">
        <v>95324</v>
      </c>
      <c r="G1270" t="s">
        <v>69</v>
      </c>
      <c r="H1270" t="s">
        <v>7376</v>
      </c>
      <c r="I1270" t="s">
        <v>7377</v>
      </c>
      <c r="J1270" t="s">
        <v>56</v>
      </c>
      <c r="K1270" t="s">
        <v>1198</v>
      </c>
      <c r="L1270" t="s">
        <v>61</v>
      </c>
      <c r="M1270" t="s">
        <v>4927</v>
      </c>
      <c r="N1270" t="s">
        <v>54</v>
      </c>
    </row>
    <row r="1271" spans="1:14" hidden="1" x14ac:dyDescent="0.3">
      <c r="A1271">
        <v>706120</v>
      </c>
      <c r="B1271" t="s">
        <v>7378</v>
      </c>
      <c r="C1271" t="s">
        <v>7378</v>
      </c>
      <c r="D1271" t="s">
        <v>7379</v>
      </c>
      <c r="E1271" t="s">
        <v>2244</v>
      </c>
      <c r="F1271">
        <v>95316</v>
      </c>
      <c r="G1271" t="s">
        <v>46</v>
      </c>
      <c r="H1271" t="s">
        <v>7380</v>
      </c>
      <c r="I1271" t="s">
        <v>7381</v>
      </c>
      <c r="J1271" t="s">
        <v>56</v>
      </c>
      <c r="K1271" t="s">
        <v>1321</v>
      </c>
      <c r="L1271" t="s">
        <v>61</v>
      </c>
      <c r="M1271" t="s">
        <v>155</v>
      </c>
      <c r="N1271" t="s">
        <v>54</v>
      </c>
    </row>
    <row r="1272" spans="1:14" hidden="1" x14ac:dyDescent="0.3">
      <c r="A1272">
        <v>706121</v>
      </c>
      <c r="B1272" t="s">
        <v>7382</v>
      </c>
      <c r="C1272" t="s">
        <v>7383</v>
      </c>
      <c r="D1272" t="s">
        <v>7384</v>
      </c>
      <c r="E1272" t="s">
        <v>1490</v>
      </c>
      <c r="F1272">
        <v>95632</v>
      </c>
      <c r="G1272" t="s">
        <v>118</v>
      </c>
      <c r="H1272" t="s">
        <v>7385</v>
      </c>
      <c r="I1272" t="s">
        <v>7386</v>
      </c>
      <c r="J1272" t="s">
        <v>56</v>
      </c>
      <c r="K1272" t="s">
        <v>1565</v>
      </c>
      <c r="L1272" t="s">
        <v>61</v>
      </c>
      <c r="M1272" t="s">
        <v>7387</v>
      </c>
      <c r="N1272" t="s">
        <v>54</v>
      </c>
    </row>
    <row r="1273" spans="1:14" x14ac:dyDescent="0.3">
      <c r="A1273">
        <v>706122</v>
      </c>
      <c r="B1273" t="s">
        <v>464</v>
      </c>
      <c r="C1273" t="s">
        <v>464</v>
      </c>
      <c r="D1273" t="s">
        <v>465</v>
      </c>
      <c r="E1273" t="s">
        <v>85</v>
      </c>
      <c r="F1273">
        <v>95324</v>
      </c>
      <c r="G1273" t="s">
        <v>69</v>
      </c>
      <c r="H1273" t="s">
        <v>466</v>
      </c>
      <c r="I1273" t="s">
        <v>467</v>
      </c>
      <c r="J1273" t="s">
        <v>56</v>
      </c>
      <c r="K1273" t="s">
        <v>10924</v>
      </c>
      <c r="L1273" t="s">
        <v>61</v>
      </c>
      <c r="M1273" t="s">
        <v>469</v>
      </c>
      <c r="N1273" t="s">
        <v>54</v>
      </c>
    </row>
    <row r="1274" spans="1:14" hidden="1" x14ac:dyDescent="0.3">
      <c r="A1274">
        <v>706123</v>
      </c>
      <c r="B1274" t="s">
        <v>7388</v>
      </c>
      <c r="C1274" t="s">
        <v>7389</v>
      </c>
      <c r="D1274" t="s">
        <v>7390</v>
      </c>
      <c r="E1274" t="s">
        <v>1490</v>
      </c>
      <c r="F1274">
        <v>95632</v>
      </c>
      <c r="G1274" t="s">
        <v>118</v>
      </c>
      <c r="H1274" t="s">
        <v>7391</v>
      </c>
      <c r="I1274" t="s">
        <v>7392</v>
      </c>
      <c r="J1274" t="s">
        <v>56</v>
      </c>
      <c r="K1274" t="s">
        <v>1198</v>
      </c>
      <c r="L1274" t="s">
        <v>80</v>
      </c>
      <c r="M1274" t="s">
        <v>3607</v>
      </c>
      <c r="N1274" t="s">
        <v>54</v>
      </c>
    </row>
    <row r="1275" spans="1:14" x14ac:dyDescent="0.3">
      <c r="A1275">
        <v>706124</v>
      </c>
      <c r="B1275" t="s">
        <v>7393</v>
      </c>
      <c r="C1275" t="s">
        <v>887</v>
      </c>
      <c r="D1275" t="s">
        <v>472</v>
      </c>
      <c r="E1275" t="s">
        <v>85</v>
      </c>
      <c r="F1275">
        <v>95322</v>
      </c>
      <c r="G1275" t="s">
        <v>69</v>
      </c>
      <c r="H1275" t="s">
        <v>473</v>
      </c>
      <c r="I1275" t="s">
        <v>7394</v>
      </c>
      <c r="J1275" t="s">
        <v>56</v>
      </c>
      <c r="K1275" t="s">
        <v>10924</v>
      </c>
      <c r="L1275" t="s">
        <v>80</v>
      </c>
      <c r="M1275" t="s">
        <v>11238</v>
      </c>
      <c r="N1275" t="s">
        <v>54</v>
      </c>
    </row>
    <row r="1276" spans="1:14" x14ac:dyDescent="0.3">
      <c r="A1276">
        <v>706125</v>
      </c>
      <c r="B1276" t="s">
        <v>6537</v>
      </c>
      <c r="C1276" t="s">
        <v>477</v>
      </c>
      <c r="D1276" t="s">
        <v>478</v>
      </c>
      <c r="E1276" t="s">
        <v>85</v>
      </c>
      <c r="F1276">
        <v>95324</v>
      </c>
      <c r="G1276" t="s">
        <v>69</v>
      </c>
      <c r="H1276" t="s">
        <v>479</v>
      </c>
      <c r="I1276" t="s">
        <v>480</v>
      </c>
      <c r="J1276" t="s">
        <v>56</v>
      </c>
      <c r="K1276" t="s">
        <v>10924</v>
      </c>
      <c r="L1276" t="s">
        <v>61</v>
      </c>
      <c r="M1276" t="s">
        <v>5484</v>
      </c>
      <c r="N1276" t="s">
        <v>54</v>
      </c>
    </row>
    <row r="1277" spans="1:14" x14ac:dyDescent="0.3">
      <c r="A1277">
        <v>706126</v>
      </c>
      <c r="B1277" t="s">
        <v>11239</v>
      </c>
      <c r="C1277" t="s">
        <v>431</v>
      </c>
      <c r="D1277" t="s">
        <v>485</v>
      </c>
      <c r="E1277" t="s">
        <v>85</v>
      </c>
      <c r="F1277">
        <v>95324</v>
      </c>
      <c r="G1277" t="s">
        <v>69</v>
      </c>
      <c r="H1277" t="s">
        <v>486</v>
      </c>
      <c r="I1277" t="s">
        <v>11240</v>
      </c>
      <c r="J1277" t="s">
        <v>56</v>
      </c>
      <c r="K1277" t="s">
        <v>10924</v>
      </c>
      <c r="L1277" t="s">
        <v>61</v>
      </c>
      <c r="M1277" t="s">
        <v>11241</v>
      </c>
      <c r="N1277" t="s">
        <v>54</v>
      </c>
    </row>
    <row r="1278" spans="1:14" x14ac:dyDescent="0.3">
      <c r="A1278">
        <v>706128</v>
      </c>
      <c r="B1278" t="s">
        <v>7395</v>
      </c>
      <c r="C1278" t="s">
        <v>489</v>
      </c>
      <c r="D1278" t="s">
        <v>490</v>
      </c>
      <c r="E1278" t="s">
        <v>85</v>
      </c>
      <c r="F1278">
        <v>95324</v>
      </c>
      <c r="G1278" t="s">
        <v>69</v>
      </c>
      <c r="H1278" t="s">
        <v>491</v>
      </c>
      <c r="I1278" t="s">
        <v>492</v>
      </c>
      <c r="J1278" t="s">
        <v>56</v>
      </c>
      <c r="K1278" t="s">
        <v>10924</v>
      </c>
      <c r="L1278" t="s">
        <v>61</v>
      </c>
      <c r="M1278" t="s">
        <v>5689</v>
      </c>
      <c r="N1278" t="s">
        <v>54</v>
      </c>
    </row>
    <row r="1279" spans="1:14" x14ac:dyDescent="0.3">
      <c r="A1279">
        <v>706129</v>
      </c>
      <c r="B1279" t="s">
        <v>494</v>
      </c>
      <c r="C1279" t="s">
        <v>431</v>
      </c>
      <c r="D1279" t="s">
        <v>495</v>
      </c>
      <c r="E1279" t="s">
        <v>85</v>
      </c>
      <c r="F1279">
        <v>95324</v>
      </c>
      <c r="G1279" t="s">
        <v>69</v>
      </c>
      <c r="H1279" t="s">
        <v>496</v>
      </c>
      <c r="I1279" t="s">
        <v>497</v>
      </c>
      <c r="J1279" t="s">
        <v>56</v>
      </c>
      <c r="K1279" t="s">
        <v>10924</v>
      </c>
      <c r="L1279" t="s">
        <v>61</v>
      </c>
      <c r="M1279" t="s">
        <v>11242</v>
      </c>
      <c r="N1279" t="s">
        <v>54</v>
      </c>
    </row>
    <row r="1280" spans="1:14" x14ac:dyDescent="0.3">
      <c r="A1280">
        <v>706131</v>
      </c>
      <c r="B1280" t="s">
        <v>499</v>
      </c>
      <c r="C1280" t="s">
        <v>500</v>
      </c>
      <c r="D1280" t="s">
        <v>501</v>
      </c>
      <c r="E1280" t="s">
        <v>85</v>
      </c>
      <c r="F1280">
        <v>95324</v>
      </c>
      <c r="G1280" t="s">
        <v>69</v>
      </c>
      <c r="H1280" t="s">
        <v>502</v>
      </c>
      <c r="I1280" t="s">
        <v>503</v>
      </c>
      <c r="J1280" t="s">
        <v>56</v>
      </c>
      <c r="K1280" t="s">
        <v>10924</v>
      </c>
      <c r="L1280" t="s">
        <v>61</v>
      </c>
      <c r="M1280" t="s">
        <v>305</v>
      </c>
      <c r="N1280" t="s">
        <v>54</v>
      </c>
    </row>
    <row r="1281" spans="1:14" x14ac:dyDescent="0.3">
      <c r="A1281">
        <v>706132</v>
      </c>
      <c r="B1281" t="s">
        <v>505</v>
      </c>
      <c r="C1281" t="s">
        <v>431</v>
      </c>
      <c r="D1281" t="s">
        <v>506</v>
      </c>
      <c r="E1281" t="s">
        <v>85</v>
      </c>
      <c r="F1281">
        <v>95324</v>
      </c>
      <c r="G1281" t="s">
        <v>69</v>
      </c>
      <c r="H1281" t="s">
        <v>507</v>
      </c>
      <c r="I1281" t="s">
        <v>508</v>
      </c>
      <c r="J1281" t="s">
        <v>56</v>
      </c>
      <c r="K1281" t="s">
        <v>10924</v>
      </c>
      <c r="L1281" t="s">
        <v>61</v>
      </c>
      <c r="M1281" t="s">
        <v>9886</v>
      </c>
      <c r="N1281" t="s">
        <v>54</v>
      </c>
    </row>
    <row r="1282" spans="1:14" x14ac:dyDescent="0.3">
      <c r="A1282">
        <v>706133</v>
      </c>
      <c r="B1282" t="s">
        <v>7396</v>
      </c>
      <c r="C1282" t="s">
        <v>510</v>
      </c>
      <c r="D1282" t="s">
        <v>511</v>
      </c>
      <c r="E1282" t="s">
        <v>85</v>
      </c>
      <c r="F1282">
        <v>95324</v>
      </c>
      <c r="G1282" t="s">
        <v>69</v>
      </c>
      <c r="H1282" t="s">
        <v>512</v>
      </c>
      <c r="I1282" t="s">
        <v>513</v>
      </c>
      <c r="J1282" t="s">
        <v>56</v>
      </c>
      <c r="K1282" t="s">
        <v>10924</v>
      </c>
      <c r="L1282" t="s">
        <v>61</v>
      </c>
      <c r="M1282" t="s">
        <v>227</v>
      </c>
      <c r="N1282" t="s">
        <v>54</v>
      </c>
    </row>
    <row r="1283" spans="1:14" hidden="1" x14ac:dyDescent="0.3">
      <c r="A1283">
        <v>706134</v>
      </c>
      <c r="B1283" t="s">
        <v>7397</v>
      </c>
      <c r="C1283" t="s">
        <v>7398</v>
      </c>
      <c r="D1283" t="s">
        <v>7399</v>
      </c>
      <c r="E1283" t="s">
        <v>85</v>
      </c>
      <c r="F1283">
        <v>95324</v>
      </c>
      <c r="G1283" t="s">
        <v>69</v>
      </c>
      <c r="H1283" t="s">
        <v>7400</v>
      </c>
      <c r="I1283" t="s">
        <v>7401</v>
      </c>
      <c r="J1283" t="s">
        <v>1213</v>
      </c>
      <c r="K1283" t="s">
        <v>1366</v>
      </c>
      <c r="L1283" t="s">
        <v>61</v>
      </c>
      <c r="M1283" t="s">
        <v>227</v>
      </c>
      <c r="N1283" t="s">
        <v>54</v>
      </c>
    </row>
    <row r="1284" spans="1:14" x14ac:dyDescent="0.3">
      <c r="A1284">
        <v>706135</v>
      </c>
      <c r="B1284" t="s">
        <v>515</v>
      </c>
      <c r="C1284" t="s">
        <v>516</v>
      </c>
      <c r="D1284" t="s">
        <v>517</v>
      </c>
      <c r="E1284" t="s">
        <v>85</v>
      </c>
      <c r="F1284">
        <v>95324</v>
      </c>
      <c r="G1284" t="s">
        <v>69</v>
      </c>
      <c r="H1284" t="s">
        <v>518</v>
      </c>
      <c r="I1284" t="s">
        <v>519</v>
      </c>
      <c r="J1284" t="s">
        <v>56</v>
      </c>
      <c r="K1284" t="s">
        <v>10924</v>
      </c>
      <c r="L1284" t="s">
        <v>61</v>
      </c>
      <c r="M1284" t="s">
        <v>521</v>
      </c>
      <c r="N1284" t="s">
        <v>54</v>
      </c>
    </row>
    <row r="1285" spans="1:14" hidden="1" x14ac:dyDescent="0.3">
      <c r="A1285">
        <v>706136</v>
      </c>
      <c r="B1285" t="s">
        <v>7402</v>
      </c>
      <c r="C1285" t="s">
        <v>7403</v>
      </c>
      <c r="D1285" t="s">
        <v>7404</v>
      </c>
      <c r="E1285" t="s">
        <v>2176</v>
      </c>
      <c r="F1285">
        <v>95242</v>
      </c>
      <c r="G1285" t="s">
        <v>118</v>
      </c>
      <c r="H1285" t="s">
        <v>7405</v>
      </c>
      <c r="I1285" t="s">
        <v>7406</v>
      </c>
      <c r="J1285" t="s">
        <v>56</v>
      </c>
      <c r="K1285" t="s">
        <v>1565</v>
      </c>
      <c r="L1285" t="s">
        <v>61</v>
      </c>
      <c r="M1285" t="s">
        <v>227</v>
      </c>
      <c r="N1285" t="s">
        <v>54</v>
      </c>
    </row>
    <row r="1286" spans="1:14" hidden="1" x14ac:dyDescent="0.3">
      <c r="A1286">
        <v>706138</v>
      </c>
      <c r="B1286" t="s">
        <v>7407</v>
      </c>
      <c r="C1286" t="s">
        <v>7408</v>
      </c>
      <c r="D1286" t="s">
        <v>7409</v>
      </c>
      <c r="E1286" t="s">
        <v>2176</v>
      </c>
      <c r="F1286">
        <v>95240</v>
      </c>
      <c r="G1286" t="s">
        <v>118</v>
      </c>
      <c r="H1286" t="s">
        <v>7410</v>
      </c>
      <c r="I1286" t="s">
        <v>7411</v>
      </c>
      <c r="J1286" t="s">
        <v>56</v>
      </c>
      <c r="K1286" t="s">
        <v>1565</v>
      </c>
      <c r="L1286" t="s">
        <v>61</v>
      </c>
      <c r="M1286" t="s">
        <v>227</v>
      </c>
      <c r="N1286" t="s">
        <v>54</v>
      </c>
    </row>
    <row r="1287" spans="1:14" hidden="1" x14ac:dyDescent="0.3">
      <c r="A1287">
        <v>706139</v>
      </c>
      <c r="B1287" t="s">
        <v>7412</v>
      </c>
      <c r="C1287" t="s">
        <v>7413</v>
      </c>
      <c r="D1287" t="s">
        <v>7414</v>
      </c>
      <c r="E1287" t="s">
        <v>2176</v>
      </c>
      <c r="F1287">
        <v>95240</v>
      </c>
      <c r="G1287" t="s">
        <v>118</v>
      </c>
      <c r="H1287" t="s">
        <v>7415</v>
      </c>
      <c r="I1287" t="s">
        <v>7416</v>
      </c>
      <c r="J1287" t="s">
        <v>56</v>
      </c>
      <c r="K1287" t="s">
        <v>1565</v>
      </c>
      <c r="L1287" t="s">
        <v>61</v>
      </c>
      <c r="M1287" t="s">
        <v>1383</v>
      </c>
      <c r="N1287" t="s">
        <v>54</v>
      </c>
    </row>
    <row r="1288" spans="1:14" hidden="1" x14ac:dyDescent="0.3">
      <c r="A1288">
        <v>706140</v>
      </c>
      <c r="B1288" t="s">
        <v>7417</v>
      </c>
      <c r="C1288" t="s">
        <v>7413</v>
      </c>
      <c r="D1288" t="s">
        <v>7418</v>
      </c>
      <c r="E1288" t="s">
        <v>2176</v>
      </c>
      <c r="F1288">
        <v>95240</v>
      </c>
      <c r="G1288" t="s">
        <v>118</v>
      </c>
      <c r="H1288" t="s">
        <v>7419</v>
      </c>
      <c r="I1288" t="s">
        <v>7420</v>
      </c>
      <c r="J1288" t="s">
        <v>56</v>
      </c>
      <c r="K1288" t="s">
        <v>1565</v>
      </c>
      <c r="L1288" t="s">
        <v>61</v>
      </c>
      <c r="M1288" t="s">
        <v>7421</v>
      </c>
      <c r="N1288" t="s">
        <v>54</v>
      </c>
    </row>
    <row r="1289" spans="1:14" hidden="1" x14ac:dyDescent="0.3">
      <c r="A1289">
        <v>706141</v>
      </c>
      <c r="B1289" t="s">
        <v>7422</v>
      </c>
      <c r="C1289" t="s">
        <v>7423</v>
      </c>
      <c r="D1289" t="s">
        <v>7424</v>
      </c>
      <c r="E1289" t="s">
        <v>2176</v>
      </c>
      <c r="F1289">
        <v>95240</v>
      </c>
      <c r="G1289" t="s">
        <v>118</v>
      </c>
      <c r="H1289" t="s">
        <v>7425</v>
      </c>
      <c r="I1289" t="s">
        <v>7426</v>
      </c>
      <c r="J1289" t="s">
        <v>1213</v>
      </c>
      <c r="K1289" t="s">
        <v>1366</v>
      </c>
      <c r="L1289" t="s">
        <v>61</v>
      </c>
      <c r="M1289" t="s">
        <v>227</v>
      </c>
      <c r="N1289" t="s">
        <v>54</v>
      </c>
    </row>
    <row r="1290" spans="1:14" hidden="1" x14ac:dyDescent="0.3">
      <c r="A1290">
        <v>706142</v>
      </c>
      <c r="B1290" t="s">
        <v>7427</v>
      </c>
      <c r="C1290" t="s">
        <v>7428</v>
      </c>
      <c r="D1290" t="s">
        <v>7429</v>
      </c>
      <c r="E1290" t="s">
        <v>2176</v>
      </c>
      <c r="F1290">
        <v>95240</v>
      </c>
      <c r="G1290" t="s">
        <v>118</v>
      </c>
      <c r="H1290" t="s">
        <v>7430</v>
      </c>
      <c r="I1290" t="s">
        <v>7431</v>
      </c>
      <c r="J1290" t="s">
        <v>56</v>
      </c>
      <c r="K1290" t="s">
        <v>1565</v>
      </c>
      <c r="L1290" t="s">
        <v>80</v>
      </c>
      <c r="M1290" t="s">
        <v>227</v>
      </c>
      <c r="N1290" t="s">
        <v>54</v>
      </c>
    </row>
    <row r="1291" spans="1:14" hidden="1" x14ac:dyDescent="0.3">
      <c r="A1291">
        <v>706143</v>
      </c>
      <c r="B1291" t="s">
        <v>7433</v>
      </c>
      <c r="C1291" t="s">
        <v>7434</v>
      </c>
      <c r="D1291" t="s">
        <v>7435</v>
      </c>
      <c r="E1291" t="s">
        <v>2176</v>
      </c>
      <c r="F1291">
        <v>95242</v>
      </c>
      <c r="G1291" t="s">
        <v>118</v>
      </c>
      <c r="H1291" t="s">
        <v>7436</v>
      </c>
      <c r="I1291" t="s">
        <v>7437</v>
      </c>
      <c r="J1291" t="s">
        <v>56</v>
      </c>
      <c r="K1291" t="s">
        <v>1565</v>
      </c>
      <c r="L1291" t="s">
        <v>61</v>
      </c>
      <c r="M1291" t="s">
        <v>7438</v>
      </c>
      <c r="N1291" t="s">
        <v>54</v>
      </c>
    </row>
    <row r="1292" spans="1:14" hidden="1" x14ac:dyDescent="0.3">
      <c r="A1292">
        <v>706159</v>
      </c>
      <c r="B1292" t="s">
        <v>7439</v>
      </c>
      <c r="C1292" t="s">
        <v>7440</v>
      </c>
      <c r="D1292" t="s">
        <v>7441</v>
      </c>
      <c r="E1292" t="s">
        <v>1272</v>
      </c>
      <c r="F1292">
        <v>95337</v>
      </c>
      <c r="G1292" t="s">
        <v>118</v>
      </c>
      <c r="H1292" t="s">
        <v>7442</v>
      </c>
      <c r="I1292" t="s">
        <v>7443</v>
      </c>
      <c r="J1292" t="s">
        <v>56</v>
      </c>
      <c r="K1292" t="s">
        <v>1198</v>
      </c>
      <c r="L1292" t="s">
        <v>61</v>
      </c>
      <c r="M1292" t="s">
        <v>1241</v>
      </c>
      <c r="N1292" t="s">
        <v>54</v>
      </c>
    </row>
    <row r="1293" spans="1:14" hidden="1" x14ac:dyDescent="0.3">
      <c r="A1293">
        <v>706160</v>
      </c>
      <c r="B1293" t="s">
        <v>11243</v>
      </c>
      <c r="C1293" t="s">
        <v>7444</v>
      </c>
      <c r="D1293" t="s">
        <v>7445</v>
      </c>
      <c r="E1293" t="s">
        <v>1272</v>
      </c>
      <c r="F1293">
        <v>95337</v>
      </c>
      <c r="G1293" t="s">
        <v>118</v>
      </c>
      <c r="H1293" t="s">
        <v>7446</v>
      </c>
      <c r="I1293" t="s">
        <v>11244</v>
      </c>
      <c r="J1293" t="s">
        <v>56</v>
      </c>
      <c r="K1293" t="s">
        <v>1198</v>
      </c>
      <c r="L1293" t="s">
        <v>80</v>
      </c>
      <c r="M1293" t="s">
        <v>2975</v>
      </c>
      <c r="N1293" t="s">
        <v>54</v>
      </c>
    </row>
    <row r="1294" spans="1:14" hidden="1" x14ac:dyDescent="0.3">
      <c r="A1294">
        <v>706165</v>
      </c>
      <c r="B1294" t="s">
        <v>7447</v>
      </c>
      <c r="C1294" t="s">
        <v>7448</v>
      </c>
      <c r="D1294" t="s">
        <v>7449</v>
      </c>
      <c r="E1294" t="s">
        <v>1272</v>
      </c>
      <c r="F1294">
        <v>95336</v>
      </c>
      <c r="G1294" t="s">
        <v>118</v>
      </c>
      <c r="H1294" t="s">
        <v>7450</v>
      </c>
      <c r="I1294" t="s">
        <v>7451</v>
      </c>
      <c r="J1294" t="s">
        <v>1213</v>
      </c>
      <c r="K1294" t="s">
        <v>1198</v>
      </c>
      <c r="L1294" t="s">
        <v>80</v>
      </c>
      <c r="M1294" t="s">
        <v>227</v>
      </c>
      <c r="N1294" t="s">
        <v>54</v>
      </c>
    </row>
    <row r="1295" spans="1:14" hidden="1" x14ac:dyDescent="0.3">
      <c r="A1295">
        <v>706168</v>
      </c>
      <c r="B1295" t="s">
        <v>7452</v>
      </c>
      <c r="C1295" t="s">
        <v>7453</v>
      </c>
      <c r="D1295" t="s">
        <v>7454</v>
      </c>
      <c r="E1295" t="s">
        <v>1272</v>
      </c>
      <c r="F1295">
        <v>95336</v>
      </c>
      <c r="G1295" t="s">
        <v>118</v>
      </c>
      <c r="H1295" t="s">
        <v>7455</v>
      </c>
      <c r="I1295" t="s">
        <v>7456</v>
      </c>
      <c r="J1295" t="s">
        <v>56</v>
      </c>
      <c r="K1295" t="s">
        <v>1565</v>
      </c>
      <c r="L1295" t="s">
        <v>61</v>
      </c>
      <c r="M1295" t="s">
        <v>227</v>
      </c>
      <c r="N1295" t="s">
        <v>54</v>
      </c>
    </row>
    <row r="1296" spans="1:14" hidden="1" x14ac:dyDescent="0.3">
      <c r="A1296">
        <v>706169</v>
      </c>
      <c r="B1296" t="s">
        <v>7457</v>
      </c>
      <c r="C1296" t="s">
        <v>7458</v>
      </c>
      <c r="D1296" t="s">
        <v>7459</v>
      </c>
      <c r="E1296" t="s">
        <v>1272</v>
      </c>
      <c r="F1296">
        <v>95336</v>
      </c>
      <c r="G1296" t="s">
        <v>118</v>
      </c>
      <c r="H1296" t="s">
        <v>7460</v>
      </c>
      <c r="I1296" t="s">
        <v>7461</v>
      </c>
      <c r="J1296" t="s">
        <v>1213</v>
      </c>
      <c r="K1296" t="s">
        <v>54</v>
      </c>
      <c r="L1296" t="s">
        <v>1887</v>
      </c>
      <c r="M1296" t="s">
        <v>638</v>
      </c>
      <c r="N1296" t="s">
        <v>7462</v>
      </c>
    </row>
    <row r="1297" spans="1:14" hidden="1" x14ac:dyDescent="0.3">
      <c r="A1297">
        <v>706171</v>
      </c>
      <c r="B1297" t="s">
        <v>7463</v>
      </c>
      <c r="C1297" t="s">
        <v>7463</v>
      </c>
      <c r="D1297" t="s">
        <v>7464</v>
      </c>
      <c r="E1297" t="s">
        <v>1272</v>
      </c>
      <c r="F1297">
        <v>95336</v>
      </c>
      <c r="G1297" t="s">
        <v>118</v>
      </c>
      <c r="H1297" t="s">
        <v>7465</v>
      </c>
      <c r="I1297" t="s">
        <v>7466</v>
      </c>
      <c r="J1297" t="s">
        <v>56</v>
      </c>
      <c r="K1297" t="s">
        <v>1198</v>
      </c>
      <c r="L1297" t="s">
        <v>80</v>
      </c>
      <c r="M1297" t="s">
        <v>4012</v>
      </c>
      <c r="N1297" t="s">
        <v>54</v>
      </c>
    </row>
    <row r="1298" spans="1:14" hidden="1" x14ac:dyDescent="0.3">
      <c r="A1298">
        <v>706173</v>
      </c>
      <c r="B1298" t="s">
        <v>7467</v>
      </c>
      <c r="C1298" t="s">
        <v>7468</v>
      </c>
      <c r="D1298" t="s">
        <v>7469</v>
      </c>
      <c r="E1298" t="s">
        <v>1272</v>
      </c>
      <c r="F1298">
        <v>95337</v>
      </c>
      <c r="G1298" t="s">
        <v>118</v>
      </c>
      <c r="H1298" t="s">
        <v>7470</v>
      </c>
      <c r="I1298" t="s">
        <v>7471</v>
      </c>
      <c r="J1298" t="s">
        <v>56</v>
      </c>
      <c r="K1298" t="s">
        <v>1198</v>
      </c>
      <c r="L1298" t="s">
        <v>61</v>
      </c>
      <c r="M1298" t="s">
        <v>7472</v>
      </c>
      <c r="N1298" t="s">
        <v>54</v>
      </c>
    </row>
    <row r="1299" spans="1:14" hidden="1" x14ac:dyDescent="0.3">
      <c r="A1299">
        <v>706174</v>
      </c>
      <c r="B1299" t="s">
        <v>7473</v>
      </c>
      <c r="C1299" t="s">
        <v>7473</v>
      </c>
      <c r="D1299" t="s">
        <v>7474</v>
      </c>
      <c r="E1299" t="s">
        <v>1272</v>
      </c>
      <c r="F1299">
        <v>95337</v>
      </c>
      <c r="G1299" t="s">
        <v>118</v>
      </c>
      <c r="H1299" t="s">
        <v>7475</v>
      </c>
      <c r="I1299" t="s">
        <v>7476</v>
      </c>
      <c r="J1299" t="s">
        <v>56</v>
      </c>
      <c r="K1299" t="s">
        <v>1198</v>
      </c>
      <c r="L1299" t="s">
        <v>61</v>
      </c>
      <c r="M1299" t="s">
        <v>7477</v>
      </c>
      <c r="N1299" t="s">
        <v>54</v>
      </c>
    </row>
    <row r="1300" spans="1:14" hidden="1" x14ac:dyDescent="0.3">
      <c r="A1300">
        <v>706175</v>
      </c>
      <c r="B1300" t="s">
        <v>7478</v>
      </c>
      <c r="C1300" t="s">
        <v>7479</v>
      </c>
      <c r="D1300" t="s">
        <v>7480</v>
      </c>
      <c r="E1300" t="s">
        <v>1272</v>
      </c>
      <c r="F1300">
        <v>95337</v>
      </c>
      <c r="G1300" t="s">
        <v>118</v>
      </c>
      <c r="H1300" t="s">
        <v>7481</v>
      </c>
      <c r="I1300" t="s">
        <v>7482</v>
      </c>
      <c r="J1300" t="s">
        <v>56</v>
      </c>
      <c r="K1300" t="s">
        <v>1198</v>
      </c>
      <c r="L1300" t="s">
        <v>80</v>
      </c>
      <c r="M1300" t="s">
        <v>1383</v>
      </c>
      <c r="N1300" t="s">
        <v>54</v>
      </c>
    </row>
    <row r="1301" spans="1:14" hidden="1" x14ac:dyDescent="0.3">
      <c r="A1301">
        <v>706178</v>
      </c>
      <c r="B1301" t="s">
        <v>7484</v>
      </c>
      <c r="C1301" t="s">
        <v>7485</v>
      </c>
      <c r="D1301" t="s">
        <v>7486</v>
      </c>
      <c r="E1301" t="s">
        <v>1272</v>
      </c>
      <c r="F1301">
        <v>95337</v>
      </c>
      <c r="G1301" t="s">
        <v>118</v>
      </c>
      <c r="H1301" t="s">
        <v>7487</v>
      </c>
      <c r="I1301" t="s">
        <v>7488</v>
      </c>
      <c r="J1301" t="s">
        <v>56</v>
      </c>
      <c r="K1301" t="s">
        <v>1411</v>
      </c>
      <c r="L1301" t="s">
        <v>61</v>
      </c>
      <c r="M1301" t="s">
        <v>3669</v>
      </c>
      <c r="N1301" t="s">
        <v>54</v>
      </c>
    </row>
    <row r="1302" spans="1:14" hidden="1" x14ac:dyDescent="0.3">
      <c r="A1302">
        <v>706179</v>
      </c>
      <c r="B1302" t="s">
        <v>7489</v>
      </c>
      <c r="C1302" t="s">
        <v>7485</v>
      </c>
      <c r="D1302" t="s">
        <v>7490</v>
      </c>
      <c r="E1302" t="s">
        <v>1272</v>
      </c>
      <c r="F1302">
        <v>95337</v>
      </c>
      <c r="G1302" t="s">
        <v>118</v>
      </c>
      <c r="H1302" t="s">
        <v>7491</v>
      </c>
      <c r="I1302" t="s">
        <v>7492</v>
      </c>
      <c r="J1302" t="s">
        <v>1213</v>
      </c>
      <c r="K1302" t="s">
        <v>1366</v>
      </c>
      <c r="L1302" t="s">
        <v>61</v>
      </c>
      <c r="M1302" t="s">
        <v>227</v>
      </c>
      <c r="N1302" t="s">
        <v>54</v>
      </c>
    </row>
    <row r="1303" spans="1:14" hidden="1" x14ac:dyDescent="0.3">
      <c r="A1303">
        <v>706182</v>
      </c>
      <c r="B1303" t="s">
        <v>7493</v>
      </c>
      <c r="C1303" t="s">
        <v>7494</v>
      </c>
      <c r="D1303" t="s">
        <v>7495</v>
      </c>
      <c r="E1303" t="s">
        <v>7496</v>
      </c>
      <c r="F1303">
        <v>95366</v>
      </c>
      <c r="G1303" t="s">
        <v>118</v>
      </c>
      <c r="H1303" t="s">
        <v>7497</v>
      </c>
      <c r="I1303" t="s">
        <v>7498</v>
      </c>
      <c r="J1303" t="s">
        <v>1213</v>
      </c>
      <c r="K1303" t="s">
        <v>1366</v>
      </c>
      <c r="L1303" t="s">
        <v>61</v>
      </c>
      <c r="M1303" t="s">
        <v>7155</v>
      </c>
      <c r="N1303" t="s">
        <v>54</v>
      </c>
    </row>
    <row r="1304" spans="1:14" hidden="1" x14ac:dyDescent="0.3">
      <c r="A1304">
        <v>706186</v>
      </c>
      <c r="B1304" t="s">
        <v>4201</v>
      </c>
      <c r="C1304" t="s">
        <v>7499</v>
      </c>
      <c r="D1304" t="s">
        <v>7500</v>
      </c>
      <c r="E1304" t="s">
        <v>3900</v>
      </c>
      <c r="F1304">
        <v>95215</v>
      </c>
      <c r="G1304" t="s">
        <v>118</v>
      </c>
      <c r="H1304" t="s">
        <v>7501</v>
      </c>
      <c r="I1304" t="s">
        <v>7502</v>
      </c>
      <c r="J1304" t="s">
        <v>56</v>
      </c>
      <c r="K1304" t="s">
        <v>1565</v>
      </c>
      <c r="L1304" t="s">
        <v>61</v>
      </c>
      <c r="M1304" t="s">
        <v>5719</v>
      </c>
      <c r="N1304" t="s">
        <v>54</v>
      </c>
    </row>
    <row r="1305" spans="1:14" hidden="1" x14ac:dyDescent="0.3">
      <c r="A1305">
        <v>706189</v>
      </c>
      <c r="B1305" t="s">
        <v>7503</v>
      </c>
      <c r="C1305" t="s">
        <v>66</v>
      </c>
      <c r="D1305" t="s">
        <v>7504</v>
      </c>
      <c r="E1305" t="s">
        <v>3900</v>
      </c>
      <c r="F1305">
        <v>95215</v>
      </c>
      <c r="G1305" t="s">
        <v>118</v>
      </c>
      <c r="H1305" t="s">
        <v>7505</v>
      </c>
      <c r="I1305" t="s">
        <v>7506</v>
      </c>
      <c r="J1305" t="s">
        <v>56</v>
      </c>
      <c r="K1305" t="s">
        <v>1565</v>
      </c>
      <c r="L1305" t="s">
        <v>61</v>
      </c>
      <c r="M1305" t="s">
        <v>227</v>
      </c>
      <c r="N1305" t="s">
        <v>54</v>
      </c>
    </row>
    <row r="1306" spans="1:14" hidden="1" x14ac:dyDescent="0.3">
      <c r="A1306">
        <v>706190</v>
      </c>
      <c r="B1306" t="s">
        <v>7507</v>
      </c>
      <c r="C1306" t="s">
        <v>7508</v>
      </c>
      <c r="D1306" t="s">
        <v>7509</v>
      </c>
      <c r="E1306" t="s">
        <v>3900</v>
      </c>
      <c r="F1306">
        <v>95215</v>
      </c>
      <c r="G1306" t="s">
        <v>118</v>
      </c>
      <c r="H1306" t="s">
        <v>7510</v>
      </c>
      <c r="I1306" t="s">
        <v>7511</v>
      </c>
      <c r="J1306" t="s">
        <v>56</v>
      </c>
      <c r="K1306" t="s">
        <v>1565</v>
      </c>
      <c r="L1306" t="s">
        <v>61</v>
      </c>
      <c r="M1306" t="s">
        <v>227</v>
      </c>
      <c r="N1306" t="s">
        <v>54</v>
      </c>
    </row>
    <row r="1307" spans="1:14" hidden="1" x14ac:dyDescent="0.3">
      <c r="A1307">
        <v>706192</v>
      </c>
      <c r="B1307" t="s">
        <v>7512</v>
      </c>
      <c r="C1307" t="s">
        <v>7513</v>
      </c>
      <c r="D1307" t="s">
        <v>7514</v>
      </c>
      <c r="E1307" t="s">
        <v>3900</v>
      </c>
      <c r="F1307">
        <v>95215</v>
      </c>
      <c r="G1307" t="s">
        <v>118</v>
      </c>
      <c r="H1307" t="s">
        <v>7515</v>
      </c>
      <c r="I1307" t="s">
        <v>7516</v>
      </c>
      <c r="J1307" t="s">
        <v>56</v>
      </c>
      <c r="K1307" t="s">
        <v>1565</v>
      </c>
      <c r="L1307" t="s">
        <v>61</v>
      </c>
      <c r="M1307" t="s">
        <v>1895</v>
      </c>
      <c r="N1307" t="s">
        <v>54</v>
      </c>
    </row>
    <row r="1308" spans="1:14" hidden="1" x14ac:dyDescent="0.3">
      <c r="A1308">
        <v>706285</v>
      </c>
      <c r="B1308" t="s">
        <v>7517</v>
      </c>
      <c r="C1308" t="s">
        <v>7518</v>
      </c>
      <c r="D1308" t="s">
        <v>7519</v>
      </c>
      <c r="E1308" t="s">
        <v>131</v>
      </c>
      <c r="F1308">
        <v>95358</v>
      </c>
      <c r="G1308" t="s">
        <v>46</v>
      </c>
      <c r="H1308" t="s">
        <v>7520</v>
      </c>
      <c r="I1308" t="s">
        <v>7521</v>
      </c>
      <c r="J1308" t="s">
        <v>56</v>
      </c>
      <c r="K1308" t="s">
        <v>1321</v>
      </c>
      <c r="L1308" t="s">
        <v>61</v>
      </c>
      <c r="M1308" t="s">
        <v>1339</v>
      </c>
      <c r="N1308" t="s">
        <v>54</v>
      </c>
    </row>
    <row r="1309" spans="1:14" hidden="1" x14ac:dyDescent="0.3">
      <c r="A1309">
        <v>706296</v>
      </c>
      <c r="B1309" t="s">
        <v>7522</v>
      </c>
      <c r="C1309" t="s">
        <v>7523</v>
      </c>
      <c r="D1309" t="s">
        <v>7524</v>
      </c>
      <c r="E1309" t="s">
        <v>131</v>
      </c>
      <c r="F1309">
        <v>95355</v>
      </c>
      <c r="G1309" t="s">
        <v>46</v>
      </c>
      <c r="H1309" t="s">
        <v>7525</v>
      </c>
      <c r="I1309" t="s">
        <v>7526</v>
      </c>
      <c r="J1309" t="s">
        <v>1213</v>
      </c>
      <c r="K1309" t="s">
        <v>1366</v>
      </c>
      <c r="L1309" t="s">
        <v>61</v>
      </c>
      <c r="M1309" t="s">
        <v>227</v>
      </c>
      <c r="N1309" t="s">
        <v>54</v>
      </c>
    </row>
    <row r="1310" spans="1:14" hidden="1" x14ac:dyDescent="0.3">
      <c r="A1310">
        <v>706302</v>
      </c>
      <c r="B1310" t="s">
        <v>7527</v>
      </c>
      <c r="C1310" t="s">
        <v>4524</v>
      </c>
      <c r="D1310" t="s">
        <v>7528</v>
      </c>
      <c r="E1310" t="s">
        <v>131</v>
      </c>
      <c r="F1310">
        <v>95357</v>
      </c>
      <c r="G1310" t="s">
        <v>46</v>
      </c>
      <c r="H1310" t="s">
        <v>7529</v>
      </c>
      <c r="I1310" t="s">
        <v>7530</v>
      </c>
      <c r="J1310" t="s">
        <v>1213</v>
      </c>
      <c r="K1310" t="s">
        <v>1366</v>
      </c>
      <c r="L1310" t="s">
        <v>61</v>
      </c>
      <c r="M1310" t="s">
        <v>2280</v>
      </c>
      <c r="N1310" t="s">
        <v>54</v>
      </c>
    </row>
    <row r="1311" spans="1:14" hidden="1" x14ac:dyDescent="0.3">
      <c r="A1311">
        <v>706306</v>
      </c>
      <c r="B1311" t="s">
        <v>7531</v>
      </c>
      <c r="C1311" t="s">
        <v>4524</v>
      </c>
      <c r="D1311" t="s">
        <v>7532</v>
      </c>
      <c r="E1311" t="s">
        <v>131</v>
      </c>
      <c r="F1311">
        <v>95357</v>
      </c>
      <c r="G1311" t="s">
        <v>46</v>
      </c>
      <c r="H1311" t="s">
        <v>7533</v>
      </c>
      <c r="I1311" t="s">
        <v>7534</v>
      </c>
      <c r="J1311" t="s">
        <v>56</v>
      </c>
      <c r="K1311" t="s">
        <v>1565</v>
      </c>
      <c r="L1311" t="s">
        <v>61</v>
      </c>
      <c r="M1311" t="s">
        <v>3519</v>
      </c>
      <c r="N1311" t="s">
        <v>54</v>
      </c>
    </row>
    <row r="1312" spans="1:14" hidden="1" x14ac:dyDescent="0.3">
      <c r="A1312">
        <v>706310</v>
      </c>
      <c r="B1312" t="s">
        <v>7535</v>
      </c>
      <c r="C1312" t="s">
        <v>1767</v>
      </c>
      <c r="D1312" t="s">
        <v>7536</v>
      </c>
      <c r="E1312" t="s">
        <v>131</v>
      </c>
      <c r="F1312">
        <v>95358</v>
      </c>
      <c r="G1312" t="s">
        <v>46</v>
      </c>
      <c r="H1312" t="s">
        <v>7537</v>
      </c>
      <c r="I1312" t="s">
        <v>7538</v>
      </c>
      <c r="J1312" t="s">
        <v>56</v>
      </c>
      <c r="K1312" t="s">
        <v>1321</v>
      </c>
      <c r="L1312" t="s">
        <v>80</v>
      </c>
      <c r="M1312" t="s">
        <v>311</v>
      </c>
      <c r="N1312" t="s">
        <v>54</v>
      </c>
    </row>
    <row r="1313" spans="1:14" hidden="1" x14ac:dyDescent="0.3">
      <c r="A1313">
        <v>706316</v>
      </c>
      <c r="B1313" t="s">
        <v>1929</v>
      </c>
      <c r="C1313" t="s">
        <v>7539</v>
      </c>
      <c r="D1313" t="s">
        <v>7540</v>
      </c>
      <c r="E1313" t="s">
        <v>131</v>
      </c>
      <c r="F1313">
        <v>95358</v>
      </c>
      <c r="G1313" t="s">
        <v>46</v>
      </c>
      <c r="H1313" t="s">
        <v>7541</v>
      </c>
      <c r="I1313" t="s">
        <v>7542</v>
      </c>
      <c r="J1313" t="s">
        <v>56</v>
      </c>
      <c r="K1313" t="s">
        <v>1321</v>
      </c>
      <c r="L1313" t="s">
        <v>61</v>
      </c>
      <c r="M1313" t="s">
        <v>638</v>
      </c>
      <c r="N1313" t="s">
        <v>54</v>
      </c>
    </row>
    <row r="1314" spans="1:14" hidden="1" x14ac:dyDescent="0.3">
      <c r="A1314">
        <v>706318</v>
      </c>
      <c r="B1314" t="s">
        <v>7543</v>
      </c>
      <c r="C1314" t="s">
        <v>7544</v>
      </c>
      <c r="D1314" t="s">
        <v>7545</v>
      </c>
      <c r="E1314" t="s">
        <v>131</v>
      </c>
      <c r="F1314">
        <v>95351</v>
      </c>
      <c r="G1314" t="s">
        <v>46</v>
      </c>
      <c r="H1314" t="s">
        <v>7546</v>
      </c>
      <c r="I1314" t="s">
        <v>7547</v>
      </c>
      <c r="J1314" t="s">
        <v>56</v>
      </c>
      <c r="K1314" t="s">
        <v>1321</v>
      </c>
      <c r="L1314" t="s">
        <v>61</v>
      </c>
      <c r="M1314" t="s">
        <v>317</v>
      </c>
      <c r="N1314" t="s">
        <v>54</v>
      </c>
    </row>
    <row r="1315" spans="1:14" hidden="1" x14ac:dyDescent="0.3">
      <c r="A1315">
        <v>706324</v>
      </c>
      <c r="B1315" t="s">
        <v>7548</v>
      </c>
      <c r="C1315" t="s">
        <v>7549</v>
      </c>
      <c r="D1315" t="s">
        <v>7550</v>
      </c>
      <c r="E1315" t="s">
        <v>131</v>
      </c>
      <c r="F1315">
        <v>95358</v>
      </c>
      <c r="G1315" t="s">
        <v>46</v>
      </c>
      <c r="H1315" t="s">
        <v>7551</v>
      </c>
      <c r="I1315" t="s">
        <v>7552</v>
      </c>
      <c r="J1315" t="s">
        <v>56</v>
      </c>
      <c r="K1315" t="s">
        <v>1321</v>
      </c>
      <c r="L1315" t="s">
        <v>61</v>
      </c>
      <c r="M1315" t="s">
        <v>7553</v>
      </c>
      <c r="N1315" t="s">
        <v>6702</v>
      </c>
    </row>
    <row r="1316" spans="1:14" hidden="1" x14ac:dyDescent="0.3">
      <c r="A1316">
        <v>706328</v>
      </c>
      <c r="B1316" t="s">
        <v>7554</v>
      </c>
      <c r="C1316" t="s">
        <v>7555</v>
      </c>
      <c r="D1316" t="s">
        <v>7556</v>
      </c>
      <c r="E1316" t="s">
        <v>131</v>
      </c>
      <c r="F1316">
        <v>95358</v>
      </c>
      <c r="G1316" t="s">
        <v>46</v>
      </c>
      <c r="H1316" t="s">
        <v>7557</v>
      </c>
      <c r="I1316" t="s">
        <v>7558</v>
      </c>
      <c r="J1316" t="s">
        <v>56</v>
      </c>
      <c r="K1316" t="s">
        <v>1321</v>
      </c>
      <c r="L1316" t="s">
        <v>61</v>
      </c>
      <c r="M1316" t="s">
        <v>4287</v>
      </c>
      <c r="N1316" t="s">
        <v>54</v>
      </c>
    </row>
    <row r="1317" spans="1:14" hidden="1" x14ac:dyDescent="0.3">
      <c r="A1317">
        <v>706338</v>
      </c>
      <c r="B1317" t="s">
        <v>7559</v>
      </c>
      <c r="C1317" t="s">
        <v>7560</v>
      </c>
      <c r="D1317" t="s">
        <v>7561</v>
      </c>
      <c r="E1317" t="s">
        <v>131</v>
      </c>
      <c r="F1317">
        <v>95351</v>
      </c>
      <c r="G1317" t="s">
        <v>46</v>
      </c>
      <c r="H1317" t="s">
        <v>7562</v>
      </c>
      <c r="I1317" t="s">
        <v>7563</v>
      </c>
      <c r="J1317" t="s">
        <v>56</v>
      </c>
      <c r="K1317" t="s">
        <v>1321</v>
      </c>
      <c r="L1317" t="s">
        <v>80</v>
      </c>
      <c r="M1317" t="s">
        <v>5961</v>
      </c>
      <c r="N1317" t="s">
        <v>54</v>
      </c>
    </row>
    <row r="1318" spans="1:14" hidden="1" x14ac:dyDescent="0.3">
      <c r="A1318">
        <v>706341</v>
      </c>
      <c r="B1318" t="s">
        <v>7564</v>
      </c>
      <c r="C1318" t="s">
        <v>7565</v>
      </c>
      <c r="D1318" t="s">
        <v>7566</v>
      </c>
      <c r="E1318" t="s">
        <v>131</v>
      </c>
      <c r="F1318">
        <v>95358</v>
      </c>
      <c r="G1318" t="s">
        <v>46</v>
      </c>
      <c r="H1318" t="s">
        <v>7567</v>
      </c>
      <c r="I1318" t="s">
        <v>7568</v>
      </c>
      <c r="J1318" t="s">
        <v>56</v>
      </c>
      <c r="K1318" t="s">
        <v>1321</v>
      </c>
      <c r="L1318" t="s">
        <v>61</v>
      </c>
      <c r="M1318" t="s">
        <v>227</v>
      </c>
      <c r="N1318" t="s">
        <v>54</v>
      </c>
    </row>
    <row r="1319" spans="1:14" hidden="1" x14ac:dyDescent="0.3">
      <c r="A1319">
        <v>706343</v>
      </c>
      <c r="B1319" t="s">
        <v>7569</v>
      </c>
      <c r="C1319" t="s">
        <v>7570</v>
      </c>
      <c r="D1319" t="s">
        <v>7571</v>
      </c>
      <c r="E1319" t="s">
        <v>131</v>
      </c>
      <c r="F1319">
        <v>95358</v>
      </c>
      <c r="G1319" t="s">
        <v>46</v>
      </c>
      <c r="H1319" t="s">
        <v>7572</v>
      </c>
      <c r="I1319" t="s">
        <v>7573</v>
      </c>
      <c r="J1319" t="s">
        <v>56</v>
      </c>
      <c r="K1319" t="s">
        <v>1565</v>
      </c>
      <c r="L1319" t="s">
        <v>80</v>
      </c>
      <c r="M1319" t="s">
        <v>7234</v>
      </c>
      <c r="N1319" t="s">
        <v>54</v>
      </c>
    </row>
    <row r="1320" spans="1:14" hidden="1" x14ac:dyDescent="0.3">
      <c r="A1320">
        <v>706344</v>
      </c>
      <c r="B1320" t="s">
        <v>7574</v>
      </c>
      <c r="C1320" t="s">
        <v>7575</v>
      </c>
      <c r="D1320" t="s">
        <v>7576</v>
      </c>
      <c r="E1320" t="s">
        <v>131</v>
      </c>
      <c r="F1320">
        <v>95358</v>
      </c>
      <c r="G1320" t="s">
        <v>46</v>
      </c>
      <c r="H1320" t="s">
        <v>7577</v>
      </c>
      <c r="I1320" t="s">
        <v>7578</v>
      </c>
      <c r="J1320" t="s">
        <v>56</v>
      </c>
      <c r="K1320" t="s">
        <v>1321</v>
      </c>
      <c r="L1320" t="s">
        <v>61</v>
      </c>
      <c r="M1320" t="s">
        <v>7579</v>
      </c>
      <c r="N1320" t="s">
        <v>54</v>
      </c>
    </row>
    <row r="1321" spans="1:14" hidden="1" x14ac:dyDescent="0.3">
      <c r="A1321">
        <v>706345</v>
      </c>
      <c r="B1321" t="s">
        <v>7580</v>
      </c>
      <c r="C1321" t="s">
        <v>7581</v>
      </c>
      <c r="D1321" t="s">
        <v>7582</v>
      </c>
      <c r="E1321" t="s">
        <v>131</v>
      </c>
      <c r="F1321">
        <v>95358</v>
      </c>
      <c r="G1321" t="s">
        <v>46</v>
      </c>
      <c r="H1321" t="s">
        <v>7583</v>
      </c>
      <c r="I1321" t="s">
        <v>7584</v>
      </c>
      <c r="J1321" t="s">
        <v>1213</v>
      </c>
      <c r="K1321" t="s">
        <v>54</v>
      </c>
      <c r="L1321" t="s">
        <v>80</v>
      </c>
      <c r="M1321" t="s">
        <v>2121</v>
      </c>
      <c r="N1321" t="s">
        <v>7585</v>
      </c>
    </row>
    <row r="1322" spans="1:14" hidden="1" x14ac:dyDescent="0.3">
      <c r="A1322">
        <v>706375</v>
      </c>
      <c r="B1322" t="s">
        <v>7586</v>
      </c>
      <c r="C1322" t="s">
        <v>307</v>
      </c>
      <c r="D1322" t="s">
        <v>7587</v>
      </c>
      <c r="E1322" t="s">
        <v>6660</v>
      </c>
      <c r="F1322">
        <v>95360</v>
      </c>
      <c r="G1322" t="s">
        <v>46</v>
      </c>
      <c r="H1322" t="s">
        <v>7588</v>
      </c>
      <c r="I1322" t="s">
        <v>7589</v>
      </c>
      <c r="J1322" t="s">
        <v>56</v>
      </c>
      <c r="K1322" t="s">
        <v>1198</v>
      </c>
      <c r="L1322" t="s">
        <v>61</v>
      </c>
      <c r="M1322" t="s">
        <v>5250</v>
      </c>
      <c r="N1322" t="s">
        <v>54</v>
      </c>
    </row>
    <row r="1323" spans="1:14" hidden="1" x14ac:dyDescent="0.3">
      <c r="A1323">
        <v>706380</v>
      </c>
      <c r="B1323" t="s">
        <v>7590</v>
      </c>
      <c r="C1323" t="s">
        <v>7591</v>
      </c>
      <c r="D1323" t="s">
        <v>7592</v>
      </c>
      <c r="E1323" t="s">
        <v>6660</v>
      </c>
      <c r="F1323">
        <v>95360</v>
      </c>
      <c r="G1323" t="s">
        <v>46</v>
      </c>
      <c r="H1323" t="s">
        <v>7593</v>
      </c>
      <c r="I1323" t="s">
        <v>7594</v>
      </c>
      <c r="J1323" t="s">
        <v>1213</v>
      </c>
      <c r="K1323" t="s">
        <v>54</v>
      </c>
      <c r="L1323" t="s">
        <v>61</v>
      </c>
      <c r="M1323" t="s">
        <v>609</v>
      </c>
      <c r="N1323" t="s">
        <v>54</v>
      </c>
    </row>
    <row r="1324" spans="1:14" hidden="1" x14ac:dyDescent="0.3">
      <c r="A1324">
        <v>706383</v>
      </c>
      <c r="B1324" t="s">
        <v>7595</v>
      </c>
      <c r="C1324" t="s">
        <v>744</v>
      </c>
      <c r="D1324" t="s">
        <v>7596</v>
      </c>
      <c r="E1324" t="s">
        <v>6660</v>
      </c>
      <c r="F1324">
        <v>95360</v>
      </c>
      <c r="G1324" t="s">
        <v>46</v>
      </c>
      <c r="H1324" t="s">
        <v>7597</v>
      </c>
      <c r="I1324" t="s">
        <v>7598</v>
      </c>
      <c r="J1324" t="s">
        <v>56</v>
      </c>
      <c r="K1324" t="s">
        <v>1198</v>
      </c>
      <c r="L1324" t="s">
        <v>61</v>
      </c>
      <c r="M1324" t="s">
        <v>7599</v>
      </c>
      <c r="N1324" t="s">
        <v>54</v>
      </c>
    </row>
    <row r="1325" spans="1:14" hidden="1" x14ac:dyDescent="0.3">
      <c r="A1325">
        <v>706384</v>
      </c>
      <c r="B1325" t="s">
        <v>7600</v>
      </c>
      <c r="C1325" t="s">
        <v>7601</v>
      </c>
      <c r="D1325" t="s">
        <v>7602</v>
      </c>
      <c r="E1325" t="s">
        <v>6660</v>
      </c>
      <c r="F1325">
        <v>95360</v>
      </c>
      <c r="G1325" t="s">
        <v>46</v>
      </c>
      <c r="H1325" t="s">
        <v>7603</v>
      </c>
      <c r="I1325" t="s">
        <v>7604</v>
      </c>
      <c r="J1325" t="s">
        <v>56</v>
      </c>
      <c r="K1325" t="s">
        <v>1321</v>
      </c>
      <c r="L1325" t="s">
        <v>61</v>
      </c>
      <c r="M1325" t="s">
        <v>4803</v>
      </c>
      <c r="N1325" t="s">
        <v>54</v>
      </c>
    </row>
    <row r="1326" spans="1:14" hidden="1" x14ac:dyDescent="0.3">
      <c r="A1326">
        <v>706386</v>
      </c>
      <c r="B1326" t="s">
        <v>7605</v>
      </c>
      <c r="C1326" t="s">
        <v>7606</v>
      </c>
      <c r="D1326" t="s">
        <v>7607</v>
      </c>
      <c r="E1326" t="s">
        <v>6660</v>
      </c>
      <c r="F1326">
        <v>95360</v>
      </c>
      <c r="G1326" t="s">
        <v>46</v>
      </c>
      <c r="H1326" t="s">
        <v>7608</v>
      </c>
      <c r="I1326" t="s">
        <v>7609</v>
      </c>
      <c r="J1326" t="s">
        <v>1213</v>
      </c>
      <c r="K1326" t="s">
        <v>1366</v>
      </c>
      <c r="L1326" t="s">
        <v>80</v>
      </c>
      <c r="M1326" t="s">
        <v>897</v>
      </c>
      <c r="N1326" t="s">
        <v>2423</v>
      </c>
    </row>
    <row r="1327" spans="1:14" hidden="1" x14ac:dyDescent="0.3">
      <c r="A1327">
        <v>706387</v>
      </c>
      <c r="B1327" t="s">
        <v>7610</v>
      </c>
      <c r="C1327" t="s">
        <v>7611</v>
      </c>
      <c r="D1327" t="s">
        <v>7612</v>
      </c>
      <c r="E1327" t="s">
        <v>6660</v>
      </c>
      <c r="F1327">
        <v>95360</v>
      </c>
      <c r="G1327" t="s">
        <v>46</v>
      </c>
      <c r="H1327" t="s">
        <v>7613</v>
      </c>
      <c r="I1327" t="s">
        <v>7614</v>
      </c>
      <c r="J1327" t="s">
        <v>56</v>
      </c>
      <c r="K1327" t="s">
        <v>1321</v>
      </c>
      <c r="L1327" t="s">
        <v>61</v>
      </c>
      <c r="M1327" t="s">
        <v>7483</v>
      </c>
      <c r="N1327" t="s">
        <v>54</v>
      </c>
    </row>
    <row r="1328" spans="1:14" hidden="1" x14ac:dyDescent="0.3">
      <c r="A1328">
        <v>706389</v>
      </c>
      <c r="B1328" t="s">
        <v>7615</v>
      </c>
      <c r="C1328" t="s">
        <v>7616</v>
      </c>
      <c r="D1328" t="s">
        <v>7617</v>
      </c>
      <c r="E1328" t="s">
        <v>1203</v>
      </c>
      <c r="F1328">
        <v>95361</v>
      </c>
      <c r="G1328" t="s">
        <v>46</v>
      </c>
      <c r="H1328" t="s">
        <v>7618</v>
      </c>
      <c r="I1328" t="s">
        <v>7619</v>
      </c>
      <c r="J1328" t="s">
        <v>1213</v>
      </c>
      <c r="K1328" t="s">
        <v>1366</v>
      </c>
      <c r="L1328" t="s">
        <v>61</v>
      </c>
      <c r="M1328" t="s">
        <v>2726</v>
      </c>
      <c r="N1328" t="s">
        <v>54</v>
      </c>
    </row>
    <row r="1329" spans="1:14" hidden="1" x14ac:dyDescent="0.3">
      <c r="A1329">
        <v>706391</v>
      </c>
      <c r="B1329" t="s">
        <v>7620</v>
      </c>
      <c r="C1329" t="s">
        <v>7621</v>
      </c>
      <c r="D1329" t="s">
        <v>7622</v>
      </c>
      <c r="E1329" t="s">
        <v>1203</v>
      </c>
      <c r="F1329">
        <v>95361</v>
      </c>
      <c r="G1329" t="s">
        <v>46</v>
      </c>
      <c r="H1329" t="s">
        <v>7623</v>
      </c>
      <c r="I1329" t="s">
        <v>7624</v>
      </c>
      <c r="J1329" t="s">
        <v>56</v>
      </c>
      <c r="K1329" t="s">
        <v>1198</v>
      </c>
      <c r="L1329" t="s">
        <v>80</v>
      </c>
      <c r="M1329" t="s">
        <v>227</v>
      </c>
      <c r="N1329" t="s">
        <v>54</v>
      </c>
    </row>
    <row r="1330" spans="1:14" hidden="1" x14ac:dyDescent="0.3">
      <c r="A1330">
        <v>706393</v>
      </c>
      <c r="B1330" t="s">
        <v>7625</v>
      </c>
      <c r="C1330" t="s">
        <v>1473</v>
      </c>
      <c r="D1330" t="s">
        <v>7626</v>
      </c>
      <c r="E1330" t="s">
        <v>1203</v>
      </c>
      <c r="F1330">
        <v>95361</v>
      </c>
      <c r="G1330" t="s">
        <v>46</v>
      </c>
      <c r="H1330" t="s">
        <v>7627</v>
      </c>
      <c r="I1330" t="s">
        <v>7628</v>
      </c>
      <c r="J1330" t="s">
        <v>1213</v>
      </c>
      <c r="K1330" t="s">
        <v>54</v>
      </c>
      <c r="L1330" t="s">
        <v>61</v>
      </c>
      <c r="M1330" t="s">
        <v>527</v>
      </c>
      <c r="N1330" t="s">
        <v>54</v>
      </c>
    </row>
    <row r="1331" spans="1:14" hidden="1" x14ac:dyDescent="0.3">
      <c r="A1331">
        <v>706394</v>
      </c>
      <c r="B1331" t="s">
        <v>7629</v>
      </c>
      <c r="C1331" t="s">
        <v>7630</v>
      </c>
      <c r="D1331" t="s">
        <v>7631</v>
      </c>
      <c r="E1331" t="s">
        <v>1203</v>
      </c>
      <c r="F1331">
        <v>95761</v>
      </c>
      <c r="G1331" t="s">
        <v>46</v>
      </c>
      <c r="H1331" t="s">
        <v>7632</v>
      </c>
      <c r="I1331" t="s">
        <v>7633</v>
      </c>
      <c r="J1331" t="s">
        <v>1213</v>
      </c>
      <c r="K1331" t="s">
        <v>1366</v>
      </c>
      <c r="L1331" t="s">
        <v>61</v>
      </c>
      <c r="M1331" t="s">
        <v>227</v>
      </c>
      <c r="N1331" t="s">
        <v>54</v>
      </c>
    </row>
    <row r="1332" spans="1:14" hidden="1" x14ac:dyDescent="0.3">
      <c r="A1332">
        <v>706395</v>
      </c>
      <c r="B1332" t="s">
        <v>7634</v>
      </c>
      <c r="C1332" t="s">
        <v>7635</v>
      </c>
      <c r="D1332" t="s">
        <v>7636</v>
      </c>
      <c r="E1332" t="s">
        <v>1203</v>
      </c>
      <c r="F1332">
        <v>95361</v>
      </c>
      <c r="G1332" t="s">
        <v>46</v>
      </c>
      <c r="H1332" t="s">
        <v>7637</v>
      </c>
      <c r="I1332" t="s">
        <v>7638</v>
      </c>
      <c r="J1332" t="s">
        <v>1213</v>
      </c>
      <c r="K1332" t="s">
        <v>54</v>
      </c>
      <c r="L1332" t="s">
        <v>1377</v>
      </c>
      <c r="M1332" t="s">
        <v>1299</v>
      </c>
      <c r="N1332" t="s">
        <v>7639</v>
      </c>
    </row>
    <row r="1333" spans="1:14" hidden="1" x14ac:dyDescent="0.3">
      <c r="A1333">
        <v>706396</v>
      </c>
      <c r="B1333" t="s">
        <v>7640</v>
      </c>
      <c r="C1333" t="s">
        <v>7641</v>
      </c>
      <c r="D1333" t="s">
        <v>7642</v>
      </c>
      <c r="E1333" t="s">
        <v>1203</v>
      </c>
      <c r="F1333">
        <v>95361</v>
      </c>
      <c r="G1333" t="s">
        <v>46</v>
      </c>
      <c r="H1333" t="s">
        <v>7643</v>
      </c>
      <c r="I1333" t="s">
        <v>7644</v>
      </c>
      <c r="J1333" t="s">
        <v>56</v>
      </c>
      <c r="K1333" t="s">
        <v>1198</v>
      </c>
      <c r="L1333" t="s">
        <v>61</v>
      </c>
      <c r="M1333" t="s">
        <v>227</v>
      </c>
      <c r="N1333" t="s">
        <v>54</v>
      </c>
    </row>
    <row r="1334" spans="1:14" hidden="1" x14ac:dyDescent="0.3">
      <c r="A1334">
        <v>706397</v>
      </c>
      <c r="B1334" t="s">
        <v>7645</v>
      </c>
      <c r="C1334" t="s">
        <v>7645</v>
      </c>
      <c r="D1334" t="s">
        <v>7646</v>
      </c>
      <c r="E1334" t="s">
        <v>1203</v>
      </c>
      <c r="F1334">
        <v>95361</v>
      </c>
      <c r="G1334" t="s">
        <v>46</v>
      </c>
      <c r="H1334" t="s">
        <v>7647</v>
      </c>
      <c r="I1334" t="s">
        <v>7648</v>
      </c>
      <c r="J1334" t="s">
        <v>56</v>
      </c>
      <c r="K1334" t="s">
        <v>1198</v>
      </c>
      <c r="L1334" t="s">
        <v>61</v>
      </c>
      <c r="M1334" t="s">
        <v>509</v>
      </c>
      <c r="N1334" t="s">
        <v>54</v>
      </c>
    </row>
    <row r="1335" spans="1:14" hidden="1" x14ac:dyDescent="0.3">
      <c r="A1335">
        <v>706398</v>
      </c>
      <c r="B1335" t="s">
        <v>7649</v>
      </c>
      <c r="C1335" t="s">
        <v>7650</v>
      </c>
      <c r="D1335" t="s">
        <v>7651</v>
      </c>
      <c r="E1335" t="s">
        <v>1203</v>
      </c>
      <c r="F1335">
        <v>95361</v>
      </c>
      <c r="G1335" t="s">
        <v>46</v>
      </c>
      <c r="H1335" t="s">
        <v>7652</v>
      </c>
      <c r="I1335" t="s">
        <v>7653</v>
      </c>
      <c r="J1335" t="s">
        <v>56</v>
      </c>
      <c r="K1335" t="s">
        <v>1198</v>
      </c>
      <c r="L1335" t="s">
        <v>61</v>
      </c>
      <c r="M1335" t="s">
        <v>1789</v>
      </c>
      <c r="N1335" t="s">
        <v>54</v>
      </c>
    </row>
    <row r="1336" spans="1:14" hidden="1" x14ac:dyDescent="0.3">
      <c r="A1336">
        <v>706400</v>
      </c>
      <c r="B1336" t="s">
        <v>7654</v>
      </c>
      <c r="C1336" t="s">
        <v>7655</v>
      </c>
      <c r="D1336" t="s">
        <v>7656</v>
      </c>
      <c r="E1336" t="s">
        <v>1203</v>
      </c>
      <c r="F1336">
        <v>95361</v>
      </c>
      <c r="G1336" t="s">
        <v>46</v>
      </c>
      <c r="H1336" t="s">
        <v>7657</v>
      </c>
      <c r="I1336" t="s">
        <v>7658</v>
      </c>
      <c r="J1336" t="s">
        <v>56</v>
      </c>
      <c r="K1336" t="s">
        <v>1198</v>
      </c>
      <c r="L1336" t="s">
        <v>61</v>
      </c>
      <c r="M1336" t="s">
        <v>4179</v>
      </c>
      <c r="N1336" t="s">
        <v>54</v>
      </c>
    </row>
    <row r="1337" spans="1:14" hidden="1" x14ac:dyDescent="0.3">
      <c r="A1337">
        <v>706401</v>
      </c>
      <c r="B1337" t="s">
        <v>7659</v>
      </c>
      <c r="C1337" t="s">
        <v>7660</v>
      </c>
      <c r="D1337" t="s">
        <v>7661</v>
      </c>
      <c r="E1337" t="s">
        <v>1203</v>
      </c>
      <c r="F1337">
        <v>95361</v>
      </c>
      <c r="G1337" t="s">
        <v>46</v>
      </c>
      <c r="H1337" t="s">
        <v>7662</v>
      </c>
      <c r="I1337" t="s">
        <v>7663</v>
      </c>
      <c r="J1337" t="s">
        <v>56</v>
      </c>
      <c r="K1337" t="s">
        <v>1198</v>
      </c>
      <c r="L1337" t="s">
        <v>80</v>
      </c>
      <c r="M1337" t="s">
        <v>414</v>
      </c>
      <c r="N1337" t="s">
        <v>54</v>
      </c>
    </row>
    <row r="1338" spans="1:14" hidden="1" x14ac:dyDescent="0.3">
      <c r="A1338">
        <v>706402</v>
      </c>
      <c r="B1338" t="s">
        <v>7664</v>
      </c>
      <c r="C1338" t="s">
        <v>7665</v>
      </c>
      <c r="D1338" t="s">
        <v>7666</v>
      </c>
      <c r="E1338" t="s">
        <v>1203</v>
      </c>
      <c r="F1338">
        <v>95361</v>
      </c>
      <c r="G1338" t="s">
        <v>46</v>
      </c>
      <c r="H1338" t="s">
        <v>7667</v>
      </c>
      <c r="I1338" t="s">
        <v>7668</v>
      </c>
      <c r="J1338" t="s">
        <v>56</v>
      </c>
      <c r="K1338" t="s">
        <v>1198</v>
      </c>
      <c r="L1338" t="s">
        <v>61</v>
      </c>
      <c r="M1338" t="s">
        <v>6175</v>
      </c>
      <c r="N1338" t="s">
        <v>54</v>
      </c>
    </row>
    <row r="1339" spans="1:14" hidden="1" x14ac:dyDescent="0.3">
      <c r="A1339">
        <v>706403</v>
      </c>
      <c r="B1339" t="s">
        <v>11245</v>
      </c>
      <c r="C1339" t="s">
        <v>11246</v>
      </c>
      <c r="D1339" t="s">
        <v>7669</v>
      </c>
      <c r="E1339" t="s">
        <v>1203</v>
      </c>
      <c r="F1339">
        <v>95361</v>
      </c>
      <c r="G1339" t="s">
        <v>46</v>
      </c>
      <c r="H1339" t="s">
        <v>7670</v>
      </c>
      <c r="I1339" t="s">
        <v>11247</v>
      </c>
      <c r="J1339" t="s">
        <v>56</v>
      </c>
      <c r="K1339" t="s">
        <v>1198</v>
      </c>
      <c r="L1339" t="s">
        <v>61</v>
      </c>
      <c r="M1339" t="s">
        <v>227</v>
      </c>
      <c r="N1339" t="s">
        <v>54</v>
      </c>
    </row>
    <row r="1340" spans="1:14" hidden="1" x14ac:dyDescent="0.3">
      <c r="A1340">
        <v>706405</v>
      </c>
      <c r="B1340" t="s">
        <v>7671</v>
      </c>
      <c r="C1340" t="s">
        <v>7672</v>
      </c>
      <c r="D1340" t="s">
        <v>7673</v>
      </c>
      <c r="E1340" t="s">
        <v>1203</v>
      </c>
      <c r="F1340">
        <v>95361</v>
      </c>
      <c r="G1340" t="s">
        <v>46</v>
      </c>
      <c r="H1340" t="s">
        <v>7674</v>
      </c>
      <c r="I1340" t="s">
        <v>7675</v>
      </c>
      <c r="J1340" t="s">
        <v>56</v>
      </c>
      <c r="K1340" t="s">
        <v>1198</v>
      </c>
      <c r="L1340" t="s">
        <v>80</v>
      </c>
      <c r="M1340" t="s">
        <v>3745</v>
      </c>
      <c r="N1340" t="s">
        <v>54</v>
      </c>
    </row>
    <row r="1341" spans="1:14" hidden="1" x14ac:dyDescent="0.3">
      <c r="A1341">
        <v>706406</v>
      </c>
      <c r="B1341" t="s">
        <v>7676</v>
      </c>
      <c r="C1341" t="s">
        <v>7650</v>
      </c>
      <c r="D1341" t="s">
        <v>7677</v>
      </c>
      <c r="E1341" t="s">
        <v>1203</v>
      </c>
      <c r="F1341">
        <v>95361</v>
      </c>
      <c r="G1341" t="s">
        <v>46</v>
      </c>
      <c r="H1341" t="s">
        <v>7678</v>
      </c>
      <c r="I1341" t="s">
        <v>7679</v>
      </c>
      <c r="J1341" t="s">
        <v>1213</v>
      </c>
      <c r="K1341" t="s">
        <v>1366</v>
      </c>
      <c r="L1341" t="s">
        <v>80</v>
      </c>
      <c r="M1341" t="s">
        <v>2370</v>
      </c>
      <c r="N1341" t="s">
        <v>7680</v>
      </c>
    </row>
    <row r="1342" spans="1:14" hidden="1" x14ac:dyDescent="0.3">
      <c r="A1342">
        <v>706407</v>
      </c>
      <c r="B1342" t="s">
        <v>7681</v>
      </c>
      <c r="C1342" t="s">
        <v>7682</v>
      </c>
      <c r="D1342" t="s">
        <v>7683</v>
      </c>
      <c r="E1342" t="s">
        <v>1203</v>
      </c>
      <c r="F1342">
        <v>95361</v>
      </c>
      <c r="G1342" t="s">
        <v>46</v>
      </c>
      <c r="H1342" t="s">
        <v>7684</v>
      </c>
      <c r="I1342" t="s">
        <v>7685</v>
      </c>
      <c r="J1342" t="s">
        <v>56</v>
      </c>
      <c r="K1342" t="s">
        <v>1198</v>
      </c>
      <c r="L1342" t="s">
        <v>61</v>
      </c>
      <c r="M1342" t="s">
        <v>227</v>
      </c>
      <c r="N1342" t="s">
        <v>54</v>
      </c>
    </row>
    <row r="1343" spans="1:14" hidden="1" x14ac:dyDescent="0.3">
      <c r="A1343">
        <v>706409</v>
      </c>
      <c r="B1343" t="s">
        <v>7686</v>
      </c>
      <c r="C1343" t="s">
        <v>7687</v>
      </c>
      <c r="D1343" t="s">
        <v>7688</v>
      </c>
      <c r="E1343" t="s">
        <v>1203</v>
      </c>
      <c r="F1343">
        <v>95361</v>
      </c>
      <c r="G1343" t="s">
        <v>46</v>
      </c>
      <c r="H1343" t="s">
        <v>7689</v>
      </c>
      <c r="I1343" t="s">
        <v>7690</v>
      </c>
      <c r="J1343" t="s">
        <v>1213</v>
      </c>
      <c r="K1343" t="s">
        <v>1366</v>
      </c>
      <c r="L1343" t="s">
        <v>61</v>
      </c>
      <c r="M1343" t="s">
        <v>227</v>
      </c>
      <c r="N1343" t="s">
        <v>54</v>
      </c>
    </row>
    <row r="1344" spans="1:14" hidden="1" x14ac:dyDescent="0.3">
      <c r="A1344">
        <v>706413</v>
      </c>
      <c r="B1344" t="s">
        <v>7691</v>
      </c>
      <c r="C1344" t="s">
        <v>7655</v>
      </c>
      <c r="D1344" t="s">
        <v>7692</v>
      </c>
      <c r="E1344" t="s">
        <v>1203</v>
      </c>
      <c r="F1344">
        <v>95361</v>
      </c>
      <c r="G1344" t="s">
        <v>46</v>
      </c>
      <c r="H1344" t="s">
        <v>7693</v>
      </c>
      <c r="I1344" t="s">
        <v>7694</v>
      </c>
      <c r="J1344" t="s">
        <v>56</v>
      </c>
      <c r="K1344" t="s">
        <v>1198</v>
      </c>
      <c r="L1344" t="s">
        <v>80</v>
      </c>
      <c r="M1344" t="s">
        <v>227</v>
      </c>
      <c r="N1344" t="s">
        <v>54</v>
      </c>
    </row>
    <row r="1345" spans="1:14" hidden="1" x14ac:dyDescent="0.3">
      <c r="A1345">
        <v>706414</v>
      </c>
      <c r="B1345" t="s">
        <v>7695</v>
      </c>
      <c r="C1345" t="s">
        <v>7696</v>
      </c>
      <c r="D1345" t="s">
        <v>7697</v>
      </c>
      <c r="E1345" t="s">
        <v>1203</v>
      </c>
      <c r="F1345">
        <v>95361</v>
      </c>
      <c r="G1345" t="s">
        <v>46</v>
      </c>
      <c r="H1345" t="s">
        <v>7698</v>
      </c>
      <c r="I1345" t="s">
        <v>7699</v>
      </c>
      <c r="J1345" t="s">
        <v>56</v>
      </c>
      <c r="K1345" t="s">
        <v>1198</v>
      </c>
      <c r="L1345" t="s">
        <v>61</v>
      </c>
      <c r="M1345" t="s">
        <v>161</v>
      </c>
      <c r="N1345" t="s">
        <v>54</v>
      </c>
    </row>
    <row r="1346" spans="1:14" hidden="1" x14ac:dyDescent="0.3">
      <c r="A1346">
        <v>706415</v>
      </c>
      <c r="B1346" t="s">
        <v>7700</v>
      </c>
      <c r="C1346" t="s">
        <v>7701</v>
      </c>
      <c r="D1346" t="s">
        <v>7702</v>
      </c>
      <c r="E1346" t="s">
        <v>7703</v>
      </c>
      <c r="F1346">
        <v>95363</v>
      </c>
      <c r="G1346" t="s">
        <v>46</v>
      </c>
      <c r="H1346" t="s">
        <v>7704</v>
      </c>
      <c r="I1346" t="s">
        <v>7705</v>
      </c>
      <c r="J1346" t="s">
        <v>56</v>
      </c>
      <c r="K1346" t="s">
        <v>1198</v>
      </c>
      <c r="L1346" t="s">
        <v>61</v>
      </c>
      <c r="M1346" t="s">
        <v>227</v>
      </c>
      <c r="N1346" t="s">
        <v>54</v>
      </c>
    </row>
    <row r="1347" spans="1:14" hidden="1" x14ac:dyDescent="0.3">
      <c r="A1347">
        <v>706416</v>
      </c>
      <c r="B1347" t="s">
        <v>7706</v>
      </c>
      <c r="C1347" t="s">
        <v>7707</v>
      </c>
      <c r="D1347" t="s">
        <v>7708</v>
      </c>
      <c r="E1347" t="s">
        <v>7703</v>
      </c>
      <c r="F1347">
        <v>95363</v>
      </c>
      <c r="G1347" t="s">
        <v>46</v>
      </c>
      <c r="H1347" t="s">
        <v>7709</v>
      </c>
      <c r="I1347" t="s">
        <v>7710</v>
      </c>
      <c r="J1347" t="s">
        <v>56</v>
      </c>
      <c r="K1347" t="s">
        <v>1198</v>
      </c>
      <c r="L1347" t="s">
        <v>61</v>
      </c>
      <c r="M1347" t="s">
        <v>1199</v>
      </c>
      <c r="N1347" t="s">
        <v>54</v>
      </c>
    </row>
    <row r="1348" spans="1:14" hidden="1" x14ac:dyDescent="0.3">
      <c r="A1348">
        <v>706418</v>
      </c>
      <c r="B1348" t="s">
        <v>7711</v>
      </c>
      <c r="C1348" t="s">
        <v>7712</v>
      </c>
      <c r="D1348" t="s">
        <v>7713</v>
      </c>
      <c r="E1348" t="s">
        <v>7703</v>
      </c>
      <c r="F1348">
        <v>95363</v>
      </c>
      <c r="G1348" t="s">
        <v>46</v>
      </c>
      <c r="H1348" t="s">
        <v>7714</v>
      </c>
      <c r="I1348" t="s">
        <v>7715</v>
      </c>
      <c r="J1348" t="s">
        <v>1213</v>
      </c>
      <c r="K1348" t="s">
        <v>54</v>
      </c>
      <c r="L1348" t="s">
        <v>61</v>
      </c>
      <c r="M1348" t="s">
        <v>7155</v>
      </c>
      <c r="N1348" t="s">
        <v>54</v>
      </c>
    </row>
    <row r="1349" spans="1:14" hidden="1" x14ac:dyDescent="0.3">
      <c r="A1349">
        <v>706420</v>
      </c>
      <c r="B1349" t="s">
        <v>7716</v>
      </c>
      <c r="C1349" t="s">
        <v>444</v>
      </c>
      <c r="D1349" t="s">
        <v>7717</v>
      </c>
      <c r="E1349" t="s">
        <v>85</v>
      </c>
      <c r="F1349">
        <v>95324</v>
      </c>
      <c r="G1349" t="s">
        <v>46</v>
      </c>
      <c r="H1349" t="s">
        <v>7718</v>
      </c>
      <c r="I1349" t="s">
        <v>7719</v>
      </c>
      <c r="J1349" t="s">
        <v>56</v>
      </c>
      <c r="K1349" t="s">
        <v>1565</v>
      </c>
      <c r="L1349" t="s">
        <v>61</v>
      </c>
      <c r="M1349" t="s">
        <v>227</v>
      </c>
      <c r="N1349" t="s">
        <v>54</v>
      </c>
    </row>
    <row r="1350" spans="1:14" hidden="1" x14ac:dyDescent="0.3">
      <c r="A1350">
        <v>706421</v>
      </c>
      <c r="B1350" t="s">
        <v>7720</v>
      </c>
      <c r="C1350" t="s">
        <v>7721</v>
      </c>
      <c r="D1350" t="s">
        <v>7722</v>
      </c>
      <c r="E1350" t="s">
        <v>45</v>
      </c>
      <c r="F1350">
        <v>95380</v>
      </c>
      <c r="G1350" t="s">
        <v>46</v>
      </c>
      <c r="H1350" t="s">
        <v>7723</v>
      </c>
      <c r="I1350" t="s">
        <v>7724</v>
      </c>
      <c r="J1350" t="s">
        <v>56</v>
      </c>
      <c r="K1350" t="s">
        <v>1411</v>
      </c>
      <c r="L1350" t="s">
        <v>61</v>
      </c>
      <c r="M1350" t="s">
        <v>6790</v>
      </c>
      <c r="N1350" t="s">
        <v>54</v>
      </c>
    </row>
    <row r="1351" spans="1:14" hidden="1" x14ac:dyDescent="0.3">
      <c r="A1351">
        <v>706422</v>
      </c>
      <c r="B1351" t="s">
        <v>11248</v>
      </c>
      <c r="C1351" t="s">
        <v>11249</v>
      </c>
      <c r="D1351" t="s">
        <v>523</v>
      </c>
      <c r="E1351" t="s">
        <v>45</v>
      </c>
      <c r="F1351">
        <v>95380</v>
      </c>
      <c r="G1351" t="s">
        <v>46</v>
      </c>
      <c r="H1351" t="s">
        <v>524</v>
      </c>
      <c r="I1351" t="s">
        <v>11250</v>
      </c>
      <c r="J1351" t="s">
        <v>56</v>
      </c>
      <c r="K1351" t="s">
        <v>54</v>
      </c>
      <c r="L1351" t="s">
        <v>80</v>
      </c>
      <c r="M1351" t="s">
        <v>227</v>
      </c>
      <c r="N1351" t="s">
        <v>54</v>
      </c>
    </row>
    <row r="1352" spans="1:14" hidden="1" x14ac:dyDescent="0.3">
      <c r="A1352">
        <v>706423</v>
      </c>
      <c r="B1352" t="s">
        <v>528</v>
      </c>
      <c r="C1352" t="s">
        <v>529</v>
      </c>
      <c r="D1352" t="s">
        <v>530</v>
      </c>
      <c r="E1352" t="s">
        <v>45</v>
      </c>
      <c r="F1352">
        <v>95380</v>
      </c>
      <c r="G1352" t="s">
        <v>46</v>
      </c>
      <c r="H1352" t="s">
        <v>531</v>
      </c>
      <c r="I1352" t="s">
        <v>532</v>
      </c>
      <c r="J1352" t="s">
        <v>1213</v>
      </c>
      <c r="K1352" t="s">
        <v>54</v>
      </c>
      <c r="L1352" t="s">
        <v>61</v>
      </c>
      <c r="M1352" t="s">
        <v>533</v>
      </c>
      <c r="N1352" t="s">
        <v>54</v>
      </c>
    </row>
    <row r="1353" spans="1:14" hidden="1" x14ac:dyDescent="0.3">
      <c r="A1353">
        <v>706424</v>
      </c>
      <c r="B1353" t="s">
        <v>534</v>
      </c>
      <c r="C1353" t="s">
        <v>535</v>
      </c>
      <c r="D1353" t="s">
        <v>536</v>
      </c>
      <c r="E1353" t="s">
        <v>45</v>
      </c>
      <c r="F1353">
        <v>95380</v>
      </c>
      <c r="G1353" t="s">
        <v>46</v>
      </c>
      <c r="H1353" t="s">
        <v>537</v>
      </c>
      <c r="I1353" t="s">
        <v>538</v>
      </c>
      <c r="J1353" t="s">
        <v>56</v>
      </c>
      <c r="K1353" t="s">
        <v>1411</v>
      </c>
      <c r="L1353" t="s">
        <v>61</v>
      </c>
      <c r="M1353" t="s">
        <v>2923</v>
      </c>
      <c r="N1353" t="s">
        <v>54</v>
      </c>
    </row>
    <row r="1354" spans="1:14" x14ac:dyDescent="0.3">
      <c r="A1354">
        <v>706431</v>
      </c>
      <c r="B1354" t="s">
        <v>7726</v>
      </c>
      <c r="C1354" t="s">
        <v>541</v>
      </c>
      <c r="D1354" t="s">
        <v>542</v>
      </c>
      <c r="E1354" t="s">
        <v>45</v>
      </c>
      <c r="F1354">
        <v>95380</v>
      </c>
      <c r="G1354" t="s">
        <v>46</v>
      </c>
      <c r="H1354" t="s">
        <v>543</v>
      </c>
      <c r="I1354" t="s">
        <v>544</v>
      </c>
      <c r="J1354" t="s">
        <v>56</v>
      </c>
      <c r="K1354" t="s">
        <v>10924</v>
      </c>
      <c r="L1354" t="s">
        <v>61</v>
      </c>
      <c r="M1354" t="s">
        <v>558</v>
      </c>
      <c r="N1354" t="s">
        <v>54</v>
      </c>
    </row>
    <row r="1355" spans="1:14" hidden="1" x14ac:dyDescent="0.3">
      <c r="A1355">
        <v>706435</v>
      </c>
      <c r="B1355" t="s">
        <v>7727</v>
      </c>
      <c r="C1355" t="s">
        <v>200</v>
      </c>
      <c r="D1355" t="s">
        <v>7728</v>
      </c>
      <c r="E1355" t="s">
        <v>45</v>
      </c>
      <c r="F1355">
        <v>95380</v>
      </c>
      <c r="G1355" t="s">
        <v>46</v>
      </c>
      <c r="H1355" t="s">
        <v>7729</v>
      </c>
      <c r="I1355" t="s">
        <v>7730</v>
      </c>
      <c r="J1355" t="s">
        <v>56</v>
      </c>
      <c r="K1355" t="s">
        <v>1565</v>
      </c>
      <c r="L1355" t="s">
        <v>61</v>
      </c>
      <c r="M1355" t="s">
        <v>2328</v>
      </c>
      <c r="N1355" t="s">
        <v>54</v>
      </c>
    </row>
    <row r="1356" spans="1:14" hidden="1" x14ac:dyDescent="0.3">
      <c r="A1356">
        <v>706446</v>
      </c>
      <c r="B1356" t="s">
        <v>141</v>
      </c>
      <c r="C1356" t="s">
        <v>7731</v>
      </c>
      <c r="D1356" t="s">
        <v>7732</v>
      </c>
      <c r="E1356" t="s">
        <v>45</v>
      </c>
      <c r="F1356">
        <v>95380</v>
      </c>
      <c r="G1356" t="s">
        <v>46</v>
      </c>
      <c r="H1356" t="s">
        <v>7733</v>
      </c>
      <c r="I1356" t="s">
        <v>7734</v>
      </c>
      <c r="J1356" t="s">
        <v>1213</v>
      </c>
      <c r="K1356" t="s">
        <v>1366</v>
      </c>
      <c r="L1356" t="s">
        <v>61</v>
      </c>
      <c r="M1356" t="s">
        <v>227</v>
      </c>
      <c r="N1356" t="s">
        <v>54</v>
      </c>
    </row>
    <row r="1357" spans="1:14" hidden="1" x14ac:dyDescent="0.3">
      <c r="A1357">
        <v>706447</v>
      </c>
      <c r="B1357" t="s">
        <v>546</v>
      </c>
      <c r="C1357" t="s">
        <v>307</v>
      </c>
      <c r="D1357" t="s">
        <v>547</v>
      </c>
      <c r="E1357" t="s">
        <v>45</v>
      </c>
      <c r="F1357">
        <v>95380</v>
      </c>
      <c r="G1357" t="s">
        <v>46</v>
      </c>
      <c r="H1357" t="s">
        <v>548</v>
      </c>
      <c r="I1357" t="s">
        <v>549</v>
      </c>
      <c r="J1357" t="s">
        <v>56</v>
      </c>
      <c r="K1357" t="s">
        <v>1565</v>
      </c>
      <c r="L1357" t="s">
        <v>61</v>
      </c>
      <c r="M1357" t="s">
        <v>551</v>
      </c>
      <c r="N1357" t="s">
        <v>54</v>
      </c>
    </row>
    <row r="1358" spans="1:14" x14ac:dyDescent="0.3">
      <c r="A1358">
        <v>706449</v>
      </c>
      <c r="B1358" t="s">
        <v>552</v>
      </c>
      <c r="C1358" t="s">
        <v>553</v>
      </c>
      <c r="D1358" t="s">
        <v>554</v>
      </c>
      <c r="E1358" t="s">
        <v>45</v>
      </c>
      <c r="F1358">
        <v>95380</v>
      </c>
      <c r="G1358" t="s">
        <v>46</v>
      </c>
      <c r="H1358" t="s">
        <v>555</v>
      </c>
      <c r="I1358" t="s">
        <v>556</v>
      </c>
      <c r="J1358" t="s">
        <v>56</v>
      </c>
      <c r="K1358" t="s">
        <v>10924</v>
      </c>
      <c r="L1358" t="s">
        <v>61</v>
      </c>
      <c r="M1358" t="s">
        <v>3344</v>
      </c>
      <c r="N1358" t="s">
        <v>54</v>
      </c>
    </row>
    <row r="1359" spans="1:14" hidden="1" x14ac:dyDescent="0.3">
      <c r="A1359">
        <v>706450</v>
      </c>
      <c r="B1359" t="s">
        <v>559</v>
      </c>
      <c r="C1359" t="s">
        <v>559</v>
      </c>
      <c r="D1359" t="s">
        <v>560</v>
      </c>
      <c r="E1359" t="s">
        <v>45</v>
      </c>
      <c r="F1359">
        <v>95380</v>
      </c>
      <c r="G1359" t="s">
        <v>46</v>
      </c>
      <c r="H1359" t="s">
        <v>561</v>
      </c>
      <c r="I1359" t="s">
        <v>562</v>
      </c>
      <c r="J1359" t="s">
        <v>56</v>
      </c>
      <c r="K1359" t="s">
        <v>54</v>
      </c>
      <c r="L1359" t="s">
        <v>61</v>
      </c>
      <c r="M1359" t="s">
        <v>3179</v>
      </c>
      <c r="N1359" t="s">
        <v>54</v>
      </c>
    </row>
    <row r="1360" spans="1:14" hidden="1" x14ac:dyDescent="0.3">
      <c r="A1360">
        <v>706451</v>
      </c>
      <c r="B1360" t="s">
        <v>7735</v>
      </c>
      <c r="C1360" t="s">
        <v>7736</v>
      </c>
      <c r="D1360" t="s">
        <v>7737</v>
      </c>
      <c r="E1360" t="s">
        <v>5049</v>
      </c>
      <c r="F1360">
        <v>95692</v>
      </c>
      <c r="G1360" t="s">
        <v>5050</v>
      </c>
      <c r="H1360" t="s">
        <v>7738</v>
      </c>
      <c r="I1360" t="s">
        <v>7739</v>
      </c>
      <c r="J1360" t="s">
        <v>56</v>
      </c>
      <c r="K1360" t="s">
        <v>1565</v>
      </c>
      <c r="L1360" t="s">
        <v>61</v>
      </c>
      <c r="M1360" t="s">
        <v>100</v>
      </c>
      <c r="N1360" t="s">
        <v>54</v>
      </c>
    </row>
    <row r="1361" spans="1:14" x14ac:dyDescent="0.3">
      <c r="A1361">
        <v>706453</v>
      </c>
      <c r="B1361" t="s">
        <v>564</v>
      </c>
      <c r="C1361" t="s">
        <v>565</v>
      </c>
      <c r="D1361" t="s">
        <v>566</v>
      </c>
      <c r="E1361" t="s">
        <v>45</v>
      </c>
      <c r="F1361">
        <v>95380</v>
      </c>
      <c r="G1361" t="s">
        <v>46</v>
      </c>
      <c r="H1361" t="s">
        <v>567</v>
      </c>
      <c r="I1361" t="s">
        <v>568</v>
      </c>
      <c r="J1361" t="s">
        <v>56</v>
      </c>
      <c r="K1361" t="s">
        <v>10924</v>
      </c>
      <c r="L1361" t="s">
        <v>61</v>
      </c>
      <c r="M1361" t="s">
        <v>227</v>
      </c>
      <c r="N1361" t="s">
        <v>54</v>
      </c>
    </row>
    <row r="1362" spans="1:14" x14ac:dyDescent="0.3">
      <c r="A1362">
        <v>706454</v>
      </c>
      <c r="B1362" t="s">
        <v>570</v>
      </c>
      <c r="C1362" t="s">
        <v>571</v>
      </c>
      <c r="D1362" t="s">
        <v>572</v>
      </c>
      <c r="E1362" t="s">
        <v>45</v>
      </c>
      <c r="F1362">
        <v>95380</v>
      </c>
      <c r="G1362" t="s">
        <v>46</v>
      </c>
      <c r="H1362" t="s">
        <v>573</v>
      </c>
      <c r="I1362" t="s">
        <v>574</v>
      </c>
      <c r="J1362" t="s">
        <v>56</v>
      </c>
      <c r="K1362" t="s">
        <v>10924</v>
      </c>
      <c r="L1362" t="s">
        <v>61</v>
      </c>
      <c r="M1362" t="s">
        <v>575</v>
      </c>
      <c r="N1362" t="s">
        <v>54</v>
      </c>
    </row>
    <row r="1363" spans="1:14" hidden="1" x14ac:dyDescent="0.3">
      <c r="A1363">
        <v>706455</v>
      </c>
      <c r="B1363" t="s">
        <v>7740</v>
      </c>
      <c r="C1363" t="s">
        <v>7741</v>
      </c>
      <c r="D1363" t="s">
        <v>7742</v>
      </c>
      <c r="E1363" t="s">
        <v>7743</v>
      </c>
      <c r="F1363">
        <v>95901</v>
      </c>
      <c r="G1363" t="s">
        <v>5050</v>
      </c>
      <c r="H1363" t="s">
        <v>7744</v>
      </c>
      <c r="I1363" t="s">
        <v>7745</v>
      </c>
      <c r="J1363" t="s">
        <v>56</v>
      </c>
      <c r="K1363" t="s">
        <v>1565</v>
      </c>
      <c r="L1363" t="s">
        <v>61</v>
      </c>
      <c r="M1363" t="s">
        <v>463</v>
      </c>
      <c r="N1363" t="s">
        <v>54</v>
      </c>
    </row>
    <row r="1364" spans="1:14" hidden="1" x14ac:dyDescent="0.3">
      <c r="A1364">
        <v>706457</v>
      </c>
      <c r="B1364" t="s">
        <v>7746</v>
      </c>
      <c r="C1364" t="s">
        <v>7747</v>
      </c>
      <c r="D1364" t="s">
        <v>7748</v>
      </c>
      <c r="E1364" t="s">
        <v>45</v>
      </c>
      <c r="F1364">
        <v>95380</v>
      </c>
      <c r="G1364" t="s">
        <v>46</v>
      </c>
      <c r="H1364" t="s">
        <v>54</v>
      </c>
      <c r="I1364" t="s">
        <v>7749</v>
      </c>
      <c r="J1364" t="s">
        <v>1213</v>
      </c>
      <c r="K1364" t="s">
        <v>54</v>
      </c>
      <c r="L1364" t="s">
        <v>80</v>
      </c>
      <c r="M1364" t="s">
        <v>2465</v>
      </c>
      <c r="N1364" t="s">
        <v>7750</v>
      </c>
    </row>
    <row r="1365" spans="1:14" x14ac:dyDescent="0.3">
      <c r="A1365">
        <v>706459</v>
      </c>
      <c r="B1365" t="s">
        <v>576</v>
      </c>
      <c r="C1365" t="s">
        <v>577</v>
      </c>
      <c r="D1365" t="s">
        <v>578</v>
      </c>
      <c r="E1365" t="s">
        <v>45</v>
      </c>
      <c r="F1365">
        <v>95380</v>
      </c>
      <c r="G1365" t="s">
        <v>46</v>
      </c>
      <c r="H1365" t="s">
        <v>579</v>
      </c>
      <c r="I1365" t="s">
        <v>580</v>
      </c>
      <c r="J1365" t="s">
        <v>56</v>
      </c>
      <c r="K1365" t="s">
        <v>10924</v>
      </c>
      <c r="L1365" t="s">
        <v>61</v>
      </c>
      <c r="M1365" t="s">
        <v>6948</v>
      </c>
      <c r="N1365" t="s">
        <v>54</v>
      </c>
    </row>
    <row r="1366" spans="1:14" x14ac:dyDescent="0.3">
      <c r="A1366">
        <v>706462</v>
      </c>
      <c r="B1366" t="s">
        <v>7751</v>
      </c>
      <c r="C1366" t="s">
        <v>583</v>
      </c>
      <c r="D1366" t="s">
        <v>584</v>
      </c>
      <c r="E1366" t="s">
        <v>45</v>
      </c>
      <c r="F1366">
        <v>95380</v>
      </c>
      <c r="G1366" t="s">
        <v>46</v>
      </c>
      <c r="H1366" t="s">
        <v>585</v>
      </c>
      <c r="I1366" t="s">
        <v>586</v>
      </c>
      <c r="J1366" t="s">
        <v>56</v>
      </c>
      <c r="K1366" t="s">
        <v>10924</v>
      </c>
      <c r="L1366" t="s">
        <v>61</v>
      </c>
      <c r="M1366" t="s">
        <v>587</v>
      </c>
      <c r="N1366" t="s">
        <v>54</v>
      </c>
    </row>
    <row r="1367" spans="1:14" x14ac:dyDescent="0.3">
      <c r="A1367">
        <v>706464</v>
      </c>
      <c r="B1367" t="s">
        <v>7752</v>
      </c>
      <c r="C1367" t="s">
        <v>7753</v>
      </c>
      <c r="D1367" t="s">
        <v>590</v>
      </c>
      <c r="E1367" t="s">
        <v>45</v>
      </c>
      <c r="F1367">
        <v>95380</v>
      </c>
      <c r="G1367" t="s">
        <v>46</v>
      </c>
      <c r="H1367" t="s">
        <v>591</v>
      </c>
      <c r="I1367" t="s">
        <v>7754</v>
      </c>
      <c r="J1367" t="s">
        <v>56</v>
      </c>
      <c r="K1367" t="s">
        <v>10924</v>
      </c>
      <c r="L1367" t="s">
        <v>61</v>
      </c>
      <c r="M1367" t="s">
        <v>657</v>
      </c>
      <c r="N1367" t="s">
        <v>54</v>
      </c>
    </row>
    <row r="1368" spans="1:14" x14ac:dyDescent="0.3">
      <c r="A1368">
        <v>706464</v>
      </c>
      <c r="B1368" t="s">
        <v>7752</v>
      </c>
      <c r="C1368" t="s">
        <v>7753</v>
      </c>
      <c r="D1368" t="s">
        <v>590</v>
      </c>
      <c r="E1368" t="s">
        <v>45</v>
      </c>
      <c r="F1368">
        <v>95380</v>
      </c>
      <c r="G1368" t="s">
        <v>46</v>
      </c>
      <c r="H1368" t="s">
        <v>591</v>
      </c>
      <c r="I1368" t="s">
        <v>7754</v>
      </c>
      <c r="J1368" t="s">
        <v>56</v>
      </c>
      <c r="K1368" t="s">
        <v>10924</v>
      </c>
      <c r="L1368" t="s">
        <v>61</v>
      </c>
      <c r="M1368" t="s">
        <v>657</v>
      </c>
      <c r="N1368" t="s">
        <v>54</v>
      </c>
    </row>
    <row r="1369" spans="1:14" x14ac:dyDescent="0.3">
      <c r="A1369">
        <v>706464</v>
      </c>
      <c r="B1369" t="s">
        <v>7752</v>
      </c>
      <c r="C1369" t="s">
        <v>7753</v>
      </c>
      <c r="D1369" t="s">
        <v>590</v>
      </c>
      <c r="E1369" t="s">
        <v>45</v>
      </c>
      <c r="F1369">
        <v>95380</v>
      </c>
      <c r="G1369" t="s">
        <v>46</v>
      </c>
      <c r="H1369" t="s">
        <v>591</v>
      </c>
      <c r="I1369" t="s">
        <v>7754</v>
      </c>
      <c r="J1369" t="s">
        <v>56</v>
      </c>
      <c r="K1369" t="s">
        <v>10924</v>
      </c>
      <c r="L1369" t="s">
        <v>61</v>
      </c>
      <c r="M1369" t="s">
        <v>657</v>
      </c>
      <c r="N1369" t="s">
        <v>54</v>
      </c>
    </row>
    <row r="1370" spans="1:14" x14ac:dyDescent="0.3">
      <c r="A1370">
        <v>706464</v>
      </c>
      <c r="B1370" t="s">
        <v>7752</v>
      </c>
      <c r="C1370" t="s">
        <v>7753</v>
      </c>
      <c r="D1370" t="s">
        <v>590</v>
      </c>
      <c r="E1370" t="s">
        <v>45</v>
      </c>
      <c r="F1370">
        <v>95380</v>
      </c>
      <c r="G1370" t="s">
        <v>46</v>
      </c>
      <c r="H1370" t="s">
        <v>591</v>
      </c>
      <c r="I1370" t="s">
        <v>7754</v>
      </c>
      <c r="J1370" t="s">
        <v>56</v>
      </c>
      <c r="K1370" t="s">
        <v>10924</v>
      </c>
      <c r="L1370" t="s">
        <v>61</v>
      </c>
      <c r="M1370" t="s">
        <v>657</v>
      </c>
      <c r="N1370" t="s">
        <v>54</v>
      </c>
    </row>
    <row r="1371" spans="1:14" hidden="1" x14ac:dyDescent="0.3">
      <c r="A1371">
        <v>706466</v>
      </c>
      <c r="B1371" t="s">
        <v>6485</v>
      </c>
      <c r="C1371" t="s">
        <v>589</v>
      </c>
      <c r="D1371" t="s">
        <v>7755</v>
      </c>
      <c r="E1371" t="s">
        <v>45</v>
      </c>
      <c r="F1371">
        <v>95380</v>
      </c>
      <c r="G1371" t="s">
        <v>46</v>
      </c>
      <c r="H1371" t="s">
        <v>7756</v>
      </c>
      <c r="I1371" t="s">
        <v>7757</v>
      </c>
      <c r="J1371" t="s">
        <v>1213</v>
      </c>
      <c r="K1371" t="s">
        <v>1366</v>
      </c>
      <c r="L1371" t="s">
        <v>61</v>
      </c>
      <c r="M1371" t="s">
        <v>7758</v>
      </c>
      <c r="N1371" t="s">
        <v>54</v>
      </c>
    </row>
    <row r="1372" spans="1:14" hidden="1" x14ac:dyDescent="0.3">
      <c r="A1372">
        <v>706467</v>
      </c>
      <c r="B1372" t="s">
        <v>7759</v>
      </c>
      <c r="C1372" t="s">
        <v>214</v>
      </c>
      <c r="D1372" t="s">
        <v>7760</v>
      </c>
      <c r="E1372" t="s">
        <v>45</v>
      </c>
      <c r="F1372">
        <v>95380</v>
      </c>
      <c r="G1372" t="s">
        <v>46</v>
      </c>
      <c r="H1372" t="s">
        <v>7761</v>
      </c>
      <c r="I1372" t="s">
        <v>7762</v>
      </c>
      <c r="J1372" t="s">
        <v>1213</v>
      </c>
      <c r="K1372" t="s">
        <v>1366</v>
      </c>
      <c r="L1372" t="s">
        <v>61</v>
      </c>
      <c r="M1372" t="s">
        <v>227</v>
      </c>
      <c r="N1372" t="s">
        <v>54</v>
      </c>
    </row>
    <row r="1373" spans="1:14" hidden="1" x14ac:dyDescent="0.3">
      <c r="A1373">
        <v>706472</v>
      </c>
      <c r="B1373" t="s">
        <v>7763</v>
      </c>
      <c r="C1373" t="s">
        <v>7764</v>
      </c>
      <c r="D1373" t="s">
        <v>7765</v>
      </c>
      <c r="E1373" t="s">
        <v>4152</v>
      </c>
      <c r="F1373">
        <v>95386</v>
      </c>
      <c r="G1373" t="s">
        <v>46</v>
      </c>
      <c r="H1373" t="s">
        <v>7766</v>
      </c>
      <c r="I1373" t="s">
        <v>7767</v>
      </c>
      <c r="J1373" t="s">
        <v>56</v>
      </c>
      <c r="K1373" t="s">
        <v>1565</v>
      </c>
      <c r="L1373" t="s">
        <v>61</v>
      </c>
      <c r="M1373" t="s">
        <v>250</v>
      </c>
      <c r="N1373" t="s">
        <v>54</v>
      </c>
    </row>
    <row r="1374" spans="1:14" hidden="1" x14ac:dyDescent="0.3">
      <c r="A1374">
        <v>706473</v>
      </c>
      <c r="B1374" t="s">
        <v>7768</v>
      </c>
      <c r="C1374" t="s">
        <v>7769</v>
      </c>
      <c r="D1374" t="s">
        <v>7770</v>
      </c>
      <c r="E1374" t="s">
        <v>4152</v>
      </c>
      <c r="F1374">
        <v>95386</v>
      </c>
      <c r="G1374" t="s">
        <v>46</v>
      </c>
      <c r="H1374" t="s">
        <v>7771</v>
      </c>
      <c r="I1374" t="s">
        <v>7772</v>
      </c>
      <c r="J1374" t="s">
        <v>56</v>
      </c>
      <c r="K1374" t="s">
        <v>1321</v>
      </c>
      <c r="L1374" t="s">
        <v>61</v>
      </c>
      <c r="M1374" t="s">
        <v>675</v>
      </c>
      <c r="N1374" t="s">
        <v>54</v>
      </c>
    </row>
    <row r="1375" spans="1:14" hidden="1" x14ac:dyDescent="0.3">
      <c r="A1375">
        <v>706477</v>
      </c>
      <c r="B1375" t="s">
        <v>594</v>
      </c>
      <c r="C1375" t="s">
        <v>129</v>
      </c>
      <c r="D1375" t="s">
        <v>595</v>
      </c>
      <c r="E1375" t="s">
        <v>45</v>
      </c>
      <c r="F1375">
        <v>95380</v>
      </c>
      <c r="G1375" t="s">
        <v>46</v>
      </c>
      <c r="H1375" t="s">
        <v>596</v>
      </c>
      <c r="I1375" t="s">
        <v>133</v>
      </c>
      <c r="J1375" t="s">
        <v>56</v>
      </c>
      <c r="K1375" t="s">
        <v>1198</v>
      </c>
      <c r="L1375" t="s">
        <v>61</v>
      </c>
      <c r="M1375" t="s">
        <v>11251</v>
      </c>
      <c r="N1375" t="s">
        <v>54</v>
      </c>
    </row>
    <row r="1376" spans="1:14" x14ac:dyDescent="0.3">
      <c r="A1376">
        <v>706496</v>
      </c>
      <c r="B1376" t="s">
        <v>599</v>
      </c>
      <c r="C1376" t="s">
        <v>600</v>
      </c>
      <c r="D1376" t="s">
        <v>601</v>
      </c>
      <c r="E1376" t="s">
        <v>45</v>
      </c>
      <c r="F1376">
        <v>95380</v>
      </c>
      <c r="G1376" t="s">
        <v>46</v>
      </c>
      <c r="H1376" t="s">
        <v>602</v>
      </c>
      <c r="I1376" t="s">
        <v>603</v>
      </c>
      <c r="J1376" t="s">
        <v>56</v>
      </c>
      <c r="K1376" t="s">
        <v>10924</v>
      </c>
      <c r="L1376" t="s">
        <v>61</v>
      </c>
      <c r="M1376" t="s">
        <v>161</v>
      </c>
      <c r="N1376" t="s">
        <v>54</v>
      </c>
    </row>
    <row r="1377" spans="1:14" x14ac:dyDescent="0.3">
      <c r="A1377">
        <v>706497</v>
      </c>
      <c r="B1377" t="s">
        <v>604</v>
      </c>
      <c r="C1377" t="s">
        <v>605</v>
      </c>
      <c r="D1377" t="s">
        <v>606</v>
      </c>
      <c r="E1377" t="s">
        <v>45</v>
      </c>
      <c r="F1377">
        <v>95380</v>
      </c>
      <c r="G1377" t="s">
        <v>46</v>
      </c>
      <c r="H1377" t="s">
        <v>607</v>
      </c>
      <c r="I1377" t="s">
        <v>608</v>
      </c>
      <c r="J1377" t="s">
        <v>56</v>
      </c>
      <c r="K1377" t="s">
        <v>10924</v>
      </c>
      <c r="L1377" t="s">
        <v>61</v>
      </c>
      <c r="M1377" t="s">
        <v>609</v>
      </c>
      <c r="N1377" t="s">
        <v>54</v>
      </c>
    </row>
    <row r="1378" spans="1:14" hidden="1" x14ac:dyDescent="0.3">
      <c r="A1378">
        <v>706498</v>
      </c>
      <c r="B1378" t="s">
        <v>610</v>
      </c>
      <c r="C1378" t="s">
        <v>611</v>
      </c>
      <c r="D1378" t="s">
        <v>612</v>
      </c>
      <c r="E1378" t="s">
        <v>45</v>
      </c>
      <c r="F1378">
        <v>95380</v>
      </c>
      <c r="G1378" t="s">
        <v>46</v>
      </c>
      <c r="H1378" t="s">
        <v>613</v>
      </c>
      <c r="I1378" t="s">
        <v>614</v>
      </c>
      <c r="J1378" t="s">
        <v>56</v>
      </c>
      <c r="K1378" t="s">
        <v>1321</v>
      </c>
      <c r="L1378" t="s">
        <v>61</v>
      </c>
      <c r="M1378" t="s">
        <v>616</v>
      </c>
      <c r="N1378" t="s">
        <v>54</v>
      </c>
    </row>
    <row r="1379" spans="1:14" x14ac:dyDescent="0.3">
      <c r="A1379">
        <v>706499</v>
      </c>
      <c r="B1379" t="s">
        <v>617</v>
      </c>
      <c r="C1379" t="s">
        <v>605</v>
      </c>
      <c r="D1379" t="s">
        <v>618</v>
      </c>
      <c r="E1379" t="s">
        <v>45</v>
      </c>
      <c r="F1379">
        <v>95380</v>
      </c>
      <c r="G1379" t="s">
        <v>46</v>
      </c>
      <c r="H1379" t="s">
        <v>619</v>
      </c>
      <c r="I1379" t="s">
        <v>620</v>
      </c>
      <c r="J1379" t="s">
        <v>56</v>
      </c>
      <c r="K1379" t="s">
        <v>10924</v>
      </c>
      <c r="L1379" t="s">
        <v>61</v>
      </c>
      <c r="M1379" t="s">
        <v>622</v>
      </c>
      <c r="N1379" t="s">
        <v>54</v>
      </c>
    </row>
    <row r="1380" spans="1:14" hidden="1" x14ac:dyDescent="0.3">
      <c r="A1380">
        <v>706502</v>
      </c>
      <c r="B1380" t="s">
        <v>7773</v>
      </c>
      <c r="C1380" t="s">
        <v>605</v>
      </c>
      <c r="D1380" t="s">
        <v>7774</v>
      </c>
      <c r="E1380" t="s">
        <v>45</v>
      </c>
      <c r="F1380">
        <v>95380</v>
      </c>
      <c r="G1380" t="s">
        <v>46</v>
      </c>
      <c r="H1380" t="s">
        <v>7775</v>
      </c>
      <c r="I1380" t="s">
        <v>7776</v>
      </c>
      <c r="J1380" t="s">
        <v>1213</v>
      </c>
      <c r="K1380" t="s">
        <v>1366</v>
      </c>
      <c r="L1380" t="s">
        <v>61</v>
      </c>
      <c r="M1380" t="s">
        <v>2763</v>
      </c>
      <c r="N1380" t="s">
        <v>54</v>
      </c>
    </row>
    <row r="1381" spans="1:14" x14ac:dyDescent="0.3">
      <c r="A1381">
        <v>706503</v>
      </c>
      <c r="B1381" t="s">
        <v>3892</v>
      </c>
      <c r="C1381" t="s">
        <v>7777</v>
      </c>
      <c r="D1381" t="s">
        <v>7778</v>
      </c>
      <c r="E1381" t="s">
        <v>45</v>
      </c>
      <c r="F1381">
        <v>95380</v>
      </c>
      <c r="G1381" t="s">
        <v>46</v>
      </c>
      <c r="H1381" t="s">
        <v>7779</v>
      </c>
      <c r="I1381" t="s">
        <v>7780</v>
      </c>
      <c r="J1381" t="s">
        <v>56</v>
      </c>
      <c r="K1381" t="s">
        <v>6307</v>
      </c>
      <c r="L1381" t="s">
        <v>61</v>
      </c>
      <c r="M1381" t="s">
        <v>1582</v>
      </c>
      <c r="N1381" t="s">
        <v>54</v>
      </c>
    </row>
    <row r="1382" spans="1:14" x14ac:dyDescent="0.3">
      <c r="A1382">
        <v>706505</v>
      </c>
      <c r="B1382" t="s">
        <v>623</v>
      </c>
      <c r="C1382" t="s">
        <v>624</v>
      </c>
      <c r="D1382" t="s">
        <v>625</v>
      </c>
      <c r="E1382" t="s">
        <v>45</v>
      </c>
      <c r="F1382">
        <v>95380</v>
      </c>
      <c r="G1382" t="s">
        <v>46</v>
      </c>
      <c r="H1382" t="s">
        <v>626</v>
      </c>
      <c r="I1382" t="s">
        <v>627</v>
      </c>
      <c r="J1382" t="s">
        <v>56</v>
      </c>
      <c r="K1382" t="s">
        <v>10924</v>
      </c>
      <c r="L1382" t="s">
        <v>61</v>
      </c>
      <c r="M1382" t="s">
        <v>5255</v>
      </c>
      <c r="N1382" t="s">
        <v>54</v>
      </c>
    </row>
    <row r="1383" spans="1:14" x14ac:dyDescent="0.3">
      <c r="A1383">
        <v>706506</v>
      </c>
      <c r="B1383" t="s">
        <v>628</v>
      </c>
      <c r="C1383" t="s">
        <v>624</v>
      </c>
      <c r="D1383" t="s">
        <v>629</v>
      </c>
      <c r="E1383" t="s">
        <v>45</v>
      </c>
      <c r="F1383">
        <v>95380</v>
      </c>
      <c r="G1383" t="s">
        <v>46</v>
      </c>
      <c r="H1383" t="s">
        <v>630</v>
      </c>
      <c r="I1383" t="s">
        <v>631</v>
      </c>
      <c r="J1383" t="s">
        <v>56</v>
      </c>
      <c r="K1383" t="s">
        <v>10924</v>
      </c>
      <c r="L1383" t="s">
        <v>61</v>
      </c>
      <c r="M1383" t="s">
        <v>452</v>
      </c>
      <c r="N1383" t="s">
        <v>54</v>
      </c>
    </row>
    <row r="1384" spans="1:14" x14ac:dyDescent="0.3">
      <c r="A1384">
        <v>706508</v>
      </c>
      <c r="B1384" t="s">
        <v>633</v>
      </c>
      <c r="C1384" t="s">
        <v>600</v>
      </c>
      <c r="D1384" t="s">
        <v>634</v>
      </c>
      <c r="E1384" t="s">
        <v>45</v>
      </c>
      <c r="F1384">
        <v>95380</v>
      </c>
      <c r="G1384" t="s">
        <v>46</v>
      </c>
      <c r="H1384" t="s">
        <v>635</v>
      </c>
      <c r="I1384" t="s">
        <v>636</v>
      </c>
      <c r="J1384" t="s">
        <v>56</v>
      </c>
      <c r="K1384" t="s">
        <v>10924</v>
      </c>
      <c r="L1384" t="s">
        <v>61</v>
      </c>
      <c r="M1384" t="s">
        <v>2975</v>
      </c>
      <c r="N1384" t="s">
        <v>54</v>
      </c>
    </row>
    <row r="1385" spans="1:14" x14ac:dyDescent="0.3">
      <c r="A1385">
        <v>706509</v>
      </c>
      <c r="B1385" t="s">
        <v>639</v>
      </c>
      <c r="C1385" t="s">
        <v>640</v>
      </c>
      <c r="D1385" t="s">
        <v>641</v>
      </c>
      <c r="E1385" t="s">
        <v>45</v>
      </c>
      <c r="F1385">
        <v>95380</v>
      </c>
      <c r="G1385" t="s">
        <v>46</v>
      </c>
      <c r="H1385" t="s">
        <v>642</v>
      </c>
      <c r="I1385" t="s">
        <v>643</v>
      </c>
      <c r="J1385" t="s">
        <v>56</v>
      </c>
      <c r="K1385" t="s">
        <v>10924</v>
      </c>
      <c r="L1385" t="s">
        <v>80</v>
      </c>
      <c r="M1385" t="s">
        <v>227</v>
      </c>
      <c r="N1385" t="s">
        <v>54</v>
      </c>
    </row>
    <row r="1386" spans="1:14" x14ac:dyDescent="0.3">
      <c r="A1386">
        <v>706510</v>
      </c>
      <c r="B1386" t="s">
        <v>646</v>
      </c>
      <c r="C1386" t="s">
        <v>647</v>
      </c>
      <c r="D1386" t="s">
        <v>648</v>
      </c>
      <c r="E1386" t="s">
        <v>45</v>
      </c>
      <c r="F1386">
        <v>95380</v>
      </c>
      <c r="G1386" t="s">
        <v>46</v>
      </c>
      <c r="H1386" t="s">
        <v>649</v>
      </c>
      <c r="I1386" t="s">
        <v>650</v>
      </c>
      <c r="J1386" t="s">
        <v>56</v>
      </c>
      <c r="K1386" t="s">
        <v>10924</v>
      </c>
      <c r="L1386" t="s">
        <v>61</v>
      </c>
      <c r="M1386" t="s">
        <v>11252</v>
      </c>
      <c r="N1386" t="s">
        <v>54</v>
      </c>
    </row>
    <row r="1387" spans="1:14" x14ac:dyDescent="0.3">
      <c r="A1387">
        <v>706512</v>
      </c>
      <c r="B1387" t="s">
        <v>11253</v>
      </c>
      <c r="C1387" t="s">
        <v>11254</v>
      </c>
      <c r="D1387" t="s">
        <v>654</v>
      </c>
      <c r="E1387" t="s">
        <v>45</v>
      </c>
      <c r="F1387">
        <v>95380</v>
      </c>
      <c r="G1387" t="s">
        <v>46</v>
      </c>
      <c r="H1387" t="s">
        <v>655</v>
      </c>
      <c r="I1387" t="s">
        <v>11255</v>
      </c>
      <c r="J1387" t="s">
        <v>56</v>
      </c>
      <c r="K1387" t="s">
        <v>10924</v>
      </c>
      <c r="L1387" t="s">
        <v>61</v>
      </c>
      <c r="M1387" t="s">
        <v>657</v>
      </c>
      <c r="N1387" t="s">
        <v>54</v>
      </c>
    </row>
    <row r="1388" spans="1:14" x14ac:dyDescent="0.3">
      <c r="A1388">
        <v>706513</v>
      </c>
      <c r="B1388" t="s">
        <v>658</v>
      </c>
      <c r="C1388" t="s">
        <v>659</v>
      </c>
      <c r="D1388" t="s">
        <v>660</v>
      </c>
      <c r="E1388" t="s">
        <v>45</v>
      </c>
      <c r="F1388">
        <v>95380</v>
      </c>
      <c r="G1388" t="s">
        <v>46</v>
      </c>
      <c r="H1388" t="s">
        <v>661</v>
      </c>
      <c r="I1388" t="s">
        <v>662</v>
      </c>
      <c r="J1388" t="s">
        <v>56</v>
      </c>
      <c r="K1388" t="s">
        <v>10924</v>
      </c>
      <c r="L1388" t="s">
        <v>61</v>
      </c>
      <c r="M1388" t="s">
        <v>11256</v>
      </c>
      <c r="N1388" t="s">
        <v>54</v>
      </c>
    </row>
    <row r="1389" spans="1:14" x14ac:dyDescent="0.3">
      <c r="A1389">
        <v>706514</v>
      </c>
      <c r="B1389" t="s">
        <v>664</v>
      </c>
      <c r="C1389" t="s">
        <v>7781</v>
      </c>
      <c r="D1389" t="s">
        <v>666</v>
      </c>
      <c r="E1389" t="s">
        <v>45</v>
      </c>
      <c r="F1389">
        <v>95380</v>
      </c>
      <c r="G1389" t="s">
        <v>46</v>
      </c>
      <c r="H1389" t="s">
        <v>667</v>
      </c>
      <c r="I1389" t="s">
        <v>668</v>
      </c>
      <c r="J1389" t="s">
        <v>1213</v>
      </c>
      <c r="K1389" t="s">
        <v>59</v>
      </c>
      <c r="L1389" t="s">
        <v>61</v>
      </c>
      <c r="M1389" t="s">
        <v>227</v>
      </c>
      <c r="N1389" t="s">
        <v>54</v>
      </c>
    </row>
    <row r="1390" spans="1:14" x14ac:dyDescent="0.3">
      <c r="A1390">
        <v>706515</v>
      </c>
      <c r="B1390" t="s">
        <v>670</v>
      </c>
      <c r="C1390" t="s">
        <v>671</v>
      </c>
      <c r="D1390" t="s">
        <v>672</v>
      </c>
      <c r="E1390" t="s">
        <v>45</v>
      </c>
      <c r="F1390">
        <v>95380</v>
      </c>
      <c r="G1390" t="s">
        <v>46</v>
      </c>
      <c r="H1390" t="s">
        <v>673</v>
      </c>
      <c r="I1390" t="s">
        <v>674</v>
      </c>
      <c r="J1390" t="s">
        <v>56</v>
      </c>
      <c r="K1390" t="s">
        <v>10924</v>
      </c>
      <c r="L1390" t="s">
        <v>61</v>
      </c>
      <c r="M1390" t="s">
        <v>755</v>
      </c>
      <c r="N1390" t="s">
        <v>54</v>
      </c>
    </row>
    <row r="1391" spans="1:14" hidden="1" x14ac:dyDescent="0.3">
      <c r="A1391">
        <v>706516</v>
      </c>
      <c r="B1391" t="s">
        <v>7782</v>
      </c>
      <c r="C1391" t="s">
        <v>7783</v>
      </c>
      <c r="D1391" t="s">
        <v>7784</v>
      </c>
      <c r="E1391" t="s">
        <v>45</v>
      </c>
      <c r="F1391">
        <v>95380</v>
      </c>
      <c r="G1391" t="s">
        <v>46</v>
      </c>
      <c r="H1391" t="s">
        <v>7785</v>
      </c>
      <c r="I1391" t="s">
        <v>7786</v>
      </c>
      <c r="J1391" t="s">
        <v>1213</v>
      </c>
      <c r="K1391" t="s">
        <v>1366</v>
      </c>
      <c r="L1391" t="s">
        <v>80</v>
      </c>
      <c r="M1391" t="s">
        <v>11257</v>
      </c>
      <c r="N1391" t="s">
        <v>11258</v>
      </c>
    </row>
    <row r="1392" spans="1:14" x14ac:dyDescent="0.3">
      <c r="A1392">
        <v>706519</v>
      </c>
      <c r="B1392" t="s">
        <v>682</v>
      </c>
      <c r="C1392" t="s">
        <v>683</v>
      </c>
      <c r="D1392" t="s">
        <v>684</v>
      </c>
      <c r="E1392" t="s">
        <v>45</v>
      </c>
      <c r="F1392">
        <v>95380</v>
      </c>
      <c r="G1392" t="s">
        <v>46</v>
      </c>
      <c r="H1392" t="s">
        <v>685</v>
      </c>
      <c r="I1392" t="s">
        <v>686</v>
      </c>
      <c r="J1392" t="s">
        <v>56</v>
      </c>
      <c r="K1392" t="s">
        <v>10924</v>
      </c>
      <c r="L1392" t="s">
        <v>61</v>
      </c>
      <c r="M1392" t="s">
        <v>476</v>
      </c>
      <c r="N1392" t="s">
        <v>54</v>
      </c>
    </row>
    <row r="1393" spans="1:14" x14ac:dyDescent="0.3">
      <c r="A1393">
        <v>706520</v>
      </c>
      <c r="B1393" t="s">
        <v>689</v>
      </c>
      <c r="C1393" t="s">
        <v>690</v>
      </c>
      <c r="D1393" t="s">
        <v>691</v>
      </c>
      <c r="E1393" t="s">
        <v>45</v>
      </c>
      <c r="F1393">
        <v>95380</v>
      </c>
      <c r="G1393" t="s">
        <v>46</v>
      </c>
      <c r="H1393" t="s">
        <v>692</v>
      </c>
      <c r="I1393" t="s">
        <v>693</v>
      </c>
      <c r="J1393" t="s">
        <v>56</v>
      </c>
      <c r="K1393" t="s">
        <v>10924</v>
      </c>
      <c r="L1393" t="s">
        <v>61</v>
      </c>
      <c r="M1393" t="s">
        <v>7553</v>
      </c>
      <c r="N1393" t="s">
        <v>54</v>
      </c>
    </row>
    <row r="1394" spans="1:14" x14ac:dyDescent="0.3">
      <c r="A1394">
        <v>706522</v>
      </c>
      <c r="B1394" t="s">
        <v>695</v>
      </c>
      <c r="C1394" t="s">
        <v>696</v>
      </c>
      <c r="D1394" t="s">
        <v>697</v>
      </c>
      <c r="E1394" t="s">
        <v>45</v>
      </c>
      <c r="F1394">
        <v>95380</v>
      </c>
      <c r="G1394" t="s">
        <v>46</v>
      </c>
      <c r="H1394" t="s">
        <v>698</v>
      </c>
      <c r="I1394" t="s">
        <v>699</v>
      </c>
      <c r="J1394" t="s">
        <v>56</v>
      </c>
      <c r="K1394" t="s">
        <v>10924</v>
      </c>
      <c r="L1394" t="s">
        <v>61</v>
      </c>
      <c r="M1394" t="s">
        <v>2813</v>
      </c>
      <c r="N1394" t="s">
        <v>54</v>
      </c>
    </row>
    <row r="1395" spans="1:14" hidden="1" x14ac:dyDescent="0.3">
      <c r="A1395">
        <v>706524</v>
      </c>
      <c r="B1395" t="s">
        <v>700</v>
      </c>
      <c r="C1395" t="s">
        <v>701</v>
      </c>
      <c r="D1395" t="s">
        <v>702</v>
      </c>
      <c r="E1395" t="s">
        <v>45</v>
      </c>
      <c r="F1395">
        <v>95380</v>
      </c>
      <c r="G1395" t="s">
        <v>46</v>
      </c>
      <c r="H1395" t="s">
        <v>703</v>
      </c>
      <c r="I1395" t="s">
        <v>704</v>
      </c>
      <c r="J1395" t="s">
        <v>56</v>
      </c>
      <c r="K1395" t="s">
        <v>1565</v>
      </c>
      <c r="L1395" t="s">
        <v>61</v>
      </c>
      <c r="M1395" t="s">
        <v>3827</v>
      </c>
      <c r="N1395" t="s">
        <v>54</v>
      </c>
    </row>
    <row r="1396" spans="1:14" hidden="1" x14ac:dyDescent="0.3">
      <c r="A1396">
        <v>706526</v>
      </c>
      <c r="B1396" t="s">
        <v>7787</v>
      </c>
      <c r="C1396" t="s">
        <v>7788</v>
      </c>
      <c r="D1396" t="s">
        <v>7789</v>
      </c>
      <c r="E1396" t="s">
        <v>45</v>
      </c>
      <c r="F1396">
        <v>95380</v>
      </c>
      <c r="G1396" t="s">
        <v>46</v>
      </c>
      <c r="H1396" t="s">
        <v>7790</v>
      </c>
      <c r="I1396" t="s">
        <v>7791</v>
      </c>
      <c r="J1396" t="s">
        <v>56</v>
      </c>
      <c r="K1396" t="s">
        <v>1321</v>
      </c>
      <c r="L1396" t="s">
        <v>61</v>
      </c>
      <c r="M1396" t="s">
        <v>397</v>
      </c>
      <c r="N1396" t="s">
        <v>54</v>
      </c>
    </row>
    <row r="1397" spans="1:14" x14ac:dyDescent="0.3">
      <c r="A1397">
        <v>706527</v>
      </c>
      <c r="B1397" t="s">
        <v>7792</v>
      </c>
      <c r="C1397" t="s">
        <v>7793</v>
      </c>
      <c r="D1397" t="s">
        <v>707</v>
      </c>
      <c r="E1397" t="s">
        <v>45</v>
      </c>
      <c r="F1397">
        <v>95380</v>
      </c>
      <c r="G1397" t="s">
        <v>46</v>
      </c>
      <c r="H1397" t="s">
        <v>708</v>
      </c>
      <c r="I1397" t="s">
        <v>7794</v>
      </c>
      <c r="J1397" t="s">
        <v>56</v>
      </c>
      <c r="K1397" t="s">
        <v>6307</v>
      </c>
      <c r="L1397" t="s">
        <v>80</v>
      </c>
      <c r="M1397" t="s">
        <v>227</v>
      </c>
      <c r="N1397" t="s">
        <v>3071</v>
      </c>
    </row>
    <row r="1398" spans="1:14" hidden="1" x14ac:dyDescent="0.3">
      <c r="A1398">
        <v>706528</v>
      </c>
      <c r="B1398" t="s">
        <v>7795</v>
      </c>
      <c r="C1398" t="s">
        <v>7796</v>
      </c>
      <c r="D1398" t="s">
        <v>7797</v>
      </c>
      <c r="E1398" t="s">
        <v>223</v>
      </c>
      <c r="F1398">
        <v>95307</v>
      </c>
      <c r="G1398" t="s">
        <v>46</v>
      </c>
      <c r="H1398" t="s">
        <v>7798</v>
      </c>
      <c r="I1398" t="s">
        <v>7799</v>
      </c>
      <c r="J1398" t="s">
        <v>1213</v>
      </c>
      <c r="K1398" t="s">
        <v>1366</v>
      </c>
      <c r="L1398" t="s">
        <v>80</v>
      </c>
      <c r="M1398" t="s">
        <v>509</v>
      </c>
      <c r="N1398" t="s">
        <v>7800</v>
      </c>
    </row>
    <row r="1399" spans="1:14" x14ac:dyDescent="0.3">
      <c r="A1399">
        <v>706529</v>
      </c>
      <c r="B1399" t="s">
        <v>11259</v>
      </c>
      <c r="C1399" t="s">
        <v>11260</v>
      </c>
      <c r="D1399" t="s">
        <v>713</v>
      </c>
      <c r="E1399" t="s">
        <v>45</v>
      </c>
      <c r="F1399">
        <v>95380</v>
      </c>
      <c r="G1399" t="s">
        <v>46</v>
      </c>
      <c r="H1399" t="s">
        <v>714</v>
      </c>
      <c r="I1399" t="s">
        <v>11261</v>
      </c>
      <c r="J1399" t="s">
        <v>56</v>
      </c>
      <c r="K1399" t="s">
        <v>10924</v>
      </c>
      <c r="L1399" t="s">
        <v>80</v>
      </c>
      <c r="M1399" t="s">
        <v>227</v>
      </c>
      <c r="N1399" t="s">
        <v>54</v>
      </c>
    </row>
    <row r="1400" spans="1:14" hidden="1" x14ac:dyDescent="0.3">
      <c r="A1400">
        <v>706530</v>
      </c>
      <c r="B1400" t="s">
        <v>7801</v>
      </c>
      <c r="C1400" t="s">
        <v>7802</v>
      </c>
      <c r="D1400" t="s">
        <v>7803</v>
      </c>
      <c r="E1400" t="s">
        <v>131</v>
      </c>
      <c r="F1400">
        <v>95357</v>
      </c>
      <c r="G1400" t="s">
        <v>46</v>
      </c>
      <c r="H1400" t="s">
        <v>7804</v>
      </c>
      <c r="I1400" t="s">
        <v>7805</v>
      </c>
      <c r="J1400" t="s">
        <v>1213</v>
      </c>
      <c r="K1400" t="s">
        <v>1366</v>
      </c>
      <c r="L1400" t="s">
        <v>80</v>
      </c>
      <c r="M1400" t="s">
        <v>1691</v>
      </c>
      <c r="N1400" t="s">
        <v>7806</v>
      </c>
    </row>
    <row r="1401" spans="1:14" hidden="1" x14ac:dyDescent="0.3">
      <c r="A1401">
        <v>706531</v>
      </c>
      <c r="B1401" t="s">
        <v>7807</v>
      </c>
      <c r="C1401" t="s">
        <v>7808</v>
      </c>
      <c r="D1401" t="s">
        <v>7809</v>
      </c>
      <c r="E1401" t="s">
        <v>131</v>
      </c>
      <c r="F1401">
        <v>95358</v>
      </c>
      <c r="G1401" t="s">
        <v>46</v>
      </c>
      <c r="H1401" t="s">
        <v>7810</v>
      </c>
      <c r="I1401" t="s">
        <v>7811</v>
      </c>
      <c r="J1401" t="s">
        <v>56</v>
      </c>
      <c r="K1401" t="s">
        <v>1321</v>
      </c>
      <c r="L1401" t="s">
        <v>61</v>
      </c>
      <c r="M1401" t="s">
        <v>7812</v>
      </c>
      <c r="N1401" t="s">
        <v>54</v>
      </c>
    </row>
    <row r="1402" spans="1:14" x14ac:dyDescent="0.3">
      <c r="A1402">
        <v>706533</v>
      </c>
      <c r="B1402" t="s">
        <v>718</v>
      </c>
      <c r="C1402" t="s">
        <v>719</v>
      </c>
      <c r="D1402" t="s">
        <v>720</v>
      </c>
      <c r="E1402" t="s">
        <v>45</v>
      </c>
      <c r="F1402">
        <v>95380</v>
      </c>
      <c r="G1402" t="s">
        <v>46</v>
      </c>
      <c r="H1402" t="s">
        <v>721</v>
      </c>
      <c r="I1402" t="s">
        <v>722</v>
      </c>
      <c r="J1402" t="s">
        <v>56</v>
      </c>
      <c r="K1402" t="s">
        <v>10924</v>
      </c>
      <c r="L1402" t="s">
        <v>61</v>
      </c>
      <c r="M1402" t="s">
        <v>5629</v>
      </c>
      <c r="N1402" t="s">
        <v>54</v>
      </c>
    </row>
    <row r="1403" spans="1:14" x14ac:dyDescent="0.3">
      <c r="A1403">
        <v>706536</v>
      </c>
      <c r="B1403" t="s">
        <v>7813</v>
      </c>
      <c r="C1403" t="s">
        <v>723</v>
      </c>
      <c r="D1403" t="s">
        <v>724</v>
      </c>
      <c r="E1403" t="s">
        <v>45</v>
      </c>
      <c r="F1403">
        <v>95380</v>
      </c>
      <c r="G1403" t="s">
        <v>46</v>
      </c>
      <c r="H1403" t="s">
        <v>725</v>
      </c>
      <c r="I1403" t="s">
        <v>726</v>
      </c>
      <c r="J1403" t="s">
        <v>56</v>
      </c>
      <c r="K1403" t="s">
        <v>10924</v>
      </c>
      <c r="L1403" t="s">
        <v>61</v>
      </c>
      <c r="M1403" t="s">
        <v>4927</v>
      </c>
      <c r="N1403" t="s">
        <v>54</v>
      </c>
    </row>
    <row r="1404" spans="1:14" hidden="1" x14ac:dyDescent="0.3">
      <c r="A1404">
        <v>706537</v>
      </c>
      <c r="B1404" t="s">
        <v>7815</v>
      </c>
      <c r="C1404" t="s">
        <v>7816</v>
      </c>
      <c r="D1404" t="s">
        <v>7817</v>
      </c>
      <c r="E1404" t="s">
        <v>131</v>
      </c>
      <c r="F1404">
        <v>95358</v>
      </c>
      <c r="G1404" t="s">
        <v>46</v>
      </c>
      <c r="H1404" t="s">
        <v>7818</v>
      </c>
      <c r="I1404" t="s">
        <v>7819</v>
      </c>
      <c r="J1404" t="s">
        <v>56</v>
      </c>
      <c r="K1404" t="s">
        <v>1321</v>
      </c>
      <c r="L1404" t="s">
        <v>61</v>
      </c>
      <c r="M1404" t="s">
        <v>1944</v>
      </c>
      <c r="N1404" t="s">
        <v>54</v>
      </c>
    </row>
    <row r="1405" spans="1:14" x14ac:dyDescent="0.3">
      <c r="A1405">
        <v>706538</v>
      </c>
      <c r="B1405" t="s">
        <v>6394</v>
      </c>
      <c r="C1405" t="s">
        <v>7820</v>
      </c>
      <c r="D1405" t="s">
        <v>7821</v>
      </c>
      <c r="E1405" t="s">
        <v>45</v>
      </c>
      <c r="F1405">
        <v>95380</v>
      </c>
      <c r="G1405" t="s">
        <v>46</v>
      </c>
      <c r="H1405" t="s">
        <v>7822</v>
      </c>
      <c r="I1405" t="s">
        <v>7823</v>
      </c>
      <c r="J1405" t="s">
        <v>56</v>
      </c>
      <c r="K1405" t="s">
        <v>6307</v>
      </c>
      <c r="L1405" t="s">
        <v>80</v>
      </c>
      <c r="M1405" t="s">
        <v>509</v>
      </c>
      <c r="N1405" t="s">
        <v>7824</v>
      </c>
    </row>
    <row r="1406" spans="1:14" x14ac:dyDescent="0.3">
      <c r="A1406">
        <v>706539</v>
      </c>
      <c r="B1406" t="s">
        <v>728</v>
      </c>
      <c r="C1406" t="s">
        <v>729</v>
      </c>
      <c r="D1406" t="s">
        <v>730</v>
      </c>
      <c r="E1406" t="s">
        <v>45</v>
      </c>
      <c r="F1406">
        <v>95380</v>
      </c>
      <c r="G1406" t="s">
        <v>46</v>
      </c>
      <c r="H1406" t="s">
        <v>731</v>
      </c>
      <c r="I1406" t="s">
        <v>732</v>
      </c>
      <c r="J1406" t="s">
        <v>56</v>
      </c>
      <c r="K1406" t="s">
        <v>10924</v>
      </c>
      <c r="L1406" t="s">
        <v>61</v>
      </c>
      <c r="M1406" t="s">
        <v>6551</v>
      </c>
      <c r="N1406" t="s">
        <v>54</v>
      </c>
    </row>
    <row r="1407" spans="1:14" hidden="1" x14ac:dyDescent="0.3">
      <c r="A1407">
        <v>706540</v>
      </c>
      <c r="B1407" t="s">
        <v>7825</v>
      </c>
      <c r="C1407" t="s">
        <v>7825</v>
      </c>
      <c r="D1407" t="s">
        <v>7826</v>
      </c>
      <c r="E1407" t="s">
        <v>131</v>
      </c>
      <c r="F1407">
        <v>95358</v>
      </c>
      <c r="G1407" t="s">
        <v>46</v>
      </c>
      <c r="H1407" t="s">
        <v>7827</v>
      </c>
      <c r="I1407" t="s">
        <v>7828</v>
      </c>
      <c r="J1407" t="s">
        <v>1213</v>
      </c>
      <c r="K1407" t="s">
        <v>54</v>
      </c>
      <c r="L1407" t="s">
        <v>61</v>
      </c>
      <c r="M1407" t="s">
        <v>7829</v>
      </c>
      <c r="N1407" t="s">
        <v>54</v>
      </c>
    </row>
    <row r="1408" spans="1:14" hidden="1" x14ac:dyDescent="0.3">
      <c r="A1408">
        <v>706541</v>
      </c>
      <c r="B1408" t="s">
        <v>7830</v>
      </c>
      <c r="C1408" t="s">
        <v>7831</v>
      </c>
      <c r="D1408" t="s">
        <v>7832</v>
      </c>
      <c r="E1408" t="s">
        <v>45</v>
      </c>
      <c r="F1408">
        <v>95380</v>
      </c>
      <c r="G1408" t="s">
        <v>46</v>
      </c>
      <c r="H1408" t="s">
        <v>7833</v>
      </c>
      <c r="I1408" t="s">
        <v>7834</v>
      </c>
      <c r="J1408" t="s">
        <v>1213</v>
      </c>
      <c r="K1408" t="s">
        <v>1366</v>
      </c>
      <c r="L1408" t="s">
        <v>61</v>
      </c>
      <c r="M1408" t="s">
        <v>227</v>
      </c>
      <c r="N1408" t="s">
        <v>54</v>
      </c>
    </row>
    <row r="1409" spans="1:14" hidden="1" x14ac:dyDescent="0.3">
      <c r="A1409">
        <v>706541</v>
      </c>
      <c r="B1409" t="s">
        <v>7830</v>
      </c>
      <c r="C1409" t="s">
        <v>7831</v>
      </c>
      <c r="D1409" t="s">
        <v>7832</v>
      </c>
      <c r="E1409" t="s">
        <v>45</v>
      </c>
      <c r="F1409">
        <v>95380</v>
      </c>
      <c r="G1409" t="s">
        <v>46</v>
      </c>
      <c r="H1409" t="s">
        <v>7833</v>
      </c>
      <c r="I1409" t="s">
        <v>7834</v>
      </c>
      <c r="J1409" t="s">
        <v>1213</v>
      </c>
      <c r="K1409" t="s">
        <v>1366</v>
      </c>
      <c r="L1409" t="s">
        <v>61</v>
      </c>
      <c r="M1409" t="s">
        <v>227</v>
      </c>
      <c r="N1409" t="s">
        <v>54</v>
      </c>
    </row>
    <row r="1410" spans="1:14" hidden="1" x14ac:dyDescent="0.3">
      <c r="A1410">
        <v>706541</v>
      </c>
      <c r="B1410" t="s">
        <v>7830</v>
      </c>
      <c r="C1410" t="s">
        <v>7831</v>
      </c>
      <c r="D1410" t="s">
        <v>7832</v>
      </c>
      <c r="E1410" t="s">
        <v>45</v>
      </c>
      <c r="F1410">
        <v>95380</v>
      </c>
      <c r="G1410" t="s">
        <v>46</v>
      </c>
      <c r="H1410" t="s">
        <v>7833</v>
      </c>
      <c r="I1410" t="s">
        <v>7834</v>
      </c>
      <c r="J1410" t="s">
        <v>1213</v>
      </c>
      <c r="K1410" t="s">
        <v>1366</v>
      </c>
      <c r="L1410" t="s">
        <v>61</v>
      </c>
      <c r="M1410" t="s">
        <v>227</v>
      </c>
      <c r="N1410" t="s">
        <v>54</v>
      </c>
    </row>
    <row r="1411" spans="1:14" hidden="1" x14ac:dyDescent="0.3">
      <c r="A1411">
        <v>706541</v>
      </c>
      <c r="B1411" t="s">
        <v>7830</v>
      </c>
      <c r="C1411" t="s">
        <v>7831</v>
      </c>
      <c r="D1411" t="s">
        <v>7832</v>
      </c>
      <c r="E1411" t="s">
        <v>45</v>
      </c>
      <c r="F1411">
        <v>95380</v>
      </c>
      <c r="G1411" t="s">
        <v>46</v>
      </c>
      <c r="H1411" t="s">
        <v>7833</v>
      </c>
      <c r="I1411" t="s">
        <v>7834</v>
      </c>
      <c r="J1411" t="s">
        <v>1213</v>
      </c>
      <c r="K1411" t="s">
        <v>1366</v>
      </c>
      <c r="L1411" t="s">
        <v>61</v>
      </c>
      <c r="M1411" t="s">
        <v>227</v>
      </c>
      <c r="N1411" t="s">
        <v>54</v>
      </c>
    </row>
    <row r="1412" spans="1:14" hidden="1" x14ac:dyDescent="0.3">
      <c r="A1412">
        <v>706542</v>
      </c>
      <c r="B1412" t="s">
        <v>6351</v>
      </c>
      <c r="C1412" t="s">
        <v>7835</v>
      </c>
      <c r="D1412" t="s">
        <v>7836</v>
      </c>
      <c r="E1412" t="s">
        <v>131</v>
      </c>
      <c r="F1412">
        <v>95358</v>
      </c>
      <c r="G1412" t="s">
        <v>46</v>
      </c>
      <c r="H1412" t="s">
        <v>7837</v>
      </c>
      <c r="I1412" t="s">
        <v>7838</v>
      </c>
      <c r="J1412" t="s">
        <v>1213</v>
      </c>
      <c r="K1412" t="s">
        <v>54</v>
      </c>
      <c r="L1412" t="s">
        <v>61</v>
      </c>
      <c r="M1412" t="s">
        <v>227</v>
      </c>
      <c r="N1412" t="s">
        <v>54</v>
      </c>
    </row>
    <row r="1413" spans="1:14" hidden="1" x14ac:dyDescent="0.3">
      <c r="A1413">
        <v>706543</v>
      </c>
      <c r="B1413" t="s">
        <v>7839</v>
      </c>
      <c r="C1413" t="s">
        <v>7839</v>
      </c>
      <c r="D1413" t="s">
        <v>7840</v>
      </c>
      <c r="E1413" t="s">
        <v>45</v>
      </c>
      <c r="F1413">
        <v>95380</v>
      </c>
      <c r="G1413" t="s">
        <v>46</v>
      </c>
      <c r="H1413" t="s">
        <v>7841</v>
      </c>
      <c r="I1413" t="s">
        <v>7842</v>
      </c>
      <c r="J1413" t="s">
        <v>1213</v>
      </c>
      <c r="K1413" t="s">
        <v>54</v>
      </c>
      <c r="L1413" t="s">
        <v>80</v>
      </c>
      <c r="M1413" t="s">
        <v>227</v>
      </c>
      <c r="N1413" t="s">
        <v>54</v>
      </c>
    </row>
    <row r="1414" spans="1:14" hidden="1" x14ac:dyDescent="0.3">
      <c r="A1414">
        <v>706547</v>
      </c>
      <c r="B1414" t="s">
        <v>7843</v>
      </c>
      <c r="C1414" t="s">
        <v>7843</v>
      </c>
      <c r="D1414" t="s">
        <v>7844</v>
      </c>
      <c r="E1414" t="s">
        <v>131</v>
      </c>
      <c r="F1414">
        <v>95358</v>
      </c>
      <c r="G1414" t="s">
        <v>46</v>
      </c>
      <c r="H1414" t="s">
        <v>7845</v>
      </c>
      <c r="I1414" t="s">
        <v>7846</v>
      </c>
      <c r="J1414" t="s">
        <v>56</v>
      </c>
      <c r="K1414" t="s">
        <v>1321</v>
      </c>
      <c r="L1414" t="s">
        <v>61</v>
      </c>
      <c r="M1414" t="s">
        <v>244</v>
      </c>
      <c r="N1414" t="s">
        <v>54</v>
      </c>
    </row>
    <row r="1415" spans="1:14" hidden="1" x14ac:dyDescent="0.3">
      <c r="A1415">
        <v>706548</v>
      </c>
      <c r="B1415" t="s">
        <v>7847</v>
      </c>
      <c r="C1415" t="s">
        <v>7848</v>
      </c>
      <c r="D1415" t="s">
        <v>7849</v>
      </c>
      <c r="E1415" t="s">
        <v>45</v>
      </c>
      <c r="F1415">
        <v>95380</v>
      </c>
      <c r="G1415" t="s">
        <v>46</v>
      </c>
      <c r="H1415" t="s">
        <v>7850</v>
      </c>
      <c r="I1415" t="s">
        <v>7851</v>
      </c>
      <c r="J1415" t="s">
        <v>1213</v>
      </c>
      <c r="K1415" t="s">
        <v>54</v>
      </c>
      <c r="L1415" t="s">
        <v>61</v>
      </c>
      <c r="M1415" t="s">
        <v>2813</v>
      </c>
      <c r="N1415" t="s">
        <v>54</v>
      </c>
    </row>
    <row r="1416" spans="1:14" hidden="1" x14ac:dyDescent="0.3">
      <c r="A1416">
        <v>706548</v>
      </c>
      <c r="B1416" t="s">
        <v>7847</v>
      </c>
      <c r="C1416" t="s">
        <v>7848</v>
      </c>
      <c r="D1416" t="s">
        <v>7849</v>
      </c>
      <c r="E1416" t="s">
        <v>45</v>
      </c>
      <c r="F1416">
        <v>95380</v>
      </c>
      <c r="G1416" t="s">
        <v>46</v>
      </c>
      <c r="H1416" t="s">
        <v>7850</v>
      </c>
      <c r="I1416" t="s">
        <v>7851</v>
      </c>
      <c r="J1416" t="s">
        <v>1213</v>
      </c>
      <c r="K1416" t="s">
        <v>54</v>
      </c>
      <c r="L1416" t="s">
        <v>61</v>
      </c>
      <c r="M1416" t="s">
        <v>2813</v>
      </c>
      <c r="N1416" t="s">
        <v>54</v>
      </c>
    </row>
    <row r="1417" spans="1:14" hidden="1" x14ac:dyDescent="0.3">
      <c r="A1417">
        <v>706548</v>
      </c>
      <c r="B1417" t="s">
        <v>7847</v>
      </c>
      <c r="C1417" t="s">
        <v>7848</v>
      </c>
      <c r="D1417" t="s">
        <v>7849</v>
      </c>
      <c r="E1417" t="s">
        <v>45</v>
      </c>
      <c r="F1417">
        <v>95380</v>
      </c>
      <c r="G1417" t="s">
        <v>46</v>
      </c>
      <c r="H1417" t="s">
        <v>7850</v>
      </c>
      <c r="I1417" t="s">
        <v>7851</v>
      </c>
      <c r="J1417" t="s">
        <v>1213</v>
      </c>
      <c r="K1417" t="s">
        <v>54</v>
      </c>
      <c r="L1417" t="s">
        <v>61</v>
      </c>
      <c r="M1417" t="s">
        <v>2813</v>
      </c>
      <c r="N1417" t="s">
        <v>54</v>
      </c>
    </row>
    <row r="1418" spans="1:14" hidden="1" x14ac:dyDescent="0.3">
      <c r="A1418">
        <v>706548</v>
      </c>
      <c r="B1418" t="s">
        <v>7847</v>
      </c>
      <c r="C1418" t="s">
        <v>7848</v>
      </c>
      <c r="D1418" t="s">
        <v>7849</v>
      </c>
      <c r="E1418" t="s">
        <v>45</v>
      </c>
      <c r="F1418">
        <v>95380</v>
      </c>
      <c r="G1418" t="s">
        <v>46</v>
      </c>
      <c r="H1418" t="s">
        <v>7850</v>
      </c>
      <c r="I1418" t="s">
        <v>7851</v>
      </c>
      <c r="J1418" t="s">
        <v>1213</v>
      </c>
      <c r="K1418" t="s">
        <v>54</v>
      </c>
      <c r="L1418" t="s">
        <v>61</v>
      </c>
      <c r="M1418" t="s">
        <v>2813</v>
      </c>
      <c r="N1418" t="s">
        <v>54</v>
      </c>
    </row>
    <row r="1419" spans="1:14" x14ac:dyDescent="0.3">
      <c r="A1419">
        <v>706549</v>
      </c>
      <c r="B1419" t="s">
        <v>7852</v>
      </c>
      <c r="C1419" t="s">
        <v>735</v>
      </c>
      <c r="D1419" t="s">
        <v>736</v>
      </c>
      <c r="E1419" t="s">
        <v>45</v>
      </c>
      <c r="F1419">
        <v>95380</v>
      </c>
      <c r="G1419" t="s">
        <v>46</v>
      </c>
      <c r="H1419" t="s">
        <v>737</v>
      </c>
      <c r="I1419" t="s">
        <v>738</v>
      </c>
      <c r="J1419" t="s">
        <v>56</v>
      </c>
      <c r="K1419" t="s">
        <v>10924</v>
      </c>
      <c r="L1419" t="s">
        <v>61</v>
      </c>
      <c r="M1419" t="s">
        <v>509</v>
      </c>
      <c r="N1419" t="s">
        <v>54</v>
      </c>
    </row>
    <row r="1420" spans="1:14" hidden="1" x14ac:dyDescent="0.3">
      <c r="A1420">
        <v>706550</v>
      </c>
      <c r="B1420" t="s">
        <v>10941</v>
      </c>
      <c r="C1420" t="s">
        <v>10941</v>
      </c>
      <c r="D1420" t="s">
        <v>4396</v>
      </c>
      <c r="E1420" t="s">
        <v>131</v>
      </c>
      <c r="F1420">
        <v>95357</v>
      </c>
      <c r="G1420" t="s">
        <v>46</v>
      </c>
      <c r="H1420" t="s">
        <v>4397</v>
      </c>
      <c r="I1420" t="s">
        <v>11262</v>
      </c>
      <c r="J1420" t="s">
        <v>56</v>
      </c>
      <c r="K1420" t="s">
        <v>1321</v>
      </c>
      <c r="L1420" t="s">
        <v>61</v>
      </c>
      <c r="M1420" t="s">
        <v>3745</v>
      </c>
      <c r="N1420" t="s">
        <v>54</v>
      </c>
    </row>
    <row r="1421" spans="1:14" x14ac:dyDescent="0.3">
      <c r="A1421">
        <v>706551</v>
      </c>
      <c r="B1421" t="s">
        <v>7853</v>
      </c>
      <c r="C1421" t="s">
        <v>739</v>
      </c>
      <c r="D1421" t="s">
        <v>740</v>
      </c>
      <c r="E1421" t="s">
        <v>45</v>
      </c>
      <c r="F1421">
        <v>95380</v>
      </c>
      <c r="G1421" t="s">
        <v>46</v>
      </c>
      <c r="H1421" t="s">
        <v>741</v>
      </c>
      <c r="I1421" t="s">
        <v>742</v>
      </c>
      <c r="J1421" t="s">
        <v>56</v>
      </c>
      <c r="K1421" t="s">
        <v>10924</v>
      </c>
      <c r="L1421" t="s">
        <v>61</v>
      </c>
      <c r="M1421" t="s">
        <v>743</v>
      </c>
      <c r="N1421" t="s">
        <v>54</v>
      </c>
    </row>
    <row r="1422" spans="1:14" hidden="1" x14ac:dyDescent="0.3">
      <c r="A1422">
        <v>706552</v>
      </c>
      <c r="B1422" t="s">
        <v>7801</v>
      </c>
      <c r="C1422" t="s">
        <v>1979</v>
      </c>
      <c r="D1422" t="s">
        <v>7854</v>
      </c>
      <c r="E1422" t="s">
        <v>131</v>
      </c>
      <c r="F1422">
        <v>95357</v>
      </c>
      <c r="G1422" t="s">
        <v>46</v>
      </c>
      <c r="H1422" t="s">
        <v>7855</v>
      </c>
      <c r="I1422" t="s">
        <v>7856</v>
      </c>
      <c r="J1422" t="s">
        <v>56</v>
      </c>
      <c r="K1422" t="s">
        <v>1321</v>
      </c>
      <c r="L1422" t="s">
        <v>61</v>
      </c>
      <c r="M1422" t="s">
        <v>11193</v>
      </c>
      <c r="N1422" t="s">
        <v>54</v>
      </c>
    </row>
    <row r="1423" spans="1:14" hidden="1" x14ac:dyDescent="0.3">
      <c r="A1423">
        <v>706554</v>
      </c>
      <c r="B1423" t="s">
        <v>7857</v>
      </c>
      <c r="C1423" t="s">
        <v>7858</v>
      </c>
      <c r="D1423" t="s">
        <v>7859</v>
      </c>
      <c r="E1423" t="s">
        <v>45</v>
      </c>
      <c r="F1423">
        <v>95380</v>
      </c>
      <c r="G1423" t="s">
        <v>46</v>
      </c>
      <c r="H1423" t="s">
        <v>7860</v>
      </c>
      <c r="I1423" t="s">
        <v>7861</v>
      </c>
      <c r="J1423" t="s">
        <v>1213</v>
      </c>
      <c r="K1423" t="s">
        <v>1366</v>
      </c>
      <c r="L1423" t="s">
        <v>61</v>
      </c>
      <c r="M1423" t="s">
        <v>227</v>
      </c>
      <c r="N1423" t="s">
        <v>54</v>
      </c>
    </row>
    <row r="1424" spans="1:14" x14ac:dyDescent="0.3">
      <c r="A1424">
        <v>706555</v>
      </c>
      <c r="B1424" t="s">
        <v>7862</v>
      </c>
      <c r="C1424" t="s">
        <v>7863</v>
      </c>
      <c r="D1424" t="s">
        <v>745</v>
      </c>
      <c r="E1424" t="s">
        <v>45</v>
      </c>
      <c r="F1424">
        <v>95380</v>
      </c>
      <c r="G1424" t="s">
        <v>46</v>
      </c>
      <c r="H1424" t="s">
        <v>746</v>
      </c>
      <c r="I1424" t="s">
        <v>7864</v>
      </c>
      <c r="J1424" t="s">
        <v>56</v>
      </c>
      <c r="K1424" t="s">
        <v>10924</v>
      </c>
      <c r="L1424" t="s">
        <v>61</v>
      </c>
      <c r="M1424" t="s">
        <v>7865</v>
      </c>
      <c r="N1424" t="s">
        <v>54</v>
      </c>
    </row>
    <row r="1425" spans="1:14" x14ac:dyDescent="0.3">
      <c r="A1425">
        <v>706556</v>
      </c>
      <c r="B1425" t="s">
        <v>750</v>
      </c>
      <c r="C1425" t="s">
        <v>751</v>
      </c>
      <c r="D1425" t="s">
        <v>752</v>
      </c>
      <c r="E1425" t="s">
        <v>45</v>
      </c>
      <c r="F1425">
        <v>95380</v>
      </c>
      <c r="G1425" t="s">
        <v>46</v>
      </c>
      <c r="H1425" t="s">
        <v>753</v>
      </c>
      <c r="I1425" t="s">
        <v>754</v>
      </c>
      <c r="J1425" t="s">
        <v>56</v>
      </c>
      <c r="K1425" t="s">
        <v>10924</v>
      </c>
      <c r="L1425" t="s">
        <v>61</v>
      </c>
      <c r="M1425" t="s">
        <v>755</v>
      </c>
      <c r="N1425" t="s">
        <v>54</v>
      </c>
    </row>
    <row r="1426" spans="1:14" x14ac:dyDescent="0.3">
      <c r="A1426">
        <v>706558</v>
      </c>
      <c r="B1426" t="s">
        <v>756</v>
      </c>
      <c r="C1426" t="s">
        <v>757</v>
      </c>
      <c r="D1426" t="s">
        <v>758</v>
      </c>
      <c r="E1426" t="s">
        <v>45</v>
      </c>
      <c r="F1426">
        <v>95380</v>
      </c>
      <c r="G1426" t="s">
        <v>46</v>
      </c>
      <c r="H1426" t="s">
        <v>759</v>
      </c>
      <c r="I1426" t="s">
        <v>760</v>
      </c>
      <c r="J1426" t="s">
        <v>56</v>
      </c>
      <c r="K1426" t="s">
        <v>10924</v>
      </c>
      <c r="L1426" t="s">
        <v>61</v>
      </c>
      <c r="M1426" t="s">
        <v>11263</v>
      </c>
      <c r="N1426" t="s">
        <v>54</v>
      </c>
    </row>
    <row r="1427" spans="1:14" hidden="1" x14ac:dyDescent="0.3">
      <c r="A1427">
        <v>706559</v>
      </c>
      <c r="B1427" t="s">
        <v>7866</v>
      </c>
      <c r="C1427" t="s">
        <v>7867</v>
      </c>
      <c r="D1427" t="s">
        <v>7868</v>
      </c>
      <c r="E1427" t="s">
        <v>131</v>
      </c>
      <c r="F1427">
        <v>95357</v>
      </c>
      <c r="G1427" t="s">
        <v>46</v>
      </c>
      <c r="H1427" t="s">
        <v>7869</v>
      </c>
      <c r="I1427" t="s">
        <v>7870</v>
      </c>
      <c r="J1427" t="s">
        <v>56</v>
      </c>
      <c r="K1427" t="s">
        <v>1321</v>
      </c>
      <c r="L1427" t="s">
        <v>61</v>
      </c>
      <c r="M1427" t="s">
        <v>2155</v>
      </c>
      <c r="N1427" t="s">
        <v>54</v>
      </c>
    </row>
    <row r="1428" spans="1:14" hidden="1" x14ac:dyDescent="0.3">
      <c r="A1428">
        <v>706560</v>
      </c>
      <c r="B1428" t="s">
        <v>7871</v>
      </c>
      <c r="C1428" t="s">
        <v>7872</v>
      </c>
      <c r="D1428" t="s">
        <v>7873</v>
      </c>
      <c r="E1428" t="s">
        <v>131</v>
      </c>
      <c r="F1428">
        <v>95367</v>
      </c>
      <c r="G1428" t="s">
        <v>46</v>
      </c>
      <c r="H1428" t="s">
        <v>7874</v>
      </c>
      <c r="I1428" t="s">
        <v>7875</v>
      </c>
      <c r="J1428" t="s">
        <v>56</v>
      </c>
      <c r="K1428" t="s">
        <v>1565</v>
      </c>
      <c r="L1428" t="s">
        <v>61</v>
      </c>
      <c r="M1428" t="s">
        <v>227</v>
      </c>
      <c r="N1428" t="s">
        <v>54</v>
      </c>
    </row>
    <row r="1429" spans="1:14" hidden="1" x14ac:dyDescent="0.3">
      <c r="A1429">
        <v>706561</v>
      </c>
      <c r="B1429" t="s">
        <v>7876</v>
      </c>
      <c r="C1429" t="s">
        <v>7877</v>
      </c>
      <c r="D1429" t="s">
        <v>7878</v>
      </c>
      <c r="E1429" t="s">
        <v>4152</v>
      </c>
      <c r="F1429">
        <v>95386</v>
      </c>
      <c r="G1429" t="s">
        <v>46</v>
      </c>
      <c r="H1429" t="s">
        <v>7879</v>
      </c>
      <c r="I1429" t="s">
        <v>7880</v>
      </c>
      <c r="J1429" t="s">
        <v>56</v>
      </c>
      <c r="K1429" t="s">
        <v>1321</v>
      </c>
      <c r="L1429" t="s">
        <v>61</v>
      </c>
      <c r="M1429" t="s">
        <v>100</v>
      </c>
      <c r="N1429" t="s">
        <v>54</v>
      </c>
    </row>
    <row r="1430" spans="1:14" hidden="1" x14ac:dyDescent="0.3">
      <c r="A1430">
        <v>706572</v>
      </c>
      <c r="B1430" t="s">
        <v>7881</v>
      </c>
      <c r="C1430" t="s">
        <v>7650</v>
      </c>
      <c r="D1430" t="s">
        <v>7882</v>
      </c>
      <c r="E1430" t="s">
        <v>131</v>
      </c>
      <c r="F1430">
        <v>95357</v>
      </c>
      <c r="G1430" t="s">
        <v>46</v>
      </c>
      <c r="H1430" t="s">
        <v>7883</v>
      </c>
      <c r="I1430" t="s">
        <v>7884</v>
      </c>
      <c r="J1430" t="s">
        <v>56</v>
      </c>
      <c r="K1430" t="s">
        <v>1321</v>
      </c>
      <c r="L1430" t="s">
        <v>61</v>
      </c>
      <c r="M1430" t="s">
        <v>6531</v>
      </c>
      <c r="N1430" t="s">
        <v>54</v>
      </c>
    </row>
    <row r="1431" spans="1:14" x14ac:dyDescent="0.3">
      <c r="A1431">
        <v>706578</v>
      </c>
      <c r="B1431" t="s">
        <v>762</v>
      </c>
      <c r="C1431" t="s">
        <v>763</v>
      </c>
      <c r="D1431" t="s">
        <v>765</v>
      </c>
      <c r="E1431" t="s">
        <v>766</v>
      </c>
      <c r="F1431">
        <v>95616</v>
      </c>
      <c r="G1431" t="s">
        <v>767</v>
      </c>
      <c r="H1431" t="s">
        <v>768</v>
      </c>
      <c r="I1431" t="s">
        <v>769</v>
      </c>
      <c r="J1431" t="s">
        <v>56</v>
      </c>
      <c r="K1431" t="s">
        <v>10924</v>
      </c>
      <c r="L1431" t="s">
        <v>61</v>
      </c>
      <c r="M1431" t="s">
        <v>10260</v>
      </c>
      <c r="N1431" t="s">
        <v>54</v>
      </c>
    </row>
    <row r="1432" spans="1:14" hidden="1" x14ac:dyDescent="0.3">
      <c r="A1432">
        <v>706579</v>
      </c>
      <c r="B1432" t="s">
        <v>772</v>
      </c>
      <c r="C1432" t="s">
        <v>773</v>
      </c>
      <c r="D1432" t="s">
        <v>774</v>
      </c>
      <c r="E1432" t="s">
        <v>45</v>
      </c>
      <c r="F1432">
        <v>95380</v>
      </c>
      <c r="G1432" t="s">
        <v>46</v>
      </c>
      <c r="H1432" t="s">
        <v>775</v>
      </c>
      <c r="I1432" t="s">
        <v>776</v>
      </c>
      <c r="J1432" t="s">
        <v>56</v>
      </c>
      <c r="K1432" t="s">
        <v>54</v>
      </c>
      <c r="L1432" t="s">
        <v>61</v>
      </c>
      <c r="M1432" t="s">
        <v>777</v>
      </c>
      <c r="N1432" t="s">
        <v>54</v>
      </c>
    </row>
    <row r="1433" spans="1:14" hidden="1" x14ac:dyDescent="0.3">
      <c r="A1433">
        <v>706580</v>
      </c>
      <c r="B1433" t="s">
        <v>6405</v>
      </c>
      <c r="C1433" t="s">
        <v>7885</v>
      </c>
      <c r="D1433" t="s">
        <v>7886</v>
      </c>
      <c r="E1433" t="s">
        <v>45</v>
      </c>
      <c r="F1433">
        <v>95380</v>
      </c>
      <c r="G1433" t="s">
        <v>46</v>
      </c>
      <c r="H1433" t="s">
        <v>7887</v>
      </c>
      <c r="I1433" t="s">
        <v>7888</v>
      </c>
      <c r="J1433" t="s">
        <v>56</v>
      </c>
      <c r="K1433" t="s">
        <v>1565</v>
      </c>
      <c r="L1433" t="s">
        <v>61</v>
      </c>
      <c r="M1433" t="s">
        <v>11264</v>
      </c>
      <c r="N1433" t="s">
        <v>54</v>
      </c>
    </row>
    <row r="1434" spans="1:14" x14ac:dyDescent="0.3">
      <c r="A1434">
        <v>706582</v>
      </c>
      <c r="B1434" t="s">
        <v>778</v>
      </c>
      <c r="C1434" t="s">
        <v>779</v>
      </c>
      <c r="D1434" t="s">
        <v>780</v>
      </c>
      <c r="E1434" t="s">
        <v>45</v>
      </c>
      <c r="F1434">
        <v>95380</v>
      </c>
      <c r="G1434" t="s">
        <v>46</v>
      </c>
      <c r="H1434" t="s">
        <v>781</v>
      </c>
      <c r="I1434" t="s">
        <v>782</v>
      </c>
      <c r="J1434" t="s">
        <v>1213</v>
      </c>
      <c r="K1434" t="s">
        <v>59</v>
      </c>
      <c r="L1434" t="s">
        <v>1887</v>
      </c>
      <c r="M1434" t="s">
        <v>7234</v>
      </c>
      <c r="N1434" t="s">
        <v>7889</v>
      </c>
    </row>
    <row r="1435" spans="1:14" x14ac:dyDescent="0.3">
      <c r="A1435">
        <v>706583</v>
      </c>
      <c r="B1435" t="s">
        <v>784</v>
      </c>
      <c r="C1435" t="s">
        <v>785</v>
      </c>
      <c r="D1435" t="s">
        <v>786</v>
      </c>
      <c r="E1435" t="s">
        <v>45</v>
      </c>
      <c r="F1435">
        <v>95380</v>
      </c>
      <c r="G1435" t="s">
        <v>46</v>
      </c>
      <c r="H1435" t="s">
        <v>787</v>
      </c>
      <c r="I1435" t="s">
        <v>788</v>
      </c>
      <c r="J1435" t="s">
        <v>56</v>
      </c>
      <c r="K1435" t="s">
        <v>10924</v>
      </c>
      <c r="L1435" t="s">
        <v>61</v>
      </c>
      <c r="M1435" t="s">
        <v>227</v>
      </c>
      <c r="N1435" t="s">
        <v>54</v>
      </c>
    </row>
    <row r="1436" spans="1:14" x14ac:dyDescent="0.3">
      <c r="A1436">
        <v>706584</v>
      </c>
      <c r="B1436" t="s">
        <v>789</v>
      </c>
      <c r="C1436" t="s">
        <v>790</v>
      </c>
      <c r="D1436" t="s">
        <v>791</v>
      </c>
      <c r="E1436" t="s">
        <v>45</v>
      </c>
      <c r="F1436">
        <v>95380</v>
      </c>
      <c r="G1436" t="s">
        <v>46</v>
      </c>
      <c r="H1436" t="s">
        <v>792</v>
      </c>
      <c r="I1436" t="s">
        <v>793</v>
      </c>
      <c r="J1436" t="s">
        <v>56</v>
      </c>
      <c r="K1436" t="s">
        <v>10924</v>
      </c>
      <c r="L1436" t="s">
        <v>61</v>
      </c>
      <c r="M1436" t="s">
        <v>7890</v>
      </c>
      <c r="N1436" t="s">
        <v>54</v>
      </c>
    </row>
    <row r="1437" spans="1:14" x14ac:dyDescent="0.3">
      <c r="A1437">
        <v>706586</v>
      </c>
      <c r="B1437" t="s">
        <v>796</v>
      </c>
      <c r="C1437" t="s">
        <v>796</v>
      </c>
      <c r="D1437" t="s">
        <v>797</v>
      </c>
      <c r="E1437" t="s">
        <v>45</v>
      </c>
      <c r="F1437">
        <v>95380</v>
      </c>
      <c r="G1437" t="s">
        <v>46</v>
      </c>
      <c r="H1437" t="s">
        <v>798</v>
      </c>
      <c r="I1437" t="s">
        <v>799</v>
      </c>
      <c r="J1437" t="s">
        <v>56</v>
      </c>
      <c r="K1437" t="s">
        <v>10924</v>
      </c>
      <c r="L1437" t="s">
        <v>61</v>
      </c>
      <c r="M1437" t="s">
        <v>1450</v>
      </c>
      <c r="N1437" t="s">
        <v>54</v>
      </c>
    </row>
    <row r="1438" spans="1:14" x14ac:dyDescent="0.3">
      <c r="A1438">
        <v>706587</v>
      </c>
      <c r="B1438" t="s">
        <v>800</v>
      </c>
      <c r="C1438" t="s">
        <v>801</v>
      </c>
      <c r="D1438" t="s">
        <v>802</v>
      </c>
      <c r="E1438" t="s">
        <v>45</v>
      </c>
      <c r="F1438">
        <v>95380</v>
      </c>
      <c r="G1438" t="s">
        <v>46</v>
      </c>
      <c r="H1438" t="s">
        <v>803</v>
      </c>
      <c r="I1438" t="s">
        <v>804</v>
      </c>
      <c r="J1438" t="s">
        <v>56</v>
      </c>
      <c r="K1438" t="s">
        <v>10924</v>
      </c>
      <c r="L1438" t="s">
        <v>61</v>
      </c>
      <c r="M1438" t="s">
        <v>11265</v>
      </c>
      <c r="N1438" t="s">
        <v>54</v>
      </c>
    </row>
    <row r="1439" spans="1:14" x14ac:dyDescent="0.3">
      <c r="A1439">
        <v>706588</v>
      </c>
      <c r="B1439" t="s">
        <v>807</v>
      </c>
      <c r="C1439" t="s">
        <v>624</v>
      </c>
      <c r="D1439" t="s">
        <v>808</v>
      </c>
      <c r="E1439" t="s">
        <v>45</v>
      </c>
      <c r="F1439">
        <v>95380</v>
      </c>
      <c r="G1439" t="s">
        <v>46</v>
      </c>
      <c r="H1439" t="s">
        <v>809</v>
      </c>
      <c r="I1439" t="s">
        <v>810</v>
      </c>
      <c r="J1439" t="s">
        <v>56</v>
      </c>
      <c r="K1439" t="s">
        <v>10924</v>
      </c>
      <c r="L1439" t="s">
        <v>61</v>
      </c>
      <c r="M1439" t="s">
        <v>11266</v>
      </c>
      <c r="N1439" t="s">
        <v>54</v>
      </c>
    </row>
    <row r="1440" spans="1:14" hidden="1" x14ac:dyDescent="0.3">
      <c r="A1440">
        <v>706590</v>
      </c>
      <c r="B1440" t="s">
        <v>7893</v>
      </c>
      <c r="C1440" t="s">
        <v>7894</v>
      </c>
      <c r="D1440" t="s">
        <v>7895</v>
      </c>
      <c r="E1440" t="s">
        <v>45</v>
      </c>
      <c r="F1440">
        <v>95380</v>
      </c>
      <c r="G1440" t="s">
        <v>46</v>
      </c>
      <c r="H1440" t="s">
        <v>7896</v>
      </c>
      <c r="I1440" t="s">
        <v>7897</v>
      </c>
      <c r="J1440" t="s">
        <v>56</v>
      </c>
      <c r="K1440" t="s">
        <v>1411</v>
      </c>
      <c r="L1440" t="s">
        <v>61</v>
      </c>
      <c r="M1440" t="s">
        <v>688</v>
      </c>
      <c r="N1440" t="s">
        <v>54</v>
      </c>
    </row>
    <row r="1441" spans="1:14" x14ac:dyDescent="0.3">
      <c r="A1441">
        <v>706591</v>
      </c>
      <c r="B1441" t="s">
        <v>7898</v>
      </c>
      <c r="C1441" t="s">
        <v>7858</v>
      </c>
      <c r="D1441" t="s">
        <v>7899</v>
      </c>
      <c r="E1441" t="s">
        <v>45</v>
      </c>
      <c r="F1441">
        <v>95380</v>
      </c>
      <c r="G1441" t="s">
        <v>46</v>
      </c>
      <c r="H1441" t="s">
        <v>7900</v>
      </c>
      <c r="I1441" t="s">
        <v>7861</v>
      </c>
      <c r="J1441" t="s">
        <v>1213</v>
      </c>
      <c r="K1441" t="s">
        <v>6307</v>
      </c>
      <c r="L1441" t="s">
        <v>61</v>
      </c>
      <c r="M1441" t="s">
        <v>227</v>
      </c>
      <c r="N1441" t="s">
        <v>54</v>
      </c>
    </row>
    <row r="1442" spans="1:14" hidden="1" x14ac:dyDescent="0.3">
      <c r="A1442">
        <v>706701</v>
      </c>
      <c r="B1442" t="s">
        <v>7901</v>
      </c>
      <c r="C1442" t="s">
        <v>7902</v>
      </c>
      <c r="D1442" t="s">
        <v>7903</v>
      </c>
      <c r="E1442" t="s">
        <v>3479</v>
      </c>
      <c r="F1442">
        <v>95963</v>
      </c>
      <c r="G1442" t="s">
        <v>1775</v>
      </c>
      <c r="H1442" t="s">
        <v>7904</v>
      </c>
      <c r="I1442" t="s">
        <v>7905</v>
      </c>
      <c r="J1442" t="s">
        <v>1213</v>
      </c>
      <c r="K1442" t="s">
        <v>54</v>
      </c>
      <c r="L1442" t="s">
        <v>61</v>
      </c>
      <c r="M1442" t="s">
        <v>1505</v>
      </c>
      <c r="N1442" t="s">
        <v>54</v>
      </c>
    </row>
    <row r="1443" spans="1:14" x14ac:dyDescent="0.3">
      <c r="A1443">
        <v>706945</v>
      </c>
      <c r="B1443" t="s">
        <v>812</v>
      </c>
      <c r="C1443" t="s">
        <v>813</v>
      </c>
      <c r="D1443" t="s">
        <v>814</v>
      </c>
      <c r="E1443" t="s">
        <v>45</v>
      </c>
      <c r="F1443">
        <v>95380</v>
      </c>
      <c r="G1443" t="s">
        <v>69</v>
      </c>
      <c r="H1443" t="s">
        <v>815</v>
      </c>
      <c r="I1443" t="s">
        <v>816</v>
      </c>
      <c r="J1443" t="s">
        <v>56</v>
      </c>
      <c r="K1443" t="s">
        <v>10924</v>
      </c>
      <c r="L1443" t="s">
        <v>61</v>
      </c>
      <c r="M1443" t="s">
        <v>818</v>
      </c>
      <c r="N1443" t="s">
        <v>54</v>
      </c>
    </row>
    <row r="1444" spans="1:14" hidden="1" x14ac:dyDescent="0.3">
      <c r="A1444">
        <v>706947</v>
      </c>
      <c r="B1444" t="s">
        <v>7906</v>
      </c>
      <c r="C1444" t="s">
        <v>7907</v>
      </c>
      <c r="D1444" t="s">
        <v>7908</v>
      </c>
      <c r="E1444" t="s">
        <v>3872</v>
      </c>
      <c r="F1444">
        <v>95220</v>
      </c>
      <c r="G1444" t="s">
        <v>118</v>
      </c>
      <c r="H1444" t="s">
        <v>7909</v>
      </c>
      <c r="I1444" t="s">
        <v>7910</v>
      </c>
      <c r="J1444" t="s">
        <v>56</v>
      </c>
      <c r="K1444" t="s">
        <v>1565</v>
      </c>
      <c r="L1444" t="s">
        <v>61</v>
      </c>
      <c r="M1444" t="s">
        <v>7911</v>
      </c>
      <c r="N1444" t="s">
        <v>54</v>
      </c>
    </row>
    <row r="1445" spans="1:14" hidden="1" x14ac:dyDescent="0.3">
      <c r="A1445">
        <v>716991</v>
      </c>
      <c r="B1445" t="s">
        <v>7912</v>
      </c>
      <c r="C1445" t="s">
        <v>7913</v>
      </c>
      <c r="D1445" t="s">
        <v>7914</v>
      </c>
      <c r="E1445" t="s">
        <v>1326</v>
      </c>
      <c r="G1445" t="s">
        <v>1237</v>
      </c>
      <c r="H1445" t="s">
        <v>7915</v>
      </c>
      <c r="I1445" t="s">
        <v>7916</v>
      </c>
      <c r="J1445" t="s">
        <v>1626</v>
      </c>
      <c r="K1445" t="s">
        <v>1240</v>
      </c>
      <c r="L1445" t="s">
        <v>54</v>
      </c>
      <c r="M1445" t="s">
        <v>385</v>
      </c>
      <c r="N1445" t="s">
        <v>54</v>
      </c>
    </row>
    <row r="1446" spans="1:14" hidden="1" x14ac:dyDescent="0.3">
      <c r="A1446">
        <v>719393</v>
      </c>
      <c r="B1446" t="s">
        <v>7917</v>
      </c>
      <c r="C1446" t="s">
        <v>2445</v>
      </c>
      <c r="D1446" t="s">
        <v>7918</v>
      </c>
      <c r="E1446" t="s">
        <v>1326</v>
      </c>
      <c r="F1446">
        <v>93230</v>
      </c>
      <c r="G1446" t="s">
        <v>1237</v>
      </c>
      <c r="H1446" t="s">
        <v>7919</v>
      </c>
      <c r="I1446" t="s">
        <v>7920</v>
      </c>
      <c r="J1446" t="s">
        <v>56</v>
      </c>
      <c r="K1446" t="s">
        <v>1240</v>
      </c>
      <c r="L1446" t="s">
        <v>61</v>
      </c>
      <c r="M1446" t="s">
        <v>7921</v>
      </c>
      <c r="N1446" t="s">
        <v>54</v>
      </c>
    </row>
    <row r="1447" spans="1:14" hidden="1" x14ac:dyDescent="0.3">
      <c r="A1447">
        <v>720745</v>
      </c>
      <c r="B1447" t="s">
        <v>7922</v>
      </c>
      <c r="C1447" t="s">
        <v>7923</v>
      </c>
      <c r="D1447" t="s">
        <v>7924</v>
      </c>
      <c r="E1447" t="s">
        <v>1396</v>
      </c>
      <c r="F1447">
        <v>93212</v>
      </c>
      <c r="G1447" t="s">
        <v>1237</v>
      </c>
      <c r="H1447" t="s">
        <v>7925</v>
      </c>
      <c r="I1447" t="s">
        <v>7926</v>
      </c>
      <c r="J1447" t="s">
        <v>1626</v>
      </c>
      <c r="K1447" t="s">
        <v>1240</v>
      </c>
      <c r="L1447" t="s">
        <v>54</v>
      </c>
      <c r="M1447" t="s">
        <v>3739</v>
      </c>
      <c r="N1447" t="s">
        <v>54</v>
      </c>
    </row>
    <row r="1448" spans="1:14" x14ac:dyDescent="0.3">
      <c r="A1448">
        <v>726796</v>
      </c>
      <c r="B1448" t="s">
        <v>819</v>
      </c>
      <c r="C1448" t="s">
        <v>820</v>
      </c>
      <c r="D1448" t="s">
        <v>821</v>
      </c>
      <c r="E1448" t="s">
        <v>85</v>
      </c>
      <c r="F1448">
        <v>95324</v>
      </c>
      <c r="G1448" t="s">
        <v>69</v>
      </c>
      <c r="H1448" t="s">
        <v>822</v>
      </c>
      <c r="I1448" t="s">
        <v>823</v>
      </c>
      <c r="J1448" t="s">
        <v>56</v>
      </c>
      <c r="K1448" t="s">
        <v>10924</v>
      </c>
      <c r="L1448" t="s">
        <v>61</v>
      </c>
      <c r="M1448" t="s">
        <v>825</v>
      </c>
      <c r="N1448" t="s">
        <v>54</v>
      </c>
    </row>
    <row r="1449" spans="1:14" hidden="1" x14ac:dyDescent="0.3">
      <c r="A1449">
        <v>727463</v>
      </c>
      <c r="B1449" t="s">
        <v>7927</v>
      </c>
      <c r="C1449" t="s">
        <v>2481</v>
      </c>
      <c r="D1449" t="s">
        <v>7928</v>
      </c>
      <c r="E1449" t="s">
        <v>2488</v>
      </c>
      <c r="F1449">
        <v>95369</v>
      </c>
      <c r="G1449" t="s">
        <v>69</v>
      </c>
      <c r="H1449" t="s">
        <v>7929</v>
      </c>
      <c r="I1449" t="s">
        <v>7930</v>
      </c>
      <c r="J1449" t="s">
        <v>56</v>
      </c>
      <c r="K1449" t="s">
        <v>1198</v>
      </c>
      <c r="L1449" t="s">
        <v>61</v>
      </c>
      <c r="M1449" t="s">
        <v>4989</v>
      </c>
      <c r="N1449" t="s">
        <v>54</v>
      </c>
    </row>
    <row r="1450" spans="1:14" hidden="1" x14ac:dyDescent="0.3">
      <c r="A1450">
        <v>727473</v>
      </c>
      <c r="B1450" t="s">
        <v>7931</v>
      </c>
      <c r="C1450" t="s">
        <v>7932</v>
      </c>
      <c r="D1450" t="s">
        <v>7933</v>
      </c>
      <c r="E1450" t="s">
        <v>69</v>
      </c>
      <c r="F1450">
        <v>95340</v>
      </c>
      <c r="G1450" t="s">
        <v>69</v>
      </c>
      <c r="H1450" t="s">
        <v>7934</v>
      </c>
      <c r="I1450" t="s">
        <v>7935</v>
      </c>
      <c r="J1450" t="s">
        <v>56</v>
      </c>
      <c r="K1450" t="s">
        <v>1411</v>
      </c>
      <c r="L1450" t="s">
        <v>61</v>
      </c>
      <c r="M1450" t="s">
        <v>7438</v>
      </c>
      <c r="N1450" t="s">
        <v>54</v>
      </c>
    </row>
    <row r="1451" spans="1:14" hidden="1" x14ac:dyDescent="0.3">
      <c r="A1451">
        <v>727486</v>
      </c>
      <c r="B1451" t="s">
        <v>7936</v>
      </c>
      <c r="C1451" t="s">
        <v>7937</v>
      </c>
      <c r="D1451" t="s">
        <v>7938</v>
      </c>
      <c r="E1451" t="s">
        <v>1426</v>
      </c>
      <c r="F1451">
        <v>93635</v>
      </c>
      <c r="G1451" t="s">
        <v>69</v>
      </c>
      <c r="H1451" t="s">
        <v>7939</v>
      </c>
      <c r="I1451" t="s">
        <v>7940</v>
      </c>
      <c r="J1451" t="s">
        <v>56</v>
      </c>
      <c r="K1451" t="s">
        <v>1411</v>
      </c>
      <c r="L1451" t="s">
        <v>61</v>
      </c>
      <c r="M1451" t="s">
        <v>7941</v>
      </c>
      <c r="N1451" t="s">
        <v>54</v>
      </c>
    </row>
    <row r="1452" spans="1:14" hidden="1" x14ac:dyDescent="0.3">
      <c r="A1452">
        <v>727855</v>
      </c>
      <c r="B1452" t="s">
        <v>7942</v>
      </c>
      <c r="C1452" t="s">
        <v>5994</v>
      </c>
      <c r="D1452" t="s">
        <v>7943</v>
      </c>
      <c r="E1452" t="s">
        <v>3479</v>
      </c>
      <c r="F1452">
        <v>95963</v>
      </c>
      <c r="G1452" t="s">
        <v>2023</v>
      </c>
      <c r="H1452" t="s">
        <v>7944</v>
      </c>
      <c r="I1452" t="s">
        <v>7945</v>
      </c>
      <c r="J1452" t="s">
        <v>1213</v>
      </c>
      <c r="K1452" t="s">
        <v>1366</v>
      </c>
      <c r="L1452" t="s">
        <v>1887</v>
      </c>
      <c r="M1452" t="s">
        <v>3071</v>
      </c>
      <c r="N1452" t="s">
        <v>7946</v>
      </c>
    </row>
    <row r="1453" spans="1:14" hidden="1" x14ac:dyDescent="0.3">
      <c r="A1453">
        <v>727861</v>
      </c>
      <c r="B1453" t="s">
        <v>7947</v>
      </c>
      <c r="C1453" t="s">
        <v>7948</v>
      </c>
      <c r="D1453" t="s">
        <v>7949</v>
      </c>
      <c r="E1453" t="s">
        <v>2204</v>
      </c>
      <c r="F1453">
        <v>95322</v>
      </c>
      <c r="G1453" t="s">
        <v>69</v>
      </c>
      <c r="H1453" t="s">
        <v>7950</v>
      </c>
      <c r="I1453" t="s">
        <v>7951</v>
      </c>
      <c r="J1453" t="s">
        <v>1213</v>
      </c>
      <c r="K1453" t="s">
        <v>1366</v>
      </c>
      <c r="L1453" t="s">
        <v>80</v>
      </c>
      <c r="M1453" t="s">
        <v>7952</v>
      </c>
      <c r="N1453" t="s">
        <v>7953</v>
      </c>
    </row>
    <row r="1454" spans="1:14" hidden="1" x14ac:dyDescent="0.3">
      <c r="A1454">
        <v>727867</v>
      </c>
      <c r="B1454" t="s">
        <v>7954</v>
      </c>
      <c r="C1454" t="s">
        <v>3457</v>
      </c>
      <c r="D1454" t="s">
        <v>7955</v>
      </c>
      <c r="E1454" t="s">
        <v>1195</v>
      </c>
      <c r="F1454">
        <v>95388</v>
      </c>
      <c r="G1454" t="s">
        <v>69</v>
      </c>
      <c r="H1454" t="s">
        <v>7956</v>
      </c>
      <c r="I1454" t="s">
        <v>7957</v>
      </c>
      <c r="J1454" t="s">
        <v>1213</v>
      </c>
      <c r="K1454" t="s">
        <v>1198</v>
      </c>
      <c r="L1454" t="s">
        <v>80</v>
      </c>
      <c r="M1454" t="s">
        <v>227</v>
      </c>
      <c r="N1454" t="s">
        <v>54</v>
      </c>
    </row>
    <row r="1455" spans="1:14" x14ac:dyDescent="0.3">
      <c r="A1455">
        <v>727868</v>
      </c>
      <c r="B1455" t="s">
        <v>826</v>
      </c>
      <c r="C1455" t="s">
        <v>827</v>
      </c>
      <c r="D1455" t="s">
        <v>828</v>
      </c>
      <c r="E1455" t="s">
        <v>45</v>
      </c>
      <c r="F1455">
        <v>95380</v>
      </c>
      <c r="G1455" t="s">
        <v>46</v>
      </c>
      <c r="H1455" t="s">
        <v>829</v>
      </c>
      <c r="I1455" t="s">
        <v>830</v>
      </c>
      <c r="J1455" t="s">
        <v>56</v>
      </c>
      <c r="K1455" t="s">
        <v>10924</v>
      </c>
      <c r="L1455" t="s">
        <v>80</v>
      </c>
      <c r="M1455" t="s">
        <v>227</v>
      </c>
      <c r="N1455" t="s">
        <v>54</v>
      </c>
    </row>
    <row r="1456" spans="1:14" x14ac:dyDescent="0.3">
      <c r="A1456">
        <v>727901</v>
      </c>
      <c r="B1456" t="s">
        <v>101</v>
      </c>
      <c r="C1456" t="s">
        <v>101</v>
      </c>
      <c r="D1456" t="s">
        <v>835</v>
      </c>
      <c r="E1456" t="s">
        <v>85</v>
      </c>
      <c r="F1456">
        <v>95324</v>
      </c>
      <c r="G1456" t="s">
        <v>69</v>
      </c>
      <c r="H1456" t="s">
        <v>836</v>
      </c>
      <c r="I1456" t="s">
        <v>104</v>
      </c>
      <c r="J1456" t="s">
        <v>56</v>
      </c>
      <c r="K1456" t="s">
        <v>10924</v>
      </c>
      <c r="L1456" t="s">
        <v>61</v>
      </c>
      <c r="M1456" t="s">
        <v>838</v>
      </c>
      <c r="N1456" t="s">
        <v>54</v>
      </c>
    </row>
    <row r="1457" spans="1:14" hidden="1" x14ac:dyDescent="0.3">
      <c r="A1457">
        <v>730205</v>
      </c>
      <c r="B1457" t="s">
        <v>7958</v>
      </c>
      <c r="C1457" t="s">
        <v>7959</v>
      </c>
      <c r="D1457" t="s">
        <v>7960</v>
      </c>
      <c r="E1457" t="s">
        <v>1203</v>
      </c>
      <c r="F1457">
        <v>95361</v>
      </c>
      <c r="G1457" t="s">
        <v>46</v>
      </c>
      <c r="H1457" t="s">
        <v>7961</v>
      </c>
      <c r="I1457" t="s">
        <v>7962</v>
      </c>
      <c r="J1457" t="s">
        <v>56</v>
      </c>
      <c r="K1457" t="s">
        <v>1198</v>
      </c>
      <c r="L1457" t="s">
        <v>61</v>
      </c>
      <c r="M1457" t="s">
        <v>4989</v>
      </c>
      <c r="N1457" t="s">
        <v>54</v>
      </c>
    </row>
    <row r="1458" spans="1:14" hidden="1" x14ac:dyDescent="0.3">
      <c r="A1458">
        <v>730591</v>
      </c>
      <c r="B1458" t="s">
        <v>7963</v>
      </c>
      <c r="C1458" t="s">
        <v>7964</v>
      </c>
      <c r="D1458" t="s">
        <v>7965</v>
      </c>
      <c r="E1458" t="s">
        <v>2420</v>
      </c>
      <c r="F1458">
        <v>95301</v>
      </c>
      <c r="G1458" t="s">
        <v>69</v>
      </c>
      <c r="H1458" t="s">
        <v>7966</v>
      </c>
      <c r="I1458" t="s">
        <v>7967</v>
      </c>
      <c r="J1458" t="s">
        <v>56</v>
      </c>
      <c r="K1458" t="s">
        <v>1411</v>
      </c>
      <c r="L1458" t="s">
        <v>61</v>
      </c>
      <c r="M1458" t="s">
        <v>7968</v>
      </c>
      <c r="N1458" t="s">
        <v>54</v>
      </c>
    </row>
    <row r="1459" spans="1:14" hidden="1" x14ac:dyDescent="0.3">
      <c r="A1459">
        <v>730622</v>
      </c>
      <c r="B1459" t="s">
        <v>7969</v>
      </c>
      <c r="C1459" t="s">
        <v>7970</v>
      </c>
      <c r="D1459" t="s">
        <v>7971</v>
      </c>
      <c r="E1459" t="s">
        <v>6385</v>
      </c>
      <c r="F1459">
        <v>95334</v>
      </c>
      <c r="G1459" t="s">
        <v>69</v>
      </c>
      <c r="H1459" t="s">
        <v>7972</v>
      </c>
      <c r="I1459" t="s">
        <v>7973</v>
      </c>
      <c r="J1459" t="s">
        <v>56</v>
      </c>
      <c r="K1459" t="s">
        <v>1565</v>
      </c>
      <c r="L1459" t="s">
        <v>61</v>
      </c>
      <c r="M1459" t="s">
        <v>11267</v>
      </c>
      <c r="N1459" t="s">
        <v>54</v>
      </c>
    </row>
    <row r="1460" spans="1:14" hidden="1" x14ac:dyDescent="0.3">
      <c r="A1460">
        <v>730625</v>
      </c>
      <c r="B1460" t="s">
        <v>839</v>
      </c>
      <c r="C1460" t="s">
        <v>820</v>
      </c>
      <c r="D1460" t="s">
        <v>840</v>
      </c>
      <c r="E1460" t="s">
        <v>85</v>
      </c>
      <c r="F1460">
        <v>95324</v>
      </c>
      <c r="G1460" t="s">
        <v>69</v>
      </c>
      <c r="H1460" t="s">
        <v>841</v>
      </c>
      <c r="I1460" t="s">
        <v>842</v>
      </c>
      <c r="J1460" t="s">
        <v>56</v>
      </c>
      <c r="K1460" t="s">
        <v>1565</v>
      </c>
      <c r="L1460" t="s">
        <v>61</v>
      </c>
      <c r="M1460" t="s">
        <v>843</v>
      </c>
      <c r="N1460" t="s">
        <v>54</v>
      </c>
    </row>
    <row r="1461" spans="1:14" hidden="1" x14ac:dyDescent="0.3">
      <c r="A1461">
        <v>730634</v>
      </c>
      <c r="B1461" t="s">
        <v>844</v>
      </c>
      <c r="C1461" t="s">
        <v>845</v>
      </c>
      <c r="D1461" t="s">
        <v>846</v>
      </c>
      <c r="E1461" t="s">
        <v>45</v>
      </c>
      <c r="F1461">
        <v>95380</v>
      </c>
      <c r="G1461" t="s">
        <v>46</v>
      </c>
      <c r="H1461" t="s">
        <v>847</v>
      </c>
      <c r="I1461" t="s">
        <v>848</v>
      </c>
      <c r="J1461" t="s">
        <v>56</v>
      </c>
      <c r="K1461" t="s">
        <v>1565</v>
      </c>
      <c r="L1461" t="s">
        <v>61</v>
      </c>
      <c r="M1461" t="s">
        <v>11268</v>
      </c>
      <c r="N1461" t="s">
        <v>54</v>
      </c>
    </row>
    <row r="1462" spans="1:14" hidden="1" x14ac:dyDescent="0.3">
      <c r="A1462">
        <v>730673</v>
      </c>
      <c r="B1462" t="s">
        <v>7975</v>
      </c>
      <c r="C1462" t="s">
        <v>7976</v>
      </c>
      <c r="D1462" t="s">
        <v>7977</v>
      </c>
      <c r="E1462" t="s">
        <v>131</v>
      </c>
      <c r="F1462">
        <v>95358</v>
      </c>
      <c r="G1462" t="s">
        <v>46</v>
      </c>
      <c r="H1462" t="s">
        <v>7978</v>
      </c>
      <c r="I1462" t="s">
        <v>7979</v>
      </c>
      <c r="J1462" t="s">
        <v>56</v>
      </c>
      <c r="K1462" t="s">
        <v>1321</v>
      </c>
      <c r="L1462" t="s">
        <v>61</v>
      </c>
      <c r="M1462" t="s">
        <v>7892</v>
      </c>
      <c r="N1462" t="s">
        <v>54</v>
      </c>
    </row>
    <row r="1463" spans="1:14" hidden="1" x14ac:dyDescent="0.3">
      <c r="A1463">
        <v>731156</v>
      </c>
      <c r="B1463" t="s">
        <v>7980</v>
      </c>
      <c r="C1463" t="s">
        <v>7981</v>
      </c>
      <c r="D1463" t="s">
        <v>7982</v>
      </c>
      <c r="E1463" t="s">
        <v>117</v>
      </c>
      <c r="F1463">
        <v>95320</v>
      </c>
      <c r="G1463" t="s">
        <v>118</v>
      </c>
      <c r="H1463" t="s">
        <v>7983</v>
      </c>
      <c r="I1463" t="s">
        <v>7984</v>
      </c>
      <c r="J1463" t="s">
        <v>56</v>
      </c>
      <c r="K1463" t="s">
        <v>1198</v>
      </c>
      <c r="L1463" t="s">
        <v>80</v>
      </c>
      <c r="M1463" t="s">
        <v>1275</v>
      </c>
      <c r="N1463" t="s">
        <v>54</v>
      </c>
    </row>
    <row r="1464" spans="1:14" hidden="1" x14ac:dyDescent="0.3">
      <c r="A1464">
        <v>733096</v>
      </c>
      <c r="B1464" t="s">
        <v>5948</v>
      </c>
      <c r="C1464" t="s">
        <v>7985</v>
      </c>
      <c r="D1464" t="s">
        <v>7986</v>
      </c>
      <c r="E1464" t="s">
        <v>3479</v>
      </c>
      <c r="F1464">
        <v>95963</v>
      </c>
      <c r="G1464" t="s">
        <v>2023</v>
      </c>
      <c r="H1464" t="s">
        <v>7987</v>
      </c>
      <c r="I1464" t="s">
        <v>7988</v>
      </c>
      <c r="J1464" t="s">
        <v>56</v>
      </c>
      <c r="K1464" t="s">
        <v>1565</v>
      </c>
      <c r="L1464" t="s">
        <v>80</v>
      </c>
      <c r="M1464" t="s">
        <v>227</v>
      </c>
      <c r="N1464" t="s">
        <v>54</v>
      </c>
    </row>
    <row r="1465" spans="1:14" hidden="1" x14ac:dyDescent="0.3">
      <c r="A1465">
        <v>733296</v>
      </c>
      <c r="B1465" t="s">
        <v>7989</v>
      </c>
      <c r="C1465" t="s">
        <v>7990</v>
      </c>
      <c r="D1465" t="s">
        <v>7991</v>
      </c>
      <c r="E1465" t="s">
        <v>1490</v>
      </c>
      <c r="F1465">
        <v>95632</v>
      </c>
      <c r="G1465" t="s">
        <v>1491</v>
      </c>
      <c r="H1465" t="s">
        <v>7992</v>
      </c>
      <c r="I1465" t="s">
        <v>7993</v>
      </c>
      <c r="J1465" t="s">
        <v>56</v>
      </c>
      <c r="K1465" t="s">
        <v>1198</v>
      </c>
      <c r="L1465" t="s">
        <v>61</v>
      </c>
      <c r="M1465" t="s">
        <v>106</v>
      </c>
      <c r="N1465" t="s">
        <v>54</v>
      </c>
    </row>
    <row r="1466" spans="1:14" hidden="1" x14ac:dyDescent="0.3">
      <c r="A1466">
        <v>734423</v>
      </c>
      <c r="B1466" t="s">
        <v>2274</v>
      </c>
      <c r="C1466" t="s">
        <v>2275</v>
      </c>
      <c r="D1466" t="s">
        <v>7994</v>
      </c>
      <c r="E1466" t="s">
        <v>2277</v>
      </c>
      <c r="F1466">
        <v>95317</v>
      </c>
      <c r="G1466" t="s">
        <v>69</v>
      </c>
      <c r="H1466" t="s">
        <v>7995</v>
      </c>
      <c r="I1466" t="s">
        <v>7996</v>
      </c>
      <c r="J1466" t="s">
        <v>56</v>
      </c>
      <c r="K1466" t="s">
        <v>1411</v>
      </c>
      <c r="L1466" t="s">
        <v>61</v>
      </c>
      <c r="M1466" t="s">
        <v>7997</v>
      </c>
      <c r="N1466" t="s">
        <v>54</v>
      </c>
    </row>
    <row r="1467" spans="1:14" hidden="1" x14ac:dyDescent="0.3">
      <c r="A1467">
        <v>735378</v>
      </c>
      <c r="B1467" t="s">
        <v>7998</v>
      </c>
      <c r="C1467" t="s">
        <v>7999</v>
      </c>
      <c r="D1467" t="s">
        <v>8000</v>
      </c>
      <c r="E1467" t="s">
        <v>1203</v>
      </c>
      <c r="F1467">
        <v>95361</v>
      </c>
      <c r="G1467" t="s">
        <v>46</v>
      </c>
      <c r="H1467" t="s">
        <v>8001</v>
      </c>
      <c r="I1467" t="s">
        <v>8002</v>
      </c>
      <c r="J1467" t="s">
        <v>56</v>
      </c>
      <c r="K1467" t="s">
        <v>1198</v>
      </c>
      <c r="L1467" t="s">
        <v>61</v>
      </c>
      <c r="M1467" t="s">
        <v>1749</v>
      </c>
      <c r="N1467" t="s">
        <v>54</v>
      </c>
    </row>
    <row r="1468" spans="1:14" x14ac:dyDescent="0.3">
      <c r="A1468">
        <v>735382</v>
      </c>
      <c r="B1468" t="s">
        <v>850</v>
      </c>
      <c r="C1468" t="s">
        <v>851</v>
      </c>
      <c r="D1468" t="s">
        <v>852</v>
      </c>
      <c r="E1468" t="s">
        <v>85</v>
      </c>
      <c r="F1468">
        <v>95324</v>
      </c>
      <c r="G1468" t="s">
        <v>69</v>
      </c>
      <c r="H1468" t="s">
        <v>853</v>
      </c>
      <c r="I1468" t="s">
        <v>854</v>
      </c>
      <c r="J1468" t="s">
        <v>56</v>
      </c>
      <c r="K1468" t="s">
        <v>10924</v>
      </c>
      <c r="L1468" t="s">
        <v>61</v>
      </c>
      <c r="M1468" t="s">
        <v>6337</v>
      </c>
      <c r="N1468" t="s">
        <v>54</v>
      </c>
    </row>
    <row r="1469" spans="1:14" x14ac:dyDescent="0.3">
      <c r="A1469">
        <v>736896</v>
      </c>
      <c r="B1469" t="s">
        <v>856</v>
      </c>
      <c r="C1469" t="s">
        <v>857</v>
      </c>
      <c r="D1469" t="s">
        <v>858</v>
      </c>
      <c r="E1469" t="s">
        <v>85</v>
      </c>
      <c r="F1469">
        <v>95324</v>
      </c>
      <c r="G1469" t="s">
        <v>69</v>
      </c>
      <c r="H1469" t="s">
        <v>859</v>
      </c>
      <c r="I1469" t="s">
        <v>860</v>
      </c>
      <c r="J1469" t="s">
        <v>56</v>
      </c>
      <c r="K1469" t="s">
        <v>10924</v>
      </c>
      <c r="L1469" t="s">
        <v>61</v>
      </c>
      <c r="M1469" t="s">
        <v>227</v>
      </c>
      <c r="N1469" t="s">
        <v>54</v>
      </c>
    </row>
    <row r="1470" spans="1:14" x14ac:dyDescent="0.3">
      <c r="A1470">
        <v>736922</v>
      </c>
      <c r="B1470" t="s">
        <v>862</v>
      </c>
      <c r="C1470" t="s">
        <v>863</v>
      </c>
      <c r="D1470" t="s">
        <v>864</v>
      </c>
      <c r="E1470" t="s">
        <v>85</v>
      </c>
      <c r="F1470">
        <v>95324</v>
      </c>
      <c r="G1470" t="s">
        <v>69</v>
      </c>
      <c r="H1470" t="s">
        <v>865</v>
      </c>
      <c r="I1470" t="s">
        <v>866</v>
      </c>
      <c r="J1470" t="s">
        <v>56</v>
      </c>
      <c r="K1470" t="s">
        <v>10924</v>
      </c>
      <c r="L1470" t="s">
        <v>61</v>
      </c>
      <c r="M1470" t="s">
        <v>9459</v>
      </c>
      <c r="N1470" t="s">
        <v>54</v>
      </c>
    </row>
    <row r="1471" spans="1:14" hidden="1" x14ac:dyDescent="0.3">
      <c r="A1471">
        <v>737319</v>
      </c>
      <c r="B1471" t="s">
        <v>8003</v>
      </c>
      <c r="C1471" t="s">
        <v>8003</v>
      </c>
      <c r="D1471" t="s">
        <v>8004</v>
      </c>
      <c r="E1471" t="s">
        <v>2420</v>
      </c>
      <c r="F1471">
        <v>95301</v>
      </c>
      <c r="G1471" t="s">
        <v>69</v>
      </c>
      <c r="H1471" t="s">
        <v>8005</v>
      </c>
      <c r="I1471" t="s">
        <v>8006</v>
      </c>
      <c r="J1471" t="s">
        <v>56</v>
      </c>
      <c r="K1471" t="s">
        <v>1565</v>
      </c>
      <c r="L1471" t="s">
        <v>61</v>
      </c>
      <c r="M1471" t="s">
        <v>7725</v>
      </c>
      <c r="N1471" t="s">
        <v>54</v>
      </c>
    </row>
    <row r="1472" spans="1:14" hidden="1" x14ac:dyDescent="0.3">
      <c r="A1472">
        <v>739597</v>
      </c>
      <c r="B1472" t="s">
        <v>8007</v>
      </c>
      <c r="C1472" t="s">
        <v>8007</v>
      </c>
      <c r="D1472" t="s">
        <v>8008</v>
      </c>
      <c r="E1472" t="s">
        <v>5345</v>
      </c>
      <c r="F1472">
        <v>93277</v>
      </c>
      <c r="G1472" t="s">
        <v>1219</v>
      </c>
      <c r="H1472" t="s">
        <v>8009</v>
      </c>
      <c r="I1472" t="s">
        <v>8010</v>
      </c>
      <c r="J1472" t="s">
        <v>56</v>
      </c>
      <c r="K1472" t="s">
        <v>1388</v>
      </c>
      <c r="L1472" t="s">
        <v>80</v>
      </c>
      <c r="M1472" t="s">
        <v>11269</v>
      </c>
      <c r="N1472" t="s">
        <v>8011</v>
      </c>
    </row>
    <row r="1473" spans="1:14" hidden="1" x14ac:dyDescent="0.3">
      <c r="A1473">
        <v>743915</v>
      </c>
      <c r="B1473" t="s">
        <v>8012</v>
      </c>
      <c r="C1473" t="s">
        <v>8013</v>
      </c>
      <c r="D1473" t="s">
        <v>8014</v>
      </c>
      <c r="E1473" t="s">
        <v>3932</v>
      </c>
      <c r="F1473">
        <v>95303</v>
      </c>
      <c r="G1473" t="s">
        <v>69</v>
      </c>
      <c r="H1473" t="s">
        <v>8015</v>
      </c>
      <c r="I1473" t="s">
        <v>8016</v>
      </c>
      <c r="J1473" t="s">
        <v>56</v>
      </c>
      <c r="K1473" t="s">
        <v>1565</v>
      </c>
      <c r="L1473" t="s">
        <v>61</v>
      </c>
      <c r="M1473" t="s">
        <v>11270</v>
      </c>
      <c r="N1473" t="s">
        <v>54</v>
      </c>
    </row>
    <row r="1474" spans="1:14" hidden="1" x14ac:dyDescent="0.3">
      <c r="A1474">
        <v>743931</v>
      </c>
      <c r="B1474" t="s">
        <v>8017</v>
      </c>
      <c r="C1474" t="s">
        <v>8018</v>
      </c>
      <c r="D1474" t="s">
        <v>8019</v>
      </c>
      <c r="E1474" t="s">
        <v>1245</v>
      </c>
      <c r="F1474">
        <v>93610</v>
      </c>
      <c r="G1474" t="s">
        <v>69</v>
      </c>
      <c r="H1474" t="s">
        <v>8020</v>
      </c>
      <c r="I1474" t="s">
        <v>8021</v>
      </c>
      <c r="J1474" t="s">
        <v>56</v>
      </c>
      <c r="K1474" t="s">
        <v>1565</v>
      </c>
      <c r="L1474" t="s">
        <v>61</v>
      </c>
      <c r="M1474" t="s">
        <v>11271</v>
      </c>
      <c r="N1474" t="s">
        <v>54</v>
      </c>
    </row>
    <row r="1475" spans="1:14" x14ac:dyDescent="0.3">
      <c r="A1475">
        <v>743935</v>
      </c>
      <c r="B1475" t="s">
        <v>868</v>
      </c>
      <c r="C1475" t="s">
        <v>431</v>
      </c>
      <c r="D1475" t="s">
        <v>869</v>
      </c>
      <c r="E1475" t="s">
        <v>85</v>
      </c>
      <c r="F1475">
        <v>95324</v>
      </c>
      <c r="G1475" t="s">
        <v>69</v>
      </c>
      <c r="H1475" t="s">
        <v>870</v>
      </c>
      <c r="I1475" t="s">
        <v>871</v>
      </c>
      <c r="J1475" t="s">
        <v>56</v>
      </c>
      <c r="K1475" t="s">
        <v>10924</v>
      </c>
      <c r="L1475" t="s">
        <v>61</v>
      </c>
      <c r="M1475" t="s">
        <v>2102</v>
      </c>
      <c r="N1475" t="s">
        <v>54</v>
      </c>
    </row>
    <row r="1476" spans="1:14" hidden="1" x14ac:dyDescent="0.3">
      <c r="A1476">
        <v>743941</v>
      </c>
      <c r="B1476" t="s">
        <v>8022</v>
      </c>
      <c r="C1476" t="s">
        <v>301</v>
      </c>
      <c r="D1476" t="s">
        <v>875</v>
      </c>
      <c r="E1476" t="s">
        <v>85</v>
      </c>
      <c r="F1476">
        <v>95324</v>
      </c>
      <c r="G1476" t="s">
        <v>69</v>
      </c>
      <c r="H1476" t="s">
        <v>876</v>
      </c>
      <c r="I1476" t="s">
        <v>877</v>
      </c>
      <c r="J1476" t="s">
        <v>56</v>
      </c>
      <c r="K1476" t="s">
        <v>54</v>
      </c>
      <c r="L1476" t="s">
        <v>61</v>
      </c>
      <c r="M1476" t="s">
        <v>155</v>
      </c>
      <c r="N1476" t="s">
        <v>54</v>
      </c>
    </row>
    <row r="1477" spans="1:14" hidden="1" x14ac:dyDescent="0.3">
      <c r="A1477">
        <v>743944</v>
      </c>
      <c r="B1477" t="s">
        <v>880</v>
      </c>
      <c r="C1477" t="s">
        <v>881</v>
      </c>
      <c r="D1477" t="s">
        <v>882</v>
      </c>
      <c r="E1477" t="s">
        <v>85</v>
      </c>
      <c r="F1477">
        <v>95324</v>
      </c>
      <c r="G1477" t="s">
        <v>69</v>
      </c>
      <c r="H1477" t="s">
        <v>883</v>
      </c>
      <c r="I1477" t="s">
        <v>884</v>
      </c>
      <c r="J1477" t="s">
        <v>56</v>
      </c>
      <c r="K1477" t="s">
        <v>1565</v>
      </c>
      <c r="L1477" t="s">
        <v>61</v>
      </c>
      <c r="M1477" t="s">
        <v>885</v>
      </c>
      <c r="N1477" t="s">
        <v>54</v>
      </c>
    </row>
    <row r="1478" spans="1:14" hidden="1" x14ac:dyDescent="0.3">
      <c r="A1478">
        <v>743948</v>
      </c>
      <c r="B1478" t="s">
        <v>886</v>
      </c>
      <c r="C1478" t="s">
        <v>887</v>
      </c>
      <c r="D1478" t="s">
        <v>888</v>
      </c>
      <c r="E1478" t="s">
        <v>85</v>
      </c>
      <c r="F1478">
        <v>95324</v>
      </c>
      <c r="G1478" t="s">
        <v>69</v>
      </c>
      <c r="H1478" t="s">
        <v>889</v>
      </c>
      <c r="I1478" t="s">
        <v>890</v>
      </c>
      <c r="J1478" t="s">
        <v>56</v>
      </c>
      <c r="K1478" t="s">
        <v>1411</v>
      </c>
      <c r="L1478" t="s">
        <v>61</v>
      </c>
      <c r="M1478" t="s">
        <v>891</v>
      </c>
      <c r="N1478" t="s">
        <v>54</v>
      </c>
    </row>
    <row r="1479" spans="1:14" hidden="1" x14ac:dyDescent="0.3">
      <c r="A1479">
        <v>743949</v>
      </c>
      <c r="B1479" t="s">
        <v>8023</v>
      </c>
      <c r="C1479" t="s">
        <v>8024</v>
      </c>
      <c r="D1479" t="s">
        <v>8025</v>
      </c>
      <c r="E1479" t="s">
        <v>6385</v>
      </c>
      <c r="F1479">
        <v>95334</v>
      </c>
      <c r="G1479" t="s">
        <v>69</v>
      </c>
      <c r="H1479" t="s">
        <v>8026</v>
      </c>
      <c r="I1479" t="s">
        <v>8027</v>
      </c>
      <c r="J1479" t="s">
        <v>1213</v>
      </c>
      <c r="K1479" t="s">
        <v>1366</v>
      </c>
      <c r="L1479" t="s">
        <v>80</v>
      </c>
      <c r="M1479" t="s">
        <v>8028</v>
      </c>
      <c r="N1479" t="s">
        <v>8029</v>
      </c>
    </row>
    <row r="1480" spans="1:14" hidden="1" x14ac:dyDescent="0.3">
      <c r="A1480">
        <v>743950</v>
      </c>
      <c r="B1480" t="s">
        <v>8030</v>
      </c>
      <c r="C1480" t="s">
        <v>6537</v>
      </c>
      <c r="D1480" t="s">
        <v>8031</v>
      </c>
      <c r="E1480" t="s">
        <v>6385</v>
      </c>
      <c r="F1480">
        <v>95334</v>
      </c>
      <c r="G1480" t="s">
        <v>69</v>
      </c>
      <c r="H1480" t="s">
        <v>8032</v>
      </c>
      <c r="I1480" t="s">
        <v>8033</v>
      </c>
      <c r="J1480" t="s">
        <v>56</v>
      </c>
      <c r="K1480" t="s">
        <v>1565</v>
      </c>
      <c r="L1480" t="s">
        <v>61</v>
      </c>
      <c r="M1480" t="s">
        <v>2835</v>
      </c>
      <c r="N1480" t="s">
        <v>54</v>
      </c>
    </row>
    <row r="1481" spans="1:14" hidden="1" x14ac:dyDescent="0.3">
      <c r="A1481">
        <v>743981</v>
      </c>
      <c r="B1481" t="s">
        <v>8034</v>
      </c>
      <c r="C1481" t="s">
        <v>8035</v>
      </c>
      <c r="D1481" t="s">
        <v>8036</v>
      </c>
      <c r="E1481" t="s">
        <v>69</v>
      </c>
      <c r="F1481">
        <v>95340</v>
      </c>
      <c r="G1481" t="s">
        <v>69</v>
      </c>
      <c r="H1481" t="s">
        <v>8037</v>
      </c>
      <c r="I1481" t="s">
        <v>8038</v>
      </c>
      <c r="J1481" t="s">
        <v>56</v>
      </c>
      <c r="K1481" t="s">
        <v>1411</v>
      </c>
      <c r="L1481" t="s">
        <v>61</v>
      </c>
      <c r="M1481" t="s">
        <v>11272</v>
      </c>
      <c r="N1481" t="s">
        <v>54</v>
      </c>
    </row>
    <row r="1482" spans="1:14" hidden="1" x14ac:dyDescent="0.3">
      <c r="A1482">
        <v>743987</v>
      </c>
      <c r="B1482" t="s">
        <v>8039</v>
      </c>
      <c r="C1482" t="s">
        <v>8040</v>
      </c>
      <c r="D1482" t="s">
        <v>8041</v>
      </c>
      <c r="E1482" t="s">
        <v>69</v>
      </c>
      <c r="F1482">
        <v>95340</v>
      </c>
      <c r="G1482" t="s">
        <v>69</v>
      </c>
      <c r="H1482" t="s">
        <v>8042</v>
      </c>
      <c r="I1482" t="s">
        <v>8043</v>
      </c>
      <c r="J1482" t="s">
        <v>56</v>
      </c>
      <c r="K1482" t="s">
        <v>1198</v>
      </c>
      <c r="L1482" t="s">
        <v>61</v>
      </c>
      <c r="M1482" t="s">
        <v>8044</v>
      </c>
      <c r="N1482" t="s">
        <v>54</v>
      </c>
    </row>
    <row r="1483" spans="1:14" hidden="1" x14ac:dyDescent="0.3">
      <c r="A1483">
        <v>744972</v>
      </c>
      <c r="B1483" t="s">
        <v>8045</v>
      </c>
      <c r="C1483" t="s">
        <v>8046</v>
      </c>
      <c r="D1483" t="s">
        <v>8047</v>
      </c>
      <c r="E1483" t="s">
        <v>3479</v>
      </c>
      <c r="F1483">
        <v>95963</v>
      </c>
      <c r="G1483" t="s">
        <v>2023</v>
      </c>
      <c r="H1483" t="s">
        <v>8048</v>
      </c>
      <c r="I1483" t="s">
        <v>8049</v>
      </c>
      <c r="J1483" t="s">
        <v>56</v>
      </c>
      <c r="K1483" t="s">
        <v>1565</v>
      </c>
      <c r="L1483" t="s">
        <v>1377</v>
      </c>
      <c r="M1483" t="s">
        <v>8050</v>
      </c>
      <c r="N1483" t="s">
        <v>8051</v>
      </c>
    </row>
    <row r="1484" spans="1:14" x14ac:dyDescent="0.3">
      <c r="A1484">
        <v>745165</v>
      </c>
      <c r="B1484" t="s">
        <v>892</v>
      </c>
      <c r="C1484" t="s">
        <v>893</v>
      </c>
      <c r="D1484" t="s">
        <v>894</v>
      </c>
      <c r="E1484" t="s">
        <v>45</v>
      </c>
      <c r="F1484">
        <v>95380</v>
      </c>
      <c r="G1484" t="s">
        <v>69</v>
      </c>
      <c r="H1484" t="s">
        <v>895</v>
      </c>
      <c r="I1484" t="s">
        <v>896</v>
      </c>
      <c r="J1484" t="s">
        <v>56</v>
      </c>
      <c r="K1484" t="s">
        <v>10924</v>
      </c>
      <c r="L1484" t="s">
        <v>61</v>
      </c>
      <c r="M1484" t="s">
        <v>3227</v>
      </c>
      <c r="N1484" t="s">
        <v>54</v>
      </c>
    </row>
    <row r="1485" spans="1:14" x14ac:dyDescent="0.3">
      <c r="A1485">
        <v>745172</v>
      </c>
      <c r="B1485" t="s">
        <v>898</v>
      </c>
      <c r="C1485" t="s">
        <v>899</v>
      </c>
      <c r="D1485" t="s">
        <v>900</v>
      </c>
      <c r="E1485" t="s">
        <v>45</v>
      </c>
      <c r="F1485">
        <v>95380</v>
      </c>
      <c r="G1485" t="s">
        <v>69</v>
      </c>
      <c r="H1485" t="s">
        <v>901</v>
      </c>
      <c r="I1485" t="s">
        <v>902</v>
      </c>
      <c r="J1485" t="s">
        <v>56</v>
      </c>
      <c r="K1485" t="s">
        <v>10924</v>
      </c>
      <c r="L1485" t="s">
        <v>61</v>
      </c>
      <c r="M1485" t="s">
        <v>10072</v>
      </c>
      <c r="N1485" t="s">
        <v>54</v>
      </c>
    </row>
    <row r="1486" spans="1:14" hidden="1" x14ac:dyDescent="0.3">
      <c r="A1486">
        <v>745179</v>
      </c>
      <c r="B1486" t="s">
        <v>904</v>
      </c>
      <c r="C1486" t="s">
        <v>905</v>
      </c>
      <c r="D1486" t="s">
        <v>906</v>
      </c>
      <c r="E1486" t="s">
        <v>45</v>
      </c>
      <c r="F1486">
        <v>95380</v>
      </c>
      <c r="G1486" t="s">
        <v>69</v>
      </c>
      <c r="H1486" t="s">
        <v>907</v>
      </c>
      <c r="I1486" t="s">
        <v>908</v>
      </c>
      <c r="J1486" t="s">
        <v>56</v>
      </c>
      <c r="K1486" t="s">
        <v>54</v>
      </c>
      <c r="L1486" t="s">
        <v>61</v>
      </c>
      <c r="M1486" t="s">
        <v>1873</v>
      </c>
      <c r="N1486" t="s">
        <v>54</v>
      </c>
    </row>
    <row r="1487" spans="1:14" hidden="1" x14ac:dyDescent="0.3">
      <c r="A1487">
        <v>745203</v>
      </c>
      <c r="B1487" t="s">
        <v>8052</v>
      </c>
      <c r="C1487" t="s">
        <v>8053</v>
      </c>
      <c r="D1487" t="s">
        <v>8054</v>
      </c>
      <c r="E1487" t="s">
        <v>3872</v>
      </c>
      <c r="F1487">
        <v>95220</v>
      </c>
      <c r="G1487" t="s">
        <v>118</v>
      </c>
      <c r="H1487" t="s">
        <v>8055</v>
      </c>
      <c r="I1487" t="s">
        <v>8056</v>
      </c>
      <c r="J1487" t="s">
        <v>56</v>
      </c>
      <c r="K1487" t="s">
        <v>1565</v>
      </c>
      <c r="L1487" t="s">
        <v>61</v>
      </c>
      <c r="M1487" t="s">
        <v>8057</v>
      </c>
      <c r="N1487" t="s">
        <v>54</v>
      </c>
    </row>
    <row r="1488" spans="1:14" hidden="1" x14ac:dyDescent="0.3">
      <c r="A1488">
        <v>745258</v>
      </c>
      <c r="B1488" t="s">
        <v>8058</v>
      </c>
      <c r="C1488" t="s">
        <v>8040</v>
      </c>
      <c r="D1488" t="s">
        <v>8059</v>
      </c>
      <c r="E1488" t="s">
        <v>69</v>
      </c>
      <c r="F1488">
        <v>95340</v>
      </c>
      <c r="G1488" t="s">
        <v>69</v>
      </c>
      <c r="H1488" t="s">
        <v>8060</v>
      </c>
      <c r="I1488" t="s">
        <v>8061</v>
      </c>
      <c r="J1488" t="s">
        <v>56</v>
      </c>
      <c r="K1488" t="s">
        <v>1411</v>
      </c>
      <c r="L1488" t="s">
        <v>61</v>
      </c>
      <c r="M1488" t="s">
        <v>8062</v>
      </c>
      <c r="N1488" t="s">
        <v>54</v>
      </c>
    </row>
    <row r="1489" spans="1:14" hidden="1" x14ac:dyDescent="0.3">
      <c r="A1489">
        <v>745264</v>
      </c>
      <c r="B1489" t="s">
        <v>8063</v>
      </c>
      <c r="C1489" t="s">
        <v>8064</v>
      </c>
      <c r="D1489" t="s">
        <v>8065</v>
      </c>
      <c r="E1489" t="s">
        <v>2022</v>
      </c>
      <c r="F1489">
        <v>95988</v>
      </c>
      <c r="G1489" t="s">
        <v>2023</v>
      </c>
      <c r="H1489" t="s">
        <v>8066</v>
      </c>
      <c r="I1489" t="s">
        <v>8067</v>
      </c>
      <c r="J1489" t="s">
        <v>56</v>
      </c>
      <c r="K1489" t="s">
        <v>1565</v>
      </c>
      <c r="L1489" t="s">
        <v>61</v>
      </c>
      <c r="M1489" t="s">
        <v>227</v>
      </c>
      <c r="N1489" t="s">
        <v>54</v>
      </c>
    </row>
    <row r="1490" spans="1:14" hidden="1" x14ac:dyDescent="0.3">
      <c r="A1490">
        <v>745281</v>
      </c>
      <c r="B1490" t="s">
        <v>8068</v>
      </c>
      <c r="C1490" t="s">
        <v>3049</v>
      </c>
      <c r="D1490" t="s">
        <v>8069</v>
      </c>
      <c r="E1490" t="s">
        <v>117</v>
      </c>
      <c r="F1490">
        <v>95320</v>
      </c>
      <c r="G1490" t="s">
        <v>118</v>
      </c>
      <c r="H1490" t="s">
        <v>8070</v>
      </c>
      <c r="I1490" t="s">
        <v>8071</v>
      </c>
      <c r="J1490" t="s">
        <v>56</v>
      </c>
      <c r="K1490" t="s">
        <v>1198</v>
      </c>
      <c r="L1490" t="s">
        <v>61</v>
      </c>
      <c r="M1490" t="s">
        <v>11273</v>
      </c>
      <c r="N1490" t="s">
        <v>54</v>
      </c>
    </row>
    <row r="1491" spans="1:14" hidden="1" x14ac:dyDescent="0.3">
      <c r="A1491">
        <v>745284</v>
      </c>
      <c r="B1491" t="s">
        <v>8072</v>
      </c>
      <c r="C1491" t="s">
        <v>8073</v>
      </c>
      <c r="D1491" t="s">
        <v>8074</v>
      </c>
      <c r="E1491" t="s">
        <v>117</v>
      </c>
      <c r="F1491">
        <v>95320</v>
      </c>
      <c r="G1491" t="s">
        <v>118</v>
      </c>
      <c r="H1491" t="s">
        <v>8075</v>
      </c>
      <c r="I1491" t="s">
        <v>8076</v>
      </c>
      <c r="J1491" t="s">
        <v>56</v>
      </c>
      <c r="K1491" t="s">
        <v>1198</v>
      </c>
      <c r="L1491" t="s">
        <v>61</v>
      </c>
      <c r="M1491" t="s">
        <v>8077</v>
      </c>
      <c r="N1491" t="s">
        <v>54</v>
      </c>
    </row>
    <row r="1492" spans="1:14" hidden="1" x14ac:dyDescent="0.3">
      <c r="A1492">
        <v>745349</v>
      </c>
      <c r="B1492" t="s">
        <v>8078</v>
      </c>
      <c r="C1492" t="s">
        <v>2174</v>
      </c>
      <c r="D1492" t="s">
        <v>8079</v>
      </c>
      <c r="E1492" t="s">
        <v>2176</v>
      </c>
      <c r="F1492">
        <v>95242</v>
      </c>
      <c r="G1492" t="s">
        <v>118</v>
      </c>
      <c r="H1492" t="s">
        <v>8080</v>
      </c>
      <c r="I1492" t="s">
        <v>8081</v>
      </c>
      <c r="J1492" t="s">
        <v>56</v>
      </c>
      <c r="K1492" t="s">
        <v>1565</v>
      </c>
      <c r="L1492" t="s">
        <v>61</v>
      </c>
      <c r="M1492" t="s">
        <v>3952</v>
      </c>
      <c r="N1492" t="s">
        <v>54</v>
      </c>
    </row>
    <row r="1493" spans="1:14" hidden="1" x14ac:dyDescent="0.3">
      <c r="A1493">
        <v>745390</v>
      </c>
      <c r="B1493" t="s">
        <v>8082</v>
      </c>
      <c r="C1493" t="s">
        <v>3477</v>
      </c>
      <c r="D1493" t="s">
        <v>8083</v>
      </c>
      <c r="E1493" t="s">
        <v>3479</v>
      </c>
      <c r="G1493" t="s">
        <v>1775</v>
      </c>
      <c r="H1493" t="s">
        <v>8084</v>
      </c>
      <c r="I1493" t="s">
        <v>8085</v>
      </c>
      <c r="J1493" t="s">
        <v>56</v>
      </c>
      <c r="K1493" t="s">
        <v>1565</v>
      </c>
      <c r="L1493" t="s">
        <v>61</v>
      </c>
      <c r="M1493" t="s">
        <v>227</v>
      </c>
      <c r="N1493" t="s">
        <v>54</v>
      </c>
    </row>
    <row r="1494" spans="1:14" hidden="1" x14ac:dyDescent="0.3">
      <c r="A1494">
        <v>745425</v>
      </c>
      <c r="B1494" t="s">
        <v>8086</v>
      </c>
      <c r="C1494" t="s">
        <v>827</v>
      </c>
      <c r="D1494" t="s">
        <v>8087</v>
      </c>
      <c r="E1494" t="s">
        <v>85</v>
      </c>
      <c r="F1494">
        <v>95324</v>
      </c>
      <c r="G1494" t="s">
        <v>69</v>
      </c>
      <c r="H1494" t="s">
        <v>8088</v>
      </c>
      <c r="I1494" t="s">
        <v>8089</v>
      </c>
      <c r="J1494" t="s">
        <v>56</v>
      </c>
      <c r="K1494" t="s">
        <v>1411</v>
      </c>
      <c r="L1494" t="s">
        <v>61</v>
      </c>
      <c r="M1494" t="s">
        <v>2542</v>
      </c>
      <c r="N1494" t="s">
        <v>54</v>
      </c>
    </row>
    <row r="1495" spans="1:14" x14ac:dyDescent="0.3">
      <c r="A1495">
        <v>745430</v>
      </c>
      <c r="B1495" t="s">
        <v>8090</v>
      </c>
      <c r="C1495" t="s">
        <v>8091</v>
      </c>
      <c r="D1495" t="s">
        <v>911</v>
      </c>
      <c r="E1495" t="s">
        <v>131</v>
      </c>
      <c r="F1495">
        <v>95355</v>
      </c>
      <c r="G1495" t="s">
        <v>46</v>
      </c>
      <c r="H1495" t="s">
        <v>912</v>
      </c>
      <c r="I1495" t="s">
        <v>8092</v>
      </c>
      <c r="J1495" t="s">
        <v>56</v>
      </c>
      <c r="K1495" t="s">
        <v>10924</v>
      </c>
      <c r="L1495" t="s">
        <v>61</v>
      </c>
      <c r="M1495" t="s">
        <v>341</v>
      </c>
      <c r="N1495" t="s">
        <v>54</v>
      </c>
    </row>
    <row r="1496" spans="1:14" hidden="1" x14ac:dyDescent="0.3">
      <c r="A1496">
        <v>745468</v>
      </c>
      <c r="B1496" t="s">
        <v>11274</v>
      </c>
      <c r="C1496" t="s">
        <v>11274</v>
      </c>
      <c r="D1496" t="s">
        <v>8093</v>
      </c>
      <c r="E1496" t="s">
        <v>1203</v>
      </c>
      <c r="F1496">
        <v>95361</v>
      </c>
      <c r="G1496" t="s">
        <v>46</v>
      </c>
      <c r="H1496" t="s">
        <v>8094</v>
      </c>
      <c r="I1496" t="s">
        <v>11275</v>
      </c>
      <c r="J1496" t="s">
        <v>56</v>
      </c>
      <c r="K1496" t="s">
        <v>1198</v>
      </c>
      <c r="L1496" t="s">
        <v>80</v>
      </c>
      <c r="M1496" t="s">
        <v>681</v>
      </c>
      <c r="N1496" t="s">
        <v>54</v>
      </c>
    </row>
    <row r="1497" spans="1:14" hidden="1" x14ac:dyDescent="0.3">
      <c r="A1497">
        <v>749268</v>
      </c>
      <c r="B1497" t="s">
        <v>8095</v>
      </c>
      <c r="C1497" t="s">
        <v>4487</v>
      </c>
      <c r="D1497" t="s">
        <v>8096</v>
      </c>
      <c r="E1497" t="s">
        <v>1326</v>
      </c>
      <c r="F1497">
        <v>93230</v>
      </c>
      <c r="G1497" t="s">
        <v>1237</v>
      </c>
      <c r="H1497" t="s">
        <v>54</v>
      </c>
      <c r="I1497" t="s">
        <v>8097</v>
      </c>
      <c r="J1497" t="s">
        <v>1626</v>
      </c>
      <c r="K1497" t="s">
        <v>1240</v>
      </c>
      <c r="L1497" t="s">
        <v>61</v>
      </c>
      <c r="M1497" t="s">
        <v>8098</v>
      </c>
      <c r="N1497" t="s">
        <v>54</v>
      </c>
    </row>
    <row r="1498" spans="1:14" hidden="1" x14ac:dyDescent="0.3">
      <c r="A1498">
        <v>775718</v>
      </c>
      <c r="B1498" t="s">
        <v>8099</v>
      </c>
      <c r="C1498" t="s">
        <v>8100</v>
      </c>
      <c r="D1498" t="s">
        <v>8101</v>
      </c>
      <c r="E1498" t="s">
        <v>5614</v>
      </c>
      <c r="G1498" t="s">
        <v>5615</v>
      </c>
      <c r="H1498" t="s">
        <v>8102</v>
      </c>
      <c r="I1498" t="s">
        <v>8103</v>
      </c>
      <c r="J1498" t="s">
        <v>56</v>
      </c>
      <c r="K1498" t="s">
        <v>1565</v>
      </c>
      <c r="L1498" t="s">
        <v>61</v>
      </c>
      <c r="M1498" t="s">
        <v>3065</v>
      </c>
      <c r="N1498" t="s">
        <v>54</v>
      </c>
    </row>
    <row r="1499" spans="1:14" x14ac:dyDescent="0.3">
      <c r="A1499">
        <v>782059</v>
      </c>
      <c r="B1499" t="s">
        <v>914</v>
      </c>
      <c r="C1499" t="s">
        <v>915</v>
      </c>
      <c r="D1499" t="s">
        <v>916</v>
      </c>
      <c r="E1499" t="s">
        <v>45</v>
      </c>
      <c r="F1499">
        <v>95381</v>
      </c>
      <c r="G1499" t="s">
        <v>46</v>
      </c>
      <c r="H1499" t="s">
        <v>917</v>
      </c>
      <c r="I1499" t="s">
        <v>918</v>
      </c>
      <c r="J1499" t="s">
        <v>56</v>
      </c>
      <c r="K1499" t="s">
        <v>10924</v>
      </c>
      <c r="L1499" t="s">
        <v>61</v>
      </c>
      <c r="M1499" t="s">
        <v>11276</v>
      </c>
      <c r="N1499" t="s">
        <v>54</v>
      </c>
    </row>
    <row r="1500" spans="1:14" hidden="1" x14ac:dyDescent="0.3">
      <c r="A1500">
        <v>807587</v>
      </c>
      <c r="B1500" t="s">
        <v>8104</v>
      </c>
      <c r="C1500" t="s">
        <v>54</v>
      </c>
      <c r="D1500" t="s">
        <v>11277</v>
      </c>
      <c r="E1500" t="s">
        <v>1426</v>
      </c>
      <c r="F1500">
        <v>93635</v>
      </c>
      <c r="G1500" t="s">
        <v>69</v>
      </c>
      <c r="H1500" t="s">
        <v>54</v>
      </c>
      <c r="I1500" t="s">
        <v>54</v>
      </c>
      <c r="J1500" t="s">
        <v>54</v>
      </c>
      <c r="K1500" t="s">
        <v>54</v>
      </c>
      <c r="L1500" t="s">
        <v>61</v>
      </c>
      <c r="M1500" t="s">
        <v>8105</v>
      </c>
      <c r="N1500" t="s">
        <v>54</v>
      </c>
    </row>
    <row r="1501" spans="1:14" x14ac:dyDescent="0.3">
      <c r="A1501">
        <v>810786</v>
      </c>
      <c r="B1501" t="s">
        <v>920</v>
      </c>
      <c r="C1501" t="s">
        <v>659</v>
      </c>
      <c r="D1501" t="s">
        <v>921</v>
      </c>
      <c r="E1501" t="s">
        <v>45</v>
      </c>
      <c r="F1501">
        <v>95315</v>
      </c>
      <c r="G1501" t="s">
        <v>69</v>
      </c>
      <c r="H1501" t="s">
        <v>922</v>
      </c>
      <c r="I1501" t="s">
        <v>923</v>
      </c>
      <c r="J1501" t="s">
        <v>56</v>
      </c>
      <c r="K1501" t="s">
        <v>10924</v>
      </c>
      <c r="L1501" t="s">
        <v>61</v>
      </c>
      <c r="M1501" t="s">
        <v>227</v>
      </c>
      <c r="N1501" t="s">
        <v>54</v>
      </c>
    </row>
    <row r="1502" spans="1:14" hidden="1" x14ac:dyDescent="0.3">
      <c r="A1502">
        <v>814056</v>
      </c>
      <c r="B1502" t="s">
        <v>8106</v>
      </c>
      <c r="C1502" t="s">
        <v>54</v>
      </c>
      <c r="D1502" t="s">
        <v>8107</v>
      </c>
      <c r="E1502" t="s">
        <v>1203</v>
      </c>
      <c r="F1502">
        <v>95361</v>
      </c>
      <c r="G1502" t="s">
        <v>46</v>
      </c>
      <c r="H1502" t="s">
        <v>54</v>
      </c>
      <c r="I1502" t="s">
        <v>54</v>
      </c>
      <c r="J1502" t="s">
        <v>54</v>
      </c>
      <c r="K1502" t="s">
        <v>54</v>
      </c>
      <c r="L1502" t="s">
        <v>1377</v>
      </c>
      <c r="M1502" t="s">
        <v>2501</v>
      </c>
      <c r="N1502" t="s">
        <v>8108</v>
      </c>
    </row>
    <row r="1503" spans="1:14" hidden="1" x14ac:dyDescent="0.3">
      <c r="A1503">
        <v>815705</v>
      </c>
      <c r="B1503" t="s">
        <v>8109</v>
      </c>
      <c r="C1503" t="s">
        <v>8110</v>
      </c>
      <c r="D1503" t="s">
        <v>8111</v>
      </c>
      <c r="E1503" t="s">
        <v>6832</v>
      </c>
      <c r="F1503">
        <v>95693</v>
      </c>
      <c r="G1503" t="s">
        <v>1491</v>
      </c>
      <c r="H1503" t="s">
        <v>8112</v>
      </c>
      <c r="I1503" t="s">
        <v>8113</v>
      </c>
      <c r="J1503" t="s">
        <v>1626</v>
      </c>
      <c r="K1503" t="s">
        <v>54</v>
      </c>
      <c r="L1503" t="s">
        <v>80</v>
      </c>
      <c r="M1503" t="s">
        <v>81</v>
      </c>
      <c r="N1503" t="s">
        <v>8114</v>
      </c>
    </row>
    <row r="1504" spans="1:14" hidden="1" x14ac:dyDescent="0.3">
      <c r="A1504">
        <v>818236</v>
      </c>
      <c r="B1504" t="s">
        <v>8115</v>
      </c>
      <c r="C1504" t="s">
        <v>8116</v>
      </c>
      <c r="D1504" t="s">
        <v>8117</v>
      </c>
      <c r="E1504" t="s">
        <v>131</v>
      </c>
      <c r="F1504">
        <v>95358</v>
      </c>
      <c r="G1504" t="s">
        <v>46</v>
      </c>
      <c r="H1504" t="s">
        <v>8118</v>
      </c>
      <c r="I1504" t="s">
        <v>8119</v>
      </c>
      <c r="J1504" t="s">
        <v>56</v>
      </c>
      <c r="K1504" t="s">
        <v>1411</v>
      </c>
      <c r="L1504" t="s">
        <v>61</v>
      </c>
      <c r="M1504" t="s">
        <v>250</v>
      </c>
      <c r="N1504" t="s">
        <v>54</v>
      </c>
    </row>
    <row r="1505" spans="1:14" hidden="1" x14ac:dyDescent="0.3">
      <c r="A1505">
        <v>818236</v>
      </c>
      <c r="B1505" t="s">
        <v>8115</v>
      </c>
      <c r="C1505" t="s">
        <v>8116</v>
      </c>
      <c r="D1505" t="s">
        <v>8117</v>
      </c>
      <c r="E1505" t="s">
        <v>131</v>
      </c>
      <c r="F1505">
        <v>95358</v>
      </c>
      <c r="G1505" t="s">
        <v>46</v>
      </c>
      <c r="H1505" t="s">
        <v>8118</v>
      </c>
      <c r="I1505" t="s">
        <v>8119</v>
      </c>
      <c r="J1505" t="s">
        <v>56</v>
      </c>
      <c r="K1505" t="s">
        <v>1411</v>
      </c>
      <c r="L1505" t="s">
        <v>61</v>
      </c>
      <c r="M1505" t="s">
        <v>250</v>
      </c>
      <c r="N1505" t="s">
        <v>54</v>
      </c>
    </row>
    <row r="1506" spans="1:14" hidden="1" x14ac:dyDescent="0.3">
      <c r="A1506">
        <v>818236</v>
      </c>
      <c r="B1506" t="s">
        <v>8115</v>
      </c>
      <c r="C1506" t="s">
        <v>8116</v>
      </c>
      <c r="D1506" t="s">
        <v>8117</v>
      </c>
      <c r="E1506" t="s">
        <v>131</v>
      </c>
      <c r="F1506">
        <v>95358</v>
      </c>
      <c r="G1506" t="s">
        <v>46</v>
      </c>
      <c r="H1506" t="s">
        <v>8118</v>
      </c>
      <c r="I1506" t="s">
        <v>8119</v>
      </c>
      <c r="J1506" t="s">
        <v>56</v>
      </c>
      <c r="K1506" t="s">
        <v>1411</v>
      </c>
      <c r="L1506" t="s">
        <v>61</v>
      </c>
      <c r="M1506" t="s">
        <v>250</v>
      </c>
      <c r="N1506" t="s">
        <v>54</v>
      </c>
    </row>
    <row r="1507" spans="1:14" hidden="1" x14ac:dyDescent="0.3">
      <c r="A1507">
        <v>818236</v>
      </c>
      <c r="B1507" t="s">
        <v>8115</v>
      </c>
      <c r="C1507" t="s">
        <v>8116</v>
      </c>
      <c r="D1507" t="s">
        <v>8117</v>
      </c>
      <c r="E1507" t="s">
        <v>131</v>
      </c>
      <c r="F1507">
        <v>95358</v>
      </c>
      <c r="G1507" t="s">
        <v>46</v>
      </c>
      <c r="H1507" t="s">
        <v>8118</v>
      </c>
      <c r="I1507" t="s">
        <v>8119</v>
      </c>
      <c r="J1507" t="s">
        <v>56</v>
      </c>
      <c r="K1507" t="s">
        <v>1411</v>
      </c>
      <c r="L1507" t="s">
        <v>61</v>
      </c>
      <c r="M1507" t="s">
        <v>250</v>
      </c>
      <c r="N1507" t="s">
        <v>54</v>
      </c>
    </row>
    <row r="1508" spans="1:14" hidden="1" x14ac:dyDescent="0.3">
      <c r="A1508">
        <v>820995</v>
      </c>
      <c r="B1508" t="s">
        <v>8120</v>
      </c>
      <c r="C1508" t="s">
        <v>5994</v>
      </c>
      <c r="D1508" t="s">
        <v>8121</v>
      </c>
      <c r="E1508" t="s">
        <v>3479</v>
      </c>
      <c r="F1508">
        <v>95963</v>
      </c>
      <c r="G1508" t="s">
        <v>1775</v>
      </c>
      <c r="H1508" t="s">
        <v>8122</v>
      </c>
      <c r="I1508" t="s">
        <v>8123</v>
      </c>
      <c r="J1508" t="s">
        <v>56</v>
      </c>
      <c r="K1508" t="s">
        <v>1565</v>
      </c>
      <c r="L1508" t="s">
        <v>61</v>
      </c>
      <c r="M1508" t="s">
        <v>2726</v>
      </c>
      <c r="N1508" t="s">
        <v>54</v>
      </c>
    </row>
    <row r="1509" spans="1:14" hidden="1" x14ac:dyDescent="0.3">
      <c r="A1509">
        <v>857840</v>
      </c>
      <c r="B1509" t="s">
        <v>8124</v>
      </c>
      <c r="C1509" t="s">
        <v>8125</v>
      </c>
      <c r="D1509" t="s">
        <v>8126</v>
      </c>
      <c r="E1509" t="s">
        <v>1303</v>
      </c>
      <c r="F1509">
        <v>93307</v>
      </c>
      <c r="G1509" t="s">
        <v>1304</v>
      </c>
      <c r="H1509" t="s">
        <v>8127</v>
      </c>
      <c r="I1509" t="s">
        <v>8128</v>
      </c>
      <c r="J1509" t="s">
        <v>1626</v>
      </c>
      <c r="K1509" t="s">
        <v>1307</v>
      </c>
      <c r="L1509" t="s">
        <v>4813</v>
      </c>
      <c r="M1509" t="s">
        <v>5629</v>
      </c>
      <c r="N1509" t="s">
        <v>5629</v>
      </c>
    </row>
    <row r="1510" spans="1:14" hidden="1" x14ac:dyDescent="0.3">
      <c r="A1510">
        <v>859614</v>
      </c>
      <c r="B1510" t="s">
        <v>8129</v>
      </c>
      <c r="C1510" t="s">
        <v>8130</v>
      </c>
      <c r="D1510" t="s">
        <v>8131</v>
      </c>
      <c r="E1510" t="s">
        <v>8132</v>
      </c>
      <c r="F1510">
        <v>93250</v>
      </c>
      <c r="G1510" t="s">
        <v>1304</v>
      </c>
      <c r="H1510" t="s">
        <v>8133</v>
      </c>
      <c r="I1510" t="s">
        <v>8134</v>
      </c>
      <c r="J1510" t="s">
        <v>56</v>
      </c>
      <c r="K1510" t="s">
        <v>1307</v>
      </c>
      <c r="L1510" t="s">
        <v>4813</v>
      </c>
      <c r="M1510" t="s">
        <v>6316</v>
      </c>
      <c r="N1510" t="s">
        <v>8135</v>
      </c>
    </row>
    <row r="1511" spans="1:14" hidden="1" x14ac:dyDescent="0.3">
      <c r="A1511">
        <v>860554</v>
      </c>
      <c r="B1511" t="s">
        <v>8136</v>
      </c>
      <c r="C1511" t="s">
        <v>8137</v>
      </c>
      <c r="D1511" t="s">
        <v>8138</v>
      </c>
      <c r="E1511" t="s">
        <v>1402</v>
      </c>
      <c r="F1511">
        <v>93291</v>
      </c>
      <c r="G1511" t="s">
        <v>1219</v>
      </c>
      <c r="H1511" t="s">
        <v>8139</v>
      </c>
      <c r="I1511" t="s">
        <v>8140</v>
      </c>
      <c r="J1511" t="s">
        <v>1626</v>
      </c>
      <c r="K1511" t="s">
        <v>1388</v>
      </c>
      <c r="L1511" t="s">
        <v>80</v>
      </c>
      <c r="M1511" t="s">
        <v>7432</v>
      </c>
      <c r="N1511" t="s">
        <v>8141</v>
      </c>
    </row>
    <row r="1512" spans="1:14" hidden="1" x14ac:dyDescent="0.3">
      <c r="A1512">
        <v>863481</v>
      </c>
      <c r="B1512" t="s">
        <v>8142</v>
      </c>
      <c r="C1512" t="s">
        <v>8143</v>
      </c>
      <c r="D1512" t="s">
        <v>8144</v>
      </c>
      <c r="E1512" t="s">
        <v>1236</v>
      </c>
      <c r="F1512">
        <v>93245</v>
      </c>
      <c r="G1512" t="s">
        <v>1237</v>
      </c>
      <c r="H1512" t="s">
        <v>8145</v>
      </c>
      <c r="I1512" t="s">
        <v>8146</v>
      </c>
      <c r="J1512" t="s">
        <v>56</v>
      </c>
      <c r="K1512" t="s">
        <v>1240</v>
      </c>
      <c r="L1512" t="s">
        <v>4813</v>
      </c>
      <c r="M1512" t="s">
        <v>3600</v>
      </c>
      <c r="N1512" t="s">
        <v>8147</v>
      </c>
    </row>
    <row r="1513" spans="1:14" hidden="1" x14ac:dyDescent="0.3">
      <c r="A1513">
        <v>865743</v>
      </c>
      <c r="B1513" t="s">
        <v>8148</v>
      </c>
      <c r="C1513" t="s">
        <v>8149</v>
      </c>
      <c r="D1513" t="s">
        <v>8150</v>
      </c>
      <c r="E1513" t="s">
        <v>1219</v>
      </c>
      <c r="F1513">
        <v>93274</v>
      </c>
      <c r="G1513" t="s">
        <v>1219</v>
      </c>
      <c r="H1513" t="s">
        <v>8151</v>
      </c>
      <c r="I1513" t="s">
        <v>8152</v>
      </c>
      <c r="J1513" t="s">
        <v>56</v>
      </c>
      <c r="K1513" t="s">
        <v>1388</v>
      </c>
      <c r="L1513" t="s">
        <v>80</v>
      </c>
      <c r="M1513" t="s">
        <v>11241</v>
      </c>
      <c r="N1513" t="s">
        <v>8153</v>
      </c>
    </row>
    <row r="1514" spans="1:14" hidden="1" x14ac:dyDescent="0.3">
      <c r="A1514">
        <v>866954</v>
      </c>
      <c r="B1514" t="s">
        <v>8154</v>
      </c>
      <c r="C1514" t="s">
        <v>8155</v>
      </c>
      <c r="D1514" t="s">
        <v>8156</v>
      </c>
      <c r="E1514" t="s">
        <v>1219</v>
      </c>
      <c r="F1514">
        <v>93274</v>
      </c>
      <c r="G1514" t="s">
        <v>1219</v>
      </c>
      <c r="H1514" t="s">
        <v>8157</v>
      </c>
      <c r="I1514" t="s">
        <v>8158</v>
      </c>
      <c r="J1514" t="s">
        <v>56</v>
      </c>
      <c r="K1514" t="s">
        <v>1388</v>
      </c>
      <c r="L1514" t="s">
        <v>1377</v>
      </c>
      <c r="M1514" t="s">
        <v>11278</v>
      </c>
      <c r="N1514" t="s">
        <v>8159</v>
      </c>
    </row>
    <row r="1515" spans="1:14" hidden="1" x14ac:dyDescent="0.3">
      <c r="A1515">
        <v>870183</v>
      </c>
      <c r="B1515" t="s">
        <v>8160</v>
      </c>
      <c r="C1515" t="s">
        <v>8161</v>
      </c>
      <c r="D1515" t="s">
        <v>8162</v>
      </c>
      <c r="E1515" t="s">
        <v>2534</v>
      </c>
      <c r="F1515">
        <v>96080</v>
      </c>
      <c r="G1515" t="s">
        <v>1775</v>
      </c>
      <c r="H1515" t="s">
        <v>54</v>
      </c>
      <c r="I1515" t="s">
        <v>8163</v>
      </c>
      <c r="J1515" t="s">
        <v>1213</v>
      </c>
      <c r="K1515" t="s">
        <v>1321</v>
      </c>
      <c r="L1515" t="s">
        <v>1887</v>
      </c>
      <c r="M1515" t="s">
        <v>7891</v>
      </c>
      <c r="N1515" t="s">
        <v>8164</v>
      </c>
    </row>
    <row r="1516" spans="1:14" hidden="1" x14ac:dyDescent="0.3">
      <c r="A1516">
        <v>870336</v>
      </c>
      <c r="B1516" t="s">
        <v>8165</v>
      </c>
      <c r="C1516" t="s">
        <v>8166</v>
      </c>
      <c r="D1516" t="s">
        <v>8167</v>
      </c>
      <c r="E1516" t="s">
        <v>1203</v>
      </c>
      <c r="F1516">
        <v>95361</v>
      </c>
      <c r="G1516" t="s">
        <v>46</v>
      </c>
      <c r="H1516" t="s">
        <v>8168</v>
      </c>
      <c r="I1516" t="s">
        <v>8169</v>
      </c>
      <c r="J1516" t="s">
        <v>56</v>
      </c>
      <c r="K1516" t="s">
        <v>1321</v>
      </c>
      <c r="L1516" t="s">
        <v>1887</v>
      </c>
      <c r="M1516" t="s">
        <v>1286</v>
      </c>
      <c r="N1516" t="s">
        <v>3827</v>
      </c>
    </row>
    <row r="1517" spans="1:14" hidden="1" x14ac:dyDescent="0.3">
      <c r="A1517">
        <v>202297</v>
      </c>
      <c r="B1517" t="s">
        <v>8170</v>
      </c>
      <c r="C1517" t="s">
        <v>8171</v>
      </c>
      <c r="D1517" t="s">
        <v>8172</v>
      </c>
      <c r="E1517" t="s">
        <v>1303</v>
      </c>
      <c r="F1517">
        <v>93308</v>
      </c>
      <c r="G1517" t="s">
        <v>1304</v>
      </c>
      <c r="H1517" t="s">
        <v>8173</v>
      </c>
      <c r="I1517" t="s">
        <v>8174</v>
      </c>
      <c r="J1517" t="s">
        <v>56</v>
      </c>
      <c r="K1517" t="s">
        <v>1307</v>
      </c>
      <c r="L1517" t="s">
        <v>4813</v>
      </c>
      <c r="M1517" t="s">
        <v>10123</v>
      </c>
      <c r="N1517" t="s">
        <v>8175</v>
      </c>
    </row>
    <row r="1518" spans="1:14" hidden="1" x14ac:dyDescent="0.3">
      <c r="A1518">
        <v>203928</v>
      </c>
      <c r="B1518" t="s">
        <v>1224</v>
      </c>
      <c r="C1518" t="s">
        <v>1225</v>
      </c>
      <c r="D1518" t="s">
        <v>1226</v>
      </c>
      <c r="E1518" t="s">
        <v>1227</v>
      </c>
      <c r="F1518">
        <v>93272</v>
      </c>
      <c r="G1518" t="s">
        <v>1219</v>
      </c>
      <c r="H1518" t="s">
        <v>1228</v>
      </c>
      <c r="I1518" t="s">
        <v>8176</v>
      </c>
      <c r="J1518" t="s">
        <v>56</v>
      </c>
      <c r="K1518" t="s">
        <v>1222</v>
      </c>
      <c r="L1518" t="s">
        <v>80</v>
      </c>
      <c r="M1518" t="s">
        <v>1231</v>
      </c>
      <c r="N1518" t="s">
        <v>1232</v>
      </c>
    </row>
    <row r="1519" spans="1:14" x14ac:dyDescent="0.3">
      <c r="A1519">
        <v>206744</v>
      </c>
      <c r="B1519" t="s">
        <v>8177</v>
      </c>
      <c r="C1519" t="s">
        <v>8178</v>
      </c>
      <c r="D1519" t="s">
        <v>8179</v>
      </c>
      <c r="E1519" t="s">
        <v>85</v>
      </c>
      <c r="F1519">
        <v>95324</v>
      </c>
      <c r="G1519" t="s">
        <v>69</v>
      </c>
      <c r="H1519" t="s">
        <v>8180</v>
      </c>
      <c r="I1519" t="s">
        <v>8181</v>
      </c>
      <c r="J1519" t="s">
        <v>56</v>
      </c>
      <c r="K1519" t="s">
        <v>10924</v>
      </c>
      <c r="L1519" t="s">
        <v>6974</v>
      </c>
      <c r="M1519" t="s">
        <v>8182</v>
      </c>
      <c r="N1519" t="s">
        <v>4716</v>
      </c>
    </row>
    <row r="1520" spans="1:14" hidden="1" x14ac:dyDescent="0.3">
      <c r="A1520">
        <v>207800</v>
      </c>
      <c r="B1520" t="s">
        <v>8183</v>
      </c>
      <c r="C1520" t="s">
        <v>8184</v>
      </c>
      <c r="D1520" t="s">
        <v>1283</v>
      </c>
      <c r="E1520" t="s">
        <v>1236</v>
      </c>
      <c r="F1520">
        <v>93245</v>
      </c>
      <c r="G1520" t="s">
        <v>1237</v>
      </c>
      <c r="H1520" t="s">
        <v>8185</v>
      </c>
      <c r="I1520" t="s">
        <v>8186</v>
      </c>
      <c r="J1520" t="s">
        <v>56</v>
      </c>
      <c r="K1520" t="s">
        <v>1240</v>
      </c>
      <c r="L1520" t="s">
        <v>1887</v>
      </c>
      <c r="M1520" t="s">
        <v>250</v>
      </c>
      <c r="N1520" t="s">
        <v>1802</v>
      </c>
    </row>
    <row r="1521" spans="1:14" hidden="1" x14ac:dyDescent="0.3">
      <c r="A1521">
        <v>208636</v>
      </c>
      <c r="B1521" t="s">
        <v>8187</v>
      </c>
      <c r="C1521" t="s">
        <v>3005</v>
      </c>
      <c r="D1521" t="s">
        <v>8188</v>
      </c>
      <c r="E1521" t="s">
        <v>5345</v>
      </c>
      <c r="F1521">
        <v>93673</v>
      </c>
      <c r="G1521" t="s">
        <v>1219</v>
      </c>
      <c r="H1521" t="s">
        <v>8189</v>
      </c>
      <c r="I1521" t="s">
        <v>8190</v>
      </c>
      <c r="J1521" t="s">
        <v>56</v>
      </c>
      <c r="K1521" t="s">
        <v>1222</v>
      </c>
      <c r="L1521" t="s">
        <v>80</v>
      </c>
      <c r="M1521" t="s">
        <v>8191</v>
      </c>
      <c r="N1521" t="s">
        <v>8192</v>
      </c>
    </row>
    <row r="1522" spans="1:14" hidden="1" x14ac:dyDescent="0.3">
      <c r="A1522">
        <v>208680</v>
      </c>
      <c r="B1522" t="s">
        <v>8193</v>
      </c>
      <c r="C1522" t="s">
        <v>8194</v>
      </c>
      <c r="D1522" t="s">
        <v>8195</v>
      </c>
      <c r="E1522" t="s">
        <v>1254</v>
      </c>
      <c r="F1522">
        <v>93706</v>
      </c>
      <c r="G1522" t="s">
        <v>1254</v>
      </c>
      <c r="H1522" t="s">
        <v>8196</v>
      </c>
      <c r="I1522" t="s">
        <v>8197</v>
      </c>
      <c r="J1522" t="s">
        <v>56</v>
      </c>
      <c r="K1522" t="s">
        <v>1248</v>
      </c>
      <c r="L1522" t="s">
        <v>1377</v>
      </c>
      <c r="M1522" t="s">
        <v>8198</v>
      </c>
      <c r="N1522" t="s">
        <v>8199</v>
      </c>
    </row>
    <row r="1523" spans="1:14" hidden="1" x14ac:dyDescent="0.3">
      <c r="A1523">
        <v>209187</v>
      </c>
      <c r="B1523" t="s">
        <v>1623</v>
      </c>
      <c r="C1523" t="s">
        <v>8200</v>
      </c>
      <c r="D1523" t="s">
        <v>1624</v>
      </c>
      <c r="E1523" t="s">
        <v>1254</v>
      </c>
      <c r="F1523">
        <v>93727</v>
      </c>
      <c r="G1523" t="s">
        <v>1254</v>
      </c>
      <c r="H1523" t="s">
        <v>1625</v>
      </c>
      <c r="I1523" t="s">
        <v>8201</v>
      </c>
      <c r="J1523" t="s">
        <v>1213</v>
      </c>
      <c r="K1523" t="s">
        <v>1214</v>
      </c>
      <c r="L1523" t="s">
        <v>54</v>
      </c>
      <c r="M1523" t="s">
        <v>227</v>
      </c>
      <c r="N1523" t="s">
        <v>227</v>
      </c>
    </row>
    <row r="1524" spans="1:14" hidden="1" x14ac:dyDescent="0.3">
      <c r="A1524">
        <v>210315</v>
      </c>
      <c r="B1524" t="s">
        <v>1771</v>
      </c>
      <c r="C1524" t="s">
        <v>1772</v>
      </c>
      <c r="D1524" t="s">
        <v>1773</v>
      </c>
      <c r="E1524" t="s">
        <v>1774</v>
      </c>
      <c r="F1524">
        <v>95963</v>
      </c>
      <c r="G1524" t="s">
        <v>1775</v>
      </c>
      <c r="H1524" t="s">
        <v>54</v>
      </c>
      <c r="I1524" t="s">
        <v>8202</v>
      </c>
      <c r="J1524" t="s">
        <v>1213</v>
      </c>
      <c r="K1524" t="s">
        <v>1366</v>
      </c>
      <c r="L1524" t="s">
        <v>61</v>
      </c>
      <c r="M1524" t="s">
        <v>294</v>
      </c>
      <c r="N1524" t="s">
        <v>54</v>
      </c>
    </row>
    <row r="1525" spans="1:14" hidden="1" x14ac:dyDescent="0.3">
      <c r="A1525">
        <v>210937</v>
      </c>
      <c r="B1525" t="s">
        <v>1800</v>
      </c>
      <c r="C1525" t="s">
        <v>8203</v>
      </c>
      <c r="D1525" t="s">
        <v>1801</v>
      </c>
      <c r="E1525" t="s">
        <v>1219</v>
      </c>
      <c r="F1525">
        <v>93274</v>
      </c>
      <c r="G1525" t="s">
        <v>1219</v>
      </c>
      <c r="H1525" t="s">
        <v>8204</v>
      </c>
      <c r="I1525" t="s">
        <v>8205</v>
      </c>
      <c r="J1525" t="s">
        <v>56</v>
      </c>
      <c r="K1525" t="s">
        <v>1222</v>
      </c>
      <c r="L1525" t="s">
        <v>1377</v>
      </c>
      <c r="M1525" t="s">
        <v>1802</v>
      </c>
      <c r="N1525" t="s">
        <v>1803</v>
      </c>
    </row>
    <row r="1526" spans="1:14" hidden="1" x14ac:dyDescent="0.3">
      <c r="A1526">
        <v>212594</v>
      </c>
      <c r="B1526" t="s">
        <v>8206</v>
      </c>
      <c r="C1526" t="s">
        <v>8207</v>
      </c>
      <c r="D1526" t="s">
        <v>8208</v>
      </c>
      <c r="E1526" t="s">
        <v>1227</v>
      </c>
      <c r="F1526">
        <v>93272</v>
      </c>
      <c r="G1526" t="s">
        <v>1219</v>
      </c>
      <c r="H1526" t="s">
        <v>8209</v>
      </c>
      <c r="I1526" t="s">
        <v>8210</v>
      </c>
      <c r="J1526" t="s">
        <v>1213</v>
      </c>
      <c r="K1526" t="s">
        <v>1388</v>
      </c>
      <c r="L1526" t="s">
        <v>1377</v>
      </c>
      <c r="M1526" t="s">
        <v>227</v>
      </c>
      <c r="N1526" t="s">
        <v>8211</v>
      </c>
    </row>
    <row r="1527" spans="1:14" hidden="1" x14ac:dyDescent="0.3">
      <c r="A1527">
        <v>213221</v>
      </c>
      <c r="B1527" t="s">
        <v>1857</v>
      </c>
      <c r="C1527" t="s">
        <v>1858</v>
      </c>
      <c r="D1527" t="s">
        <v>1859</v>
      </c>
      <c r="E1527" t="s">
        <v>1326</v>
      </c>
      <c r="F1527">
        <v>93230</v>
      </c>
      <c r="G1527" t="s">
        <v>1237</v>
      </c>
      <c r="H1527" t="s">
        <v>1860</v>
      </c>
      <c r="I1527" t="s">
        <v>8212</v>
      </c>
      <c r="J1527" t="s">
        <v>56</v>
      </c>
      <c r="K1527" t="s">
        <v>1240</v>
      </c>
      <c r="L1527" t="s">
        <v>80</v>
      </c>
      <c r="M1527" t="s">
        <v>1862</v>
      </c>
      <c r="N1527" t="s">
        <v>1863</v>
      </c>
    </row>
    <row r="1528" spans="1:14" hidden="1" x14ac:dyDescent="0.3">
      <c r="A1528">
        <v>213227</v>
      </c>
      <c r="B1528" t="s">
        <v>1869</v>
      </c>
      <c r="C1528" t="s">
        <v>1869</v>
      </c>
      <c r="D1528" t="s">
        <v>1871</v>
      </c>
      <c r="E1528" t="s">
        <v>1402</v>
      </c>
      <c r="F1528">
        <v>93277</v>
      </c>
      <c r="G1528" t="s">
        <v>1219</v>
      </c>
      <c r="H1528" t="s">
        <v>8213</v>
      </c>
      <c r="I1528" t="s">
        <v>8214</v>
      </c>
      <c r="J1528" t="s">
        <v>56</v>
      </c>
      <c r="K1528" t="s">
        <v>1388</v>
      </c>
      <c r="L1528" t="s">
        <v>80</v>
      </c>
      <c r="M1528" t="s">
        <v>694</v>
      </c>
      <c r="N1528" t="s">
        <v>1874</v>
      </c>
    </row>
    <row r="1529" spans="1:14" hidden="1" x14ac:dyDescent="0.3">
      <c r="A1529">
        <v>213396</v>
      </c>
      <c r="B1529" t="s">
        <v>1882</v>
      </c>
      <c r="C1529" t="s">
        <v>8215</v>
      </c>
      <c r="D1529" t="s">
        <v>1884</v>
      </c>
      <c r="E1529" t="s">
        <v>85</v>
      </c>
      <c r="F1529">
        <v>95324</v>
      </c>
      <c r="G1529" t="s">
        <v>69</v>
      </c>
      <c r="H1529" t="s">
        <v>8216</v>
      </c>
      <c r="I1529" t="s">
        <v>8217</v>
      </c>
      <c r="J1529" t="s">
        <v>56</v>
      </c>
      <c r="K1529" t="s">
        <v>1565</v>
      </c>
      <c r="L1529" t="s">
        <v>1887</v>
      </c>
      <c r="M1529" t="s">
        <v>1888</v>
      </c>
      <c r="N1529" t="s">
        <v>1889</v>
      </c>
    </row>
    <row r="1530" spans="1:14" hidden="1" x14ac:dyDescent="0.3">
      <c r="A1530">
        <v>214720</v>
      </c>
      <c r="B1530" t="s">
        <v>8218</v>
      </c>
      <c r="C1530" t="s">
        <v>8219</v>
      </c>
      <c r="D1530" t="s">
        <v>8220</v>
      </c>
      <c r="E1530" t="s">
        <v>1326</v>
      </c>
      <c r="F1530">
        <v>93230</v>
      </c>
      <c r="G1530" t="s">
        <v>1237</v>
      </c>
      <c r="H1530" t="s">
        <v>8221</v>
      </c>
      <c r="I1530" t="s">
        <v>8222</v>
      </c>
      <c r="J1530" t="s">
        <v>56</v>
      </c>
      <c r="K1530" t="s">
        <v>1240</v>
      </c>
      <c r="L1530" t="s">
        <v>80</v>
      </c>
      <c r="M1530" t="s">
        <v>305</v>
      </c>
      <c r="N1530" t="s">
        <v>3838</v>
      </c>
    </row>
    <row r="1531" spans="1:14" hidden="1" x14ac:dyDescent="0.3">
      <c r="A1531">
        <v>214946</v>
      </c>
      <c r="B1531" t="s">
        <v>8223</v>
      </c>
      <c r="C1531" t="s">
        <v>8224</v>
      </c>
      <c r="D1531" t="s">
        <v>8225</v>
      </c>
      <c r="E1531" t="s">
        <v>8226</v>
      </c>
      <c r="F1531">
        <v>93210</v>
      </c>
      <c r="G1531" t="s">
        <v>1254</v>
      </c>
      <c r="H1531" t="s">
        <v>8227</v>
      </c>
      <c r="I1531" t="s">
        <v>8228</v>
      </c>
      <c r="J1531" t="s">
        <v>56</v>
      </c>
      <c r="K1531" t="s">
        <v>1248</v>
      </c>
      <c r="L1531" t="s">
        <v>1887</v>
      </c>
      <c r="M1531" t="s">
        <v>8229</v>
      </c>
      <c r="N1531" t="s">
        <v>8230</v>
      </c>
    </row>
    <row r="1532" spans="1:14" hidden="1" x14ac:dyDescent="0.3">
      <c r="A1532">
        <v>215701</v>
      </c>
      <c r="B1532" t="s">
        <v>8231</v>
      </c>
      <c r="C1532" t="s">
        <v>8232</v>
      </c>
      <c r="D1532" t="s">
        <v>8233</v>
      </c>
      <c r="E1532" t="s">
        <v>1396</v>
      </c>
      <c r="F1532">
        <v>93212</v>
      </c>
      <c r="G1532" t="s">
        <v>1219</v>
      </c>
      <c r="H1532" t="s">
        <v>8234</v>
      </c>
      <c r="I1532" t="s">
        <v>11279</v>
      </c>
      <c r="J1532" t="s">
        <v>56</v>
      </c>
      <c r="K1532" t="s">
        <v>1222</v>
      </c>
      <c r="L1532" t="s">
        <v>8235</v>
      </c>
      <c r="M1532" t="s">
        <v>8236</v>
      </c>
      <c r="N1532" t="s">
        <v>54</v>
      </c>
    </row>
    <row r="1533" spans="1:14" hidden="1" x14ac:dyDescent="0.3">
      <c r="A1533">
        <v>215706</v>
      </c>
      <c r="B1533" t="s">
        <v>10963</v>
      </c>
      <c r="C1533" t="s">
        <v>1988</v>
      </c>
      <c r="D1533" t="s">
        <v>1989</v>
      </c>
      <c r="E1533" t="s">
        <v>1219</v>
      </c>
      <c r="F1533">
        <v>93274</v>
      </c>
      <c r="G1533" t="s">
        <v>1219</v>
      </c>
      <c r="H1533" t="s">
        <v>8237</v>
      </c>
      <c r="I1533" t="s">
        <v>8238</v>
      </c>
      <c r="J1533" t="s">
        <v>56</v>
      </c>
      <c r="K1533" t="s">
        <v>1388</v>
      </c>
      <c r="L1533" t="s">
        <v>80</v>
      </c>
      <c r="M1533" t="s">
        <v>227</v>
      </c>
      <c r="N1533" t="s">
        <v>1991</v>
      </c>
    </row>
    <row r="1534" spans="1:14" hidden="1" x14ac:dyDescent="0.3">
      <c r="A1534">
        <v>217081</v>
      </c>
      <c r="B1534" t="s">
        <v>2053</v>
      </c>
      <c r="C1534" t="s">
        <v>2054</v>
      </c>
      <c r="D1534" t="s">
        <v>2055</v>
      </c>
      <c r="E1534" t="s">
        <v>1219</v>
      </c>
      <c r="F1534">
        <v>93274</v>
      </c>
      <c r="G1534" t="s">
        <v>1219</v>
      </c>
      <c r="H1534" t="s">
        <v>2056</v>
      </c>
      <c r="I1534" t="s">
        <v>8239</v>
      </c>
      <c r="J1534" t="s">
        <v>56</v>
      </c>
      <c r="K1534" t="s">
        <v>1222</v>
      </c>
      <c r="L1534" t="s">
        <v>1377</v>
      </c>
      <c r="M1534" t="s">
        <v>305</v>
      </c>
      <c r="N1534" t="s">
        <v>2058</v>
      </c>
    </row>
    <row r="1535" spans="1:14" hidden="1" x14ac:dyDescent="0.3">
      <c r="A1535">
        <v>220188</v>
      </c>
      <c r="B1535" t="s">
        <v>2229</v>
      </c>
      <c r="C1535" t="s">
        <v>2229</v>
      </c>
      <c r="D1535" t="s">
        <v>2231</v>
      </c>
      <c r="E1535" t="s">
        <v>1219</v>
      </c>
      <c r="F1535">
        <v>93274</v>
      </c>
      <c r="G1535" t="s">
        <v>1219</v>
      </c>
      <c r="H1535" t="s">
        <v>2232</v>
      </c>
      <c r="I1535" t="s">
        <v>8240</v>
      </c>
      <c r="J1535" t="s">
        <v>56</v>
      </c>
      <c r="K1535" t="s">
        <v>1222</v>
      </c>
      <c r="L1535" t="s">
        <v>80</v>
      </c>
      <c r="M1535" t="s">
        <v>2234</v>
      </c>
      <c r="N1535" t="s">
        <v>2235</v>
      </c>
    </row>
    <row r="1536" spans="1:14" hidden="1" x14ac:dyDescent="0.3">
      <c r="A1536">
        <v>221703</v>
      </c>
      <c r="B1536" t="s">
        <v>2366</v>
      </c>
      <c r="C1536" t="s">
        <v>2367</v>
      </c>
      <c r="D1536" t="s">
        <v>2368</v>
      </c>
      <c r="E1536" t="s">
        <v>1219</v>
      </c>
      <c r="F1536">
        <v>93274</v>
      </c>
      <c r="G1536" t="s">
        <v>1219</v>
      </c>
      <c r="H1536" t="s">
        <v>8241</v>
      </c>
      <c r="I1536" t="s">
        <v>8242</v>
      </c>
      <c r="J1536" t="s">
        <v>56</v>
      </c>
      <c r="K1536" t="s">
        <v>1388</v>
      </c>
      <c r="L1536" t="s">
        <v>1377</v>
      </c>
      <c r="M1536" t="s">
        <v>2370</v>
      </c>
      <c r="N1536" t="s">
        <v>2371</v>
      </c>
    </row>
    <row r="1537" spans="1:14" hidden="1" x14ac:dyDescent="0.3">
      <c r="A1537">
        <v>222199</v>
      </c>
      <c r="B1537" t="s">
        <v>8243</v>
      </c>
      <c r="C1537" t="s">
        <v>8244</v>
      </c>
      <c r="D1537" t="s">
        <v>8245</v>
      </c>
      <c r="E1537" t="s">
        <v>3479</v>
      </c>
      <c r="F1537">
        <v>95963</v>
      </c>
      <c r="G1537" t="s">
        <v>2023</v>
      </c>
      <c r="H1537" t="s">
        <v>8246</v>
      </c>
      <c r="I1537" t="s">
        <v>8247</v>
      </c>
      <c r="J1537" t="s">
        <v>56</v>
      </c>
      <c r="K1537" t="s">
        <v>1565</v>
      </c>
      <c r="L1537" t="s">
        <v>4813</v>
      </c>
      <c r="M1537" t="s">
        <v>8191</v>
      </c>
      <c r="N1537" t="s">
        <v>8248</v>
      </c>
    </row>
    <row r="1538" spans="1:14" hidden="1" x14ac:dyDescent="0.3">
      <c r="A1538">
        <v>222299</v>
      </c>
      <c r="B1538" t="s">
        <v>8249</v>
      </c>
      <c r="C1538" t="s">
        <v>8250</v>
      </c>
      <c r="D1538" t="s">
        <v>8251</v>
      </c>
      <c r="E1538" t="s">
        <v>4920</v>
      </c>
      <c r="F1538">
        <v>93287</v>
      </c>
      <c r="G1538" t="s">
        <v>1304</v>
      </c>
      <c r="H1538" t="s">
        <v>8252</v>
      </c>
      <c r="I1538" t="s">
        <v>8253</v>
      </c>
      <c r="J1538" t="s">
        <v>56</v>
      </c>
      <c r="K1538" t="s">
        <v>1307</v>
      </c>
      <c r="L1538" t="s">
        <v>6974</v>
      </c>
      <c r="M1538" t="s">
        <v>8254</v>
      </c>
      <c r="N1538" t="s">
        <v>2835</v>
      </c>
    </row>
    <row r="1539" spans="1:14" hidden="1" x14ac:dyDescent="0.3">
      <c r="A1539">
        <v>223965</v>
      </c>
      <c r="B1539" t="s">
        <v>8255</v>
      </c>
      <c r="C1539" t="s">
        <v>8256</v>
      </c>
      <c r="D1539" t="s">
        <v>8257</v>
      </c>
      <c r="E1539" t="s">
        <v>1254</v>
      </c>
      <c r="F1539">
        <v>93706</v>
      </c>
      <c r="G1539" t="s">
        <v>1254</v>
      </c>
      <c r="H1539" t="s">
        <v>8258</v>
      </c>
      <c r="I1539" t="s">
        <v>8259</v>
      </c>
      <c r="J1539" t="s">
        <v>1213</v>
      </c>
      <c r="K1539" t="s">
        <v>1214</v>
      </c>
      <c r="L1539" t="s">
        <v>80</v>
      </c>
      <c r="M1539" t="s">
        <v>227</v>
      </c>
      <c r="N1539" t="s">
        <v>227</v>
      </c>
    </row>
    <row r="1540" spans="1:14" hidden="1" x14ac:dyDescent="0.3">
      <c r="A1540">
        <v>223968</v>
      </c>
      <c r="B1540" t="s">
        <v>2455</v>
      </c>
      <c r="C1540" t="s">
        <v>8260</v>
      </c>
      <c r="D1540" t="s">
        <v>2457</v>
      </c>
      <c r="E1540" t="s">
        <v>1219</v>
      </c>
      <c r="F1540">
        <v>93274</v>
      </c>
      <c r="G1540" t="s">
        <v>1219</v>
      </c>
      <c r="H1540" t="s">
        <v>8261</v>
      </c>
      <c r="I1540" t="s">
        <v>8262</v>
      </c>
      <c r="J1540" t="s">
        <v>56</v>
      </c>
      <c r="K1540" t="s">
        <v>1388</v>
      </c>
      <c r="L1540" t="s">
        <v>80</v>
      </c>
      <c r="M1540" t="s">
        <v>385</v>
      </c>
      <c r="N1540" t="s">
        <v>2459</v>
      </c>
    </row>
    <row r="1541" spans="1:14" hidden="1" x14ac:dyDescent="0.3">
      <c r="A1541">
        <v>223972</v>
      </c>
      <c r="B1541" t="s">
        <v>2460</v>
      </c>
      <c r="C1541" t="s">
        <v>8263</v>
      </c>
      <c r="D1541" t="s">
        <v>2462</v>
      </c>
      <c r="E1541" t="s">
        <v>1326</v>
      </c>
      <c r="F1541">
        <v>93230</v>
      </c>
      <c r="G1541" t="s">
        <v>1237</v>
      </c>
      <c r="H1541" t="s">
        <v>8264</v>
      </c>
      <c r="I1541" t="s">
        <v>8265</v>
      </c>
      <c r="J1541" t="s">
        <v>56</v>
      </c>
      <c r="K1541" t="s">
        <v>1240</v>
      </c>
      <c r="L1541" t="s">
        <v>1377</v>
      </c>
      <c r="M1541" t="s">
        <v>2465</v>
      </c>
      <c r="N1541" t="s">
        <v>2466</v>
      </c>
    </row>
    <row r="1542" spans="1:14" hidden="1" x14ac:dyDescent="0.3">
      <c r="A1542">
        <v>225236</v>
      </c>
      <c r="B1542" t="s">
        <v>2617</v>
      </c>
      <c r="C1542" t="s">
        <v>2618</v>
      </c>
      <c r="D1542" t="s">
        <v>2619</v>
      </c>
      <c r="E1542" t="s">
        <v>1326</v>
      </c>
      <c r="F1542">
        <v>93230</v>
      </c>
      <c r="G1542" t="s">
        <v>1237</v>
      </c>
      <c r="H1542" t="s">
        <v>2620</v>
      </c>
      <c r="I1542" t="s">
        <v>8266</v>
      </c>
      <c r="J1542" t="s">
        <v>56</v>
      </c>
      <c r="K1542" t="s">
        <v>1240</v>
      </c>
      <c r="L1542" t="s">
        <v>80</v>
      </c>
      <c r="M1542" t="s">
        <v>688</v>
      </c>
      <c r="N1542" t="s">
        <v>2622</v>
      </c>
    </row>
    <row r="1543" spans="1:14" hidden="1" x14ac:dyDescent="0.3">
      <c r="A1543">
        <v>225238</v>
      </c>
      <c r="B1543" t="s">
        <v>2623</v>
      </c>
      <c r="C1543" t="s">
        <v>8267</v>
      </c>
      <c r="D1543" t="s">
        <v>2625</v>
      </c>
      <c r="E1543" t="s">
        <v>1219</v>
      </c>
      <c r="F1543">
        <v>93274</v>
      </c>
      <c r="G1543" t="s">
        <v>1219</v>
      </c>
      <c r="H1543" t="s">
        <v>2626</v>
      </c>
      <c r="I1543" t="s">
        <v>8268</v>
      </c>
      <c r="J1543" t="s">
        <v>56</v>
      </c>
      <c r="K1543" t="s">
        <v>1222</v>
      </c>
      <c r="L1543" t="s">
        <v>80</v>
      </c>
      <c r="M1543" t="s">
        <v>2628</v>
      </c>
      <c r="N1543" t="s">
        <v>657</v>
      </c>
    </row>
    <row r="1544" spans="1:14" hidden="1" x14ac:dyDescent="0.3">
      <c r="A1544">
        <v>225270</v>
      </c>
      <c r="B1544" t="s">
        <v>8269</v>
      </c>
      <c r="C1544" t="s">
        <v>7458</v>
      </c>
      <c r="D1544" t="s">
        <v>8270</v>
      </c>
      <c r="E1544" t="s">
        <v>6385</v>
      </c>
      <c r="F1544">
        <v>95334</v>
      </c>
      <c r="G1544" t="s">
        <v>69</v>
      </c>
      <c r="H1544" t="s">
        <v>8271</v>
      </c>
      <c r="I1544" t="s">
        <v>8272</v>
      </c>
      <c r="J1544" t="s">
        <v>56</v>
      </c>
      <c r="K1544" t="s">
        <v>1565</v>
      </c>
      <c r="L1544" t="s">
        <v>80</v>
      </c>
      <c r="M1544" t="s">
        <v>3122</v>
      </c>
      <c r="N1544" t="s">
        <v>8273</v>
      </c>
    </row>
    <row r="1545" spans="1:14" hidden="1" x14ac:dyDescent="0.3">
      <c r="A1545">
        <v>225272</v>
      </c>
      <c r="B1545" t="s">
        <v>2656</v>
      </c>
      <c r="C1545" t="s">
        <v>2657</v>
      </c>
      <c r="D1545" t="s">
        <v>2658</v>
      </c>
      <c r="E1545" t="s">
        <v>1392</v>
      </c>
      <c r="F1545">
        <v>93242</v>
      </c>
      <c r="G1545" t="s">
        <v>1254</v>
      </c>
      <c r="H1545" t="s">
        <v>2659</v>
      </c>
      <c r="I1545" t="s">
        <v>8274</v>
      </c>
      <c r="J1545" t="s">
        <v>1213</v>
      </c>
      <c r="K1545" t="s">
        <v>1214</v>
      </c>
      <c r="L1545" t="s">
        <v>1377</v>
      </c>
      <c r="M1545" t="s">
        <v>227</v>
      </c>
      <c r="N1545" t="s">
        <v>227</v>
      </c>
    </row>
    <row r="1546" spans="1:14" hidden="1" x14ac:dyDescent="0.3">
      <c r="A1546">
        <v>225295</v>
      </c>
      <c r="B1546" t="s">
        <v>2682</v>
      </c>
      <c r="C1546" t="s">
        <v>3362</v>
      </c>
      <c r="D1546" t="s">
        <v>2684</v>
      </c>
      <c r="E1546" t="s">
        <v>117</v>
      </c>
      <c r="F1546">
        <v>95320</v>
      </c>
      <c r="G1546" t="s">
        <v>118</v>
      </c>
      <c r="H1546" t="s">
        <v>8275</v>
      </c>
      <c r="I1546" t="s">
        <v>8276</v>
      </c>
      <c r="J1546" t="s">
        <v>56</v>
      </c>
      <c r="K1546" t="s">
        <v>1198</v>
      </c>
      <c r="L1546" t="s">
        <v>80</v>
      </c>
      <c r="M1546" t="s">
        <v>897</v>
      </c>
      <c r="N1546" t="s">
        <v>2687</v>
      </c>
    </row>
    <row r="1547" spans="1:14" hidden="1" x14ac:dyDescent="0.3">
      <c r="A1547">
        <v>225346</v>
      </c>
      <c r="B1547" t="s">
        <v>2704</v>
      </c>
      <c r="C1547" t="s">
        <v>8277</v>
      </c>
      <c r="D1547" t="s">
        <v>2706</v>
      </c>
      <c r="E1547" t="s">
        <v>1195</v>
      </c>
      <c r="F1547">
        <v>95388</v>
      </c>
      <c r="G1547" t="s">
        <v>69</v>
      </c>
      <c r="H1547" t="s">
        <v>54</v>
      </c>
      <c r="I1547" t="s">
        <v>8278</v>
      </c>
      <c r="J1547" t="s">
        <v>1213</v>
      </c>
      <c r="K1547" t="s">
        <v>1366</v>
      </c>
      <c r="L1547" t="s">
        <v>61</v>
      </c>
      <c r="M1547" t="s">
        <v>2634</v>
      </c>
      <c r="N1547" t="s">
        <v>54</v>
      </c>
    </row>
    <row r="1548" spans="1:14" hidden="1" x14ac:dyDescent="0.3">
      <c r="A1548">
        <v>225383</v>
      </c>
      <c r="B1548" t="s">
        <v>2710</v>
      </c>
      <c r="C1548" t="s">
        <v>2711</v>
      </c>
      <c r="D1548" t="s">
        <v>2712</v>
      </c>
      <c r="E1548" t="s">
        <v>1290</v>
      </c>
      <c r="F1548">
        <v>93662</v>
      </c>
      <c r="G1548" t="s">
        <v>1254</v>
      </c>
      <c r="H1548" t="s">
        <v>2713</v>
      </c>
      <c r="I1548" t="s">
        <v>8279</v>
      </c>
      <c r="J1548" t="s">
        <v>56</v>
      </c>
      <c r="K1548" t="s">
        <v>1248</v>
      </c>
      <c r="L1548" t="s">
        <v>80</v>
      </c>
      <c r="M1548" t="s">
        <v>2370</v>
      </c>
      <c r="N1548" t="s">
        <v>54</v>
      </c>
    </row>
    <row r="1549" spans="1:14" hidden="1" x14ac:dyDescent="0.3">
      <c r="A1549">
        <v>227121</v>
      </c>
      <c r="B1549" t="s">
        <v>2846</v>
      </c>
      <c r="C1549" t="s">
        <v>2847</v>
      </c>
      <c r="D1549" t="s">
        <v>2848</v>
      </c>
      <c r="E1549" t="s">
        <v>1326</v>
      </c>
      <c r="F1549">
        <v>93230</v>
      </c>
      <c r="G1549" t="s">
        <v>1237</v>
      </c>
      <c r="H1549" t="s">
        <v>11280</v>
      </c>
      <c r="I1549" t="s">
        <v>8280</v>
      </c>
      <c r="J1549" t="s">
        <v>56</v>
      </c>
      <c r="K1549" t="s">
        <v>1240</v>
      </c>
      <c r="L1549" t="s">
        <v>80</v>
      </c>
      <c r="M1549" t="s">
        <v>1795</v>
      </c>
      <c r="N1549" t="s">
        <v>2850</v>
      </c>
    </row>
    <row r="1550" spans="1:14" hidden="1" x14ac:dyDescent="0.3">
      <c r="A1550">
        <v>227160</v>
      </c>
      <c r="B1550" t="s">
        <v>8281</v>
      </c>
      <c r="C1550" t="s">
        <v>3362</v>
      </c>
      <c r="D1550" t="s">
        <v>8282</v>
      </c>
      <c r="E1550" t="s">
        <v>117</v>
      </c>
      <c r="F1550">
        <v>95320</v>
      </c>
      <c r="G1550" t="s">
        <v>118</v>
      </c>
      <c r="H1550" t="s">
        <v>8283</v>
      </c>
      <c r="I1550" t="s">
        <v>8284</v>
      </c>
      <c r="J1550" t="s">
        <v>56</v>
      </c>
      <c r="K1550" t="s">
        <v>1198</v>
      </c>
      <c r="L1550" t="s">
        <v>80</v>
      </c>
      <c r="M1550" t="s">
        <v>545</v>
      </c>
      <c r="N1550" t="s">
        <v>8286</v>
      </c>
    </row>
    <row r="1551" spans="1:14" hidden="1" x14ac:dyDescent="0.3">
      <c r="A1551">
        <v>227413</v>
      </c>
      <c r="B1551" t="s">
        <v>2856</v>
      </c>
      <c r="C1551" t="s">
        <v>3671</v>
      </c>
      <c r="D1551" t="s">
        <v>2858</v>
      </c>
      <c r="E1551" t="s">
        <v>1253</v>
      </c>
      <c r="F1551">
        <v>93656</v>
      </c>
      <c r="G1551" t="s">
        <v>1254</v>
      </c>
      <c r="H1551" t="s">
        <v>2859</v>
      </c>
      <c r="I1551" t="s">
        <v>8287</v>
      </c>
      <c r="J1551" t="s">
        <v>1213</v>
      </c>
      <c r="K1551" t="s">
        <v>1214</v>
      </c>
      <c r="L1551" t="s">
        <v>80</v>
      </c>
      <c r="M1551" t="s">
        <v>227</v>
      </c>
      <c r="N1551" t="s">
        <v>2861</v>
      </c>
    </row>
    <row r="1552" spans="1:14" hidden="1" x14ac:dyDescent="0.3">
      <c r="A1552">
        <v>227524</v>
      </c>
      <c r="B1552" t="s">
        <v>8288</v>
      </c>
      <c r="C1552" t="s">
        <v>2341</v>
      </c>
      <c r="D1552" t="s">
        <v>8289</v>
      </c>
      <c r="E1552" t="s">
        <v>8290</v>
      </c>
      <c r="F1552">
        <v>93227</v>
      </c>
      <c r="G1552" t="s">
        <v>1219</v>
      </c>
      <c r="H1552" t="s">
        <v>8291</v>
      </c>
      <c r="I1552" t="s">
        <v>8292</v>
      </c>
      <c r="J1552" t="s">
        <v>56</v>
      </c>
      <c r="K1552" t="s">
        <v>1222</v>
      </c>
      <c r="L1552" t="s">
        <v>1887</v>
      </c>
      <c r="M1552" t="s">
        <v>8293</v>
      </c>
      <c r="N1552" t="s">
        <v>8294</v>
      </c>
    </row>
    <row r="1553" spans="1:14" x14ac:dyDescent="0.3">
      <c r="A1553">
        <v>229678</v>
      </c>
      <c r="B1553" t="s">
        <v>8295</v>
      </c>
      <c r="C1553" t="s">
        <v>6709</v>
      </c>
      <c r="D1553" t="s">
        <v>8296</v>
      </c>
      <c r="E1553" t="s">
        <v>45</v>
      </c>
      <c r="F1553">
        <v>95380</v>
      </c>
      <c r="G1553" t="s">
        <v>46</v>
      </c>
      <c r="H1553" t="s">
        <v>8297</v>
      </c>
      <c r="I1553" t="s">
        <v>8298</v>
      </c>
      <c r="J1553" t="s">
        <v>56</v>
      </c>
      <c r="K1553" t="s">
        <v>10924</v>
      </c>
      <c r="L1553" t="s">
        <v>6974</v>
      </c>
      <c r="M1553" t="s">
        <v>8299</v>
      </c>
      <c r="N1553" t="s">
        <v>8300</v>
      </c>
    </row>
    <row r="1554" spans="1:14" hidden="1" x14ac:dyDescent="0.3">
      <c r="A1554">
        <v>229741</v>
      </c>
      <c r="B1554" t="s">
        <v>8301</v>
      </c>
      <c r="C1554" t="s">
        <v>8302</v>
      </c>
      <c r="D1554" t="s">
        <v>8303</v>
      </c>
      <c r="E1554" t="s">
        <v>8226</v>
      </c>
      <c r="F1554">
        <v>93210</v>
      </c>
      <c r="G1554" t="s">
        <v>1254</v>
      </c>
      <c r="H1554" t="s">
        <v>8304</v>
      </c>
      <c r="I1554" t="s">
        <v>8305</v>
      </c>
      <c r="J1554" t="s">
        <v>56</v>
      </c>
      <c r="K1554" t="s">
        <v>1248</v>
      </c>
      <c r="L1554" t="s">
        <v>1887</v>
      </c>
      <c r="M1554" t="s">
        <v>11281</v>
      </c>
      <c r="N1554" t="s">
        <v>8306</v>
      </c>
    </row>
    <row r="1555" spans="1:14" hidden="1" x14ac:dyDescent="0.3">
      <c r="A1555">
        <v>230169</v>
      </c>
      <c r="B1555" t="s">
        <v>3026</v>
      </c>
      <c r="C1555" t="s">
        <v>8307</v>
      </c>
      <c r="D1555" t="s">
        <v>3028</v>
      </c>
      <c r="E1555" t="s">
        <v>131</v>
      </c>
      <c r="F1555">
        <v>95358</v>
      </c>
      <c r="G1555" t="s">
        <v>46</v>
      </c>
      <c r="H1555" t="s">
        <v>8308</v>
      </c>
      <c r="I1555" t="s">
        <v>8309</v>
      </c>
      <c r="J1555" t="s">
        <v>56</v>
      </c>
      <c r="K1555" t="s">
        <v>1321</v>
      </c>
      <c r="L1555" t="s">
        <v>1377</v>
      </c>
      <c r="M1555" t="s">
        <v>1689</v>
      </c>
      <c r="N1555" t="s">
        <v>897</v>
      </c>
    </row>
    <row r="1556" spans="1:14" hidden="1" x14ac:dyDescent="0.3">
      <c r="A1556">
        <v>230424</v>
      </c>
      <c r="B1556" t="s">
        <v>3053</v>
      </c>
      <c r="C1556" t="s">
        <v>8310</v>
      </c>
      <c r="D1556" t="s">
        <v>3055</v>
      </c>
      <c r="E1556" t="s">
        <v>1254</v>
      </c>
      <c r="F1556">
        <v>93706</v>
      </c>
      <c r="G1556" t="s">
        <v>1254</v>
      </c>
      <c r="H1556" t="s">
        <v>3056</v>
      </c>
      <c r="I1556" t="s">
        <v>8311</v>
      </c>
      <c r="J1556" t="s">
        <v>56</v>
      </c>
      <c r="K1556" t="s">
        <v>1248</v>
      </c>
      <c r="L1556" t="s">
        <v>1887</v>
      </c>
      <c r="M1556" t="s">
        <v>227</v>
      </c>
      <c r="N1556" t="s">
        <v>3058</v>
      </c>
    </row>
    <row r="1557" spans="1:14" hidden="1" x14ac:dyDescent="0.3">
      <c r="A1557">
        <v>230509</v>
      </c>
      <c r="B1557" t="s">
        <v>3066</v>
      </c>
      <c r="C1557" t="s">
        <v>8312</v>
      </c>
      <c r="D1557" t="s">
        <v>3068</v>
      </c>
      <c r="E1557" t="s">
        <v>1326</v>
      </c>
      <c r="F1557">
        <v>93230</v>
      </c>
      <c r="G1557" t="s">
        <v>1237</v>
      </c>
      <c r="H1557" t="s">
        <v>8313</v>
      </c>
      <c r="I1557" t="s">
        <v>8314</v>
      </c>
      <c r="J1557" t="s">
        <v>56</v>
      </c>
      <c r="K1557" t="s">
        <v>1240</v>
      </c>
      <c r="L1557" t="s">
        <v>1377</v>
      </c>
      <c r="M1557" t="s">
        <v>2628</v>
      </c>
      <c r="N1557" t="s">
        <v>3071</v>
      </c>
    </row>
    <row r="1558" spans="1:14" hidden="1" x14ac:dyDescent="0.3">
      <c r="A1558">
        <v>233078</v>
      </c>
      <c r="B1558" t="s">
        <v>3138</v>
      </c>
      <c r="C1558" t="s">
        <v>3139</v>
      </c>
      <c r="D1558" t="s">
        <v>3140</v>
      </c>
      <c r="E1558" t="s">
        <v>1236</v>
      </c>
      <c r="F1558">
        <v>93245</v>
      </c>
      <c r="G1558" t="s">
        <v>1237</v>
      </c>
      <c r="H1558" t="s">
        <v>8315</v>
      </c>
      <c r="I1558" t="s">
        <v>8316</v>
      </c>
      <c r="J1558" t="s">
        <v>56</v>
      </c>
      <c r="K1558" t="s">
        <v>1240</v>
      </c>
      <c r="L1558" t="s">
        <v>80</v>
      </c>
      <c r="M1558" t="s">
        <v>1888</v>
      </c>
      <c r="N1558" t="s">
        <v>1889</v>
      </c>
    </row>
    <row r="1559" spans="1:14" hidden="1" x14ac:dyDescent="0.3">
      <c r="A1559">
        <v>233760</v>
      </c>
      <c r="B1559" t="s">
        <v>3350</v>
      </c>
      <c r="C1559" t="s">
        <v>8317</v>
      </c>
      <c r="D1559" t="s">
        <v>3352</v>
      </c>
      <c r="E1559" t="s">
        <v>1236</v>
      </c>
      <c r="F1559">
        <v>93245</v>
      </c>
      <c r="G1559" t="s">
        <v>1237</v>
      </c>
      <c r="H1559" t="s">
        <v>3353</v>
      </c>
      <c r="I1559" t="s">
        <v>8318</v>
      </c>
      <c r="J1559" t="s">
        <v>56</v>
      </c>
      <c r="K1559" t="s">
        <v>1240</v>
      </c>
      <c r="L1559" t="s">
        <v>80</v>
      </c>
      <c r="M1559" t="s">
        <v>227</v>
      </c>
      <c r="N1559" t="s">
        <v>3355</v>
      </c>
    </row>
    <row r="1560" spans="1:14" hidden="1" x14ac:dyDescent="0.3">
      <c r="A1560">
        <v>233781</v>
      </c>
      <c r="B1560" t="s">
        <v>11033</v>
      </c>
      <c r="C1560" t="s">
        <v>11282</v>
      </c>
      <c r="D1560" t="s">
        <v>3395</v>
      </c>
      <c r="E1560" t="s">
        <v>1326</v>
      </c>
      <c r="F1560">
        <v>93230</v>
      </c>
      <c r="G1560" t="s">
        <v>1237</v>
      </c>
      <c r="H1560" t="s">
        <v>3396</v>
      </c>
      <c r="I1560" t="s">
        <v>11283</v>
      </c>
      <c r="J1560" t="s">
        <v>56</v>
      </c>
      <c r="K1560" t="s">
        <v>1240</v>
      </c>
      <c r="L1560" t="s">
        <v>80</v>
      </c>
      <c r="M1560" t="s">
        <v>1844</v>
      </c>
      <c r="N1560" t="s">
        <v>3398</v>
      </c>
    </row>
    <row r="1561" spans="1:14" hidden="1" x14ac:dyDescent="0.3">
      <c r="A1561">
        <v>233840</v>
      </c>
      <c r="B1561" t="s">
        <v>3470</v>
      </c>
      <c r="C1561" t="s">
        <v>735</v>
      </c>
      <c r="D1561" t="s">
        <v>3472</v>
      </c>
      <c r="E1561" t="s">
        <v>1236</v>
      </c>
      <c r="F1561">
        <v>93245</v>
      </c>
      <c r="G1561" t="s">
        <v>1237</v>
      </c>
      <c r="H1561" t="s">
        <v>3473</v>
      </c>
      <c r="I1561" t="s">
        <v>8319</v>
      </c>
      <c r="J1561" t="s">
        <v>56</v>
      </c>
      <c r="K1561" t="s">
        <v>1240</v>
      </c>
      <c r="L1561" t="s">
        <v>61</v>
      </c>
      <c r="M1561" t="s">
        <v>3475</v>
      </c>
      <c r="N1561" t="s">
        <v>425</v>
      </c>
    </row>
    <row r="1562" spans="1:14" hidden="1" x14ac:dyDescent="0.3">
      <c r="A1562">
        <v>233859</v>
      </c>
      <c r="B1562" t="s">
        <v>8320</v>
      </c>
      <c r="C1562" t="s">
        <v>8321</v>
      </c>
      <c r="D1562" t="s">
        <v>8322</v>
      </c>
      <c r="E1562" t="s">
        <v>1326</v>
      </c>
      <c r="F1562">
        <v>93230</v>
      </c>
      <c r="G1562" t="s">
        <v>1237</v>
      </c>
      <c r="H1562" t="s">
        <v>8323</v>
      </c>
      <c r="I1562" t="s">
        <v>8324</v>
      </c>
      <c r="J1562" t="s">
        <v>56</v>
      </c>
      <c r="K1562" t="s">
        <v>1240</v>
      </c>
      <c r="L1562" t="s">
        <v>1887</v>
      </c>
      <c r="M1562" t="s">
        <v>5629</v>
      </c>
      <c r="N1562" t="s">
        <v>2172</v>
      </c>
    </row>
    <row r="1563" spans="1:14" hidden="1" x14ac:dyDescent="0.3">
      <c r="A1563">
        <v>233894</v>
      </c>
      <c r="B1563" t="s">
        <v>8325</v>
      </c>
      <c r="C1563" t="s">
        <v>8326</v>
      </c>
      <c r="D1563" t="s">
        <v>8327</v>
      </c>
      <c r="E1563" t="s">
        <v>69</v>
      </c>
      <c r="F1563">
        <v>95341</v>
      </c>
      <c r="G1563" t="s">
        <v>69</v>
      </c>
      <c r="H1563" t="s">
        <v>8328</v>
      </c>
      <c r="I1563" t="s">
        <v>8329</v>
      </c>
      <c r="J1563" t="s">
        <v>56</v>
      </c>
      <c r="K1563" t="s">
        <v>1411</v>
      </c>
      <c r="L1563" t="s">
        <v>80</v>
      </c>
      <c r="M1563" t="s">
        <v>551</v>
      </c>
      <c r="N1563" t="s">
        <v>8330</v>
      </c>
    </row>
    <row r="1564" spans="1:14" hidden="1" x14ac:dyDescent="0.3">
      <c r="A1564">
        <v>233916</v>
      </c>
      <c r="B1564" t="s">
        <v>3553</v>
      </c>
      <c r="C1564" t="s">
        <v>3554</v>
      </c>
      <c r="D1564" t="s">
        <v>3555</v>
      </c>
      <c r="E1564" t="s">
        <v>117</v>
      </c>
      <c r="F1564">
        <v>95320</v>
      </c>
      <c r="G1564" t="s">
        <v>118</v>
      </c>
      <c r="H1564" t="s">
        <v>54</v>
      </c>
      <c r="I1564" t="s">
        <v>8331</v>
      </c>
      <c r="J1564" t="s">
        <v>1213</v>
      </c>
      <c r="K1564" t="s">
        <v>1366</v>
      </c>
      <c r="L1564" t="s">
        <v>61</v>
      </c>
      <c r="M1564" t="s">
        <v>227</v>
      </c>
      <c r="N1564" t="s">
        <v>54</v>
      </c>
    </row>
    <row r="1565" spans="1:14" hidden="1" x14ac:dyDescent="0.3">
      <c r="A1565">
        <v>233936</v>
      </c>
      <c r="B1565" t="s">
        <v>3564</v>
      </c>
      <c r="C1565" t="s">
        <v>3565</v>
      </c>
      <c r="D1565" t="s">
        <v>3566</v>
      </c>
      <c r="E1565" t="s">
        <v>1219</v>
      </c>
      <c r="F1565">
        <v>93274</v>
      </c>
      <c r="G1565" t="s">
        <v>1219</v>
      </c>
      <c r="H1565" t="s">
        <v>8332</v>
      </c>
      <c r="I1565" t="s">
        <v>8333</v>
      </c>
      <c r="J1565" t="s">
        <v>56</v>
      </c>
      <c r="K1565" t="s">
        <v>1388</v>
      </c>
      <c r="L1565" t="s">
        <v>80</v>
      </c>
      <c r="M1565" t="s">
        <v>4217</v>
      </c>
      <c r="N1565" t="s">
        <v>3568</v>
      </c>
    </row>
    <row r="1566" spans="1:14" hidden="1" x14ac:dyDescent="0.3">
      <c r="A1566">
        <v>233939</v>
      </c>
      <c r="B1566" t="s">
        <v>3569</v>
      </c>
      <c r="C1566" t="s">
        <v>8334</v>
      </c>
      <c r="D1566" t="s">
        <v>3571</v>
      </c>
      <c r="E1566" t="s">
        <v>1219</v>
      </c>
      <c r="F1566">
        <v>93274</v>
      </c>
      <c r="G1566" t="s">
        <v>1219</v>
      </c>
      <c r="H1566" t="s">
        <v>3572</v>
      </c>
      <c r="I1566" t="s">
        <v>8335</v>
      </c>
      <c r="J1566" t="s">
        <v>56</v>
      </c>
      <c r="K1566" t="s">
        <v>1222</v>
      </c>
      <c r="L1566" t="s">
        <v>1377</v>
      </c>
      <c r="M1566" t="s">
        <v>3574</v>
      </c>
      <c r="N1566" t="s">
        <v>3575</v>
      </c>
    </row>
    <row r="1567" spans="1:14" hidden="1" x14ac:dyDescent="0.3">
      <c r="A1567">
        <v>234050</v>
      </c>
      <c r="B1567" t="s">
        <v>3586</v>
      </c>
      <c r="C1567" t="s">
        <v>8336</v>
      </c>
      <c r="D1567" t="s">
        <v>3587</v>
      </c>
      <c r="E1567" t="s">
        <v>45</v>
      </c>
      <c r="F1567">
        <v>95380</v>
      </c>
      <c r="G1567" t="s">
        <v>46</v>
      </c>
      <c r="H1567" t="s">
        <v>8337</v>
      </c>
      <c r="I1567" t="s">
        <v>8338</v>
      </c>
      <c r="J1567" t="s">
        <v>1213</v>
      </c>
      <c r="K1567" t="s">
        <v>1411</v>
      </c>
      <c r="L1567" t="s">
        <v>80</v>
      </c>
      <c r="M1567" t="s">
        <v>2796</v>
      </c>
      <c r="N1567" t="s">
        <v>435</v>
      </c>
    </row>
    <row r="1568" spans="1:14" hidden="1" x14ac:dyDescent="0.3">
      <c r="A1568">
        <v>234053</v>
      </c>
      <c r="B1568" t="s">
        <v>3595</v>
      </c>
      <c r="C1568" t="s">
        <v>8339</v>
      </c>
      <c r="D1568" t="s">
        <v>3597</v>
      </c>
      <c r="E1568" t="s">
        <v>1326</v>
      </c>
      <c r="F1568">
        <v>93230</v>
      </c>
      <c r="G1568" t="s">
        <v>1237</v>
      </c>
      <c r="H1568" t="s">
        <v>8340</v>
      </c>
      <c r="I1568" t="s">
        <v>8341</v>
      </c>
      <c r="J1568" t="s">
        <v>56</v>
      </c>
      <c r="K1568" t="s">
        <v>1240</v>
      </c>
      <c r="L1568" t="s">
        <v>1887</v>
      </c>
      <c r="M1568" t="s">
        <v>3600</v>
      </c>
      <c r="N1568" t="s">
        <v>3601</v>
      </c>
    </row>
    <row r="1569" spans="1:14" hidden="1" x14ac:dyDescent="0.3">
      <c r="A1569">
        <v>234058</v>
      </c>
      <c r="B1569" t="s">
        <v>3613</v>
      </c>
      <c r="C1569" t="s">
        <v>3614</v>
      </c>
      <c r="D1569" t="s">
        <v>3615</v>
      </c>
      <c r="E1569" t="s">
        <v>1926</v>
      </c>
      <c r="F1569">
        <v>93257</v>
      </c>
      <c r="G1569" t="s">
        <v>1219</v>
      </c>
      <c r="H1569" t="s">
        <v>8342</v>
      </c>
      <c r="I1569" t="s">
        <v>8343</v>
      </c>
      <c r="J1569" t="s">
        <v>56</v>
      </c>
      <c r="K1569" t="s">
        <v>1388</v>
      </c>
      <c r="L1569" t="s">
        <v>80</v>
      </c>
      <c r="M1569" t="s">
        <v>832</v>
      </c>
      <c r="N1569" t="s">
        <v>3617</v>
      </c>
    </row>
    <row r="1570" spans="1:14" hidden="1" x14ac:dyDescent="0.3">
      <c r="A1570">
        <v>235289</v>
      </c>
      <c r="B1570" t="s">
        <v>8344</v>
      </c>
      <c r="C1570" t="s">
        <v>2275</v>
      </c>
      <c r="D1570" t="s">
        <v>8345</v>
      </c>
      <c r="E1570" t="s">
        <v>118</v>
      </c>
      <c r="F1570">
        <v>93660</v>
      </c>
      <c r="G1570" t="s">
        <v>1254</v>
      </c>
      <c r="H1570" t="s">
        <v>8346</v>
      </c>
      <c r="I1570" t="s">
        <v>8347</v>
      </c>
      <c r="J1570" t="s">
        <v>56</v>
      </c>
      <c r="K1570" t="s">
        <v>1248</v>
      </c>
      <c r="L1570" t="s">
        <v>80</v>
      </c>
      <c r="M1570" t="s">
        <v>11284</v>
      </c>
      <c r="N1570" t="s">
        <v>8348</v>
      </c>
    </row>
    <row r="1571" spans="1:14" hidden="1" x14ac:dyDescent="0.3">
      <c r="A1571">
        <v>237387</v>
      </c>
      <c r="B1571" t="s">
        <v>3774</v>
      </c>
      <c r="C1571" t="s">
        <v>3775</v>
      </c>
      <c r="D1571" t="s">
        <v>3776</v>
      </c>
      <c r="E1571" t="s">
        <v>1219</v>
      </c>
      <c r="F1571">
        <v>93274</v>
      </c>
      <c r="G1571" t="s">
        <v>1219</v>
      </c>
      <c r="H1571" t="s">
        <v>3777</v>
      </c>
      <c r="I1571" t="s">
        <v>8349</v>
      </c>
      <c r="J1571" t="s">
        <v>56</v>
      </c>
      <c r="K1571" t="s">
        <v>1222</v>
      </c>
      <c r="L1571" t="s">
        <v>80</v>
      </c>
      <c r="M1571" t="s">
        <v>2041</v>
      </c>
      <c r="N1571" t="s">
        <v>3779</v>
      </c>
    </row>
    <row r="1572" spans="1:14" hidden="1" x14ac:dyDescent="0.3">
      <c r="A1572">
        <v>238240</v>
      </c>
      <c r="B1572" t="s">
        <v>3828</v>
      </c>
      <c r="C1572" t="s">
        <v>8350</v>
      </c>
      <c r="D1572" t="s">
        <v>3830</v>
      </c>
      <c r="E1572" t="s">
        <v>1326</v>
      </c>
      <c r="F1572">
        <v>93230</v>
      </c>
      <c r="G1572" t="s">
        <v>1237</v>
      </c>
      <c r="H1572" t="s">
        <v>3831</v>
      </c>
      <c r="I1572" t="s">
        <v>8351</v>
      </c>
      <c r="J1572" t="s">
        <v>56</v>
      </c>
      <c r="K1572" t="s">
        <v>1240</v>
      </c>
      <c r="L1572" t="s">
        <v>1887</v>
      </c>
      <c r="M1572" t="s">
        <v>4217</v>
      </c>
      <c r="N1572" t="s">
        <v>1689</v>
      </c>
    </row>
    <row r="1573" spans="1:14" hidden="1" x14ac:dyDescent="0.3">
      <c r="A1573">
        <v>239002</v>
      </c>
      <c r="B1573" t="s">
        <v>3876</v>
      </c>
      <c r="C1573" t="s">
        <v>8352</v>
      </c>
      <c r="D1573" t="s">
        <v>3878</v>
      </c>
      <c r="E1573" t="s">
        <v>1402</v>
      </c>
      <c r="F1573">
        <v>93277</v>
      </c>
      <c r="G1573" t="s">
        <v>1219</v>
      </c>
      <c r="H1573" t="s">
        <v>8353</v>
      </c>
      <c r="I1573" t="s">
        <v>8354</v>
      </c>
      <c r="J1573" t="s">
        <v>56</v>
      </c>
      <c r="K1573" t="s">
        <v>1388</v>
      </c>
      <c r="L1573" t="s">
        <v>80</v>
      </c>
      <c r="M1573" t="s">
        <v>227</v>
      </c>
      <c r="N1573" t="s">
        <v>3880</v>
      </c>
    </row>
    <row r="1574" spans="1:14" hidden="1" x14ac:dyDescent="0.3">
      <c r="A1574">
        <v>239106</v>
      </c>
      <c r="B1574" t="s">
        <v>8355</v>
      </c>
      <c r="C1574" t="s">
        <v>8355</v>
      </c>
      <c r="D1574" t="s">
        <v>8356</v>
      </c>
      <c r="E1574" t="s">
        <v>1210</v>
      </c>
      <c r="F1574">
        <v>93637</v>
      </c>
      <c r="G1574" t="s">
        <v>1210</v>
      </c>
      <c r="H1574" t="s">
        <v>8357</v>
      </c>
      <c r="I1574" t="s">
        <v>8358</v>
      </c>
      <c r="J1574" t="s">
        <v>56</v>
      </c>
      <c r="K1574" t="s">
        <v>1248</v>
      </c>
      <c r="L1574" t="s">
        <v>1377</v>
      </c>
      <c r="M1574" t="s">
        <v>11285</v>
      </c>
      <c r="N1574" t="s">
        <v>8359</v>
      </c>
    </row>
    <row r="1575" spans="1:14" hidden="1" x14ac:dyDescent="0.3">
      <c r="A1575">
        <v>239254</v>
      </c>
      <c r="B1575" t="s">
        <v>3936</v>
      </c>
      <c r="C1575" t="s">
        <v>3937</v>
      </c>
      <c r="D1575" t="s">
        <v>3938</v>
      </c>
      <c r="E1575" t="s">
        <v>2343</v>
      </c>
      <c r="F1575">
        <v>93609</v>
      </c>
      <c r="G1575" t="s">
        <v>1254</v>
      </c>
      <c r="H1575" t="s">
        <v>3939</v>
      </c>
      <c r="I1575" t="s">
        <v>8360</v>
      </c>
      <c r="J1575" t="s">
        <v>56</v>
      </c>
      <c r="K1575" t="s">
        <v>1248</v>
      </c>
      <c r="L1575" t="s">
        <v>80</v>
      </c>
      <c r="M1575" t="s">
        <v>1802</v>
      </c>
      <c r="N1575" t="s">
        <v>3941</v>
      </c>
    </row>
    <row r="1576" spans="1:14" hidden="1" x14ac:dyDescent="0.3">
      <c r="A1576">
        <v>239359</v>
      </c>
      <c r="B1576" t="s">
        <v>3958</v>
      </c>
      <c r="C1576" t="s">
        <v>3959</v>
      </c>
      <c r="D1576" t="s">
        <v>3960</v>
      </c>
      <c r="E1576" t="s">
        <v>117</v>
      </c>
      <c r="F1576">
        <v>95320</v>
      </c>
      <c r="G1576" t="s">
        <v>118</v>
      </c>
      <c r="H1576" t="s">
        <v>54</v>
      </c>
      <c r="I1576" t="s">
        <v>8361</v>
      </c>
      <c r="J1576" t="s">
        <v>1213</v>
      </c>
      <c r="K1576" t="s">
        <v>1366</v>
      </c>
      <c r="L1576" t="s">
        <v>61</v>
      </c>
      <c r="M1576" t="s">
        <v>3617</v>
      </c>
      <c r="N1576" t="s">
        <v>54</v>
      </c>
    </row>
    <row r="1577" spans="1:14" hidden="1" x14ac:dyDescent="0.3">
      <c r="A1577">
        <v>239383</v>
      </c>
      <c r="B1577" t="s">
        <v>4008</v>
      </c>
      <c r="C1577" t="s">
        <v>4008</v>
      </c>
      <c r="D1577" t="s">
        <v>4009</v>
      </c>
      <c r="E1577" t="s">
        <v>1326</v>
      </c>
      <c r="F1577">
        <v>93230</v>
      </c>
      <c r="G1577" t="s">
        <v>1237</v>
      </c>
      <c r="H1577" t="s">
        <v>4010</v>
      </c>
      <c r="I1577" t="s">
        <v>8362</v>
      </c>
      <c r="J1577" t="s">
        <v>56</v>
      </c>
      <c r="K1577" t="s">
        <v>1240</v>
      </c>
      <c r="L1577" t="s">
        <v>80</v>
      </c>
      <c r="M1577" t="s">
        <v>4128</v>
      </c>
      <c r="N1577" t="s">
        <v>4013</v>
      </c>
    </row>
    <row r="1578" spans="1:14" hidden="1" x14ac:dyDescent="0.3">
      <c r="A1578">
        <v>239638</v>
      </c>
      <c r="B1578" t="s">
        <v>8363</v>
      </c>
      <c r="C1578" t="s">
        <v>2575</v>
      </c>
      <c r="D1578" t="s">
        <v>8364</v>
      </c>
      <c r="E1578" t="s">
        <v>1227</v>
      </c>
      <c r="F1578">
        <v>93272</v>
      </c>
      <c r="G1578" t="s">
        <v>1219</v>
      </c>
      <c r="H1578" t="s">
        <v>8365</v>
      </c>
      <c r="I1578" t="s">
        <v>8366</v>
      </c>
      <c r="J1578" t="s">
        <v>56</v>
      </c>
      <c r="K1578" t="s">
        <v>1388</v>
      </c>
      <c r="L1578" t="s">
        <v>4813</v>
      </c>
      <c r="M1578" t="s">
        <v>2813</v>
      </c>
      <c r="N1578" t="s">
        <v>6033</v>
      </c>
    </row>
    <row r="1579" spans="1:14" hidden="1" x14ac:dyDescent="0.3">
      <c r="A1579">
        <v>239733</v>
      </c>
      <c r="B1579" t="s">
        <v>4066</v>
      </c>
      <c r="C1579" t="s">
        <v>54</v>
      </c>
      <c r="D1579" t="s">
        <v>4068</v>
      </c>
      <c r="E1579" t="s">
        <v>4069</v>
      </c>
      <c r="F1579">
        <v>96021</v>
      </c>
      <c r="G1579" t="s">
        <v>1775</v>
      </c>
      <c r="H1579" t="s">
        <v>54</v>
      </c>
      <c r="I1579" t="s">
        <v>54</v>
      </c>
      <c r="J1579" t="s">
        <v>54</v>
      </c>
      <c r="K1579" t="s">
        <v>54</v>
      </c>
      <c r="L1579" t="s">
        <v>1887</v>
      </c>
      <c r="M1579" t="s">
        <v>385</v>
      </c>
      <c r="N1579" t="s">
        <v>54</v>
      </c>
    </row>
    <row r="1580" spans="1:14" hidden="1" x14ac:dyDescent="0.3">
      <c r="A1580">
        <v>239940</v>
      </c>
      <c r="B1580" t="s">
        <v>8367</v>
      </c>
      <c r="C1580" t="s">
        <v>8368</v>
      </c>
      <c r="D1580" t="s">
        <v>8369</v>
      </c>
      <c r="E1580" t="s">
        <v>1236</v>
      </c>
      <c r="F1580">
        <v>93245</v>
      </c>
      <c r="G1580" t="s">
        <v>1237</v>
      </c>
      <c r="H1580" t="s">
        <v>8370</v>
      </c>
      <c r="I1580" t="s">
        <v>8371</v>
      </c>
      <c r="J1580" t="s">
        <v>1213</v>
      </c>
      <c r="K1580" t="s">
        <v>1240</v>
      </c>
      <c r="L1580" t="s">
        <v>80</v>
      </c>
      <c r="M1580" t="s">
        <v>227</v>
      </c>
      <c r="N1580" t="s">
        <v>8372</v>
      </c>
    </row>
    <row r="1581" spans="1:14" hidden="1" x14ac:dyDescent="0.3">
      <c r="A1581">
        <v>240270</v>
      </c>
      <c r="B1581" t="s">
        <v>4112</v>
      </c>
      <c r="C1581" t="s">
        <v>2731</v>
      </c>
      <c r="D1581" t="s">
        <v>4114</v>
      </c>
      <c r="E1581" t="s">
        <v>2488</v>
      </c>
      <c r="F1581">
        <v>95369</v>
      </c>
      <c r="G1581" t="s">
        <v>69</v>
      </c>
      <c r="H1581" t="s">
        <v>8373</v>
      </c>
      <c r="I1581" t="s">
        <v>8374</v>
      </c>
      <c r="J1581" t="s">
        <v>56</v>
      </c>
      <c r="K1581" t="s">
        <v>1198</v>
      </c>
      <c r="L1581" t="s">
        <v>80</v>
      </c>
      <c r="M1581" t="s">
        <v>717</v>
      </c>
      <c r="N1581" t="s">
        <v>4117</v>
      </c>
    </row>
    <row r="1582" spans="1:14" hidden="1" x14ac:dyDescent="0.3">
      <c r="A1582">
        <v>240298</v>
      </c>
      <c r="B1582" t="s">
        <v>8375</v>
      </c>
      <c r="C1582" t="s">
        <v>8376</v>
      </c>
      <c r="D1582" t="s">
        <v>8377</v>
      </c>
      <c r="E1582" t="s">
        <v>1597</v>
      </c>
      <c r="F1582">
        <v>93272</v>
      </c>
      <c r="G1582" t="s">
        <v>1219</v>
      </c>
      <c r="H1582" t="s">
        <v>8378</v>
      </c>
      <c r="I1582" t="s">
        <v>8379</v>
      </c>
      <c r="J1582" t="s">
        <v>56</v>
      </c>
      <c r="K1582" t="s">
        <v>1222</v>
      </c>
      <c r="L1582" t="s">
        <v>1377</v>
      </c>
      <c r="M1582" t="s">
        <v>8380</v>
      </c>
      <c r="N1582" t="s">
        <v>8381</v>
      </c>
    </row>
    <row r="1583" spans="1:14" hidden="1" x14ac:dyDescent="0.3">
      <c r="A1583">
        <v>240579</v>
      </c>
      <c r="B1583" t="s">
        <v>4149</v>
      </c>
      <c r="C1583" t="s">
        <v>4150</v>
      </c>
      <c r="D1583" t="s">
        <v>4151</v>
      </c>
      <c r="E1583" t="s">
        <v>4152</v>
      </c>
      <c r="F1583">
        <v>95386</v>
      </c>
      <c r="G1583" t="s">
        <v>46</v>
      </c>
      <c r="H1583" t="s">
        <v>8382</v>
      </c>
      <c r="I1583" t="s">
        <v>8383</v>
      </c>
      <c r="J1583" t="s">
        <v>56</v>
      </c>
      <c r="K1583" t="s">
        <v>1565</v>
      </c>
      <c r="L1583" t="s">
        <v>1377</v>
      </c>
      <c r="M1583" t="s">
        <v>4155</v>
      </c>
      <c r="N1583" t="s">
        <v>4156</v>
      </c>
    </row>
    <row r="1584" spans="1:14" hidden="1" x14ac:dyDescent="0.3">
      <c r="A1584">
        <v>245624</v>
      </c>
      <c r="B1584" t="s">
        <v>8384</v>
      </c>
      <c r="C1584" t="s">
        <v>8385</v>
      </c>
      <c r="D1584" t="s">
        <v>8386</v>
      </c>
      <c r="E1584" t="s">
        <v>8387</v>
      </c>
      <c r="G1584" t="s">
        <v>8388</v>
      </c>
      <c r="H1584" t="s">
        <v>8389</v>
      </c>
      <c r="I1584" t="s">
        <v>8390</v>
      </c>
      <c r="J1584" t="s">
        <v>1213</v>
      </c>
      <c r="K1584" t="s">
        <v>54</v>
      </c>
      <c r="L1584" t="s">
        <v>8391</v>
      </c>
      <c r="M1584" t="s">
        <v>8392</v>
      </c>
      <c r="N1584" t="s">
        <v>54</v>
      </c>
    </row>
    <row r="1585" spans="1:14" hidden="1" x14ac:dyDescent="0.3">
      <c r="A1585">
        <v>247171</v>
      </c>
      <c r="B1585" t="s">
        <v>8393</v>
      </c>
      <c r="C1585" t="s">
        <v>8393</v>
      </c>
      <c r="D1585" t="s">
        <v>8394</v>
      </c>
      <c r="E1585" t="s">
        <v>3433</v>
      </c>
      <c r="F1585">
        <v>93266</v>
      </c>
      <c r="G1585" t="s">
        <v>1237</v>
      </c>
      <c r="H1585" t="s">
        <v>8395</v>
      </c>
      <c r="I1585" t="s">
        <v>8396</v>
      </c>
      <c r="J1585" t="s">
        <v>56</v>
      </c>
      <c r="K1585" t="s">
        <v>1240</v>
      </c>
      <c r="L1585" t="s">
        <v>1377</v>
      </c>
      <c r="M1585" t="s">
        <v>11286</v>
      </c>
      <c r="N1585" t="s">
        <v>1669</v>
      </c>
    </row>
    <row r="1586" spans="1:14" hidden="1" x14ac:dyDescent="0.3">
      <c r="A1586">
        <v>248018</v>
      </c>
      <c r="B1586" t="s">
        <v>8397</v>
      </c>
      <c r="C1586" t="s">
        <v>1846</v>
      </c>
      <c r="D1586" t="s">
        <v>8398</v>
      </c>
      <c r="E1586" t="s">
        <v>3433</v>
      </c>
      <c r="F1586">
        <v>93266</v>
      </c>
      <c r="G1586" t="s">
        <v>1237</v>
      </c>
      <c r="H1586" t="s">
        <v>8399</v>
      </c>
      <c r="I1586" t="s">
        <v>8400</v>
      </c>
      <c r="J1586" t="s">
        <v>56</v>
      </c>
      <c r="K1586" t="s">
        <v>1240</v>
      </c>
      <c r="L1586" t="s">
        <v>1887</v>
      </c>
      <c r="M1586" t="s">
        <v>2370</v>
      </c>
      <c r="N1586" t="s">
        <v>8401</v>
      </c>
    </row>
    <row r="1587" spans="1:14" hidden="1" x14ac:dyDescent="0.3">
      <c r="A1587">
        <v>248111</v>
      </c>
      <c r="B1587" t="s">
        <v>4474</v>
      </c>
      <c r="C1587" t="s">
        <v>8402</v>
      </c>
      <c r="D1587" t="s">
        <v>4476</v>
      </c>
      <c r="E1587" t="s">
        <v>1195</v>
      </c>
      <c r="F1587">
        <v>95388</v>
      </c>
      <c r="G1587" t="s">
        <v>69</v>
      </c>
      <c r="H1587" t="s">
        <v>8403</v>
      </c>
      <c r="I1587" t="s">
        <v>8404</v>
      </c>
      <c r="J1587" t="s">
        <v>56</v>
      </c>
      <c r="K1587" t="s">
        <v>1198</v>
      </c>
      <c r="L1587" t="s">
        <v>1377</v>
      </c>
      <c r="M1587" t="s">
        <v>4479</v>
      </c>
      <c r="N1587" t="s">
        <v>4480</v>
      </c>
    </row>
    <row r="1588" spans="1:14" hidden="1" x14ac:dyDescent="0.3">
      <c r="A1588">
        <v>250134</v>
      </c>
      <c r="B1588" t="s">
        <v>4537</v>
      </c>
      <c r="C1588" t="s">
        <v>54</v>
      </c>
      <c r="D1588" t="s">
        <v>4539</v>
      </c>
      <c r="E1588" t="s">
        <v>1219</v>
      </c>
      <c r="F1588">
        <v>93274</v>
      </c>
      <c r="G1588" t="s">
        <v>1219</v>
      </c>
      <c r="H1588" t="s">
        <v>54</v>
      </c>
      <c r="I1588" t="s">
        <v>54</v>
      </c>
      <c r="J1588" t="s">
        <v>54</v>
      </c>
      <c r="K1588" t="s">
        <v>54</v>
      </c>
      <c r="L1588" t="s">
        <v>80</v>
      </c>
      <c r="M1588" t="s">
        <v>1450</v>
      </c>
      <c r="N1588" t="s">
        <v>54</v>
      </c>
    </row>
    <row r="1589" spans="1:14" hidden="1" x14ac:dyDescent="0.3">
      <c r="A1589">
        <v>256320</v>
      </c>
      <c r="B1589" t="s">
        <v>4793</v>
      </c>
      <c r="C1589" t="s">
        <v>8405</v>
      </c>
      <c r="D1589" t="s">
        <v>4794</v>
      </c>
      <c r="E1589" t="s">
        <v>1219</v>
      </c>
      <c r="F1589">
        <v>93274</v>
      </c>
      <c r="G1589" t="s">
        <v>1219</v>
      </c>
      <c r="H1589" t="s">
        <v>4795</v>
      </c>
      <c r="I1589" t="s">
        <v>8406</v>
      </c>
      <c r="J1589" t="s">
        <v>56</v>
      </c>
      <c r="K1589" t="s">
        <v>1388</v>
      </c>
      <c r="L1589" t="s">
        <v>80</v>
      </c>
      <c r="M1589" t="s">
        <v>1286</v>
      </c>
      <c r="N1589" t="s">
        <v>4797</v>
      </c>
    </row>
    <row r="1590" spans="1:14" hidden="1" x14ac:dyDescent="0.3">
      <c r="A1590">
        <v>256628</v>
      </c>
      <c r="B1590" t="s">
        <v>4809</v>
      </c>
      <c r="C1590" t="s">
        <v>4810</v>
      </c>
      <c r="D1590" t="s">
        <v>54</v>
      </c>
      <c r="E1590" t="s">
        <v>54</v>
      </c>
      <c r="G1590" t="s">
        <v>54</v>
      </c>
      <c r="H1590" t="s">
        <v>8407</v>
      </c>
      <c r="I1590" t="s">
        <v>8408</v>
      </c>
      <c r="J1590" t="s">
        <v>56</v>
      </c>
      <c r="K1590" t="s">
        <v>1198</v>
      </c>
      <c r="L1590" t="s">
        <v>4813</v>
      </c>
      <c r="M1590" t="s">
        <v>4814</v>
      </c>
      <c r="N1590" t="s">
        <v>4815</v>
      </c>
    </row>
    <row r="1591" spans="1:14" hidden="1" x14ac:dyDescent="0.3">
      <c r="A1591">
        <v>257079</v>
      </c>
      <c r="B1591" t="s">
        <v>1708</v>
      </c>
      <c r="C1591" t="s">
        <v>1709</v>
      </c>
      <c r="D1591" t="s">
        <v>8409</v>
      </c>
      <c r="E1591" t="s">
        <v>131</v>
      </c>
      <c r="F1591">
        <v>95358</v>
      </c>
      <c r="G1591" t="s">
        <v>46</v>
      </c>
      <c r="H1591" t="s">
        <v>8410</v>
      </c>
      <c r="I1591" t="s">
        <v>8411</v>
      </c>
      <c r="J1591" t="s">
        <v>56</v>
      </c>
      <c r="K1591" t="s">
        <v>1321</v>
      </c>
      <c r="L1591" t="s">
        <v>80</v>
      </c>
      <c r="M1591" t="s">
        <v>5736</v>
      </c>
      <c r="N1591" t="s">
        <v>8412</v>
      </c>
    </row>
    <row r="1592" spans="1:14" hidden="1" x14ac:dyDescent="0.3">
      <c r="A1592">
        <v>257172</v>
      </c>
      <c r="B1592" t="s">
        <v>8413</v>
      </c>
      <c r="C1592" t="s">
        <v>7055</v>
      </c>
      <c r="D1592" t="s">
        <v>8414</v>
      </c>
      <c r="E1592" t="s">
        <v>2204</v>
      </c>
      <c r="F1592">
        <v>95322</v>
      </c>
      <c r="G1592" t="s">
        <v>69</v>
      </c>
      <c r="H1592" t="s">
        <v>8415</v>
      </c>
      <c r="I1592" t="s">
        <v>8416</v>
      </c>
      <c r="J1592" t="s">
        <v>56</v>
      </c>
      <c r="K1592" t="s">
        <v>1321</v>
      </c>
      <c r="L1592" t="s">
        <v>80</v>
      </c>
      <c r="M1592" t="s">
        <v>2121</v>
      </c>
      <c r="N1592" t="s">
        <v>8417</v>
      </c>
    </row>
    <row r="1593" spans="1:14" hidden="1" x14ac:dyDescent="0.3">
      <c r="A1593">
        <v>257250</v>
      </c>
      <c r="B1593" t="s">
        <v>4880</v>
      </c>
      <c r="C1593" t="s">
        <v>4881</v>
      </c>
      <c r="D1593" t="s">
        <v>4882</v>
      </c>
      <c r="E1593" t="s">
        <v>1245</v>
      </c>
      <c r="F1593">
        <v>93610</v>
      </c>
      <c r="G1593" t="s">
        <v>1210</v>
      </c>
      <c r="H1593" t="s">
        <v>4883</v>
      </c>
      <c r="I1593" t="s">
        <v>8418</v>
      </c>
      <c r="J1593" t="s">
        <v>56</v>
      </c>
      <c r="K1593" t="s">
        <v>1248</v>
      </c>
      <c r="L1593" t="s">
        <v>80</v>
      </c>
      <c r="M1593" t="s">
        <v>3607</v>
      </c>
      <c r="N1593" t="s">
        <v>4885</v>
      </c>
    </row>
    <row r="1594" spans="1:14" hidden="1" x14ac:dyDescent="0.3">
      <c r="A1594">
        <v>257579</v>
      </c>
      <c r="B1594" t="s">
        <v>8419</v>
      </c>
      <c r="C1594" t="s">
        <v>8420</v>
      </c>
      <c r="D1594" t="s">
        <v>8421</v>
      </c>
      <c r="E1594" t="s">
        <v>1326</v>
      </c>
      <c r="F1594">
        <v>93230</v>
      </c>
      <c r="G1594" t="s">
        <v>1237</v>
      </c>
      <c r="H1594" t="s">
        <v>8422</v>
      </c>
      <c r="I1594" t="s">
        <v>8423</v>
      </c>
      <c r="J1594" t="s">
        <v>56</v>
      </c>
      <c r="K1594" t="s">
        <v>1240</v>
      </c>
      <c r="L1594" t="s">
        <v>80</v>
      </c>
      <c r="M1594" t="s">
        <v>1275</v>
      </c>
      <c r="N1594" t="s">
        <v>299</v>
      </c>
    </row>
    <row r="1595" spans="1:14" hidden="1" x14ac:dyDescent="0.3">
      <c r="A1595">
        <v>258427</v>
      </c>
      <c r="B1595" t="s">
        <v>8424</v>
      </c>
      <c r="C1595" t="s">
        <v>8425</v>
      </c>
      <c r="D1595" t="s">
        <v>8426</v>
      </c>
      <c r="E1595" t="s">
        <v>1195</v>
      </c>
      <c r="F1595">
        <v>95388</v>
      </c>
      <c r="G1595" t="s">
        <v>69</v>
      </c>
      <c r="H1595" t="s">
        <v>8427</v>
      </c>
      <c r="I1595" t="s">
        <v>8428</v>
      </c>
      <c r="J1595" t="s">
        <v>56</v>
      </c>
      <c r="K1595" t="s">
        <v>1198</v>
      </c>
      <c r="L1595" t="s">
        <v>80</v>
      </c>
      <c r="M1595" t="s">
        <v>11287</v>
      </c>
      <c r="N1595" t="s">
        <v>8429</v>
      </c>
    </row>
    <row r="1596" spans="1:14" hidden="1" x14ac:dyDescent="0.3">
      <c r="A1596">
        <v>259812</v>
      </c>
      <c r="B1596" t="s">
        <v>8430</v>
      </c>
      <c r="C1596" t="s">
        <v>8431</v>
      </c>
      <c r="D1596" t="s">
        <v>8432</v>
      </c>
      <c r="E1596" t="s">
        <v>1426</v>
      </c>
      <c r="F1596">
        <v>93635</v>
      </c>
      <c r="G1596" t="s">
        <v>69</v>
      </c>
      <c r="H1596" t="s">
        <v>8433</v>
      </c>
      <c r="I1596" t="s">
        <v>8434</v>
      </c>
      <c r="J1596" t="s">
        <v>56</v>
      </c>
      <c r="K1596" t="s">
        <v>1411</v>
      </c>
      <c r="L1596" t="s">
        <v>8235</v>
      </c>
      <c r="M1596" t="s">
        <v>227</v>
      </c>
      <c r="N1596" t="s">
        <v>54</v>
      </c>
    </row>
    <row r="1597" spans="1:14" hidden="1" x14ac:dyDescent="0.3">
      <c r="A1597">
        <v>259812</v>
      </c>
      <c r="B1597" t="s">
        <v>8430</v>
      </c>
      <c r="C1597" t="s">
        <v>8431</v>
      </c>
      <c r="D1597" t="s">
        <v>8432</v>
      </c>
      <c r="E1597" t="s">
        <v>1426</v>
      </c>
      <c r="F1597">
        <v>93635</v>
      </c>
      <c r="G1597" t="s">
        <v>69</v>
      </c>
      <c r="H1597" t="s">
        <v>8433</v>
      </c>
      <c r="I1597" t="s">
        <v>8434</v>
      </c>
      <c r="J1597" t="s">
        <v>56</v>
      </c>
      <c r="K1597" t="s">
        <v>1411</v>
      </c>
      <c r="L1597" t="s">
        <v>8235</v>
      </c>
      <c r="M1597" t="s">
        <v>227</v>
      </c>
      <c r="N1597" t="s">
        <v>54</v>
      </c>
    </row>
    <row r="1598" spans="1:14" hidden="1" x14ac:dyDescent="0.3">
      <c r="A1598">
        <v>259812</v>
      </c>
      <c r="B1598" t="s">
        <v>8430</v>
      </c>
      <c r="C1598" t="s">
        <v>8431</v>
      </c>
      <c r="D1598" t="s">
        <v>8432</v>
      </c>
      <c r="E1598" t="s">
        <v>1426</v>
      </c>
      <c r="F1598">
        <v>93635</v>
      </c>
      <c r="G1598" t="s">
        <v>69</v>
      </c>
      <c r="H1598" t="s">
        <v>8433</v>
      </c>
      <c r="I1598" t="s">
        <v>8434</v>
      </c>
      <c r="J1598" t="s">
        <v>56</v>
      </c>
      <c r="K1598" t="s">
        <v>1411</v>
      </c>
      <c r="L1598" t="s">
        <v>8235</v>
      </c>
      <c r="M1598" t="s">
        <v>227</v>
      </c>
      <c r="N1598" t="s">
        <v>54</v>
      </c>
    </row>
    <row r="1599" spans="1:14" hidden="1" x14ac:dyDescent="0.3">
      <c r="A1599">
        <v>259812</v>
      </c>
      <c r="B1599" t="s">
        <v>8430</v>
      </c>
      <c r="C1599" t="s">
        <v>8431</v>
      </c>
      <c r="D1599" t="s">
        <v>8432</v>
      </c>
      <c r="E1599" t="s">
        <v>1426</v>
      </c>
      <c r="F1599">
        <v>93635</v>
      </c>
      <c r="G1599" t="s">
        <v>69</v>
      </c>
      <c r="H1599" t="s">
        <v>8433</v>
      </c>
      <c r="I1599" t="s">
        <v>8434</v>
      </c>
      <c r="J1599" t="s">
        <v>56</v>
      </c>
      <c r="K1599" t="s">
        <v>1411</v>
      </c>
      <c r="L1599" t="s">
        <v>8235</v>
      </c>
      <c r="M1599" t="s">
        <v>227</v>
      </c>
      <c r="N1599" t="s">
        <v>54</v>
      </c>
    </row>
    <row r="1600" spans="1:14" hidden="1" x14ac:dyDescent="0.3">
      <c r="A1600">
        <v>262476</v>
      </c>
      <c r="B1600" t="s">
        <v>8435</v>
      </c>
      <c r="C1600" t="s">
        <v>5861</v>
      </c>
      <c r="D1600" t="s">
        <v>8436</v>
      </c>
      <c r="E1600" t="s">
        <v>1402</v>
      </c>
      <c r="F1600">
        <v>93292</v>
      </c>
      <c r="G1600" t="s">
        <v>1219</v>
      </c>
      <c r="H1600" t="s">
        <v>8437</v>
      </c>
      <c r="I1600" t="s">
        <v>8438</v>
      </c>
      <c r="J1600" t="s">
        <v>56</v>
      </c>
      <c r="K1600" t="s">
        <v>1388</v>
      </c>
      <c r="L1600" t="s">
        <v>80</v>
      </c>
      <c r="M1600" t="s">
        <v>11288</v>
      </c>
      <c r="N1600" t="s">
        <v>8439</v>
      </c>
    </row>
    <row r="1601" spans="1:14" hidden="1" x14ac:dyDescent="0.3">
      <c r="A1601">
        <v>262770</v>
      </c>
      <c r="B1601" t="s">
        <v>4974</v>
      </c>
      <c r="C1601" t="s">
        <v>8440</v>
      </c>
      <c r="D1601" t="s">
        <v>4976</v>
      </c>
      <c r="E1601" t="s">
        <v>1326</v>
      </c>
      <c r="F1601">
        <v>93230</v>
      </c>
      <c r="G1601" t="s">
        <v>1237</v>
      </c>
      <c r="H1601" t="s">
        <v>4977</v>
      </c>
      <c r="I1601" t="s">
        <v>8441</v>
      </c>
      <c r="J1601" t="s">
        <v>56</v>
      </c>
      <c r="K1601" t="s">
        <v>1240</v>
      </c>
      <c r="L1601" t="s">
        <v>4813</v>
      </c>
      <c r="M1601" t="s">
        <v>385</v>
      </c>
      <c r="N1601" t="s">
        <v>4979</v>
      </c>
    </row>
    <row r="1602" spans="1:14" hidden="1" x14ac:dyDescent="0.3">
      <c r="A1602">
        <v>263224</v>
      </c>
      <c r="B1602" t="s">
        <v>5012</v>
      </c>
      <c r="C1602" t="s">
        <v>8442</v>
      </c>
      <c r="D1602" t="s">
        <v>5014</v>
      </c>
      <c r="E1602" t="s">
        <v>1219</v>
      </c>
      <c r="F1602">
        <v>93274</v>
      </c>
      <c r="G1602" t="s">
        <v>1219</v>
      </c>
      <c r="H1602" t="s">
        <v>5015</v>
      </c>
      <c r="I1602" t="s">
        <v>8443</v>
      </c>
      <c r="J1602" t="s">
        <v>56</v>
      </c>
      <c r="K1602" t="s">
        <v>1222</v>
      </c>
      <c r="L1602" t="s">
        <v>80</v>
      </c>
      <c r="M1602" t="s">
        <v>4012</v>
      </c>
      <c r="N1602" t="s">
        <v>5017</v>
      </c>
    </row>
    <row r="1603" spans="1:14" hidden="1" x14ac:dyDescent="0.3">
      <c r="A1603">
        <v>263588</v>
      </c>
      <c r="B1603" t="s">
        <v>5023</v>
      </c>
      <c r="C1603" t="s">
        <v>54</v>
      </c>
      <c r="D1603" t="s">
        <v>5025</v>
      </c>
      <c r="E1603" t="s">
        <v>1253</v>
      </c>
      <c r="F1603">
        <v>93656</v>
      </c>
      <c r="G1603" t="s">
        <v>1237</v>
      </c>
      <c r="H1603" t="s">
        <v>11289</v>
      </c>
      <c r="I1603" t="s">
        <v>11290</v>
      </c>
      <c r="J1603" t="s">
        <v>56</v>
      </c>
      <c r="K1603" t="s">
        <v>1240</v>
      </c>
      <c r="L1603" t="s">
        <v>80</v>
      </c>
      <c r="M1603" t="s">
        <v>1383</v>
      </c>
      <c r="N1603" t="s">
        <v>54</v>
      </c>
    </row>
    <row r="1604" spans="1:14" hidden="1" x14ac:dyDescent="0.3">
      <c r="A1604">
        <v>264610</v>
      </c>
      <c r="B1604" t="s">
        <v>5040</v>
      </c>
      <c r="C1604" t="s">
        <v>1846</v>
      </c>
      <c r="D1604" t="s">
        <v>5042</v>
      </c>
      <c r="E1604" t="s">
        <v>1253</v>
      </c>
      <c r="F1604">
        <v>93656</v>
      </c>
      <c r="G1604" t="s">
        <v>1254</v>
      </c>
      <c r="H1604" t="s">
        <v>5043</v>
      </c>
      <c r="I1604" t="s">
        <v>8444</v>
      </c>
      <c r="J1604" t="s">
        <v>56</v>
      </c>
      <c r="K1604" t="s">
        <v>1248</v>
      </c>
      <c r="L1604" t="s">
        <v>80</v>
      </c>
      <c r="M1604" t="s">
        <v>4012</v>
      </c>
      <c r="N1604" t="s">
        <v>5045</v>
      </c>
    </row>
    <row r="1605" spans="1:14" hidden="1" x14ac:dyDescent="0.3">
      <c r="A1605">
        <v>266365</v>
      </c>
      <c r="B1605" t="s">
        <v>8445</v>
      </c>
      <c r="C1605" t="s">
        <v>8446</v>
      </c>
      <c r="D1605" t="s">
        <v>8447</v>
      </c>
      <c r="E1605" t="s">
        <v>2773</v>
      </c>
      <c r="F1605">
        <v>93622</v>
      </c>
      <c r="G1605" t="s">
        <v>1254</v>
      </c>
      <c r="H1605" t="s">
        <v>8448</v>
      </c>
      <c r="I1605" t="s">
        <v>8449</v>
      </c>
      <c r="J1605" t="s">
        <v>56</v>
      </c>
      <c r="K1605" t="s">
        <v>1248</v>
      </c>
      <c r="L1605" t="s">
        <v>80</v>
      </c>
      <c r="M1605" t="s">
        <v>8450</v>
      </c>
      <c r="N1605" t="s">
        <v>1232</v>
      </c>
    </row>
    <row r="1606" spans="1:14" hidden="1" x14ac:dyDescent="0.3">
      <c r="A1606">
        <v>266682</v>
      </c>
      <c r="B1606" t="s">
        <v>8451</v>
      </c>
      <c r="C1606" t="s">
        <v>8452</v>
      </c>
      <c r="D1606" t="s">
        <v>8453</v>
      </c>
      <c r="E1606" t="s">
        <v>1219</v>
      </c>
      <c r="F1606">
        <v>93274</v>
      </c>
      <c r="G1606" t="s">
        <v>1219</v>
      </c>
      <c r="H1606" t="s">
        <v>8454</v>
      </c>
      <c r="I1606" t="s">
        <v>8455</v>
      </c>
      <c r="J1606" t="s">
        <v>56</v>
      </c>
      <c r="K1606" t="s">
        <v>1388</v>
      </c>
      <c r="L1606" t="s">
        <v>1887</v>
      </c>
      <c r="M1606" t="s">
        <v>269</v>
      </c>
      <c r="N1606" t="s">
        <v>1733</v>
      </c>
    </row>
    <row r="1607" spans="1:14" hidden="1" x14ac:dyDescent="0.3">
      <c r="A1607">
        <v>266690</v>
      </c>
      <c r="B1607" t="s">
        <v>8456</v>
      </c>
      <c r="C1607" t="s">
        <v>2157</v>
      </c>
      <c r="D1607" t="s">
        <v>8457</v>
      </c>
      <c r="E1607" t="s">
        <v>8458</v>
      </c>
      <c r="F1607">
        <v>93624</v>
      </c>
      <c r="G1607" t="s">
        <v>1254</v>
      </c>
      <c r="H1607" t="s">
        <v>8459</v>
      </c>
      <c r="I1607" t="s">
        <v>8460</v>
      </c>
      <c r="J1607" t="s">
        <v>56</v>
      </c>
      <c r="K1607" t="s">
        <v>1248</v>
      </c>
      <c r="L1607" t="s">
        <v>80</v>
      </c>
      <c r="M1607" t="s">
        <v>11291</v>
      </c>
      <c r="N1607" t="s">
        <v>8461</v>
      </c>
    </row>
    <row r="1608" spans="1:14" hidden="1" x14ac:dyDescent="0.3">
      <c r="A1608">
        <v>266701</v>
      </c>
      <c r="B1608" t="s">
        <v>8462</v>
      </c>
      <c r="C1608" t="s">
        <v>8463</v>
      </c>
      <c r="D1608" t="s">
        <v>8464</v>
      </c>
      <c r="E1608" t="s">
        <v>1219</v>
      </c>
      <c r="F1608">
        <v>93265</v>
      </c>
      <c r="G1608" t="s">
        <v>1219</v>
      </c>
      <c r="H1608" t="s">
        <v>8465</v>
      </c>
      <c r="I1608" t="s">
        <v>8466</v>
      </c>
      <c r="J1608" t="s">
        <v>56</v>
      </c>
      <c r="K1608" t="s">
        <v>1222</v>
      </c>
      <c r="L1608" t="s">
        <v>1377</v>
      </c>
      <c r="M1608" t="s">
        <v>8467</v>
      </c>
      <c r="N1608" t="s">
        <v>8468</v>
      </c>
    </row>
    <row r="1609" spans="1:14" hidden="1" x14ac:dyDescent="0.3">
      <c r="A1609">
        <v>268968</v>
      </c>
      <c r="B1609" t="s">
        <v>8469</v>
      </c>
      <c r="C1609" t="s">
        <v>8470</v>
      </c>
      <c r="D1609" t="s">
        <v>8471</v>
      </c>
      <c r="E1609" t="s">
        <v>1490</v>
      </c>
      <c r="F1609">
        <v>95632</v>
      </c>
      <c r="G1609" t="s">
        <v>1491</v>
      </c>
      <c r="H1609" t="s">
        <v>8472</v>
      </c>
      <c r="I1609" t="s">
        <v>8473</v>
      </c>
      <c r="J1609" t="s">
        <v>56</v>
      </c>
      <c r="K1609" t="s">
        <v>1198</v>
      </c>
      <c r="L1609" t="s">
        <v>80</v>
      </c>
      <c r="M1609" t="s">
        <v>8474</v>
      </c>
      <c r="N1609" t="s">
        <v>8475</v>
      </c>
    </row>
    <row r="1610" spans="1:14" hidden="1" x14ac:dyDescent="0.3">
      <c r="A1610">
        <v>269881</v>
      </c>
      <c r="B1610" t="s">
        <v>5206</v>
      </c>
      <c r="C1610" t="s">
        <v>5207</v>
      </c>
      <c r="D1610" t="s">
        <v>5208</v>
      </c>
      <c r="E1610" t="s">
        <v>1878</v>
      </c>
      <c r="F1610">
        <v>93250</v>
      </c>
      <c r="G1610" t="s">
        <v>1304</v>
      </c>
      <c r="H1610" t="s">
        <v>8476</v>
      </c>
      <c r="I1610" t="s">
        <v>8477</v>
      </c>
      <c r="J1610" t="s">
        <v>56</v>
      </c>
      <c r="K1610" t="s">
        <v>1307</v>
      </c>
      <c r="L1610" t="s">
        <v>80</v>
      </c>
      <c r="M1610" t="s">
        <v>8468</v>
      </c>
      <c r="N1610" t="s">
        <v>5211</v>
      </c>
    </row>
    <row r="1611" spans="1:14" hidden="1" x14ac:dyDescent="0.3">
      <c r="A1611">
        <v>270119</v>
      </c>
      <c r="B1611" t="s">
        <v>5222</v>
      </c>
      <c r="C1611" t="s">
        <v>5223</v>
      </c>
      <c r="D1611" t="s">
        <v>5224</v>
      </c>
      <c r="E1611" t="s">
        <v>1402</v>
      </c>
      <c r="F1611">
        <v>93277</v>
      </c>
      <c r="G1611" t="s">
        <v>1219</v>
      </c>
      <c r="H1611" t="s">
        <v>5225</v>
      </c>
      <c r="I1611" t="s">
        <v>8478</v>
      </c>
      <c r="J1611" t="s">
        <v>1626</v>
      </c>
      <c r="K1611" t="s">
        <v>1240</v>
      </c>
      <c r="L1611" t="s">
        <v>80</v>
      </c>
      <c r="M1611" t="s">
        <v>5227</v>
      </c>
      <c r="N1611" t="s">
        <v>54</v>
      </c>
    </row>
    <row r="1612" spans="1:14" hidden="1" x14ac:dyDescent="0.3">
      <c r="A1612">
        <v>270666</v>
      </c>
      <c r="B1612" t="s">
        <v>5319</v>
      </c>
      <c r="C1612" t="s">
        <v>8479</v>
      </c>
      <c r="D1612" t="s">
        <v>5321</v>
      </c>
      <c r="E1612" t="s">
        <v>1658</v>
      </c>
      <c r="F1612">
        <v>93267</v>
      </c>
      <c r="G1612" t="s">
        <v>1219</v>
      </c>
      <c r="H1612" t="s">
        <v>5322</v>
      </c>
      <c r="I1612" t="s">
        <v>8480</v>
      </c>
      <c r="J1612" t="s">
        <v>56</v>
      </c>
      <c r="K1612" t="s">
        <v>1388</v>
      </c>
      <c r="L1612" t="s">
        <v>1377</v>
      </c>
      <c r="M1612" t="s">
        <v>11135</v>
      </c>
      <c r="N1612" t="s">
        <v>5323</v>
      </c>
    </row>
    <row r="1613" spans="1:14" x14ac:dyDescent="0.3">
      <c r="A1613">
        <v>270732</v>
      </c>
      <c r="B1613" t="s">
        <v>8481</v>
      </c>
      <c r="C1613" t="s">
        <v>8482</v>
      </c>
      <c r="D1613" t="s">
        <v>8483</v>
      </c>
      <c r="E1613" t="s">
        <v>85</v>
      </c>
      <c r="F1613">
        <v>95324</v>
      </c>
      <c r="G1613" t="s">
        <v>69</v>
      </c>
      <c r="H1613" t="s">
        <v>8484</v>
      </c>
      <c r="I1613" t="s">
        <v>8485</v>
      </c>
      <c r="J1613" t="s">
        <v>56</v>
      </c>
      <c r="K1613" t="s">
        <v>10924</v>
      </c>
      <c r="L1613" t="s">
        <v>80</v>
      </c>
      <c r="M1613" t="s">
        <v>1795</v>
      </c>
      <c r="N1613" t="s">
        <v>2371</v>
      </c>
    </row>
    <row r="1614" spans="1:14" hidden="1" x14ac:dyDescent="0.3">
      <c r="A1614">
        <v>271701</v>
      </c>
      <c r="B1614" t="s">
        <v>5349</v>
      </c>
      <c r="C1614" t="s">
        <v>5349</v>
      </c>
      <c r="D1614" t="s">
        <v>5351</v>
      </c>
      <c r="E1614" t="s">
        <v>1326</v>
      </c>
      <c r="F1614">
        <v>93230</v>
      </c>
      <c r="G1614" t="s">
        <v>1237</v>
      </c>
      <c r="H1614" t="s">
        <v>5352</v>
      </c>
      <c r="I1614" t="s">
        <v>8486</v>
      </c>
      <c r="J1614" t="s">
        <v>56</v>
      </c>
      <c r="K1614" t="s">
        <v>1240</v>
      </c>
      <c r="L1614" t="s">
        <v>5028</v>
      </c>
      <c r="M1614" t="s">
        <v>482</v>
      </c>
      <c r="N1614" t="s">
        <v>5355</v>
      </c>
    </row>
    <row r="1615" spans="1:14" hidden="1" x14ac:dyDescent="0.3">
      <c r="A1615">
        <v>271893</v>
      </c>
      <c r="B1615" t="s">
        <v>5361</v>
      </c>
      <c r="C1615" t="s">
        <v>8487</v>
      </c>
      <c r="D1615" t="s">
        <v>5362</v>
      </c>
      <c r="E1615" t="s">
        <v>1227</v>
      </c>
      <c r="F1615">
        <v>93272</v>
      </c>
      <c r="G1615" t="s">
        <v>1219</v>
      </c>
      <c r="H1615" t="s">
        <v>8488</v>
      </c>
      <c r="I1615" t="s">
        <v>8489</v>
      </c>
      <c r="J1615" t="s">
        <v>56</v>
      </c>
      <c r="K1615" t="s">
        <v>1388</v>
      </c>
      <c r="L1615" t="s">
        <v>80</v>
      </c>
      <c r="M1615" t="s">
        <v>11137</v>
      </c>
      <c r="N1615" t="s">
        <v>5364</v>
      </c>
    </row>
    <row r="1616" spans="1:14" hidden="1" x14ac:dyDescent="0.3">
      <c r="A1616">
        <v>272035</v>
      </c>
      <c r="B1616" t="s">
        <v>5365</v>
      </c>
      <c r="C1616" t="s">
        <v>11292</v>
      </c>
      <c r="D1616" t="s">
        <v>5367</v>
      </c>
      <c r="E1616" t="s">
        <v>1326</v>
      </c>
      <c r="F1616">
        <v>93230</v>
      </c>
      <c r="G1616" t="s">
        <v>1219</v>
      </c>
      <c r="H1616" t="s">
        <v>8490</v>
      </c>
      <c r="I1616" t="s">
        <v>8491</v>
      </c>
      <c r="J1616" t="s">
        <v>56</v>
      </c>
      <c r="K1616" t="s">
        <v>1222</v>
      </c>
      <c r="L1616" t="s">
        <v>80</v>
      </c>
      <c r="M1616" t="s">
        <v>414</v>
      </c>
      <c r="N1616" t="s">
        <v>4076</v>
      </c>
    </row>
    <row r="1617" spans="1:14" hidden="1" x14ac:dyDescent="0.3">
      <c r="A1617">
        <v>272436</v>
      </c>
      <c r="B1617" t="s">
        <v>5395</v>
      </c>
      <c r="C1617" t="s">
        <v>1903</v>
      </c>
      <c r="D1617" t="s">
        <v>5396</v>
      </c>
      <c r="E1617" t="s">
        <v>5397</v>
      </c>
      <c r="F1617">
        <v>93218</v>
      </c>
      <c r="G1617" t="s">
        <v>1219</v>
      </c>
      <c r="H1617" t="s">
        <v>8492</v>
      </c>
      <c r="I1617" t="s">
        <v>8493</v>
      </c>
      <c r="J1617" t="s">
        <v>56</v>
      </c>
      <c r="K1617" t="s">
        <v>1388</v>
      </c>
      <c r="L1617" t="s">
        <v>80</v>
      </c>
      <c r="M1617" t="s">
        <v>11141</v>
      </c>
      <c r="N1617" t="s">
        <v>5399</v>
      </c>
    </row>
    <row r="1618" spans="1:14" hidden="1" x14ac:dyDescent="0.3">
      <c r="A1618">
        <v>630651</v>
      </c>
      <c r="B1618" t="s">
        <v>8494</v>
      </c>
      <c r="C1618" t="s">
        <v>54</v>
      </c>
      <c r="D1618" t="s">
        <v>8495</v>
      </c>
      <c r="E1618" t="s">
        <v>1326</v>
      </c>
      <c r="F1618">
        <v>92320</v>
      </c>
      <c r="G1618" t="s">
        <v>1237</v>
      </c>
      <c r="H1618" t="s">
        <v>8496</v>
      </c>
      <c r="I1618" t="s">
        <v>8497</v>
      </c>
      <c r="J1618" t="s">
        <v>1626</v>
      </c>
      <c r="K1618" t="s">
        <v>1240</v>
      </c>
      <c r="L1618" t="s">
        <v>54</v>
      </c>
      <c r="M1618" t="s">
        <v>8498</v>
      </c>
      <c r="N1618" t="s">
        <v>54</v>
      </c>
    </row>
    <row r="1619" spans="1:14" hidden="1" x14ac:dyDescent="0.3">
      <c r="A1619">
        <v>635289</v>
      </c>
      <c r="B1619" t="s">
        <v>5496</v>
      </c>
      <c r="C1619" t="s">
        <v>5812</v>
      </c>
      <c r="D1619" t="s">
        <v>5497</v>
      </c>
      <c r="E1619" t="s">
        <v>1219</v>
      </c>
      <c r="F1619">
        <v>93274</v>
      </c>
      <c r="G1619" t="s">
        <v>1219</v>
      </c>
      <c r="H1619" t="s">
        <v>8499</v>
      </c>
      <c r="I1619" t="s">
        <v>8500</v>
      </c>
      <c r="J1619" t="s">
        <v>56</v>
      </c>
      <c r="K1619" t="s">
        <v>1222</v>
      </c>
      <c r="L1619" t="s">
        <v>80</v>
      </c>
      <c r="M1619" t="s">
        <v>294</v>
      </c>
      <c r="N1619" t="s">
        <v>5498</v>
      </c>
    </row>
    <row r="1620" spans="1:14" hidden="1" x14ac:dyDescent="0.3">
      <c r="A1620">
        <v>648015</v>
      </c>
      <c r="B1620" t="s">
        <v>8501</v>
      </c>
      <c r="C1620" t="s">
        <v>8502</v>
      </c>
      <c r="D1620" t="s">
        <v>8503</v>
      </c>
      <c r="E1620" t="s">
        <v>1658</v>
      </c>
      <c r="F1620">
        <v>93267</v>
      </c>
      <c r="G1620" t="s">
        <v>1219</v>
      </c>
      <c r="H1620" t="s">
        <v>8504</v>
      </c>
      <c r="I1620" t="s">
        <v>8505</v>
      </c>
      <c r="J1620" t="s">
        <v>56</v>
      </c>
      <c r="K1620" t="s">
        <v>1388</v>
      </c>
      <c r="L1620" t="s">
        <v>80</v>
      </c>
      <c r="M1620" t="s">
        <v>1802</v>
      </c>
      <c r="N1620" t="s">
        <v>8506</v>
      </c>
    </row>
    <row r="1621" spans="1:14" hidden="1" x14ac:dyDescent="0.3">
      <c r="A1621">
        <v>656091</v>
      </c>
      <c r="B1621" t="s">
        <v>5607</v>
      </c>
      <c r="C1621" t="s">
        <v>8184</v>
      </c>
      <c r="D1621" t="s">
        <v>5608</v>
      </c>
      <c r="E1621" t="s">
        <v>1236</v>
      </c>
      <c r="F1621">
        <v>93245</v>
      </c>
      <c r="G1621" t="s">
        <v>1237</v>
      </c>
      <c r="H1621" t="s">
        <v>8507</v>
      </c>
      <c r="I1621" t="s">
        <v>8508</v>
      </c>
      <c r="J1621" t="s">
        <v>56</v>
      </c>
      <c r="K1621" t="s">
        <v>1240</v>
      </c>
      <c r="L1621" t="s">
        <v>1887</v>
      </c>
      <c r="M1621" t="s">
        <v>2328</v>
      </c>
      <c r="N1621" t="s">
        <v>5610</v>
      </c>
    </row>
    <row r="1622" spans="1:14" hidden="1" x14ac:dyDescent="0.3">
      <c r="A1622">
        <v>657048</v>
      </c>
      <c r="B1622" t="s">
        <v>5630</v>
      </c>
      <c r="C1622" t="s">
        <v>5631</v>
      </c>
      <c r="D1622" t="s">
        <v>5632</v>
      </c>
      <c r="E1622" t="s">
        <v>2534</v>
      </c>
      <c r="F1622">
        <v>96080</v>
      </c>
      <c r="G1622" t="s">
        <v>1775</v>
      </c>
      <c r="H1622" t="s">
        <v>8509</v>
      </c>
      <c r="I1622" t="s">
        <v>8510</v>
      </c>
      <c r="J1622" t="s">
        <v>56</v>
      </c>
      <c r="K1622" t="s">
        <v>1565</v>
      </c>
      <c r="L1622" t="s">
        <v>80</v>
      </c>
      <c r="M1622" t="s">
        <v>3071</v>
      </c>
      <c r="N1622" t="s">
        <v>5635</v>
      </c>
    </row>
    <row r="1623" spans="1:14" hidden="1" x14ac:dyDescent="0.3">
      <c r="A1623">
        <v>657069</v>
      </c>
      <c r="B1623" t="s">
        <v>5642</v>
      </c>
      <c r="C1623" t="s">
        <v>8511</v>
      </c>
      <c r="D1623" t="s">
        <v>5644</v>
      </c>
      <c r="E1623" t="s">
        <v>3479</v>
      </c>
      <c r="F1623">
        <v>95963</v>
      </c>
      <c r="G1623" t="s">
        <v>1775</v>
      </c>
      <c r="H1623" t="s">
        <v>8512</v>
      </c>
      <c r="I1623" t="s">
        <v>8513</v>
      </c>
      <c r="J1623" t="s">
        <v>56</v>
      </c>
      <c r="K1623" t="s">
        <v>1565</v>
      </c>
      <c r="L1623" t="s">
        <v>1887</v>
      </c>
      <c r="M1623" t="s">
        <v>299</v>
      </c>
      <c r="N1623" t="s">
        <v>2328</v>
      </c>
    </row>
    <row r="1624" spans="1:14" hidden="1" x14ac:dyDescent="0.3">
      <c r="A1624">
        <v>657753</v>
      </c>
      <c r="B1624" t="s">
        <v>5876</v>
      </c>
      <c r="C1624" t="s">
        <v>8514</v>
      </c>
      <c r="D1624" t="s">
        <v>5878</v>
      </c>
      <c r="E1624" t="s">
        <v>1219</v>
      </c>
      <c r="F1624">
        <v>93274</v>
      </c>
      <c r="G1624" t="s">
        <v>1219</v>
      </c>
      <c r="H1624" t="s">
        <v>8515</v>
      </c>
      <c r="I1624" t="s">
        <v>8516</v>
      </c>
      <c r="J1624" t="s">
        <v>56</v>
      </c>
      <c r="K1624" t="s">
        <v>1388</v>
      </c>
      <c r="L1624" t="s">
        <v>1377</v>
      </c>
      <c r="M1624" t="s">
        <v>1383</v>
      </c>
      <c r="N1624" t="s">
        <v>5880</v>
      </c>
    </row>
    <row r="1625" spans="1:14" hidden="1" x14ac:dyDescent="0.3">
      <c r="A1625">
        <v>704641</v>
      </c>
      <c r="B1625" t="s">
        <v>5936</v>
      </c>
      <c r="C1625" t="s">
        <v>5937</v>
      </c>
      <c r="D1625" t="s">
        <v>5938</v>
      </c>
      <c r="E1625" t="s">
        <v>2420</v>
      </c>
      <c r="F1625">
        <v>95301</v>
      </c>
      <c r="G1625" t="s">
        <v>69</v>
      </c>
      <c r="H1625" t="s">
        <v>8517</v>
      </c>
      <c r="I1625" t="s">
        <v>8518</v>
      </c>
      <c r="J1625" t="s">
        <v>56</v>
      </c>
      <c r="K1625" t="s">
        <v>1411</v>
      </c>
      <c r="L1625" t="s">
        <v>80</v>
      </c>
      <c r="M1625" t="s">
        <v>5941</v>
      </c>
      <c r="N1625" t="s">
        <v>54</v>
      </c>
    </row>
    <row r="1626" spans="1:14" hidden="1" x14ac:dyDescent="0.3">
      <c r="A1626">
        <v>704676</v>
      </c>
      <c r="B1626" t="s">
        <v>5993</v>
      </c>
      <c r="C1626" t="s">
        <v>5994</v>
      </c>
      <c r="D1626" t="s">
        <v>5995</v>
      </c>
      <c r="E1626" t="s">
        <v>3479</v>
      </c>
      <c r="F1626">
        <v>95963</v>
      </c>
      <c r="G1626" t="s">
        <v>2023</v>
      </c>
      <c r="H1626" t="s">
        <v>54</v>
      </c>
      <c r="I1626" t="s">
        <v>8519</v>
      </c>
      <c r="J1626" t="s">
        <v>1213</v>
      </c>
      <c r="K1626" t="s">
        <v>1366</v>
      </c>
      <c r="L1626" t="s">
        <v>61</v>
      </c>
      <c r="M1626" t="s">
        <v>140</v>
      </c>
      <c r="N1626" t="s">
        <v>54</v>
      </c>
    </row>
    <row r="1627" spans="1:14" hidden="1" x14ac:dyDescent="0.3">
      <c r="A1627">
        <v>704735</v>
      </c>
      <c r="B1627" t="s">
        <v>6074</v>
      </c>
      <c r="C1627" t="s">
        <v>6075</v>
      </c>
      <c r="D1627" t="s">
        <v>6076</v>
      </c>
      <c r="E1627" t="s">
        <v>3369</v>
      </c>
      <c r="F1627">
        <v>95315</v>
      </c>
      <c r="G1627" t="s">
        <v>69</v>
      </c>
      <c r="H1627" t="s">
        <v>54</v>
      </c>
      <c r="I1627" t="s">
        <v>8520</v>
      </c>
      <c r="J1627" t="s">
        <v>1213</v>
      </c>
      <c r="K1627" t="s">
        <v>1366</v>
      </c>
      <c r="L1627" t="s">
        <v>61</v>
      </c>
      <c r="M1627" t="s">
        <v>1241</v>
      </c>
      <c r="N1627" t="s">
        <v>54</v>
      </c>
    </row>
    <row r="1628" spans="1:14" hidden="1" x14ac:dyDescent="0.3">
      <c r="A1628">
        <v>704737</v>
      </c>
      <c r="B1628" t="s">
        <v>6083</v>
      </c>
      <c r="C1628" t="s">
        <v>8521</v>
      </c>
      <c r="D1628" t="s">
        <v>6085</v>
      </c>
      <c r="E1628" t="s">
        <v>3369</v>
      </c>
      <c r="F1628">
        <v>95315</v>
      </c>
      <c r="G1628" t="s">
        <v>69</v>
      </c>
      <c r="H1628" t="s">
        <v>8522</v>
      </c>
      <c r="I1628" t="s">
        <v>8523</v>
      </c>
      <c r="J1628" t="s">
        <v>56</v>
      </c>
      <c r="K1628" t="s">
        <v>1565</v>
      </c>
      <c r="L1628" t="s">
        <v>80</v>
      </c>
      <c r="M1628" t="s">
        <v>6088</v>
      </c>
      <c r="N1628" t="s">
        <v>1820</v>
      </c>
    </row>
    <row r="1629" spans="1:14" hidden="1" x14ac:dyDescent="0.3">
      <c r="A1629">
        <v>704755</v>
      </c>
      <c r="B1629" t="s">
        <v>6115</v>
      </c>
      <c r="C1629" t="s">
        <v>6116</v>
      </c>
      <c r="D1629" t="s">
        <v>6117</v>
      </c>
      <c r="E1629" t="s">
        <v>2067</v>
      </c>
      <c r="F1629">
        <v>93620</v>
      </c>
      <c r="G1629" t="s">
        <v>69</v>
      </c>
      <c r="H1629" t="s">
        <v>54</v>
      </c>
      <c r="I1629" t="s">
        <v>8524</v>
      </c>
      <c r="J1629" t="s">
        <v>1213</v>
      </c>
      <c r="K1629" t="s">
        <v>1366</v>
      </c>
      <c r="L1629" t="s">
        <v>61</v>
      </c>
      <c r="M1629" t="s">
        <v>227</v>
      </c>
      <c r="N1629" t="s">
        <v>54</v>
      </c>
    </row>
    <row r="1630" spans="1:14" hidden="1" x14ac:dyDescent="0.3">
      <c r="A1630">
        <v>705115</v>
      </c>
      <c r="B1630" t="s">
        <v>6302</v>
      </c>
      <c r="C1630" t="s">
        <v>2020</v>
      </c>
      <c r="D1630" t="s">
        <v>6304</v>
      </c>
      <c r="E1630" t="s">
        <v>2022</v>
      </c>
      <c r="F1630">
        <v>95988</v>
      </c>
      <c r="G1630" t="s">
        <v>2023</v>
      </c>
      <c r="H1630" t="s">
        <v>8525</v>
      </c>
      <c r="I1630" t="s">
        <v>8526</v>
      </c>
      <c r="J1630" t="s">
        <v>56</v>
      </c>
      <c r="K1630" t="s">
        <v>1411</v>
      </c>
      <c r="L1630" t="s">
        <v>80</v>
      </c>
      <c r="M1630" t="s">
        <v>5683</v>
      </c>
      <c r="N1630" t="s">
        <v>6308</v>
      </c>
    </row>
    <row r="1631" spans="1:14" hidden="1" x14ac:dyDescent="0.3">
      <c r="A1631">
        <v>705204</v>
      </c>
      <c r="B1631" t="s">
        <v>6344</v>
      </c>
      <c r="C1631" t="s">
        <v>8527</v>
      </c>
      <c r="D1631" t="s">
        <v>6345</v>
      </c>
      <c r="E1631" t="s">
        <v>85</v>
      </c>
      <c r="F1631">
        <v>95324</v>
      </c>
      <c r="G1631" t="s">
        <v>69</v>
      </c>
      <c r="H1631" t="s">
        <v>8528</v>
      </c>
      <c r="I1631" t="s">
        <v>8529</v>
      </c>
      <c r="J1631" t="s">
        <v>56</v>
      </c>
      <c r="K1631" t="s">
        <v>54</v>
      </c>
      <c r="L1631" t="s">
        <v>80</v>
      </c>
      <c r="M1631" t="s">
        <v>705</v>
      </c>
      <c r="N1631" t="s">
        <v>6348</v>
      </c>
    </row>
    <row r="1632" spans="1:14" hidden="1" x14ac:dyDescent="0.3">
      <c r="A1632">
        <v>705291</v>
      </c>
      <c r="B1632" t="s">
        <v>6357</v>
      </c>
      <c r="C1632" t="s">
        <v>6358</v>
      </c>
      <c r="D1632" t="s">
        <v>6359</v>
      </c>
      <c r="E1632" t="s">
        <v>85</v>
      </c>
      <c r="F1632">
        <v>95324</v>
      </c>
      <c r="G1632" t="s">
        <v>69</v>
      </c>
      <c r="H1632" t="s">
        <v>8530</v>
      </c>
      <c r="I1632" t="s">
        <v>8531</v>
      </c>
      <c r="J1632" t="s">
        <v>56</v>
      </c>
      <c r="K1632" t="s">
        <v>54</v>
      </c>
      <c r="L1632" t="s">
        <v>80</v>
      </c>
      <c r="M1632" t="s">
        <v>227</v>
      </c>
      <c r="N1632" t="s">
        <v>3071</v>
      </c>
    </row>
    <row r="1633" spans="1:14" hidden="1" x14ac:dyDescent="0.3">
      <c r="A1633">
        <v>705305</v>
      </c>
      <c r="B1633" t="s">
        <v>6376</v>
      </c>
      <c r="C1633" t="s">
        <v>8532</v>
      </c>
      <c r="D1633" t="s">
        <v>6378</v>
      </c>
      <c r="E1633" t="s">
        <v>3044</v>
      </c>
      <c r="F1633">
        <v>95333</v>
      </c>
      <c r="G1633" t="s">
        <v>69</v>
      </c>
      <c r="H1633" t="s">
        <v>8533</v>
      </c>
      <c r="I1633" t="s">
        <v>8534</v>
      </c>
      <c r="J1633" t="s">
        <v>56</v>
      </c>
      <c r="K1633" t="s">
        <v>1198</v>
      </c>
      <c r="L1633" t="s">
        <v>1887</v>
      </c>
      <c r="M1633" t="s">
        <v>6263</v>
      </c>
      <c r="N1633" t="s">
        <v>6381</v>
      </c>
    </row>
    <row r="1634" spans="1:14" hidden="1" x14ac:dyDescent="0.3">
      <c r="A1634">
        <v>705409</v>
      </c>
      <c r="B1634" t="s">
        <v>6419</v>
      </c>
      <c r="C1634" t="s">
        <v>8535</v>
      </c>
      <c r="D1634" t="s">
        <v>6421</v>
      </c>
      <c r="E1634" t="s">
        <v>1426</v>
      </c>
      <c r="F1634">
        <v>93635</v>
      </c>
      <c r="G1634" t="s">
        <v>69</v>
      </c>
      <c r="H1634" t="s">
        <v>8536</v>
      </c>
      <c r="I1634" t="s">
        <v>8537</v>
      </c>
      <c r="J1634" t="s">
        <v>1213</v>
      </c>
      <c r="K1634" t="s">
        <v>1411</v>
      </c>
      <c r="L1634" t="s">
        <v>80</v>
      </c>
      <c r="M1634" t="s">
        <v>3355</v>
      </c>
      <c r="N1634" t="s">
        <v>6424</v>
      </c>
    </row>
    <row r="1635" spans="1:14" hidden="1" x14ac:dyDescent="0.3">
      <c r="A1635">
        <v>705412</v>
      </c>
      <c r="B1635" t="s">
        <v>6436</v>
      </c>
      <c r="C1635" t="s">
        <v>6443</v>
      </c>
      <c r="D1635" t="s">
        <v>6438</v>
      </c>
      <c r="E1635" t="s">
        <v>1426</v>
      </c>
      <c r="F1635">
        <v>93635</v>
      </c>
      <c r="G1635" t="s">
        <v>69</v>
      </c>
      <c r="H1635" t="s">
        <v>8538</v>
      </c>
      <c r="I1635" t="s">
        <v>8539</v>
      </c>
      <c r="J1635" t="s">
        <v>56</v>
      </c>
      <c r="K1635" t="s">
        <v>1411</v>
      </c>
      <c r="L1635" t="s">
        <v>80</v>
      </c>
      <c r="M1635" t="s">
        <v>6441</v>
      </c>
      <c r="N1635" t="s">
        <v>6442</v>
      </c>
    </row>
    <row r="1636" spans="1:14" hidden="1" x14ac:dyDescent="0.3">
      <c r="A1636">
        <v>705423</v>
      </c>
      <c r="B1636" t="s">
        <v>6450</v>
      </c>
      <c r="C1636" t="s">
        <v>6451</v>
      </c>
      <c r="D1636" t="s">
        <v>6452</v>
      </c>
      <c r="E1636" t="s">
        <v>1426</v>
      </c>
      <c r="F1636">
        <v>93635</v>
      </c>
      <c r="G1636" t="s">
        <v>69</v>
      </c>
      <c r="H1636" t="s">
        <v>8540</v>
      </c>
      <c r="I1636" t="s">
        <v>8541</v>
      </c>
      <c r="J1636" t="s">
        <v>56</v>
      </c>
      <c r="K1636" t="s">
        <v>1411</v>
      </c>
      <c r="L1636" t="s">
        <v>80</v>
      </c>
      <c r="M1636" t="s">
        <v>6455</v>
      </c>
      <c r="N1636" t="s">
        <v>6456</v>
      </c>
    </row>
    <row r="1637" spans="1:14" hidden="1" x14ac:dyDescent="0.3">
      <c r="A1637">
        <v>705506</v>
      </c>
      <c r="B1637" t="s">
        <v>6684</v>
      </c>
      <c r="C1637" t="s">
        <v>8542</v>
      </c>
      <c r="D1637" t="s">
        <v>6686</v>
      </c>
      <c r="E1637" t="s">
        <v>68</v>
      </c>
      <c r="F1637">
        <v>95374</v>
      </c>
      <c r="G1637" t="s">
        <v>69</v>
      </c>
      <c r="H1637" t="s">
        <v>8543</v>
      </c>
      <c r="I1637" t="s">
        <v>8544</v>
      </c>
      <c r="J1637" t="s">
        <v>56</v>
      </c>
      <c r="K1637" t="s">
        <v>54</v>
      </c>
      <c r="L1637" t="s">
        <v>80</v>
      </c>
      <c r="M1637" t="s">
        <v>6689</v>
      </c>
      <c r="N1637" t="s">
        <v>6690</v>
      </c>
    </row>
    <row r="1638" spans="1:14" hidden="1" x14ac:dyDescent="0.3">
      <c r="A1638">
        <v>705517</v>
      </c>
      <c r="B1638" t="s">
        <v>6697</v>
      </c>
      <c r="C1638" t="s">
        <v>8545</v>
      </c>
      <c r="D1638" t="s">
        <v>6699</v>
      </c>
      <c r="E1638" t="s">
        <v>68</v>
      </c>
      <c r="F1638">
        <v>95374</v>
      </c>
      <c r="G1638" t="s">
        <v>69</v>
      </c>
      <c r="H1638" t="s">
        <v>8546</v>
      </c>
      <c r="I1638" t="s">
        <v>8547</v>
      </c>
      <c r="J1638" t="s">
        <v>56</v>
      </c>
      <c r="K1638" t="s">
        <v>1411</v>
      </c>
      <c r="L1638" t="s">
        <v>80</v>
      </c>
      <c r="M1638" t="s">
        <v>509</v>
      </c>
      <c r="N1638" t="s">
        <v>6702</v>
      </c>
    </row>
    <row r="1639" spans="1:14" hidden="1" x14ac:dyDescent="0.3">
      <c r="A1639">
        <v>705529</v>
      </c>
      <c r="B1639" t="s">
        <v>6714</v>
      </c>
      <c r="C1639" t="s">
        <v>6715</v>
      </c>
      <c r="D1639" t="s">
        <v>6716</v>
      </c>
      <c r="E1639" t="s">
        <v>45</v>
      </c>
      <c r="F1639">
        <v>95380</v>
      </c>
      <c r="G1639" t="s">
        <v>69</v>
      </c>
      <c r="H1639" t="s">
        <v>8548</v>
      </c>
      <c r="I1639" t="s">
        <v>8549</v>
      </c>
      <c r="J1639" t="s">
        <v>56</v>
      </c>
      <c r="K1639" t="s">
        <v>54</v>
      </c>
      <c r="L1639" t="s">
        <v>80</v>
      </c>
      <c r="M1639" t="s">
        <v>6719</v>
      </c>
      <c r="N1639" t="s">
        <v>6720</v>
      </c>
    </row>
    <row r="1640" spans="1:14" hidden="1" x14ac:dyDescent="0.3">
      <c r="A1640">
        <v>705536</v>
      </c>
      <c r="B1640" t="s">
        <v>6740</v>
      </c>
      <c r="C1640" t="s">
        <v>8550</v>
      </c>
      <c r="D1640" t="s">
        <v>6741</v>
      </c>
      <c r="E1640" t="s">
        <v>1195</v>
      </c>
      <c r="F1640">
        <v>95388</v>
      </c>
      <c r="G1640" t="s">
        <v>69</v>
      </c>
      <c r="H1640" t="s">
        <v>8551</v>
      </c>
      <c r="I1640" t="s">
        <v>8552</v>
      </c>
      <c r="J1640" t="s">
        <v>56</v>
      </c>
      <c r="K1640" t="s">
        <v>54</v>
      </c>
      <c r="L1640" t="s">
        <v>80</v>
      </c>
      <c r="M1640" t="s">
        <v>414</v>
      </c>
      <c r="N1640" t="s">
        <v>6744</v>
      </c>
    </row>
    <row r="1641" spans="1:14" hidden="1" x14ac:dyDescent="0.3">
      <c r="A1641">
        <v>705545</v>
      </c>
      <c r="B1641" t="s">
        <v>6781</v>
      </c>
      <c r="C1641" t="s">
        <v>8553</v>
      </c>
      <c r="D1641" t="s">
        <v>6783</v>
      </c>
      <c r="E1641" t="s">
        <v>2125</v>
      </c>
      <c r="F1641">
        <v>95757</v>
      </c>
      <c r="G1641" t="s">
        <v>1491</v>
      </c>
      <c r="H1641" t="s">
        <v>8554</v>
      </c>
      <c r="I1641" t="s">
        <v>8555</v>
      </c>
      <c r="J1641" t="s">
        <v>1626</v>
      </c>
      <c r="K1641" t="s">
        <v>1411</v>
      </c>
      <c r="L1641" t="s">
        <v>80</v>
      </c>
      <c r="M1641" t="s">
        <v>545</v>
      </c>
      <c r="N1641" t="s">
        <v>54</v>
      </c>
    </row>
    <row r="1642" spans="1:14" hidden="1" x14ac:dyDescent="0.3">
      <c r="A1642">
        <v>705550</v>
      </c>
      <c r="B1642" t="s">
        <v>6802</v>
      </c>
      <c r="C1642" t="s">
        <v>6803</v>
      </c>
      <c r="D1642" t="s">
        <v>6804</v>
      </c>
      <c r="E1642" t="s">
        <v>1490</v>
      </c>
      <c r="F1642">
        <v>95632</v>
      </c>
      <c r="G1642" t="s">
        <v>1491</v>
      </c>
      <c r="H1642" t="s">
        <v>8556</v>
      </c>
      <c r="I1642" t="s">
        <v>8557</v>
      </c>
      <c r="J1642" t="s">
        <v>56</v>
      </c>
      <c r="K1642" t="s">
        <v>1198</v>
      </c>
      <c r="L1642" t="s">
        <v>80</v>
      </c>
      <c r="M1642" t="s">
        <v>6807</v>
      </c>
      <c r="N1642" t="s">
        <v>6808</v>
      </c>
    </row>
    <row r="1643" spans="1:14" hidden="1" x14ac:dyDescent="0.3">
      <c r="A1643">
        <v>705552</v>
      </c>
      <c r="B1643" t="s">
        <v>6814</v>
      </c>
      <c r="C1643" t="s">
        <v>6815</v>
      </c>
      <c r="D1643" t="s">
        <v>6816</v>
      </c>
      <c r="E1643" t="s">
        <v>1490</v>
      </c>
      <c r="F1643">
        <v>95632</v>
      </c>
      <c r="G1643" t="s">
        <v>1491</v>
      </c>
      <c r="H1643" t="s">
        <v>8558</v>
      </c>
      <c r="I1643" t="s">
        <v>8559</v>
      </c>
      <c r="J1643" t="s">
        <v>56</v>
      </c>
      <c r="K1643" t="s">
        <v>1321</v>
      </c>
      <c r="L1643" t="s">
        <v>80</v>
      </c>
      <c r="M1643" t="s">
        <v>227</v>
      </c>
      <c r="N1643" t="s">
        <v>6819</v>
      </c>
    </row>
    <row r="1644" spans="1:14" x14ac:dyDescent="0.3">
      <c r="A1644">
        <v>705801</v>
      </c>
      <c r="B1644" t="s">
        <v>6969</v>
      </c>
      <c r="C1644" t="s">
        <v>8560</v>
      </c>
      <c r="D1644" t="s">
        <v>6971</v>
      </c>
      <c r="E1644" t="s">
        <v>223</v>
      </c>
      <c r="F1644">
        <v>95307</v>
      </c>
      <c r="G1644" t="s">
        <v>46</v>
      </c>
      <c r="H1644" t="s">
        <v>8561</v>
      </c>
      <c r="I1644" t="s">
        <v>8562</v>
      </c>
      <c r="J1644" t="s">
        <v>56</v>
      </c>
      <c r="K1644" t="s">
        <v>10924</v>
      </c>
      <c r="L1644" t="s">
        <v>6974</v>
      </c>
      <c r="M1644" t="s">
        <v>6975</v>
      </c>
      <c r="N1644" t="s">
        <v>6976</v>
      </c>
    </row>
    <row r="1645" spans="1:14" hidden="1" x14ac:dyDescent="0.3">
      <c r="A1645">
        <v>705811</v>
      </c>
      <c r="B1645" t="s">
        <v>6991</v>
      </c>
      <c r="C1645" t="s">
        <v>2873</v>
      </c>
      <c r="D1645" t="s">
        <v>6993</v>
      </c>
      <c r="E1645" t="s">
        <v>223</v>
      </c>
      <c r="F1645">
        <v>95307</v>
      </c>
      <c r="G1645" t="s">
        <v>46</v>
      </c>
      <c r="H1645" t="s">
        <v>8563</v>
      </c>
      <c r="I1645" t="s">
        <v>8564</v>
      </c>
      <c r="J1645" t="s">
        <v>56</v>
      </c>
      <c r="K1645" t="s">
        <v>1321</v>
      </c>
      <c r="L1645" t="s">
        <v>80</v>
      </c>
      <c r="M1645" t="s">
        <v>155</v>
      </c>
      <c r="N1645" t="s">
        <v>6996</v>
      </c>
    </row>
    <row r="1646" spans="1:14" hidden="1" x14ac:dyDescent="0.3">
      <c r="A1646">
        <v>706083</v>
      </c>
      <c r="B1646" t="s">
        <v>7253</v>
      </c>
      <c r="C1646" t="s">
        <v>7254</v>
      </c>
      <c r="D1646" t="s">
        <v>7255</v>
      </c>
      <c r="E1646" t="s">
        <v>131</v>
      </c>
      <c r="F1646">
        <v>95358</v>
      </c>
      <c r="G1646" t="s">
        <v>46</v>
      </c>
      <c r="H1646" t="s">
        <v>8565</v>
      </c>
      <c r="I1646" t="s">
        <v>8566</v>
      </c>
      <c r="J1646" t="s">
        <v>56</v>
      </c>
      <c r="K1646" t="s">
        <v>1565</v>
      </c>
      <c r="L1646" t="s">
        <v>80</v>
      </c>
      <c r="M1646" t="s">
        <v>3071</v>
      </c>
      <c r="N1646" t="s">
        <v>7258</v>
      </c>
    </row>
    <row r="1647" spans="1:14" hidden="1" x14ac:dyDescent="0.3">
      <c r="A1647">
        <v>706108</v>
      </c>
      <c r="B1647" t="s">
        <v>7339</v>
      </c>
      <c r="C1647" t="s">
        <v>7339</v>
      </c>
      <c r="D1647" t="s">
        <v>7341</v>
      </c>
      <c r="E1647" t="s">
        <v>7336</v>
      </c>
      <c r="F1647">
        <v>95230</v>
      </c>
      <c r="G1647" t="s">
        <v>118</v>
      </c>
      <c r="H1647" t="s">
        <v>8567</v>
      </c>
      <c r="I1647" t="s">
        <v>8568</v>
      </c>
      <c r="J1647" t="s">
        <v>56</v>
      </c>
      <c r="K1647" t="s">
        <v>1565</v>
      </c>
      <c r="L1647" t="s">
        <v>80</v>
      </c>
      <c r="M1647" t="s">
        <v>414</v>
      </c>
      <c r="N1647" t="s">
        <v>5941</v>
      </c>
    </row>
    <row r="1648" spans="1:14" hidden="1" x14ac:dyDescent="0.3">
      <c r="A1648">
        <v>706169</v>
      </c>
      <c r="B1648" t="s">
        <v>7457</v>
      </c>
      <c r="C1648" t="s">
        <v>8569</v>
      </c>
      <c r="D1648" t="s">
        <v>7459</v>
      </c>
      <c r="E1648" t="s">
        <v>1272</v>
      </c>
      <c r="F1648">
        <v>95336</v>
      </c>
      <c r="G1648" t="s">
        <v>118</v>
      </c>
      <c r="H1648" t="s">
        <v>8570</v>
      </c>
      <c r="I1648" t="s">
        <v>8571</v>
      </c>
      <c r="J1648" t="s">
        <v>56</v>
      </c>
      <c r="K1648" t="s">
        <v>1411</v>
      </c>
      <c r="L1648" t="s">
        <v>1887</v>
      </c>
      <c r="M1648" t="s">
        <v>638</v>
      </c>
      <c r="N1648" t="s">
        <v>7462</v>
      </c>
    </row>
    <row r="1649" spans="1:14" hidden="1" x14ac:dyDescent="0.3">
      <c r="A1649">
        <v>706179</v>
      </c>
      <c r="B1649" t="s">
        <v>7489</v>
      </c>
      <c r="C1649" t="s">
        <v>8572</v>
      </c>
      <c r="D1649" t="s">
        <v>7490</v>
      </c>
      <c r="E1649" t="s">
        <v>1272</v>
      </c>
      <c r="F1649">
        <v>95337</v>
      </c>
      <c r="G1649" t="s">
        <v>118</v>
      </c>
      <c r="H1649" t="s">
        <v>54</v>
      </c>
      <c r="I1649" t="s">
        <v>8573</v>
      </c>
      <c r="J1649" t="s">
        <v>1213</v>
      </c>
      <c r="K1649" t="s">
        <v>1366</v>
      </c>
      <c r="L1649" t="s">
        <v>61</v>
      </c>
      <c r="M1649" t="s">
        <v>227</v>
      </c>
      <c r="N1649" t="s">
        <v>54</v>
      </c>
    </row>
    <row r="1650" spans="1:14" hidden="1" x14ac:dyDescent="0.3">
      <c r="A1650">
        <v>706345</v>
      </c>
      <c r="B1650" t="s">
        <v>7580</v>
      </c>
      <c r="C1650" t="s">
        <v>8574</v>
      </c>
      <c r="D1650" t="s">
        <v>7582</v>
      </c>
      <c r="E1650" t="s">
        <v>131</v>
      </c>
      <c r="F1650">
        <v>95358</v>
      </c>
      <c r="G1650" t="s">
        <v>46</v>
      </c>
      <c r="H1650" t="s">
        <v>8575</v>
      </c>
      <c r="I1650" t="s">
        <v>8576</v>
      </c>
      <c r="J1650" t="s">
        <v>56</v>
      </c>
      <c r="K1650" t="s">
        <v>1321</v>
      </c>
      <c r="L1650" t="s">
        <v>80</v>
      </c>
      <c r="M1650" t="s">
        <v>2121</v>
      </c>
      <c r="N1650" t="s">
        <v>7585</v>
      </c>
    </row>
    <row r="1651" spans="1:14" hidden="1" x14ac:dyDescent="0.3">
      <c r="A1651">
        <v>706386</v>
      </c>
      <c r="B1651" t="s">
        <v>7605</v>
      </c>
      <c r="C1651" t="s">
        <v>6668</v>
      </c>
      <c r="D1651" t="s">
        <v>7607</v>
      </c>
      <c r="E1651" t="s">
        <v>6660</v>
      </c>
      <c r="F1651">
        <v>95360</v>
      </c>
      <c r="G1651" t="s">
        <v>46</v>
      </c>
      <c r="H1651" t="s">
        <v>8577</v>
      </c>
      <c r="I1651" t="s">
        <v>8578</v>
      </c>
      <c r="J1651" t="s">
        <v>56</v>
      </c>
      <c r="K1651" t="s">
        <v>1321</v>
      </c>
      <c r="L1651" t="s">
        <v>80</v>
      </c>
      <c r="M1651" t="s">
        <v>897</v>
      </c>
      <c r="N1651" t="s">
        <v>2423</v>
      </c>
    </row>
    <row r="1652" spans="1:14" hidden="1" x14ac:dyDescent="0.3">
      <c r="A1652">
        <v>706395</v>
      </c>
      <c r="B1652" t="s">
        <v>7634</v>
      </c>
      <c r="C1652" t="s">
        <v>8579</v>
      </c>
      <c r="D1652" t="s">
        <v>7636</v>
      </c>
      <c r="E1652" t="s">
        <v>1203</v>
      </c>
      <c r="F1652">
        <v>95361</v>
      </c>
      <c r="G1652" t="s">
        <v>46</v>
      </c>
      <c r="H1652" t="s">
        <v>8580</v>
      </c>
      <c r="I1652" t="s">
        <v>8581</v>
      </c>
      <c r="J1652" t="s">
        <v>56</v>
      </c>
      <c r="K1652" t="s">
        <v>54</v>
      </c>
      <c r="L1652" t="s">
        <v>1377</v>
      </c>
      <c r="M1652" t="s">
        <v>1299</v>
      </c>
      <c r="N1652" t="s">
        <v>7639</v>
      </c>
    </row>
    <row r="1653" spans="1:14" hidden="1" x14ac:dyDescent="0.3">
      <c r="A1653">
        <v>706406</v>
      </c>
      <c r="B1653" t="s">
        <v>7676</v>
      </c>
      <c r="C1653" t="s">
        <v>7650</v>
      </c>
      <c r="D1653" t="s">
        <v>7677</v>
      </c>
      <c r="E1653" t="s">
        <v>1203</v>
      </c>
      <c r="F1653">
        <v>95361</v>
      </c>
      <c r="G1653" t="s">
        <v>46</v>
      </c>
      <c r="H1653" t="s">
        <v>8582</v>
      </c>
      <c r="I1653" t="s">
        <v>8583</v>
      </c>
      <c r="J1653" t="s">
        <v>56</v>
      </c>
      <c r="K1653" t="s">
        <v>1198</v>
      </c>
      <c r="L1653" t="s">
        <v>80</v>
      </c>
      <c r="M1653" t="s">
        <v>2370</v>
      </c>
      <c r="N1653" t="s">
        <v>7680</v>
      </c>
    </row>
    <row r="1654" spans="1:14" hidden="1" x14ac:dyDescent="0.3">
      <c r="A1654">
        <v>706457</v>
      </c>
      <c r="B1654" t="s">
        <v>7746</v>
      </c>
      <c r="C1654" t="s">
        <v>8584</v>
      </c>
      <c r="D1654" t="s">
        <v>7748</v>
      </c>
      <c r="E1654" t="s">
        <v>45</v>
      </c>
      <c r="F1654">
        <v>95380</v>
      </c>
      <c r="G1654" t="s">
        <v>46</v>
      </c>
      <c r="H1654" t="s">
        <v>8585</v>
      </c>
      <c r="I1654" t="s">
        <v>8586</v>
      </c>
      <c r="J1654" t="s">
        <v>56</v>
      </c>
      <c r="K1654" t="s">
        <v>1565</v>
      </c>
      <c r="L1654" t="s">
        <v>80</v>
      </c>
      <c r="M1654" t="s">
        <v>2465</v>
      </c>
      <c r="N1654" t="s">
        <v>7750</v>
      </c>
    </row>
    <row r="1655" spans="1:14" hidden="1" x14ac:dyDescent="0.3">
      <c r="A1655">
        <v>706505</v>
      </c>
      <c r="B1655" t="s">
        <v>623</v>
      </c>
      <c r="C1655" t="s">
        <v>624</v>
      </c>
      <c r="D1655" t="s">
        <v>625</v>
      </c>
      <c r="E1655" t="s">
        <v>45</v>
      </c>
      <c r="F1655">
        <v>95380</v>
      </c>
      <c r="G1655" t="s">
        <v>46</v>
      </c>
      <c r="H1655" t="s">
        <v>54</v>
      </c>
      <c r="I1655" t="s">
        <v>8587</v>
      </c>
      <c r="J1655" t="s">
        <v>1213</v>
      </c>
      <c r="K1655" t="s">
        <v>1366</v>
      </c>
      <c r="L1655" t="s">
        <v>61</v>
      </c>
      <c r="M1655" t="s">
        <v>5255</v>
      </c>
      <c r="N1655" t="s">
        <v>54</v>
      </c>
    </row>
    <row r="1656" spans="1:14" hidden="1" x14ac:dyDescent="0.3">
      <c r="A1656">
        <v>706509</v>
      </c>
      <c r="B1656" t="s">
        <v>639</v>
      </c>
      <c r="C1656" t="s">
        <v>640</v>
      </c>
      <c r="D1656" t="s">
        <v>641</v>
      </c>
      <c r="E1656" t="s">
        <v>45</v>
      </c>
      <c r="F1656">
        <v>95380</v>
      </c>
      <c r="G1656" t="s">
        <v>46</v>
      </c>
      <c r="H1656" t="s">
        <v>54</v>
      </c>
      <c r="I1656" t="s">
        <v>8588</v>
      </c>
      <c r="J1656" t="s">
        <v>1213</v>
      </c>
      <c r="K1656" t="s">
        <v>1366</v>
      </c>
      <c r="L1656" t="s">
        <v>80</v>
      </c>
      <c r="M1656" t="s">
        <v>227</v>
      </c>
      <c r="N1656" t="s">
        <v>54</v>
      </c>
    </row>
    <row r="1657" spans="1:14" hidden="1" x14ac:dyDescent="0.3">
      <c r="A1657">
        <v>706516</v>
      </c>
      <c r="B1657" t="s">
        <v>7782</v>
      </c>
      <c r="C1657" t="s">
        <v>8589</v>
      </c>
      <c r="D1657" t="s">
        <v>7784</v>
      </c>
      <c r="E1657" t="s">
        <v>45</v>
      </c>
      <c r="F1657">
        <v>95380</v>
      </c>
      <c r="G1657" t="s">
        <v>46</v>
      </c>
      <c r="H1657" t="s">
        <v>8590</v>
      </c>
      <c r="I1657" t="s">
        <v>8591</v>
      </c>
      <c r="J1657" t="s">
        <v>56</v>
      </c>
      <c r="K1657" t="s">
        <v>1565</v>
      </c>
      <c r="L1657" t="s">
        <v>80</v>
      </c>
      <c r="M1657" t="s">
        <v>11257</v>
      </c>
      <c r="N1657" t="s">
        <v>11258</v>
      </c>
    </row>
    <row r="1658" spans="1:14" x14ac:dyDescent="0.3">
      <c r="A1658">
        <v>706527</v>
      </c>
      <c r="B1658" t="s">
        <v>7792</v>
      </c>
      <c r="C1658" t="s">
        <v>7793</v>
      </c>
      <c r="D1658" t="s">
        <v>707</v>
      </c>
      <c r="E1658" t="s">
        <v>45</v>
      </c>
      <c r="F1658">
        <v>95380</v>
      </c>
      <c r="G1658" t="s">
        <v>46</v>
      </c>
      <c r="H1658" t="s">
        <v>708</v>
      </c>
      <c r="I1658" t="s">
        <v>8592</v>
      </c>
      <c r="J1658" t="s">
        <v>56</v>
      </c>
      <c r="K1658" t="s">
        <v>10924</v>
      </c>
      <c r="L1658" t="s">
        <v>80</v>
      </c>
      <c r="M1658" t="s">
        <v>227</v>
      </c>
      <c r="N1658" t="s">
        <v>3071</v>
      </c>
    </row>
    <row r="1659" spans="1:14" hidden="1" x14ac:dyDescent="0.3">
      <c r="A1659">
        <v>706528</v>
      </c>
      <c r="B1659" t="s">
        <v>7795</v>
      </c>
      <c r="C1659" t="s">
        <v>8593</v>
      </c>
      <c r="D1659" t="s">
        <v>7797</v>
      </c>
      <c r="E1659" t="s">
        <v>223</v>
      </c>
      <c r="F1659">
        <v>95307</v>
      </c>
      <c r="G1659" t="s">
        <v>46</v>
      </c>
      <c r="H1659" t="s">
        <v>8594</v>
      </c>
      <c r="I1659" t="s">
        <v>8595</v>
      </c>
      <c r="J1659" t="s">
        <v>56</v>
      </c>
      <c r="K1659" t="s">
        <v>1565</v>
      </c>
      <c r="L1659" t="s">
        <v>80</v>
      </c>
      <c r="M1659" t="s">
        <v>509</v>
      </c>
      <c r="N1659" t="s">
        <v>7800</v>
      </c>
    </row>
    <row r="1660" spans="1:14" hidden="1" x14ac:dyDescent="0.3">
      <c r="A1660">
        <v>706530</v>
      </c>
      <c r="B1660" t="s">
        <v>7801</v>
      </c>
      <c r="C1660" t="s">
        <v>8596</v>
      </c>
      <c r="D1660" t="s">
        <v>7803</v>
      </c>
      <c r="E1660" t="s">
        <v>131</v>
      </c>
      <c r="F1660">
        <v>95357</v>
      </c>
      <c r="G1660" t="s">
        <v>46</v>
      </c>
      <c r="H1660" t="s">
        <v>8597</v>
      </c>
      <c r="I1660" t="s">
        <v>8598</v>
      </c>
      <c r="J1660" t="s">
        <v>56</v>
      </c>
      <c r="K1660" t="s">
        <v>1321</v>
      </c>
      <c r="L1660" t="s">
        <v>80</v>
      </c>
      <c r="M1660" t="s">
        <v>1691</v>
      </c>
      <c r="N1660" t="s">
        <v>7806</v>
      </c>
    </row>
    <row r="1661" spans="1:14" x14ac:dyDescent="0.3">
      <c r="A1661">
        <v>706538</v>
      </c>
      <c r="B1661" t="s">
        <v>6394</v>
      </c>
      <c r="C1661" t="s">
        <v>8599</v>
      </c>
      <c r="D1661" t="s">
        <v>7821</v>
      </c>
      <c r="E1661" t="s">
        <v>45</v>
      </c>
      <c r="F1661">
        <v>95380</v>
      </c>
      <c r="G1661" t="s">
        <v>46</v>
      </c>
      <c r="H1661" t="s">
        <v>7822</v>
      </c>
      <c r="I1661" t="s">
        <v>8600</v>
      </c>
      <c r="J1661" t="s">
        <v>56</v>
      </c>
      <c r="K1661" t="s">
        <v>10924</v>
      </c>
      <c r="L1661" t="s">
        <v>80</v>
      </c>
      <c r="M1661" t="s">
        <v>509</v>
      </c>
      <c r="N1661" t="s">
        <v>7824</v>
      </c>
    </row>
    <row r="1662" spans="1:14" hidden="1" x14ac:dyDescent="0.3">
      <c r="A1662">
        <v>706544</v>
      </c>
      <c r="B1662" t="s">
        <v>8601</v>
      </c>
      <c r="C1662" t="s">
        <v>8602</v>
      </c>
      <c r="D1662" t="s">
        <v>8603</v>
      </c>
      <c r="E1662" t="s">
        <v>131</v>
      </c>
      <c r="F1662">
        <v>95357</v>
      </c>
      <c r="G1662" t="s">
        <v>46</v>
      </c>
      <c r="H1662" t="s">
        <v>8604</v>
      </c>
      <c r="I1662" t="s">
        <v>8605</v>
      </c>
      <c r="J1662" t="s">
        <v>56</v>
      </c>
      <c r="K1662" t="s">
        <v>1321</v>
      </c>
      <c r="L1662" t="s">
        <v>1377</v>
      </c>
      <c r="M1662" t="s">
        <v>1844</v>
      </c>
      <c r="N1662" t="s">
        <v>8606</v>
      </c>
    </row>
    <row r="1663" spans="1:14" hidden="1" x14ac:dyDescent="0.3">
      <c r="A1663">
        <v>706582</v>
      </c>
      <c r="B1663" t="s">
        <v>778</v>
      </c>
      <c r="C1663" t="s">
        <v>779</v>
      </c>
      <c r="D1663" t="s">
        <v>780</v>
      </c>
      <c r="E1663" t="s">
        <v>45</v>
      </c>
      <c r="F1663">
        <v>95380</v>
      </c>
      <c r="G1663" t="s">
        <v>46</v>
      </c>
      <c r="H1663" t="s">
        <v>781</v>
      </c>
      <c r="I1663" t="s">
        <v>8607</v>
      </c>
      <c r="J1663" t="s">
        <v>56</v>
      </c>
      <c r="K1663" t="s">
        <v>54</v>
      </c>
      <c r="L1663" t="s">
        <v>1887</v>
      </c>
      <c r="M1663" t="s">
        <v>7234</v>
      </c>
      <c r="N1663" t="s">
        <v>7889</v>
      </c>
    </row>
    <row r="1664" spans="1:14" hidden="1" x14ac:dyDescent="0.3">
      <c r="A1664">
        <v>706584</v>
      </c>
      <c r="B1664" t="s">
        <v>789</v>
      </c>
      <c r="C1664" t="s">
        <v>790</v>
      </c>
      <c r="D1664" t="s">
        <v>791</v>
      </c>
      <c r="E1664" t="s">
        <v>45</v>
      </c>
      <c r="F1664">
        <v>95380</v>
      </c>
      <c r="G1664" t="s">
        <v>46</v>
      </c>
      <c r="H1664" t="s">
        <v>54</v>
      </c>
      <c r="I1664" t="s">
        <v>8608</v>
      </c>
      <c r="J1664" t="s">
        <v>1213</v>
      </c>
      <c r="K1664" t="s">
        <v>1366</v>
      </c>
      <c r="L1664" t="s">
        <v>61</v>
      </c>
      <c r="M1664" t="s">
        <v>7890</v>
      </c>
      <c r="N1664" t="s">
        <v>54</v>
      </c>
    </row>
    <row r="1665" spans="1:14" hidden="1" x14ac:dyDescent="0.3">
      <c r="A1665">
        <v>727855</v>
      </c>
      <c r="B1665" t="s">
        <v>7942</v>
      </c>
      <c r="C1665" t="s">
        <v>5994</v>
      </c>
      <c r="D1665" t="s">
        <v>7943</v>
      </c>
      <c r="E1665" t="s">
        <v>3479</v>
      </c>
      <c r="F1665">
        <v>95963</v>
      </c>
      <c r="G1665" t="s">
        <v>2023</v>
      </c>
      <c r="H1665" t="s">
        <v>8609</v>
      </c>
      <c r="I1665" t="s">
        <v>8610</v>
      </c>
      <c r="J1665" t="s">
        <v>56</v>
      </c>
      <c r="K1665" t="s">
        <v>1565</v>
      </c>
      <c r="L1665" t="s">
        <v>1887</v>
      </c>
      <c r="M1665" t="s">
        <v>3071</v>
      </c>
      <c r="N1665" t="s">
        <v>7946</v>
      </c>
    </row>
    <row r="1666" spans="1:14" hidden="1" x14ac:dyDescent="0.3">
      <c r="A1666">
        <v>727861</v>
      </c>
      <c r="B1666" t="s">
        <v>7947</v>
      </c>
      <c r="C1666" t="s">
        <v>8611</v>
      </c>
      <c r="D1666" t="s">
        <v>7949</v>
      </c>
      <c r="E1666" t="s">
        <v>2204</v>
      </c>
      <c r="F1666">
        <v>95322</v>
      </c>
      <c r="G1666" t="s">
        <v>69</v>
      </c>
      <c r="H1666" t="s">
        <v>8612</v>
      </c>
      <c r="I1666" t="s">
        <v>8613</v>
      </c>
      <c r="J1666" t="s">
        <v>56</v>
      </c>
      <c r="K1666" t="s">
        <v>1411</v>
      </c>
      <c r="L1666" t="s">
        <v>80</v>
      </c>
      <c r="M1666" t="s">
        <v>7952</v>
      </c>
      <c r="N1666" t="s">
        <v>7953</v>
      </c>
    </row>
    <row r="1667" spans="1:14" hidden="1" x14ac:dyDescent="0.3">
      <c r="A1667">
        <v>727901</v>
      </c>
      <c r="B1667" t="s">
        <v>101</v>
      </c>
      <c r="C1667" t="s">
        <v>834</v>
      </c>
      <c r="D1667" t="s">
        <v>835</v>
      </c>
      <c r="E1667" t="s">
        <v>85</v>
      </c>
      <c r="F1667">
        <v>95324</v>
      </c>
      <c r="G1667" t="s">
        <v>69</v>
      </c>
      <c r="H1667" t="s">
        <v>54</v>
      </c>
      <c r="I1667" t="s">
        <v>8614</v>
      </c>
      <c r="J1667" t="s">
        <v>1213</v>
      </c>
      <c r="K1667" t="s">
        <v>1366</v>
      </c>
      <c r="L1667" t="s">
        <v>61</v>
      </c>
      <c r="M1667" t="s">
        <v>838</v>
      </c>
      <c r="N1667" t="s">
        <v>54</v>
      </c>
    </row>
    <row r="1668" spans="1:14" hidden="1" x14ac:dyDescent="0.3">
      <c r="A1668">
        <v>743949</v>
      </c>
      <c r="B1668" t="s">
        <v>8023</v>
      </c>
      <c r="C1668" t="s">
        <v>8615</v>
      </c>
      <c r="D1668" t="s">
        <v>8025</v>
      </c>
      <c r="E1668" t="s">
        <v>6385</v>
      </c>
      <c r="F1668">
        <v>95334</v>
      </c>
      <c r="G1668" t="s">
        <v>69</v>
      </c>
      <c r="H1668" t="s">
        <v>8616</v>
      </c>
      <c r="I1668" t="s">
        <v>8617</v>
      </c>
      <c r="J1668" t="s">
        <v>56</v>
      </c>
      <c r="K1668" t="s">
        <v>1565</v>
      </c>
      <c r="L1668" t="s">
        <v>80</v>
      </c>
      <c r="M1668" t="s">
        <v>8028</v>
      </c>
      <c r="N1668" t="s">
        <v>8029</v>
      </c>
    </row>
    <row r="1669" spans="1:14" hidden="1" x14ac:dyDescent="0.3">
      <c r="A1669">
        <v>753287</v>
      </c>
      <c r="B1669" t="s">
        <v>8618</v>
      </c>
      <c r="C1669" t="s">
        <v>8619</v>
      </c>
      <c r="D1669" t="s">
        <v>8620</v>
      </c>
      <c r="E1669" t="s">
        <v>1236</v>
      </c>
      <c r="F1669">
        <v>93245</v>
      </c>
      <c r="G1669" t="s">
        <v>1237</v>
      </c>
      <c r="H1669" t="s">
        <v>54</v>
      </c>
      <c r="I1669" t="s">
        <v>8621</v>
      </c>
      <c r="J1669" t="s">
        <v>1626</v>
      </c>
      <c r="K1669" t="s">
        <v>1240</v>
      </c>
      <c r="L1669" t="s">
        <v>4693</v>
      </c>
      <c r="M1669" t="s">
        <v>1820</v>
      </c>
      <c r="N1669" t="s">
        <v>54</v>
      </c>
    </row>
    <row r="1670" spans="1:14" hidden="1" x14ac:dyDescent="0.3">
      <c r="A1670">
        <v>755142</v>
      </c>
      <c r="B1670" t="s">
        <v>8622</v>
      </c>
      <c r="C1670" t="s">
        <v>8623</v>
      </c>
      <c r="D1670" t="s">
        <v>8624</v>
      </c>
      <c r="E1670" t="s">
        <v>8625</v>
      </c>
      <c r="F1670">
        <v>95231</v>
      </c>
      <c r="G1670" t="s">
        <v>118</v>
      </c>
      <c r="H1670" t="s">
        <v>8626</v>
      </c>
      <c r="I1670" t="s">
        <v>8627</v>
      </c>
      <c r="J1670" t="s">
        <v>56</v>
      </c>
      <c r="K1670" t="s">
        <v>1565</v>
      </c>
      <c r="L1670" t="s">
        <v>6974</v>
      </c>
      <c r="M1670" t="s">
        <v>8628</v>
      </c>
      <c r="N1670" t="s">
        <v>8629</v>
      </c>
    </row>
    <row r="1671" spans="1:14" hidden="1" x14ac:dyDescent="0.3">
      <c r="A1671">
        <v>755315</v>
      </c>
      <c r="B1671" t="s">
        <v>8630</v>
      </c>
      <c r="C1671" t="s">
        <v>8631</v>
      </c>
      <c r="D1671" t="s">
        <v>8632</v>
      </c>
      <c r="E1671" t="s">
        <v>4152</v>
      </c>
      <c r="F1671">
        <v>95386</v>
      </c>
      <c r="G1671" t="s">
        <v>46</v>
      </c>
      <c r="H1671" t="s">
        <v>8633</v>
      </c>
      <c r="I1671" t="s">
        <v>8634</v>
      </c>
      <c r="J1671" t="s">
        <v>56</v>
      </c>
      <c r="K1671" t="s">
        <v>1321</v>
      </c>
      <c r="L1671" t="s">
        <v>8635</v>
      </c>
      <c r="M1671" t="s">
        <v>8636</v>
      </c>
      <c r="N1671" t="s">
        <v>8637</v>
      </c>
    </row>
    <row r="1672" spans="1:14" hidden="1" x14ac:dyDescent="0.3">
      <c r="A1672">
        <v>793429</v>
      </c>
      <c r="B1672" t="s">
        <v>8638</v>
      </c>
      <c r="C1672" t="s">
        <v>8639</v>
      </c>
      <c r="D1672" t="s">
        <v>8640</v>
      </c>
      <c r="E1672" t="s">
        <v>1203</v>
      </c>
      <c r="F1672">
        <v>95361</v>
      </c>
      <c r="G1672" t="s">
        <v>46</v>
      </c>
      <c r="H1672" t="s">
        <v>8641</v>
      </c>
      <c r="I1672" t="s">
        <v>8642</v>
      </c>
      <c r="J1672" t="s">
        <v>56</v>
      </c>
      <c r="K1672" t="s">
        <v>1321</v>
      </c>
      <c r="L1672" t="s">
        <v>54</v>
      </c>
      <c r="M1672" t="s">
        <v>8643</v>
      </c>
      <c r="N1672" t="s">
        <v>7421</v>
      </c>
    </row>
    <row r="1673" spans="1:14" hidden="1" x14ac:dyDescent="0.3">
      <c r="A1673">
        <v>809368</v>
      </c>
      <c r="B1673" t="s">
        <v>8644</v>
      </c>
      <c r="C1673" t="s">
        <v>8250</v>
      </c>
      <c r="D1673" t="s">
        <v>8645</v>
      </c>
      <c r="E1673" t="s">
        <v>2079</v>
      </c>
      <c r="F1673">
        <v>93280</v>
      </c>
      <c r="G1673" t="s">
        <v>1304</v>
      </c>
      <c r="H1673" t="s">
        <v>8646</v>
      </c>
      <c r="I1673" t="s">
        <v>8647</v>
      </c>
      <c r="J1673" t="s">
        <v>56</v>
      </c>
      <c r="K1673" t="s">
        <v>1307</v>
      </c>
      <c r="L1673" t="s">
        <v>6974</v>
      </c>
      <c r="M1673" t="s">
        <v>8254</v>
      </c>
      <c r="N1673" t="s">
        <v>2835</v>
      </c>
    </row>
    <row r="1674" spans="1:14" hidden="1" x14ac:dyDescent="0.3">
      <c r="A1674">
        <v>811979</v>
      </c>
      <c r="B1674" t="s">
        <v>8648</v>
      </c>
      <c r="C1674" t="s">
        <v>8649</v>
      </c>
      <c r="D1674" t="s">
        <v>8650</v>
      </c>
      <c r="E1674" t="s">
        <v>1326</v>
      </c>
      <c r="F1674">
        <v>93230</v>
      </c>
      <c r="G1674" t="s">
        <v>1237</v>
      </c>
      <c r="H1674" t="s">
        <v>8651</v>
      </c>
      <c r="I1674" t="s">
        <v>8652</v>
      </c>
      <c r="J1674" t="s">
        <v>56</v>
      </c>
      <c r="K1674" t="s">
        <v>1240</v>
      </c>
      <c r="L1674" t="s">
        <v>1377</v>
      </c>
      <c r="M1674" t="s">
        <v>305</v>
      </c>
      <c r="N1674" t="s">
        <v>8653</v>
      </c>
    </row>
    <row r="1675" spans="1:14" hidden="1" x14ac:dyDescent="0.3">
      <c r="A1675">
        <v>814056</v>
      </c>
      <c r="B1675" t="s">
        <v>8106</v>
      </c>
      <c r="C1675" t="s">
        <v>8654</v>
      </c>
      <c r="D1675" t="s">
        <v>8107</v>
      </c>
      <c r="E1675" t="s">
        <v>1203</v>
      </c>
      <c r="F1675">
        <v>95361</v>
      </c>
      <c r="G1675" t="s">
        <v>46</v>
      </c>
      <c r="H1675" t="s">
        <v>8655</v>
      </c>
      <c r="I1675" t="s">
        <v>8656</v>
      </c>
      <c r="J1675" t="s">
        <v>56</v>
      </c>
      <c r="K1675" t="s">
        <v>1198</v>
      </c>
      <c r="L1675" t="s">
        <v>1377</v>
      </c>
      <c r="M1675" t="s">
        <v>2501</v>
      </c>
      <c r="N1675" t="s">
        <v>8108</v>
      </c>
    </row>
    <row r="1676" spans="1:14" hidden="1" x14ac:dyDescent="0.3">
      <c r="A1676">
        <v>815705</v>
      </c>
      <c r="B1676" t="s">
        <v>8109</v>
      </c>
      <c r="C1676" t="s">
        <v>8110</v>
      </c>
      <c r="D1676" t="s">
        <v>8111</v>
      </c>
      <c r="E1676" t="s">
        <v>6832</v>
      </c>
      <c r="F1676">
        <v>95693</v>
      </c>
      <c r="G1676" t="s">
        <v>1491</v>
      </c>
      <c r="H1676" t="s">
        <v>54</v>
      </c>
      <c r="I1676" t="s">
        <v>8657</v>
      </c>
      <c r="J1676" t="s">
        <v>1213</v>
      </c>
      <c r="K1676" t="s">
        <v>1366</v>
      </c>
      <c r="L1676" t="s">
        <v>80</v>
      </c>
      <c r="M1676" t="s">
        <v>81</v>
      </c>
      <c r="N1676" t="s">
        <v>8114</v>
      </c>
    </row>
    <row r="1677" spans="1:14" hidden="1" x14ac:dyDescent="0.3">
      <c r="A1677">
        <v>821072</v>
      </c>
      <c r="B1677" t="s">
        <v>8658</v>
      </c>
      <c r="C1677" t="s">
        <v>8659</v>
      </c>
      <c r="D1677" t="s">
        <v>8660</v>
      </c>
      <c r="E1677" t="s">
        <v>117</v>
      </c>
      <c r="F1677">
        <v>95320</v>
      </c>
      <c r="G1677" t="s">
        <v>118</v>
      </c>
      <c r="H1677" t="s">
        <v>8661</v>
      </c>
      <c r="I1677" t="s">
        <v>8662</v>
      </c>
      <c r="J1677" t="s">
        <v>56</v>
      </c>
      <c r="K1677" t="s">
        <v>1565</v>
      </c>
      <c r="L1677" t="s">
        <v>6974</v>
      </c>
      <c r="M1677" t="s">
        <v>8663</v>
      </c>
      <c r="N1677" t="s">
        <v>8664</v>
      </c>
    </row>
    <row r="1678" spans="1:14" hidden="1" x14ac:dyDescent="0.3">
      <c r="A1678">
        <v>823603</v>
      </c>
      <c r="B1678" t="s">
        <v>8665</v>
      </c>
      <c r="C1678" t="s">
        <v>11293</v>
      </c>
      <c r="D1678" t="s">
        <v>8666</v>
      </c>
      <c r="E1678" t="s">
        <v>8667</v>
      </c>
      <c r="F1678">
        <v>95329</v>
      </c>
      <c r="G1678" t="s">
        <v>46</v>
      </c>
      <c r="H1678" t="s">
        <v>8668</v>
      </c>
      <c r="I1678" t="s">
        <v>11294</v>
      </c>
      <c r="J1678" t="s">
        <v>56</v>
      </c>
      <c r="K1678" t="s">
        <v>1321</v>
      </c>
      <c r="L1678" t="s">
        <v>1887</v>
      </c>
      <c r="M1678" t="s">
        <v>11295</v>
      </c>
      <c r="N1678" t="s">
        <v>8669</v>
      </c>
    </row>
    <row r="1679" spans="1:14" hidden="1" x14ac:dyDescent="0.3">
      <c r="A1679">
        <v>824442</v>
      </c>
      <c r="B1679" t="s">
        <v>8670</v>
      </c>
      <c r="C1679" t="s">
        <v>8671</v>
      </c>
      <c r="D1679" t="s">
        <v>8672</v>
      </c>
      <c r="E1679" t="s">
        <v>8673</v>
      </c>
      <c r="F1679">
        <v>93619</v>
      </c>
      <c r="G1679" t="s">
        <v>1254</v>
      </c>
      <c r="H1679" t="s">
        <v>8674</v>
      </c>
      <c r="I1679" t="s">
        <v>8675</v>
      </c>
      <c r="J1679" t="s">
        <v>56</v>
      </c>
      <c r="K1679" t="s">
        <v>1248</v>
      </c>
      <c r="L1679" t="s">
        <v>4693</v>
      </c>
      <c r="M1679" t="s">
        <v>8676</v>
      </c>
      <c r="N1679" t="s">
        <v>54</v>
      </c>
    </row>
    <row r="1680" spans="1:14" hidden="1" x14ac:dyDescent="0.3">
      <c r="A1680">
        <v>824731</v>
      </c>
      <c r="B1680" t="s">
        <v>8677</v>
      </c>
      <c r="C1680" t="s">
        <v>8677</v>
      </c>
      <c r="D1680" t="s">
        <v>8678</v>
      </c>
      <c r="E1680" t="s">
        <v>2079</v>
      </c>
      <c r="F1680">
        <v>93280</v>
      </c>
      <c r="G1680" t="s">
        <v>1304</v>
      </c>
      <c r="H1680" t="s">
        <v>8679</v>
      </c>
      <c r="I1680" t="s">
        <v>8680</v>
      </c>
      <c r="J1680" t="s">
        <v>56</v>
      </c>
      <c r="K1680" t="s">
        <v>1307</v>
      </c>
      <c r="L1680" t="s">
        <v>6974</v>
      </c>
      <c r="M1680" t="s">
        <v>8681</v>
      </c>
      <c r="N1680" t="s">
        <v>8682</v>
      </c>
    </row>
    <row r="1681" spans="1:14" x14ac:dyDescent="0.3">
      <c r="A1681">
        <v>828926</v>
      </c>
      <c r="B1681" t="s">
        <v>8683</v>
      </c>
      <c r="C1681" t="s">
        <v>8684</v>
      </c>
      <c r="D1681" t="s">
        <v>8685</v>
      </c>
      <c r="E1681" t="s">
        <v>2244</v>
      </c>
      <c r="F1681">
        <v>95316</v>
      </c>
      <c r="G1681" t="s">
        <v>46</v>
      </c>
      <c r="H1681" t="s">
        <v>8686</v>
      </c>
      <c r="I1681" t="s">
        <v>8687</v>
      </c>
      <c r="J1681" t="s">
        <v>56</v>
      </c>
      <c r="K1681" t="s">
        <v>10924</v>
      </c>
      <c r="L1681" t="s">
        <v>6974</v>
      </c>
      <c r="M1681" t="s">
        <v>8688</v>
      </c>
      <c r="N1681" t="s">
        <v>8689</v>
      </c>
    </row>
    <row r="1682" spans="1:14" hidden="1" x14ac:dyDescent="0.3">
      <c r="A1682">
        <v>829113</v>
      </c>
      <c r="B1682" t="s">
        <v>8690</v>
      </c>
      <c r="C1682" t="s">
        <v>8479</v>
      </c>
      <c r="D1682" t="s">
        <v>8691</v>
      </c>
      <c r="E1682" t="s">
        <v>8692</v>
      </c>
      <c r="F1682">
        <v>93230</v>
      </c>
      <c r="G1682" t="s">
        <v>1237</v>
      </c>
      <c r="H1682" t="s">
        <v>8693</v>
      </c>
      <c r="I1682" t="s">
        <v>8694</v>
      </c>
      <c r="J1682" t="s">
        <v>56</v>
      </c>
      <c r="K1682" t="s">
        <v>1240</v>
      </c>
      <c r="L1682" t="s">
        <v>1377</v>
      </c>
      <c r="M1682" t="s">
        <v>8695</v>
      </c>
      <c r="N1682" t="s">
        <v>8696</v>
      </c>
    </row>
    <row r="1683" spans="1:14" hidden="1" x14ac:dyDescent="0.3">
      <c r="A1683">
        <v>841956</v>
      </c>
      <c r="B1683" t="s">
        <v>8697</v>
      </c>
      <c r="C1683" t="s">
        <v>8698</v>
      </c>
      <c r="D1683" t="s">
        <v>8699</v>
      </c>
      <c r="E1683" t="s">
        <v>1254</v>
      </c>
      <c r="F1683">
        <v>93710</v>
      </c>
      <c r="G1683" t="s">
        <v>1254</v>
      </c>
      <c r="H1683" t="s">
        <v>8700</v>
      </c>
      <c r="I1683" t="s">
        <v>8701</v>
      </c>
      <c r="J1683" t="s">
        <v>56</v>
      </c>
      <c r="K1683" t="s">
        <v>1248</v>
      </c>
      <c r="L1683" t="s">
        <v>8635</v>
      </c>
      <c r="M1683" t="s">
        <v>8702</v>
      </c>
      <c r="N1683" t="s">
        <v>8703</v>
      </c>
    </row>
    <row r="1684" spans="1:14" hidden="1" x14ac:dyDescent="0.3">
      <c r="A1684">
        <v>842788</v>
      </c>
      <c r="B1684" t="s">
        <v>8704</v>
      </c>
      <c r="C1684" t="s">
        <v>11296</v>
      </c>
      <c r="D1684" t="s">
        <v>8705</v>
      </c>
      <c r="E1684" t="s">
        <v>1254</v>
      </c>
      <c r="F1684">
        <v>93706</v>
      </c>
      <c r="G1684" t="s">
        <v>1254</v>
      </c>
      <c r="H1684" t="s">
        <v>8706</v>
      </c>
      <c r="I1684" t="s">
        <v>8707</v>
      </c>
      <c r="J1684" t="s">
        <v>56</v>
      </c>
      <c r="K1684" t="s">
        <v>1248</v>
      </c>
      <c r="L1684" t="s">
        <v>8708</v>
      </c>
      <c r="M1684" t="s">
        <v>8709</v>
      </c>
      <c r="N1684" t="s">
        <v>8710</v>
      </c>
    </row>
    <row r="1685" spans="1:14" hidden="1" x14ac:dyDescent="0.3">
      <c r="A1685">
        <v>842810</v>
      </c>
      <c r="B1685" t="s">
        <v>8711</v>
      </c>
      <c r="C1685" t="s">
        <v>11296</v>
      </c>
      <c r="D1685" t="s">
        <v>8712</v>
      </c>
      <c r="E1685" t="s">
        <v>1254</v>
      </c>
      <c r="F1685">
        <v>93706</v>
      </c>
      <c r="G1685" t="s">
        <v>1254</v>
      </c>
      <c r="H1685" t="s">
        <v>8713</v>
      </c>
      <c r="I1685" t="s">
        <v>8714</v>
      </c>
      <c r="J1685" t="s">
        <v>56</v>
      </c>
      <c r="K1685" t="s">
        <v>1248</v>
      </c>
      <c r="L1685" t="s">
        <v>8708</v>
      </c>
      <c r="M1685" t="s">
        <v>8715</v>
      </c>
      <c r="N1685" t="s">
        <v>8716</v>
      </c>
    </row>
    <row r="1686" spans="1:14" hidden="1" x14ac:dyDescent="0.3">
      <c r="A1686">
        <v>844515</v>
      </c>
      <c r="B1686" t="s">
        <v>8717</v>
      </c>
      <c r="C1686" t="s">
        <v>8718</v>
      </c>
      <c r="D1686" t="s">
        <v>8719</v>
      </c>
      <c r="E1686" t="s">
        <v>2905</v>
      </c>
      <c r="F1686">
        <v>93618</v>
      </c>
      <c r="G1686" t="s">
        <v>1219</v>
      </c>
      <c r="H1686" t="s">
        <v>8720</v>
      </c>
      <c r="I1686" t="s">
        <v>8721</v>
      </c>
      <c r="J1686" t="s">
        <v>56</v>
      </c>
      <c r="K1686" t="s">
        <v>1222</v>
      </c>
      <c r="L1686" t="s">
        <v>4813</v>
      </c>
      <c r="M1686" t="s">
        <v>414</v>
      </c>
      <c r="N1686" t="s">
        <v>385</v>
      </c>
    </row>
    <row r="1687" spans="1:14" hidden="1" x14ac:dyDescent="0.3">
      <c r="A1687">
        <v>844901</v>
      </c>
      <c r="B1687" t="s">
        <v>8722</v>
      </c>
      <c r="C1687" t="s">
        <v>8723</v>
      </c>
      <c r="D1687" t="s">
        <v>8724</v>
      </c>
      <c r="E1687" t="s">
        <v>1326</v>
      </c>
      <c r="F1687">
        <v>93230</v>
      </c>
      <c r="G1687" t="s">
        <v>1237</v>
      </c>
      <c r="H1687" t="s">
        <v>8725</v>
      </c>
      <c r="I1687" t="s">
        <v>8726</v>
      </c>
      <c r="J1687" t="s">
        <v>56</v>
      </c>
      <c r="K1687" t="s">
        <v>1240</v>
      </c>
      <c r="L1687" t="s">
        <v>8635</v>
      </c>
      <c r="M1687" t="s">
        <v>11297</v>
      </c>
      <c r="N1687" t="s">
        <v>5490</v>
      </c>
    </row>
    <row r="1688" spans="1:14" hidden="1" x14ac:dyDescent="0.3">
      <c r="A1688">
        <v>844988</v>
      </c>
      <c r="B1688" t="s">
        <v>8728</v>
      </c>
      <c r="C1688" t="s">
        <v>11296</v>
      </c>
      <c r="D1688" t="s">
        <v>8729</v>
      </c>
      <c r="E1688" t="s">
        <v>5538</v>
      </c>
      <c r="F1688">
        <v>93630</v>
      </c>
      <c r="G1688" t="s">
        <v>1254</v>
      </c>
      <c r="H1688" t="s">
        <v>8730</v>
      </c>
      <c r="I1688" t="s">
        <v>8731</v>
      </c>
      <c r="J1688" t="s">
        <v>56</v>
      </c>
      <c r="K1688" t="s">
        <v>1248</v>
      </c>
      <c r="L1688" t="s">
        <v>8635</v>
      </c>
      <c r="M1688" t="s">
        <v>8732</v>
      </c>
      <c r="N1688" t="s">
        <v>8733</v>
      </c>
    </row>
    <row r="1689" spans="1:14" hidden="1" x14ac:dyDescent="0.3">
      <c r="A1689">
        <v>844990</v>
      </c>
      <c r="B1689" t="s">
        <v>8734</v>
      </c>
      <c r="C1689" t="s">
        <v>11296</v>
      </c>
      <c r="D1689" t="s">
        <v>8735</v>
      </c>
      <c r="E1689" t="s">
        <v>1227</v>
      </c>
      <c r="F1689">
        <v>93272</v>
      </c>
      <c r="G1689" t="s">
        <v>1219</v>
      </c>
      <c r="H1689" t="s">
        <v>8736</v>
      </c>
      <c r="I1689" t="s">
        <v>8737</v>
      </c>
      <c r="J1689" t="s">
        <v>56</v>
      </c>
      <c r="K1689" t="s">
        <v>1222</v>
      </c>
      <c r="L1689" t="s">
        <v>8708</v>
      </c>
      <c r="M1689" t="s">
        <v>8738</v>
      </c>
      <c r="N1689" t="s">
        <v>8739</v>
      </c>
    </row>
    <row r="1690" spans="1:14" hidden="1" x14ac:dyDescent="0.3">
      <c r="A1690">
        <v>844995</v>
      </c>
      <c r="B1690" t="s">
        <v>11298</v>
      </c>
      <c r="C1690" t="s">
        <v>11296</v>
      </c>
      <c r="D1690" t="s">
        <v>8740</v>
      </c>
      <c r="E1690" t="s">
        <v>4192</v>
      </c>
      <c r="F1690">
        <v>93656</v>
      </c>
      <c r="G1690" t="s">
        <v>1254</v>
      </c>
      <c r="H1690" t="s">
        <v>8741</v>
      </c>
      <c r="I1690" t="s">
        <v>8742</v>
      </c>
      <c r="J1690" t="s">
        <v>56</v>
      </c>
      <c r="K1690" t="s">
        <v>1248</v>
      </c>
      <c r="L1690" t="s">
        <v>8708</v>
      </c>
      <c r="M1690" t="s">
        <v>8743</v>
      </c>
      <c r="N1690" t="s">
        <v>227</v>
      </c>
    </row>
    <row r="1691" spans="1:14" hidden="1" x14ac:dyDescent="0.3">
      <c r="A1691">
        <v>844997</v>
      </c>
      <c r="B1691" t="s">
        <v>8745</v>
      </c>
      <c r="C1691" t="s">
        <v>11296</v>
      </c>
      <c r="D1691" t="s">
        <v>8746</v>
      </c>
      <c r="E1691" t="s">
        <v>2343</v>
      </c>
      <c r="F1691">
        <v>93609</v>
      </c>
      <c r="G1691" t="s">
        <v>1254</v>
      </c>
      <c r="H1691" t="s">
        <v>8747</v>
      </c>
      <c r="I1691" t="s">
        <v>8748</v>
      </c>
      <c r="J1691" t="s">
        <v>56</v>
      </c>
      <c r="K1691" t="s">
        <v>1248</v>
      </c>
      <c r="L1691" t="s">
        <v>8708</v>
      </c>
      <c r="M1691" t="s">
        <v>8749</v>
      </c>
      <c r="N1691" t="s">
        <v>755</v>
      </c>
    </row>
    <row r="1692" spans="1:14" hidden="1" x14ac:dyDescent="0.3">
      <c r="A1692">
        <v>844999</v>
      </c>
      <c r="B1692" t="s">
        <v>8750</v>
      </c>
      <c r="C1692" t="s">
        <v>11296</v>
      </c>
      <c r="D1692" t="s">
        <v>8751</v>
      </c>
      <c r="E1692" t="s">
        <v>2118</v>
      </c>
      <c r="F1692">
        <v>93706</v>
      </c>
      <c r="G1692" t="s">
        <v>1254</v>
      </c>
      <c r="H1692" t="s">
        <v>8752</v>
      </c>
      <c r="I1692" t="s">
        <v>8753</v>
      </c>
      <c r="J1692" t="s">
        <v>56</v>
      </c>
      <c r="K1692" t="s">
        <v>1248</v>
      </c>
      <c r="L1692" t="s">
        <v>8708</v>
      </c>
      <c r="M1692" t="s">
        <v>8749</v>
      </c>
      <c r="N1692" t="s">
        <v>755</v>
      </c>
    </row>
    <row r="1693" spans="1:14" hidden="1" x14ac:dyDescent="0.3">
      <c r="A1693">
        <v>845001</v>
      </c>
      <c r="B1693" t="s">
        <v>8754</v>
      </c>
      <c r="C1693" t="s">
        <v>11296</v>
      </c>
      <c r="D1693" t="s">
        <v>8755</v>
      </c>
      <c r="E1693" t="s">
        <v>1253</v>
      </c>
      <c r="F1693">
        <v>93656</v>
      </c>
      <c r="G1693" t="s">
        <v>1254</v>
      </c>
      <c r="H1693" t="s">
        <v>8756</v>
      </c>
      <c r="I1693" t="s">
        <v>8757</v>
      </c>
      <c r="J1693" t="s">
        <v>56</v>
      </c>
      <c r="K1693" t="s">
        <v>1248</v>
      </c>
      <c r="L1693" t="s">
        <v>8635</v>
      </c>
      <c r="M1693" t="s">
        <v>8758</v>
      </c>
      <c r="N1693" t="s">
        <v>891</v>
      </c>
    </row>
    <row r="1694" spans="1:14" hidden="1" x14ac:dyDescent="0.3">
      <c r="A1694">
        <v>845002</v>
      </c>
      <c r="B1694" t="s">
        <v>8759</v>
      </c>
      <c r="C1694" t="s">
        <v>11296</v>
      </c>
      <c r="D1694" t="s">
        <v>8760</v>
      </c>
      <c r="E1694" t="s">
        <v>1253</v>
      </c>
      <c r="F1694">
        <v>93656</v>
      </c>
      <c r="G1694" t="s">
        <v>1254</v>
      </c>
      <c r="H1694" t="s">
        <v>8761</v>
      </c>
      <c r="I1694" t="s">
        <v>8762</v>
      </c>
      <c r="J1694" t="s">
        <v>56</v>
      </c>
      <c r="K1694" t="s">
        <v>1248</v>
      </c>
      <c r="L1694" t="s">
        <v>8635</v>
      </c>
      <c r="M1694" t="s">
        <v>8758</v>
      </c>
      <c r="N1694" t="s">
        <v>891</v>
      </c>
    </row>
    <row r="1695" spans="1:14" hidden="1" x14ac:dyDescent="0.3">
      <c r="A1695">
        <v>845006</v>
      </c>
      <c r="B1695" t="s">
        <v>8763</v>
      </c>
      <c r="C1695" t="s">
        <v>11296</v>
      </c>
      <c r="D1695" t="s">
        <v>8764</v>
      </c>
      <c r="E1695" t="s">
        <v>1392</v>
      </c>
      <c r="F1695">
        <v>93242</v>
      </c>
      <c r="G1695" t="s">
        <v>1254</v>
      </c>
      <c r="H1695" t="s">
        <v>8765</v>
      </c>
      <c r="I1695" t="s">
        <v>8766</v>
      </c>
      <c r="J1695" t="s">
        <v>56</v>
      </c>
      <c r="K1695" t="s">
        <v>1248</v>
      </c>
      <c r="L1695" t="s">
        <v>8708</v>
      </c>
      <c r="M1695" t="s">
        <v>8767</v>
      </c>
      <c r="N1695" t="s">
        <v>3221</v>
      </c>
    </row>
    <row r="1696" spans="1:14" hidden="1" x14ac:dyDescent="0.3">
      <c r="A1696">
        <v>845007</v>
      </c>
      <c r="B1696" t="s">
        <v>8768</v>
      </c>
      <c r="C1696" t="s">
        <v>11296</v>
      </c>
      <c r="D1696" t="s">
        <v>8769</v>
      </c>
      <c r="E1696" t="s">
        <v>1392</v>
      </c>
      <c r="F1696">
        <v>93662</v>
      </c>
      <c r="G1696" t="s">
        <v>1254</v>
      </c>
      <c r="H1696" t="s">
        <v>8770</v>
      </c>
      <c r="I1696" t="s">
        <v>8771</v>
      </c>
      <c r="J1696" t="s">
        <v>56</v>
      </c>
      <c r="K1696" t="s">
        <v>1248</v>
      </c>
      <c r="L1696" t="s">
        <v>8635</v>
      </c>
      <c r="M1696" t="s">
        <v>8772</v>
      </c>
      <c r="N1696" t="s">
        <v>8773</v>
      </c>
    </row>
    <row r="1697" spans="1:14" hidden="1" x14ac:dyDescent="0.3">
      <c r="A1697">
        <v>845008</v>
      </c>
      <c r="B1697" t="s">
        <v>8774</v>
      </c>
      <c r="C1697" t="s">
        <v>11296</v>
      </c>
      <c r="D1697" t="s">
        <v>8775</v>
      </c>
      <c r="E1697" t="s">
        <v>118</v>
      </c>
      <c r="F1697">
        <v>93660</v>
      </c>
      <c r="G1697" t="s">
        <v>1254</v>
      </c>
      <c r="H1697" t="s">
        <v>8776</v>
      </c>
      <c r="I1697" t="s">
        <v>8777</v>
      </c>
      <c r="J1697" t="s">
        <v>56</v>
      </c>
      <c r="K1697" t="s">
        <v>1248</v>
      </c>
      <c r="L1697" t="s">
        <v>8635</v>
      </c>
      <c r="M1697" t="s">
        <v>8778</v>
      </c>
      <c r="N1697" t="s">
        <v>8779</v>
      </c>
    </row>
    <row r="1698" spans="1:14" hidden="1" x14ac:dyDescent="0.3">
      <c r="A1698">
        <v>845031</v>
      </c>
      <c r="B1698" t="s">
        <v>8780</v>
      </c>
      <c r="C1698" t="s">
        <v>11296</v>
      </c>
      <c r="D1698" t="s">
        <v>8781</v>
      </c>
      <c r="E1698" t="s">
        <v>1253</v>
      </c>
      <c r="F1698">
        <v>93656</v>
      </c>
      <c r="G1698" t="s">
        <v>1254</v>
      </c>
      <c r="H1698" t="s">
        <v>8782</v>
      </c>
      <c r="I1698" t="s">
        <v>8783</v>
      </c>
      <c r="J1698" t="s">
        <v>56</v>
      </c>
      <c r="K1698" t="s">
        <v>1248</v>
      </c>
      <c r="L1698" t="s">
        <v>8635</v>
      </c>
      <c r="M1698" t="s">
        <v>8784</v>
      </c>
      <c r="N1698" t="s">
        <v>8785</v>
      </c>
    </row>
    <row r="1699" spans="1:14" hidden="1" x14ac:dyDescent="0.3">
      <c r="A1699">
        <v>845033</v>
      </c>
      <c r="B1699" t="s">
        <v>8786</v>
      </c>
      <c r="C1699" t="s">
        <v>11296</v>
      </c>
      <c r="D1699" t="s">
        <v>8787</v>
      </c>
      <c r="E1699" t="s">
        <v>5538</v>
      </c>
      <c r="F1699">
        <v>93660</v>
      </c>
      <c r="G1699" t="s">
        <v>1254</v>
      </c>
      <c r="H1699" t="s">
        <v>8788</v>
      </c>
      <c r="I1699" t="s">
        <v>8789</v>
      </c>
      <c r="J1699" t="s">
        <v>56</v>
      </c>
      <c r="K1699" t="s">
        <v>1248</v>
      </c>
      <c r="L1699" t="s">
        <v>8635</v>
      </c>
      <c r="M1699" t="s">
        <v>8790</v>
      </c>
      <c r="N1699" t="s">
        <v>8791</v>
      </c>
    </row>
    <row r="1700" spans="1:14" hidden="1" x14ac:dyDescent="0.3">
      <c r="A1700">
        <v>845037</v>
      </c>
      <c r="B1700" t="s">
        <v>8792</v>
      </c>
      <c r="C1700" t="s">
        <v>11296</v>
      </c>
      <c r="D1700" t="s">
        <v>8793</v>
      </c>
      <c r="E1700" t="s">
        <v>1253</v>
      </c>
      <c r="F1700">
        <v>93656</v>
      </c>
      <c r="G1700" t="s">
        <v>1254</v>
      </c>
      <c r="H1700" t="s">
        <v>8794</v>
      </c>
      <c r="I1700" t="s">
        <v>8795</v>
      </c>
      <c r="J1700" t="s">
        <v>56</v>
      </c>
      <c r="K1700" t="s">
        <v>1248</v>
      </c>
      <c r="L1700" t="s">
        <v>8635</v>
      </c>
      <c r="M1700" t="s">
        <v>8796</v>
      </c>
      <c r="N1700" t="s">
        <v>8797</v>
      </c>
    </row>
    <row r="1701" spans="1:14" hidden="1" x14ac:dyDescent="0.3">
      <c r="A1701">
        <v>845040</v>
      </c>
      <c r="B1701" t="s">
        <v>8798</v>
      </c>
      <c r="C1701" t="s">
        <v>11296</v>
      </c>
      <c r="D1701" t="s">
        <v>8799</v>
      </c>
      <c r="E1701" t="s">
        <v>1253</v>
      </c>
      <c r="F1701">
        <v>93656</v>
      </c>
      <c r="G1701" t="s">
        <v>1254</v>
      </c>
      <c r="H1701" t="s">
        <v>8800</v>
      </c>
      <c r="I1701" t="s">
        <v>8801</v>
      </c>
      <c r="J1701" t="s">
        <v>56</v>
      </c>
      <c r="K1701" t="s">
        <v>1248</v>
      </c>
      <c r="L1701" t="s">
        <v>8635</v>
      </c>
      <c r="M1701" t="s">
        <v>8796</v>
      </c>
      <c r="N1701" t="s">
        <v>8797</v>
      </c>
    </row>
    <row r="1702" spans="1:14" hidden="1" x14ac:dyDescent="0.3">
      <c r="A1702">
        <v>845042</v>
      </c>
      <c r="B1702" t="s">
        <v>8802</v>
      </c>
      <c r="C1702" t="s">
        <v>11296</v>
      </c>
      <c r="D1702" t="s">
        <v>8803</v>
      </c>
      <c r="E1702" t="s">
        <v>1245</v>
      </c>
      <c r="F1702">
        <v>93610</v>
      </c>
      <c r="G1702" t="s">
        <v>1210</v>
      </c>
      <c r="H1702" t="s">
        <v>8804</v>
      </c>
      <c r="I1702" t="s">
        <v>8805</v>
      </c>
      <c r="J1702" t="s">
        <v>56</v>
      </c>
      <c r="K1702" t="s">
        <v>1248</v>
      </c>
      <c r="L1702" t="s">
        <v>8708</v>
      </c>
      <c r="M1702" t="s">
        <v>8806</v>
      </c>
      <c r="N1702" t="s">
        <v>8807</v>
      </c>
    </row>
    <row r="1703" spans="1:14" hidden="1" x14ac:dyDescent="0.3">
      <c r="A1703">
        <v>845044</v>
      </c>
      <c r="B1703" t="s">
        <v>8808</v>
      </c>
      <c r="C1703" t="s">
        <v>11296</v>
      </c>
      <c r="D1703" t="s">
        <v>8809</v>
      </c>
      <c r="E1703" t="s">
        <v>1502</v>
      </c>
      <c r="F1703">
        <v>93654</v>
      </c>
      <c r="G1703" t="s">
        <v>1254</v>
      </c>
      <c r="H1703" t="s">
        <v>8810</v>
      </c>
      <c r="I1703" t="s">
        <v>8811</v>
      </c>
      <c r="J1703" t="s">
        <v>56</v>
      </c>
      <c r="K1703" t="s">
        <v>1248</v>
      </c>
      <c r="L1703" t="s">
        <v>8635</v>
      </c>
      <c r="M1703" t="s">
        <v>8812</v>
      </c>
      <c r="N1703" t="s">
        <v>8813</v>
      </c>
    </row>
    <row r="1704" spans="1:14" hidden="1" x14ac:dyDescent="0.3">
      <c r="A1704">
        <v>845045</v>
      </c>
      <c r="B1704" t="s">
        <v>8814</v>
      </c>
      <c r="C1704" t="s">
        <v>11296</v>
      </c>
      <c r="D1704" t="s">
        <v>8815</v>
      </c>
      <c r="E1704" t="s">
        <v>1254</v>
      </c>
      <c r="F1704">
        <v>93706</v>
      </c>
      <c r="G1704" t="s">
        <v>1254</v>
      </c>
      <c r="H1704" t="s">
        <v>8816</v>
      </c>
      <c r="I1704" t="s">
        <v>8817</v>
      </c>
      <c r="J1704" t="s">
        <v>56</v>
      </c>
      <c r="K1704" t="s">
        <v>1248</v>
      </c>
      <c r="L1704" t="s">
        <v>8635</v>
      </c>
      <c r="M1704" t="s">
        <v>8818</v>
      </c>
      <c r="N1704" t="s">
        <v>8819</v>
      </c>
    </row>
    <row r="1705" spans="1:14" hidden="1" x14ac:dyDescent="0.3">
      <c r="A1705">
        <v>845046</v>
      </c>
      <c r="B1705" t="s">
        <v>8820</v>
      </c>
      <c r="C1705" t="s">
        <v>11296</v>
      </c>
      <c r="D1705" t="s">
        <v>8821</v>
      </c>
      <c r="E1705" t="s">
        <v>1402</v>
      </c>
      <c r="F1705">
        <v>93291</v>
      </c>
      <c r="G1705" t="s">
        <v>1219</v>
      </c>
      <c r="H1705" t="s">
        <v>8822</v>
      </c>
      <c r="I1705" t="s">
        <v>8823</v>
      </c>
      <c r="J1705" t="s">
        <v>56</v>
      </c>
      <c r="K1705" t="s">
        <v>1388</v>
      </c>
      <c r="L1705" t="s">
        <v>8635</v>
      </c>
      <c r="M1705" t="s">
        <v>8824</v>
      </c>
      <c r="N1705" t="s">
        <v>8825</v>
      </c>
    </row>
    <row r="1706" spans="1:14" hidden="1" x14ac:dyDescent="0.3">
      <c r="A1706">
        <v>845047</v>
      </c>
      <c r="B1706" t="s">
        <v>8826</v>
      </c>
      <c r="C1706" t="s">
        <v>11296</v>
      </c>
      <c r="D1706" t="s">
        <v>8827</v>
      </c>
      <c r="E1706" t="s">
        <v>1253</v>
      </c>
      <c r="F1706">
        <v>93656</v>
      </c>
      <c r="G1706" t="s">
        <v>1254</v>
      </c>
      <c r="H1706" t="s">
        <v>8828</v>
      </c>
      <c r="I1706" t="s">
        <v>8829</v>
      </c>
      <c r="J1706" t="s">
        <v>56</v>
      </c>
      <c r="K1706" t="s">
        <v>1248</v>
      </c>
      <c r="L1706" t="s">
        <v>8708</v>
      </c>
      <c r="M1706" t="s">
        <v>8749</v>
      </c>
      <c r="N1706" t="s">
        <v>755</v>
      </c>
    </row>
    <row r="1707" spans="1:14" hidden="1" x14ac:dyDescent="0.3">
      <c r="A1707">
        <v>845049</v>
      </c>
      <c r="B1707" t="s">
        <v>8830</v>
      </c>
      <c r="C1707" t="s">
        <v>11296</v>
      </c>
      <c r="D1707" t="s">
        <v>8831</v>
      </c>
      <c r="E1707" t="s">
        <v>1590</v>
      </c>
      <c r="F1707">
        <v>93630</v>
      </c>
      <c r="G1707" t="s">
        <v>1254</v>
      </c>
      <c r="H1707" t="s">
        <v>8832</v>
      </c>
      <c r="I1707" t="s">
        <v>8833</v>
      </c>
      <c r="J1707" t="s">
        <v>56</v>
      </c>
      <c r="K1707" t="s">
        <v>1248</v>
      </c>
      <c r="L1707" t="s">
        <v>8635</v>
      </c>
      <c r="M1707" t="s">
        <v>8834</v>
      </c>
      <c r="N1707" t="s">
        <v>8835</v>
      </c>
    </row>
    <row r="1708" spans="1:14" hidden="1" x14ac:dyDescent="0.3">
      <c r="A1708">
        <v>845052</v>
      </c>
      <c r="B1708" t="s">
        <v>8836</v>
      </c>
      <c r="C1708" t="s">
        <v>11296</v>
      </c>
      <c r="D1708" t="s">
        <v>8837</v>
      </c>
      <c r="E1708" t="s">
        <v>2343</v>
      </c>
      <c r="F1708">
        <v>93609</v>
      </c>
      <c r="G1708" t="s">
        <v>1254</v>
      </c>
      <c r="H1708" t="s">
        <v>8838</v>
      </c>
      <c r="I1708" t="s">
        <v>8839</v>
      </c>
      <c r="J1708" t="s">
        <v>56</v>
      </c>
      <c r="K1708" t="s">
        <v>1248</v>
      </c>
      <c r="L1708" t="s">
        <v>8635</v>
      </c>
      <c r="M1708" t="s">
        <v>8840</v>
      </c>
      <c r="N1708" t="s">
        <v>8841</v>
      </c>
    </row>
    <row r="1709" spans="1:14" hidden="1" x14ac:dyDescent="0.3">
      <c r="A1709">
        <v>845053</v>
      </c>
      <c r="B1709" t="s">
        <v>8842</v>
      </c>
      <c r="C1709" t="s">
        <v>11296</v>
      </c>
      <c r="D1709" t="s">
        <v>8843</v>
      </c>
      <c r="E1709" t="s">
        <v>1590</v>
      </c>
      <c r="F1709">
        <v>93630</v>
      </c>
      <c r="G1709" t="s">
        <v>1254</v>
      </c>
      <c r="H1709" t="s">
        <v>8844</v>
      </c>
      <c r="I1709" t="s">
        <v>8845</v>
      </c>
      <c r="J1709" t="s">
        <v>56</v>
      </c>
      <c r="K1709" t="s">
        <v>1248</v>
      </c>
      <c r="L1709" t="s">
        <v>8635</v>
      </c>
      <c r="M1709" t="s">
        <v>8846</v>
      </c>
      <c r="N1709" t="s">
        <v>8847</v>
      </c>
    </row>
    <row r="1710" spans="1:14" hidden="1" x14ac:dyDescent="0.3">
      <c r="A1710">
        <v>845055</v>
      </c>
      <c r="B1710" t="s">
        <v>8848</v>
      </c>
      <c r="C1710" t="s">
        <v>11296</v>
      </c>
      <c r="D1710" t="s">
        <v>8849</v>
      </c>
      <c r="E1710" t="s">
        <v>8850</v>
      </c>
      <c r="F1710">
        <v>95338</v>
      </c>
      <c r="G1710" t="s">
        <v>8850</v>
      </c>
      <c r="H1710" t="s">
        <v>8851</v>
      </c>
      <c r="I1710" t="s">
        <v>8852</v>
      </c>
      <c r="J1710" t="s">
        <v>56</v>
      </c>
      <c r="K1710" t="s">
        <v>1248</v>
      </c>
      <c r="L1710" t="s">
        <v>8708</v>
      </c>
      <c r="M1710" t="s">
        <v>8853</v>
      </c>
      <c r="N1710" t="s">
        <v>3372</v>
      </c>
    </row>
    <row r="1711" spans="1:14" hidden="1" x14ac:dyDescent="0.3">
      <c r="A1711">
        <v>845057</v>
      </c>
      <c r="B1711" t="s">
        <v>8854</v>
      </c>
      <c r="C1711" t="s">
        <v>11296</v>
      </c>
      <c r="D1711" t="s">
        <v>8855</v>
      </c>
      <c r="E1711" t="s">
        <v>118</v>
      </c>
      <c r="F1711">
        <v>93660</v>
      </c>
      <c r="G1711" t="s">
        <v>1254</v>
      </c>
      <c r="H1711" t="s">
        <v>8856</v>
      </c>
      <c r="I1711" t="s">
        <v>8857</v>
      </c>
      <c r="J1711" t="s">
        <v>56</v>
      </c>
      <c r="K1711" t="s">
        <v>1248</v>
      </c>
      <c r="L1711" t="s">
        <v>8708</v>
      </c>
      <c r="M1711" t="s">
        <v>8709</v>
      </c>
      <c r="N1711" t="s">
        <v>8710</v>
      </c>
    </row>
    <row r="1712" spans="1:14" hidden="1" x14ac:dyDescent="0.3">
      <c r="A1712">
        <v>845058</v>
      </c>
      <c r="B1712" t="s">
        <v>8858</v>
      </c>
      <c r="C1712" t="s">
        <v>11296</v>
      </c>
      <c r="D1712" t="s">
        <v>8859</v>
      </c>
      <c r="E1712" t="s">
        <v>1210</v>
      </c>
      <c r="F1712">
        <v>93638</v>
      </c>
      <c r="G1712" t="s">
        <v>1210</v>
      </c>
      <c r="H1712" t="s">
        <v>8860</v>
      </c>
      <c r="I1712" t="s">
        <v>8861</v>
      </c>
      <c r="J1712" t="s">
        <v>56</v>
      </c>
      <c r="K1712" t="s">
        <v>1248</v>
      </c>
      <c r="L1712" t="s">
        <v>8708</v>
      </c>
      <c r="M1712" t="s">
        <v>8862</v>
      </c>
      <c r="N1712" t="s">
        <v>8863</v>
      </c>
    </row>
    <row r="1713" spans="1:14" hidden="1" x14ac:dyDescent="0.3">
      <c r="A1713">
        <v>845059</v>
      </c>
      <c r="B1713" t="s">
        <v>8864</v>
      </c>
      <c r="C1713" t="s">
        <v>11296</v>
      </c>
      <c r="D1713" t="s">
        <v>8865</v>
      </c>
      <c r="E1713" t="s">
        <v>1396</v>
      </c>
      <c r="F1713">
        <v>93212</v>
      </c>
      <c r="G1713" t="s">
        <v>1237</v>
      </c>
      <c r="H1713" t="s">
        <v>8866</v>
      </c>
      <c r="I1713" t="s">
        <v>8867</v>
      </c>
      <c r="J1713" t="s">
        <v>56</v>
      </c>
      <c r="K1713" t="s">
        <v>1240</v>
      </c>
      <c r="L1713" t="s">
        <v>8635</v>
      </c>
      <c r="M1713" t="s">
        <v>8868</v>
      </c>
      <c r="N1713" t="s">
        <v>8869</v>
      </c>
    </row>
    <row r="1714" spans="1:14" hidden="1" x14ac:dyDescent="0.3">
      <c r="A1714">
        <v>845060</v>
      </c>
      <c r="B1714" t="s">
        <v>8870</v>
      </c>
      <c r="C1714" t="s">
        <v>11296</v>
      </c>
      <c r="D1714" t="s">
        <v>8871</v>
      </c>
      <c r="E1714" t="s">
        <v>1402</v>
      </c>
      <c r="F1714">
        <v>93292</v>
      </c>
      <c r="G1714" t="s">
        <v>1219</v>
      </c>
      <c r="H1714" t="s">
        <v>8872</v>
      </c>
      <c r="I1714" t="s">
        <v>8873</v>
      </c>
      <c r="J1714" t="s">
        <v>56</v>
      </c>
      <c r="K1714" t="s">
        <v>1388</v>
      </c>
      <c r="L1714" t="s">
        <v>8635</v>
      </c>
      <c r="M1714" t="s">
        <v>8874</v>
      </c>
      <c r="N1714" t="s">
        <v>2835</v>
      </c>
    </row>
    <row r="1715" spans="1:14" hidden="1" x14ac:dyDescent="0.3">
      <c r="A1715">
        <v>845061</v>
      </c>
      <c r="B1715" t="s">
        <v>8875</v>
      </c>
      <c r="C1715" t="s">
        <v>11296</v>
      </c>
      <c r="D1715" t="s">
        <v>8876</v>
      </c>
      <c r="E1715" t="s">
        <v>1590</v>
      </c>
      <c r="F1715">
        <v>93630</v>
      </c>
      <c r="G1715" t="s">
        <v>1254</v>
      </c>
      <c r="H1715" t="s">
        <v>8877</v>
      </c>
      <c r="I1715" t="s">
        <v>8878</v>
      </c>
      <c r="J1715" t="s">
        <v>56</v>
      </c>
      <c r="K1715" t="s">
        <v>1248</v>
      </c>
      <c r="L1715" t="s">
        <v>8635</v>
      </c>
      <c r="M1715" t="s">
        <v>8879</v>
      </c>
      <c r="N1715" t="s">
        <v>8880</v>
      </c>
    </row>
    <row r="1716" spans="1:14" hidden="1" x14ac:dyDescent="0.3">
      <c r="A1716">
        <v>845062</v>
      </c>
      <c r="B1716" t="s">
        <v>8881</v>
      </c>
      <c r="C1716" t="s">
        <v>11296</v>
      </c>
      <c r="D1716" t="s">
        <v>11299</v>
      </c>
      <c r="E1716" t="s">
        <v>1590</v>
      </c>
      <c r="F1716">
        <v>93630</v>
      </c>
      <c r="G1716" t="s">
        <v>1254</v>
      </c>
      <c r="H1716" t="s">
        <v>8882</v>
      </c>
      <c r="I1716" t="s">
        <v>8883</v>
      </c>
      <c r="J1716" t="s">
        <v>56</v>
      </c>
      <c r="K1716" t="s">
        <v>1248</v>
      </c>
      <c r="L1716" t="s">
        <v>8708</v>
      </c>
      <c r="M1716" t="s">
        <v>227</v>
      </c>
      <c r="N1716" t="s">
        <v>227</v>
      </c>
    </row>
    <row r="1717" spans="1:14" hidden="1" x14ac:dyDescent="0.3">
      <c r="A1717">
        <v>845063</v>
      </c>
      <c r="B1717" t="s">
        <v>8884</v>
      </c>
      <c r="C1717" t="s">
        <v>11296</v>
      </c>
      <c r="D1717" t="s">
        <v>8885</v>
      </c>
      <c r="E1717" t="s">
        <v>2343</v>
      </c>
      <c r="F1717">
        <v>93609</v>
      </c>
      <c r="G1717" t="s">
        <v>1254</v>
      </c>
      <c r="H1717" t="s">
        <v>8886</v>
      </c>
      <c r="I1717" t="s">
        <v>8887</v>
      </c>
      <c r="J1717" t="s">
        <v>56</v>
      </c>
      <c r="K1717" t="s">
        <v>1248</v>
      </c>
      <c r="L1717" t="s">
        <v>8635</v>
      </c>
      <c r="M1717" t="s">
        <v>8840</v>
      </c>
      <c r="N1717" t="s">
        <v>8841</v>
      </c>
    </row>
    <row r="1718" spans="1:14" hidden="1" x14ac:dyDescent="0.3">
      <c r="A1718">
        <v>845064</v>
      </c>
      <c r="B1718" t="s">
        <v>8888</v>
      </c>
      <c r="C1718" t="s">
        <v>11296</v>
      </c>
      <c r="D1718" t="s">
        <v>8889</v>
      </c>
      <c r="E1718" t="s">
        <v>1254</v>
      </c>
      <c r="F1718">
        <v>93706</v>
      </c>
      <c r="G1718" t="s">
        <v>1254</v>
      </c>
      <c r="H1718" t="s">
        <v>8890</v>
      </c>
      <c r="I1718" t="s">
        <v>8891</v>
      </c>
      <c r="J1718" t="s">
        <v>56</v>
      </c>
      <c r="K1718" t="s">
        <v>1248</v>
      </c>
      <c r="L1718" t="s">
        <v>8635</v>
      </c>
      <c r="M1718" t="s">
        <v>8892</v>
      </c>
      <c r="N1718" t="s">
        <v>5478</v>
      </c>
    </row>
    <row r="1719" spans="1:14" hidden="1" x14ac:dyDescent="0.3">
      <c r="A1719">
        <v>845065</v>
      </c>
      <c r="B1719" t="s">
        <v>8893</v>
      </c>
      <c r="C1719" t="s">
        <v>11296</v>
      </c>
      <c r="D1719" t="s">
        <v>8894</v>
      </c>
      <c r="E1719" t="s">
        <v>1253</v>
      </c>
      <c r="F1719">
        <v>93656</v>
      </c>
      <c r="G1719" t="s">
        <v>1254</v>
      </c>
      <c r="H1719" t="s">
        <v>8895</v>
      </c>
      <c r="I1719" t="s">
        <v>8896</v>
      </c>
      <c r="J1719" t="s">
        <v>56</v>
      </c>
      <c r="K1719" t="s">
        <v>1248</v>
      </c>
      <c r="L1719" t="s">
        <v>8708</v>
      </c>
      <c r="M1719" t="s">
        <v>8749</v>
      </c>
      <c r="N1719" t="s">
        <v>755</v>
      </c>
    </row>
    <row r="1720" spans="1:14" hidden="1" x14ac:dyDescent="0.3">
      <c r="A1720">
        <v>845071</v>
      </c>
      <c r="B1720" t="s">
        <v>8897</v>
      </c>
      <c r="C1720" t="s">
        <v>8723</v>
      </c>
      <c r="D1720" t="s">
        <v>8898</v>
      </c>
      <c r="E1720" t="s">
        <v>1502</v>
      </c>
      <c r="F1720">
        <v>93654</v>
      </c>
      <c r="G1720" t="s">
        <v>1254</v>
      </c>
      <c r="H1720" t="s">
        <v>8899</v>
      </c>
      <c r="I1720" t="s">
        <v>8900</v>
      </c>
      <c r="J1720" t="s">
        <v>56</v>
      </c>
      <c r="K1720" t="s">
        <v>1248</v>
      </c>
      <c r="L1720" t="s">
        <v>8635</v>
      </c>
      <c r="M1720" t="s">
        <v>8901</v>
      </c>
      <c r="N1720" t="s">
        <v>299</v>
      </c>
    </row>
    <row r="1721" spans="1:14" hidden="1" x14ac:dyDescent="0.3">
      <c r="A1721">
        <v>845322</v>
      </c>
      <c r="B1721" t="s">
        <v>8902</v>
      </c>
      <c r="C1721" t="s">
        <v>8903</v>
      </c>
      <c r="D1721" t="s">
        <v>8904</v>
      </c>
      <c r="E1721" t="s">
        <v>1210</v>
      </c>
      <c r="F1721">
        <v>93637</v>
      </c>
      <c r="G1721" t="s">
        <v>1210</v>
      </c>
      <c r="H1721" t="s">
        <v>8905</v>
      </c>
      <c r="I1721" t="s">
        <v>8906</v>
      </c>
      <c r="J1721" t="s">
        <v>56</v>
      </c>
      <c r="K1721" t="s">
        <v>1248</v>
      </c>
      <c r="L1721" t="s">
        <v>8635</v>
      </c>
      <c r="M1721" t="s">
        <v>8392</v>
      </c>
      <c r="N1721" t="s">
        <v>1275</v>
      </c>
    </row>
    <row r="1722" spans="1:14" hidden="1" x14ac:dyDescent="0.3">
      <c r="A1722">
        <v>845323</v>
      </c>
      <c r="B1722" t="s">
        <v>8907</v>
      </c>
      <c r="C1722" t="s">
        <v>11300</v>
      </c>
      <c r="D1722" t="s">
        <v>8909</v>
      </c>
      <c r="E1722" t="s">
        <v>1210</v>
      </c>
      <c r="F1722">
        <v>93638</v>
      </c>
      <c r="G1722" t="s">
        <v>1210</v>
      </c>
      <c r="H1722" t="s">
        <v>8910</v>
      </c>
      <c r="I1722" t="s">
        <v>11301</v>
      </c>
      <c r="J1722" t="s">
        <v>56</v>
      </c>
      <c r="K1722" t="s">
        <v>54</v>
      </c>
      <c r="L1722" t="s">
        <v>8635</v>
      </c>
      <c r="M1722" t="s">
        <v>8911</v>
      </c>
      <c r="N1722" t="s">
        <v>1405</v>
      </c>
    </row>
    <row r="1723" spans="1:14" hidden="1" x14ac:dyDescent="0.3">
      <c r="A1723">
        <v>845324</v>
      </c>
      <c r="B1723" t="s">
        <v>8912</v>
      </c>
      <c r="C1723" t="s">
        <v>8723</v>
      </c>
      <c r="D1723" t="s">
        <v>8913</v>
      </c>
      <c r="E1723" t="s">
        <v>1253</v>
      </c>
      <c r="F1723">
        <v>93656</v>
      </c>
      <c r="G1723" t="s">
        <v>1254</v>
      </c>
      <c r="H1723" t="s">
        <v>8914</v>
      </c>
      <c r="I1723" t="s">
        <v>8915</v>
      </c>
      <c r="J1723" t="s">
        <v>56</v>
      </c>
      <c r="K1723" t="s">
        <v>1248</v>
      </c>
      <c r="L1723" t="s">
        <v>8635</v>
      </c>
      <c r="M1723" t="s">
        <v>8916</v>
      </c>
      <c r="N1723" t="s">
        <v>1582</v>
      </c>
    </row>
    <row r="1724" spans="1:14" hidden="1" x14ac:dyDescent="0.3">
      <c r="A1724">
        <v>845325</v>
      </c>
      <c r="B1724" t="s">
        <v>8917</v>
      </c>
      <c r="C1724" t="s">
        <v>8908</v>
      </c>
      <c r="D1724" t="s">
        <v>8918</v>
      </c>
      <c r="E1724" t="s">
        <v>1502</v>
      </c>
      <c r="F1724">
        <v>93654</v>
      </c>
      <c r="G1724" t="s">
        <v>1254</v>
      </c>
      <c r="H1724" t="s">
        <v>8919</v>
      </c>
      <c r="I1724" t="s">
        <v>8920</v>
      </c>
      <c r="J1724" t="s">
        <v>56</v>
      </c>
      <c r="K1724" t="s">
        <v>1248</v>
      </c>
      <c r="L1724" t="s">
        <v>8635</v>
      </c>
      <c r="M1724" t="s">
        <v>8921</v>
      </c>
      <c r="N1724" t="s">
        <v>4217</v>
      </c>
    </row>
    <row r="1725" spans="1:14" hidden="1" x14ac:dyDescent="0.3">
      <c r="A1725">
        <v>845326</v>
      </c>
      <c r="B1725" t="s">
        <v>8922</v>
      </c>
      <c r="C1725" t="s">
        <v>8923</v>
      </c>
      <c r="D1725" t="s">
        <v>8924</v>
      </c>
      <c r="E1725" t="s">
        <v>1502</v>
      </c>
      <c r="F1725">
        <v>93654</v>
      </c>
      <c r="G1725" t="s">
        <v>1254</v>
      </c>
      <c r="H1725" t="s">
        <v>8925</v>
      </c>
      <c r="I1725" t="s">
        <v>8926</v>
      </c>
      <c r="J1725" t="s">
        <v>56</v>
      </c>
      <c r="K1725" t="s">
        <v>1248</v>
      </c>
      <c r="L1725" t="s">
        <v>8635</v>
      </c>
      <c r="M1725" t="s">
        <v>8927</v>
      </c>
      <c r="N1725" t="s">
        <v>294</v>
      </c>
    </row>
    <row r="1726" spans="1:14" hidden="1" x14ac:dyDescent="0.3">
      <c r="A1726">
        <v>845327</v>
      </c>
      <c r="B1726" t="s">
        <v>8928</v>
      </c>
      <c r="C1726" t="s">
        <v>8723</v>
      </c>
      <c r="D1726" t="s">
        <v>8929</v>
      </c>
      <c r="E1726" t="s">
        <v>1254</v>
      </c>
      <c r="F1726">
        <v>93706</v>
      </c>
      <c r="G1726" t="s">
        <v>1254</v>
      </c>
      <c r="H1726" t="s">
        <v>8930</v>
      </c>
      <c r="I1726" t="s">
        <v>8931</v>
      </c>
      <c r="J1726" t="s">
        <v>56</v>
      </c>
      <c r="K1726" t="s">
        <v>1248</v>
      </c>
      <c r="L1726" t="s">
        <v>8635</v>
      </c>
      <c r="M1726" t="s">
        <v>8932</v>
      </c>
      <c r="N1726" t="s">
        <v>551</v>
      </c>
    </row>
    <row r="1727" spans="1:14" hidden="1" x14ac:dyDescent="0.3">
      <c r="A1727">
        <v>845330</v>
      </c>
      <c r="B1727" t="s">
        <v>8933</v>
      </c>
      <c r="C1727" t="s">
        <v>8723</v>
      </c>
      <c r="D1727" t="s">
        <v>8934</v>
      </c>
      <c r="E1727" t="s">
        <v>8935</v>
      </c>
      <c r="F1727">
        <v>93647</v>
      </c>
      <c r="G1727" t="s">
        <v>1219</v>
      </c>
      <c r="H1727" t="s">
        <v>8936</v>
      </c>
      <c r="I1727" t="s">
        <v>8937</v>
      </c>
      <c r="J1727" t="s">
        <v>56</v>
      </c>
      <c r="K1727" t="s">
        <v>1388</v>
      </c>
      <c r="L1727" t="s">
        <v>8635</v>
      </c>
      <c r="M1727" t="s">
        <v>8767</v>
      </c>
      <c r="N1727" t="s">
        <v>2370</v>
      </c>
    </row>
    <row r="1728" spans="1:14" hidden="1" x14ac:dyDescent="0.3">
      <c r="A1728">
        <v>845331</v>
      </c>
      <c r="B1728" t="s">
        <v>8658</v>
      </c>
      <c r="C1728" t="s">
        <v>8723</v>
      </c>
      <c r="D1728" t="s">
        <v>8938</v>
      </c>
      <c r="E1728" t="s">
        <v>1290</v>
      </c>
      <c r="F1728">
        <v>93662</v>
      </c>
      <c r="G1728" t="s">
        <v>1254</v>
      </c>
      <c r="H1728" t="s">
        <v>8939</v>
      </c>
      <c r="I1728" t="s">
        <v>8940</v>
      </c>
      <c r="J1728" t="s">
        <v>56</v>
      </c>
      <c r="K1728" t="s">
        <v>1248</v>
      </c>
      <c r="L1728" t="s">
        <v>8635</v>
      </c>
      <c r="M1728" t="s">
        <v>8911</v>
      </c>
      <c r="N1728" t="s">
        <v>1405</v>
      </c>
    </row>
    <row r="1729" spans="1:14" hidden="1" x14ac:dyDescent="0.3">
      <c r="A1729">
        <v>845333</v>
      </c>
      <c r="B1729" t="s">
        <v>8941</v>
      </c>
      <c r="C1729" t="s">
        <v>8723</v>
      </c>
      <c r="D1729" t="s">
        <v>8942</v>
      </c>
      <c r="E1729" t="s">
        <v>1590</v>
      </c>
      <c r="F1729">
        <v>93630</v>
      </c>
      <c r="G1729" t="s">
        <v>1254</v>
      </c>
      <c r="H1729" t="s">
        <v>8943</v>
      </c>
      <c r="I1729" t="s">
        <v>8944</v>
      </c>
      <c r="J1729" t="s">
        <v>56</v>
      </c>
      <c r="K1729" t="s">
        <v>1248</v>
      </c>
      <c r="L1729" t="s">
        <v>8635</v>
      </c>
      <c r="M1729" t="s">
        <v>8945</v>
      </c>
      <c r="N1729" t="s">
        <v>1383</v>
      </c>
    </row>
    <row r="1730" spans="1:14" hidden="1" x14ac:dyDescent="0.3">
      <c r="A1730">
        <v>845334</v>
      </c>
      <c r="B1730" t="s">
        <v>8946</v>
      </c>
      <c r="C1730" t="s">
        <v>8903</v>
      </c>
      <c r="D1730" t="s">
        <v>8947</v>
      </c>
      <c r="E1730" t="s">
        <v>1245</v>
      </c>
      <c r="F1730">
        <v>93610</v>
      </c>
      <c r="G1730" t="s">
        <v>1210</v>
      </c>
      <c r="H1730" t="s">
        <v>8948</v>
      </c>
      <c r="I1730" t="s">
        <v>8949</v>
      </c>
      <c r="J1730" t="s">
        <v>56</v>
      </c>
      <c r="K1730" t="s">
        <v>1248</v>
      </c>
      <c r="L1730" t="s">
        <v>8635</v>
      </c>
      <c r="M1730" t="s">
        <v>8950</v>
      </c>
      <c r="N1730" t="s">
        <v>482</v>
      </c>
    </row>
    <row r="1731" spans="1:14" hidden="1" x14ac:dyDescent="0.3">
      <c r="A1731">
        <v>845337</v>
      </c>
      <c r="B1731" t="s">
        <v>8951</v>
      </c>
      <c r="C1731" t="s">
        <v>8952</v>
      </c>
      <c r="D1731" t="s">
        <v>8953</v>
      </c>
      <c r="E1731" t="s">
        <v>2226</v>
      </c>
      <c r="F1731">
        <v>93631</v>
      </c>
      <c r="G1731" t="s">
        <v>1254</v>
      </c>
      <c r="H1731" t="s">
        <v>8954</v>
      </c>
      <c r="I1731" t="s">
        <v>8955</v>
      </c>
      <c r="J1731" t="s">
        <v>56</v>
      </c>
      <c r="K1731" t="s">
        <v>1248</v>
      </c>
      <c r="L1731" t="s">
        <v>8708</v>
      </c>
      <c r="M1731" t="s">
        <v>8956</v>
      </c>
      <c r="N1731" t="s">
        <v>8957</v>
      </c>
    </row>
    <row r="1732" spans="1:14" hidden="1" x14ac:dyDescent="0.3">
      <c r="A1732">
        <v>845338</v>
      </c>
      <c r="B1732" t="s">
        <v>8958</v>
      </c>
      <c r="C1732" t="s">
        <v>8723</v>
      </c>
      <c r="D1732" t="s">
        <v>8959</v>
      </c>
      <c r="E1732" t="s">
        <v>2343</v>
      </c>
      <c r="F1732">
        <v>93609</v>
      </c>
      <c r="G1732" t="s">
        <v>1254</v>
      </c>
      <c r="H1732" t="s">
        <v>8960</v>
      </c>
      <c r="I1732" t="s">
        <v>8961</v>
      </c>
      <c r="J1732" t="s">
        <v>56</v>
      </c>
      <c r="K1732" t="s">
        <v>1248</v>
      </c>
      <c r="L1732" t="s">
        <v>8635</v>
      </c>
      <c r="M1732" t="s">
        <v>8962</v>
      </c>
      <c r="N1732" t="s">
        <v>7019</v>
      </c>
    </row>
    <row r="1733" spans="1:14" hidden="1" x14ac:dyDescent="0.3">
      <c r="A1733">
        <v>845339</v>
      </c>
      <c r="B1733" t="s">
        <v>8963</v>
      </c>
      <c r="C1733" t="s">
        <v>8964</v>
      </c>
      <c r="D1733" t="s">
        <v>8965</v>
      </c>
      <c r="E1733" t="s">
        <v>1590</v>
      </c>
      <c r="F1733">
        <v>93630</v>
      </c>
      <c r="G1733" t="s">
        <v>1254</v>
      </c>
      <c r="H1733" t="s">
        <v>8966</v>
      </c>
      <c r="I1733" t="s">
        <v>8967</v>
      </c>
      <c r="J1733" t="s">
        <v>56</v>
      </c>
      <c r="K1733" t="s">
        <v>1248</v>
      </c>
      <c r="L1733" t="s">
        <v>8708</v>
      </c>
      <c r="M1733" t="s">
        <v>8956</v>
      </c>
      <c r="N1733" t="s">
        <v>8957</v>
      </c>
    </row>
    <row r="1734" spans="1:14" hidden="1" x14ac:dyDescent="0.3">
      <c r="A1734">
        <v>845340</v>
      </c>
      <c r="B1734" t="s">
        <v>8968</v>
      </c>
      <c r="C1734" t="s">
        <v>8723</v>
      </c>
      <c r="D1734" t="s">
        <v>8969</v>
      </c>
      <c r="E1734" t="s">
        <v>1326</v>
      </c>
      <c r="F1734">
        <v>93230</v>
      </c>
      <c r="G1734" t="s">
        <v>1237</v>
      </c>
      <c r="H1734" t="s">
        <v>8970</v>
      </c>
      <c r="I1734" t="s">
        <v>8971</v>
      </c>
      <c r="J1734" t="s">
        <v>56</v>
      </c>
      <c r="K1734" t="s">
        <v>1240</v>
      </c>
      <c r="L1734" t="s">
        <v>8635</v>
      </c>
      <c r="M1734" t="s">
        <v>8972</v>
      </c>
      <c r="N1734" t="s">
        <v>897</v>
      </c>
    </row>
    <row r="1735" spans="1:14" hidden="1" x14ac:dyDescent="0.3">
      <c r="A1735">
        <v>845341</v>
      </c>
      <c r="B1735" t="s">
        <v>8973</v>
      </c>
      <c r="C1735" t="s">
        <v>8974</v>
      </c>
      <c r="D1735" t="s">
        <v>8975</v>
      </c>
      <c r="E1735" t="s">
        <v>1254</v>
      </c>
      <c r="F1735">
        <v>93706</v>
      </c>
      <c r="G1735" t="s">
        <v>1254</v>
      </c>
      <c r="H1735" t="s">
        <v>8976</v>
      </c>
      <c r="I1735" t="s">
        <v>8977</v>
      </c>
      <c r="J1735" t="s">
        <v>56</v>
      </c>
      <c r="K1735" t="s">
        <v>1248</v>
      </c>
      <c r="L1735" t="s">
        <v>8635</v>
      </c>
      <c r="M1735" t="s">
        <v>8978</v>
      </c>
      <c r="N1735" t="s">
        <v>250</v>
      </c>
    </row>
    <row r="1736" spans="1:14" hidden="1" x14ac:dyDescent="0.3">
      <c r="A1736">
        <v>845343</v>
      </c>
      <c r="B1736" t="s">
        <v>8979</v>
      </c>
      <c r="C1736" t="s">
        <v>8974</v>
      </c>
      <c r="D1736" t="s">
        <v>8980</v>
      </c>
      <c r="E1736" t="s">
        <v>2226</v>
      </c>
      <c r="F1736">
        <v>93631</v>
      </c>
      <c r="G1736" t="s">
        <v>1237</v>
      </c>
      <c r="H1736" t="s">
        <v>8981</v>
      </c>
      <c r="I1736" t="s">
        <v>8982</v>
      </c>
      <c r="J1736" t="s">
        <v>56</v>
      </c>
      <c r="K1736" t="s">
        <v>1240</v>
      </c>
      <c r="L1736" t="s">
        <v>8635</v>
      </c>
      <c r="M1736" t="s">
        <v>8983</v>
      </c>
      <c r="N1736" t="s">
        <v>1820</v>
      </c>
    </row>
    <row r="1737" spans="1:14" hidden="1" x14ac:dyDescent="0.3">
      <c r="A1737">
        <v>845346</v>
      </c>
      <c r="B1737" t="s">
        <v>8984</v>
      </c>
      <c r="C1737" t="s">
        <v>8908</v>
      </c>
      <c r="D1737" t="s">
        <v>8985</v>
      </c>
      <c r="E1737" t="s">
        <v>8458</v>
      </c>
      <c r="F1737">
        <v>93624</v>
      </c>
      <c r="G1737" t="s">
        <v>1254</v>
      </c>
      <c r="H1737" t="s">
        <v>8986</v>
      </c>
      <c r="I1737" t="s">
        <v>8987</v>
      </c>
      <c r="J1737" t="s">
        <v>56</v>
      </c>
      <c r="K1737" t="s">
        <v>1248</v>
      </c>
      <c r="L1737" t="s">
        <v>8988</v>
      </c>
      <c r="M1737" t="s">
        <v>8989</v>
      </c>
      <c r="N1737" t="s">
        <v>3863</v>
      </c>
    </row>
    <row r="1738" spans="1:14" hidden="1" x14ac:dyDescent="0.3">
      <c r="A1738">
        <v>845349</v>
      </c>
      <c r="B1738" t="s">
        <v>8990</v>
      </c>
      <c r="C1738" t="s">
        <v>8908</v>
      </c>
      <c r="D1738" t="s">
        <v>8991</v>
      </c>
      <c r="E1738" t="s">
        <v>1502</v>
      </c>
      <c r="F1738">
        <v>93654</v>
      </c>
      <c r="G1738" t="s">
        <v>1254</v>
      </c>
      <c r="H1738" t="s">
        <v>8992</v>
      </c>
      <c r="I1738" t="s">
        <v>8993</v>
      </c>
      <c r="J1738" t="s">
        <v>56</v>
      </c>
      <c r="K1738" t="s">
        <v>1248</v>
      </c>
      <c r="L1738" t="s">
        <v>8635</v>
      </c>
      <c r="M1738" t="s">
        <v>8978</v>
      </c>
      <c r="N1738" t="s">
        <v>250</v>
      </c>
    </row>
    <row r="1739" spans="1:14" hidden="1" x14ac:dyDescent="0.3">
      <c r="A1739">
        <v>845354</v>
      </c>
      <c r="B1739" t="s">
        <v>8994</v>
      </c>
      <c r="C1739" t="s">
        <v>8723</v>
      </c>
      <c r="D1739" t="s">
        <v>8995</v>
      </c>
      <c r="E1739" t="s">
        <v>1326</v>
      </c>
      <c r="F1739">
        <v>93230</v>
      </c>
      <c r="G1739" t="s">
        <v>1237</v>
      </c>
      <c r="H1739" t="s">
        <v>8996</v>
      </c>
      <c r="I1739" t="s">
        <v>8997</v>
      </c>
      <c r="J1739" t="s">
        <v>56</v>
      </c>
      <c r="K1739" t="s">
        <v>1240</v>
      </c>
      <c r="L1739" t="s">
        <v>8988</v>
      </c>
      <c r="M1739" t="s">
        <v>8989</v>
      </c>
      <c r="N1739" t="s">
        <v>3863</v>
      </c>
    </row>
    <row r="1740" spans="1:14" hidden="1" x14ac:dyDescent="0.3">
      <c r="A1740">
        <v>845357</v>
      </c>
      <c r="B1740" t="s">
        <v>8998</v>
      </c>
      <c r="C1740" t="s">
        <v>8723</v>
      </c>
      <c r="D1740" t="s">
        <v>8999</v>
      </c>
      <c r="E1740" t="s">
        <v>1326</v>
      </c>
      <c r="F1740">
        <v>93230</v>
      </c>
      <c r="G1740" t="s">
        <v>1237</v>
      </c>
      <c r="H1740" t="s">
        <v>9000</v>
      </c>
      <c r="I1740" t="s">
        <v>9001</v>
      </c>
      <c r="J1740" t="s">
        <v>56</v>
      </c>
      <c r="K1740" t="s">
        <v>1240</v>
      </c>
      <c r="L1740" t="s">
        <v>8635</v>
      </c>
      <c r="M1740" t="s">
        <v>8727</v>
      </c>
      <c r="N1740" t="s">
        <v>5490</v>
      </c>
    </row>
    <row r="1741" spans="1:14" hidden="1" x14ac:dyDescent="0.3">
      <c r="A1741">
        <v>845358</v>
      </c>
      <c r="B1741" t="s">
        <v>9002</v>
      </c>
      <c r="C1741" t="s">
        <v>8723</v>
      </c>
      <c r="D1741" t="s">
        <v>9003</v>
      </c>
      <c r="E1741" t="s">
        <v>2343</v>
      </c>
      <c r="F1741">
        <v>93609</v>
      </c>
      <c r="G1741" t="s">
        <v>1254</v>
      </c>
      <c r="H1741" t="s">
        <v>9004</v>
      </c>
      <c r="I1741" t="s">
        <v>9005</v>
      </c>
      <c r="J1741" t="s">
        <v>56</v>
      </c>
      <c r="K1741" t="s">
        <v>1248</v>
      </c>
      <c r="L1741" t="s">
        <v>8635</v>
      </c>
      <c r="M1741" t="s">
        <v>8901</v>
      </c>
      <c r="N1741" t="s">
        <v>299</v>
      </c>
    </row>
    <row r="1742" spans="1:14" hidden="1" x14ac:dyDescent="0.3">
      <c r="A1742">
        <v>845359</v>
      </c>
      <c r="B1742" t="s">
        <v>9006</v>
      </c>
      <c r="C1742" t="s">
        <v>8723</v>
      </c>
      <c r="D1742" t="s">
        <v>9007</v>
      </c>
      <c r="E1742" t="s">
        <v>9008</v>
      </c>
      <c r="F1742">
        <v>93646</v>
      </c>
      <c r="G1742" t="s">
        <v>1254</v>
      </c>
      <c r="H1742" t="s">
        <v>9009</v>
      </c>
      <c r="I1742" t="s">
        <v>9010</v>
      </c>
      <c r="J1742" t="s">
        <v>56</v>
      </c>
      <c r="K1742" t="s">
        <v>1248</v>
      </c>
      <c r="L1742" t="s">
        <v>8635</v>
      </c>
      <c r="M1742" t="s">
        <v>8983</v>
      </c>
      <c r="N1742" t="s">
        <v>1820</v>
      </c>
    </row>
    <row r="1743" spans="1:14" hidden="1" x14ac:dyDescent="0.3">
      <c r="A1743">
        <v>845363</v>
      </c>
      <c r="B1743" t="s">
        <v>9011</v>
      </c>
      <c r="C1743" t="s">
        <v>8723</v>
      </c>
      <c r="D1743" t="s">
        <v>9012</v>
      </c>
      <c r="E1743" t="s">
        <v>3433</v>
      </c>
      <c r="F1743">
        <v>93266</v>
      </c>
      <c r="G1743" t="s">
        <v>1237</v>
      </c>
      <c r="H1743" t="s">
        <v>9013</v>
      </c>
      <c r="I1743" t="s">
        <v>9014</v>
      </c>
      <c r="J1743" t="s">
        <v>56</v>
      </c>
      <c r="K1743" t="s">
        <v>1240</v>
      </c>
      <c r="L1743" t="s">
        <v>8635</v>
      </c>
      <c r="M1743" t="s">
        <v>8911</v>
      </c>
      <c r="N1743" t="s">
        <v>1405</v>
      </c>
    </row>
    <row r="1744" spans="1:14" hidden="1" x14ac:dyDescent="0.3">
      <c r="A1744">
        <v>845366</v>
      </c>
      <c r="B1744" t="s">
        <v>9015</v>
      </c>
      <c r="C1744" t="s">
        <v>9016</v>
      </c>
      <c r="D1744" t="s">
        <v>9017</v>
      </c>
      <c r="E1744" t="s">
        <v>1236</v>
      </c>
      <c r="F1744">
        <v>93245</v>
      </c>
      <c r="G1744" t="s">
        <v>1237</v>
      </c>
      <c r="H1744" t="s">
        <v>9018</v>
      </c>
      <c r="I1744" t="s">
        <v>9019</v>
      </c>
      <c r="J1744" t="s">
        <v>56</v>
      </c>
      <c r="K1744" t="s">
        <v>1240</v>
      </c>
      <c r="L1744" t="s">
        <v>8635</v>
      </c>
      <c r="M1744" t="s">
        <v>9020</v>
      </c>
      <c r="N1744" t="s">
        <v>694</v>
      </c>
    </row>
    <row r="1745" spans="1:14" hidden="1" x14ac:dyDescent="0.3">
      <c r="A1745">
        <v>845367</v>
      </c>
      <c r="B1745" t="s">
        <v>9021</v>
      </c>
      <c r="C1745" t="s">
        <v>8908</v>
      </c>
      <c r="D1745" t="s">
        <v>9022</v>
      </c>
      <c r="E1745" t="s">
        <v>2905</v>
      </c>
      <c r="F1745">
        <v>93618</v>
      </c>
      <c r="G1745" t="s">
        <v>1219</v>
      </c>
      <c r="H1745" t="s">
        <v>9023</v>
      </c>
      <c r="I1745" t="s">
        <v>9024</v>
      </c>
      <c r="J1745" t="s">
        <v>56</v>
      </c>
      <c r="K1745" t="s">
        <v>1240</v>
      </c>
      <c r="L1745" t="s">
        <v>8635</v>
      </c>
      <c r="M1745" t="s">
        <v>9025</v>
      </c>
      <c r="N1745" t="s">
        <v>4845</v>
      </c>
    </row>
    <row r="1746" spans="1:14" hidden="1" x14ac:dyDescent="0.3">
      <c r="A1746">
        <v>845370</v>
      </c>
      <c r="B1746" t="s">
        <v>8830</v>
      </c>
      <c r="C1746" t="s">
        <v>9026</v>
      </c>
      <c r="D1746" t="s">
        <v>9027</v>
      </c>
      <c r="E1746" t="s">
        <v>1210</v>
      </c>
      <c r="F1746">
        <v>93638</v>
      </c>
      <c r="G1746" t="s">
        <v>1210</v>
      </c>
      <c r="H1746" t="s">
        <v>9028</v>
      </c>
      <c r="I1746" t="s">
        <v>9029</v>
      </c>
      <c r="J1746" t="s">
        <v>56</v>
      </c>
      <c r="K1746" t="s">
        <v>1248</v>
      </c>
      <c r="L1746" t="s">
        <v>8635</v>
      </c>
      <c r="M1746" t="s">
        <v>9030</v>
      </c>
      <c r="N1746" t="s">
        <v>1795</v>
      </c>
    </row>
    <row r="1747" spans="1:14" hidden="1" x14ac:dyDescent="0.3">
      <c r="A1747">
        <v>845374</v>
      </c>
      <c r="B1747" t="s">
        <v>3981</v>
      </c>
      <c r="C1747" t="s">
        <v>8908</v>
      </c>
      <c r="D1747" t="s">
        <v>9031</v>
      </c>
      <c r="E1747" t="s">
        <v>1245</v>
      </c>
      <c r="F1747">
        <v>93610</v>
      </c>
      <c r="G1747" t="s">
        <v>1210</v>
      </c>
      <c r="H1747" t="s">
        <v>9032</v>
      </c>
      <c r="I1747" t="s">
        <v>9033</v>
      </c>
      <c r="J1747" t="s">
        <v>56</v>
      </c>
      <c r="K1747" t="s">
        <v>1248</v>
      </c>
      <c r="L1747" t="s">
        <v>8635</v>
      </c>
      <c r="M1747" t="s">
        <v>9034</v>
      </c>
      <c r="N1747" t="s">
        <v>414</v>
      </c>
    </row>
    <row r="1748" spans="1:14" hidden="1" x14ac:dyDescent="0.3">
      <c r="A1748">
        <v>845375</v>
      </c>
      <c r="B1748" t="s">
        <v>9035</v>
      </c>
      <c r="C1748" t="s">
        <v>8723</v>
      </c>
      <c r="D1748" t="s">
        <v>9036</v>
      </c>
      <c r="E1748" t="s">
        <v>9008</v>
      </c>
      <c r="F1748">
        <v>93646</v>
      </c>
      <c r="G1748" t="s">
        <v>1254</v>
      </c>
      <c r="H1748" t="s">
        <v>9037</v>
      </c>
      <c r="I1748" t="s">
        <v>9038</v>
      </c>
      <c r="J1748" t="s">
        <v>56</v>
      </c>
      <c r="K1748" t="s">
        <v>1248</v>
      </c>
      <c r="L1748" t="s">
        <v>8635</v>
      </c>
      <c r="M1748" t="s">
        <v>9039</v>
      </c>
      <c r="N1748" t="s">
        <v>1199</v>
      </c>
    </row>
    <row r="1749" spans="1:14" hidden="1" x14ac:dyDescent="0.3">
      <c r="A1749">
        <v>845376</v>
      </c>
      <c r="B1749" t="s">
        <v>9040</v>
      </c>
      <c r="C1749" t="s">
        <v>8923</v>
      </c>
      <c r="D1749" t="s">
        <v>9041</v>
      </c>
      <c r="E1749" t="s">
        <v>9008</v>
      </c>
      <c r="F1749">
        <v>93646</v>
      </c>
      <c r="G1749" t="s">
        <v>1219</v>
      </c>
      <c r="H1749" t="s">
        <v>9042</v>
      </c>
      <c r="I1749" t="s">
        <v>9043</v>
      </c>
      <c r="J1749" t="s">
        <v>56</v>
      </c>
      <c r="K1749" t="s">
        <v>1388</v>
      </c>
      <c r="L1749" t="s">
        <v>8635</v>
      </c>
      <c r="M1749" t="s">
        <v>8392</v>
      </c>
      <c r="N1749" t="s">
        <v>1275</v>
      </c>
    </row>
    <row r="1750" spans="1:14" hidden="1" x14ac:dyDescent="0.3">
      <c r="A1750">
        <v>845379</v>
      </c>
      <c r="B1750" t="s">
        <v>9044</v>
      </c>
      <c r="C1750" t="s">
        <v>8723</v>
      </c>
      <c r="D1750" t="s">
        <v>9045</v>
      </c>
      <c r="E1750" t="s">
        <v>1597</v>
      </c>
      <c r="F1750">
        <v>93256</v>
      </c>
      <c r="G1750" t="s">
        <v>1219</v>
      </c>
      <c r="H1750" t="s">
        <v>9046</v>
      </c>
      <c r="I1750" t="s">
        <v>9047</v>
      </c>
      <c r="J1750" t="s">
        <v>56</v>
      </c>
      <c r="K1750" t="s">
        <v>1388</v>
      </c>
      <c r="L1750" t="s">
        <v>8635</v>
      </c>
      <c r="M1750" t="s">
        <v>9048</v>
      </c>
      <c r="N1750" t="s">
        <v>9049</v>
      </c>
    </row>
    <row r="1751" spans="1:14" hidden="1" x14ac:dyDescent="0.3">
      <c r="A1751">
        <v>845380</v>
      </c>
      <c r="B1751" t="s">
        <v>9050</v>
      </c>
      <c r="C1751" t="s">
        <v>8908</v>
      </c>
      <c r="D1751" t="s">
        <v>9051</v>
      </c>
      <c r="E1751" t="s">
        <v>1245</v>
      </c>
      <c r="F1751">
        <v>93610</v>
      </c>
      <c r="G1751" t="s">
        <v>1210</v>
      </c>
      <c r="H1751" t="s">
        <v>9052</v>
      </c>
      <c r="I1751" t="s">
        <v>9053</v>
      </c>
      <c r="J1751" t="s">
        <v>56</v>
      </c>
      <c r="K1751" t="s">
        <v>1248</v>
      </c>
      <c r="L1751" t="s">
        <v>8635</v>
      </c>
      <c r="M1751" t="s">
        <v>9048</v>
      </c>
      <c r="N1751" t="s">
        <v>9049</v>
      </c>
    </row>
    <row r="1752" spans="1:14" hidden="1" x14ac:dyDescent="0.3">
      <c r="A1752">
        <v>845382</v>
      </c>
      <c r="B1752" t="s">
        <v>9054</v>
      </c>
      <c r="C1752" t="s">
        <v>8723</v>
      </c>
      <c r="D1752" t="s">
        <v>9055</v>
      </c>
      <c r="E1752" t="s">
        <v>1245</v>
      </c>
      <c r="F1752">
        <v>93610</v>
      </c>
      <c r="G1752" t="s">
        <v>1210</v>
      </c>
      <c r="H1752" t="s">
        <v>9056</v>
      </c>
      <c r="I1752" t="s">
        <v>9057</v>
      </c>
      <c r="J1752" t="s">
        <v>56</v>
      </c>
      <c r="K1752" t="s">
        <v>1248</v>
      </c>
      <c r="L1752" t="s">
        <v>8635</v>
      </c>
      <c r="M1752" t="s">
        <v>9058</v>
      </c>
      <c r="N1752" t="s">
        <v>2655</v>
      </c>
    </row>
    <row r="1753" spans="1:14" hidden="1" x14ac:dyDescent="0.3">
      <c r="A1753">
        <v>845383</v>
      </c>
      <c r="B1753" t="s">
        <v>9059</v>
      </c>
      <c r="C1753" t="s">
        <v>8923</v>
      </c>
      <c r="D1753" t="s">
        <v>9060</v>
      </c>
      <c r="E1753" t="s">
        <v>2905</v>
      </c>
      <c r="F1753">
        <v>93618</v>
      </c>
      <c r="G1753" t="s">
        <v>1219</v>
      </c>
      <c r="H1753" t="s">
        <v>9061</v>
      </c>
      <c r="I1753" t="s">
        <v>9062</v>
      </c>
      <c r="J1753" t="s">
        <v>56</v>
      </c>
      <c r="K1753" t="s">
        <v>1388</v>
      </c>
      <c r="L1753" t="s">
        <v>8988</v>
      </c>
      <c r="M1753" t="s">
        <v>8392</v>
      </c>
      <c r="N1753" t="s">
        <v>2370</v>
      </c>
    </row>
    <row r="1754" spans="1:14" hidden="1" x14ac:dyDescent="0.3">
      <c r="A1754">
        <v>845385</v>
      </c>
      <c r="B1754" t="s">
        <v>9063</v>
      </c>
      <c r="C1754" t="s">
        <v>8723</v>
      </c>
      <c r="D1754" t="s">
        <v>9064</v>
      </c>
      <c r="E1754" t="s">
        <v>1245</v>
      </c>
      <c r="F1754">
        <v>93610</v>
      </c>
      <c r="G1754" t="s">
        <v>1210</v>
      </c>
      <c r="H1754" t="s">
        <v>9065</v>
      </c>
      <c r="I1754" t="s">
        <v>9066</v>
      </c>
      <c r="J1754" t="s">
        <v>56</v>
      </c>
      <c r="K1754" t="s">
        <v>1248</v>
      </c>
      <c r="L1754" t="s">
        <v>8635</v>
      </c>
      <c r="M1754" t="s">
        <v>9067</v>
      </c>
      <c r="N1754" t="s">
        <v>1978</v>
      </c>
    </row>
    <row r="1755" spans="1:14" hidden="1" x14ac:dyDescent="0.3">
      <c r="A1755">
        <v>845402</v>
      </c>
      <c r="B1755" t="s">
        <v>9068</v>
      </c>
      <c r="C1755" t="s">
        <v>9016</v>
      </c>
      <c r="D1755" t="s">
        <v>9069</v>
      </c>
      <c r="E1755" t="s">
        <v>1326</v>
      </c>
      <c r="F1755">
        <v>93230</v>
      </c>
      <c r="G1755" t="s">
        <v>1237</v>
      </c>
      <c r="H1755" t="s">
        <v>9070</v>
      </c>
      <c r="I1755" t="s">
        <v>9071</v>
      </c>
      <c r="J1755" t="s">
        <v>56</v>
      </c>
      <c r="K1755" t="s">
        <v>1240</v>
      </c>
      <c r="L1755" t="s">
        <v>8635</v>
      </c>
      <c r="M1755" t="s">
        <v>9072</v>
      </c>
      <c r="N1755" t="s">
        <v>3745</v>
      </c>
    </row>
    <row r="1756" spans="1:14" hidden="1" x14ac:dyDescent="0.3">
      <c r="A1756">
        <v>845403</v>
      </c>
      <c r="B1756" t="s">
        <v>9073</v>
      </c>
      <c r="C1756" t="s">
        <v>8723</v>
      </c>
      <c r="D1756" t="s">
        <v>9074</v>
      </c>
      <c r="E1756" t="s">
        <v>1254</v>
      </c>
      <c r="F1756">
        <v>93706</v>
      </c>
      <c r="G1756" t="s">
        <v>1254</v>
      </c>
      <c r="H1756" t="s">
        <v>9075</v>
      </c>
      <c r="I1756" t="s">
        <v>9076</v>
      </c>
      <c r="J1756" t="s">
        <v>56</v>
      </c>
      <c r="K1756" t="s">
        <v>1248</v>
      </c>
      <c r="L1756" t="s">
        <v>8635</v>
      </c>
      <c r="M1756" t="s">
        <v>8911</v>
      </c>
      <c r="N1756" t="s">
        <v>1405</v>
      </c>
    </row>
    <row r="1757" spans="1:14" hidden="1" x14ac:dyDescent="0.3">
      <c r="A1757">
        <v>845404</v>
      </c>
      <c r="B1757" t="s">
        <v>9077</v>
      </c>
      <c r="C1757" t="s">
        <v>8723</v>
      </c>
      <c r="D1757" t="s">
        <v>9078</v>
      </c>
      <c r="E1757" t="s">
        <v>1392</v>
      </c>
      <c r="F1757">
        <v>93242</v>
      </c>
      <c r="G1757" t="s">
        <v>1254</v>
      </c>
      <c r="H1757" t="s">
        <v>9079</v>
      </c>
      <c r="I1757" t="s">
        <v>9080</v>
      </c>
      <c r="J1757" t="s">
        <v>56</v>
      </c>
      <c r="K1757" t="s">
        <v>1248</v>
      </c>
      <c r="L1757" t="s">
        <v>8635</v>
      </c>
      <c r="M1757" t="s">
        <v>9081</v>
      </c>
      <c r="N1757" t="s">
        <v>3607</v>
      </c>
    </row>
    <row r="1758" spans="1:14" hidden="1" x14ac:dyDescent="0.3">
      <c r="A1758">
        <v>845405</v>
      </c>
      <c r="B1758" t="s">
        <v>9082</v>
      </c>
      <c r="C1758" t="s">
        <v>8974</v>
      </c>
      <c r="D1758" t="s">
        <v>9083</v>
      </c>
      <c r="E1758" t="s">
        <v>1245</v>
      </c>
      <c r="F1758">
        <v>93610</v>
      </c>
      <c r="G1758" t="s">
        <v>1210</v>
      </c>
      <c r="H1758" t="s">
        <v>9084</v>
      </c>
      <c r="I1758" t="s">
        <v>9085</v>
      </c>
      <c r="J1758" t="s">
        <v>56</v>
      </c>
      <c r="K1758" t="s">
        <v>1248</v>
      </c>
      <c r="L1758" t="s">
        <v>8708</v>
      </c>
      <c r="M1758" t="s">
        <v>8392</v>
      </c>
      <c r="N1758" t="s">
        <v>9086</v>
      </c>
    </row>
    <row r="1759" spans="1:14" hidden="1" x14ac:dyDescent="0.3">
      <c r="A1759">
        <v>845406</v>
      </c>
      <c r="B1759" t="s">
        <v>9087</v>
      </c>
      <c r="C1759" t="s">
        <v>11296</v>
      </c>
      <c r="D1759" t="s">
        <v>9088</v>
      </c>
      <c r="E1759" t="s">
        <v>2420</v>
      </c>
      <c r="F1759">
        <v>95301</v>
      </c>
      <c r="G1759" t="s">
        <v>69</v>
      </c>
      <c r="H1759" t="s">
        <v>9089</v>
      </c>
      <c r="I1759" t="s">
        <v>9090</v>
      </c>
      <c r="J1759" t="s">
        <v>56</v>
      </c>
      <c r="K1759" t="s">
        <v>1411</v>
      </c>
      <c r="L1759" t="s">
        <v>8635</v>
      </c>
      <c r="M1759" t="s">
        <v>9091</v>
      </c>
      <c r="N1759" t="s">
        <v>9092</v>
      </c>
    </row>
    <row r="1760" spans="1:14" hidden="1" x14ac:dyDescent="0.3">
      <c r="A1760">
        <v>845409</v>
      </c>
      <c r="B1760" t="s">
        <v>9093</v>
      </c>
      <c r="C1760" t="s">
        <v>11296</v>
      </c>
      <c r="D1760" t="s">
        <v>9094</v>
      </c>
      <c r="E1760" t="s">
        <v>8387</v>
      </c>
      <c r="F1760">
        <v>95252</v>
      </c>
      <c r="G1760" t="s">
        <v>8388</v>
      </c>
      <c r="H1760" t="s">
        <v>9095</v>
      </c>
      <c r="I1760" t="s">
        <v>9096</v>
      </c>
      <c r="J1760" t="s">
        <v>56</v>
      </c>
      <c r="K1760" t="s">
        <v>1198</v>
      </c>
      <c r="L1760" t="s">
        <v>8708</v>
      </c>
      <c r="M1760" t="s">
        <v>9097</v>
      </c>
      <c r="N1760" t="s">
        <v>9098</v>
      </c>
    </row>
    <row r="1761" spans="1:14" hidden="1" x14ac:dyDescent="0.3">
      <c r="A1761">
        <v>845410</v>
      </c>
      <c r="B1761" t="s">
        <v>9099</v>
      </c>
      <c r="C1761" t="s">
        <v>8723</v>
      </c>
      <c r="D1761" t="s">
        <v>9100</v>
      </c>
      <c r="E1761" t="s">
        <v>9101</v>
      </c>
      <c r="F1761">
        <v>93270</v>
      </c>
      <c r="G1761" t="s">
        <v>1219</v>
      </c>
      <c r="H1761" t="s">
        <v>9102</v>
      </c>
      <c r="I1761" t="s">
        <v>9103</v>
      </c>
      <c r="J1761" t="s">
        <v>56</v>
      </c>
      <c r="K1761" t="s">
        <v>1388</v>
      </c>
      <c r="L1761" t="s">
        <v>8635</v>
      </c>
      <c r="M1761" t="s">
        <v>9104</v>
      </c>
      <c r="N1761" t="s">
        <v>1850</v>
      </c>
    </row>
    <row r="1762" spans="1:14" hidden="1" x14ac:dyDescent="0.3">
      <c r="A1762">
        <v>845411</v>
      </c>
      <c r="B1762" t="s">
        <v>9105</v>
      </c>
      <c r="C1762" t="s">
        <v>8974</v>
      </c>
      <c r="D1762" t="s">
        <v>9106</v>
      </c>
      <c r="E1762" t="s">
        <v>2226</v>
      </c>
      <c r="F1762">
        <v>93631</v>
      </c>
      <c r="G1762" t="s">
        <v>1219</v>
      </c>
      <c r="H1762" t="s">
        <v>9107</v>
      </c>
      <c r="I1762" t="s">
        <v>9108</v>
      </c>
      <c r="J1762" t="s">
        <v>56</v>
      </c>
      <c r="K1762" t="s">
        <v>1388</v>
      </c>
      <c r="L1762" t="s">
        <v>8635</v>
      </c>
      <c r="M1762" t="s">
        <v>9109</v>
      </c>
      <c r="N1762" t="s">
        <v>9110</v>
      </c>
    </row>
    <row r="1763" spans="1:14" hidden="1" x14ac:dyDescent="0.3">
      <c r="A1763">
        <v>845413</v>
      </c>
      <c r="B1763" t="s">
        <v>9111</v>
      </c>
      <c r="C1763" t="s">
        <v>8723</v>
      </c>
      <c r="D1763" t="s">
        <v>9112</v>
      </c>
      <c r="E1763" t="s">
        <v>1502</v>
      </c>
      <c r="F1763">
        <v>93654</v>
      </c>
      <c r="G1763" t="s">
        <v>1254</v>
      </c>
      <c r="H1763" t="s">
        <v>9113</v>
      </c>
      <c r="I1763" t="s">
        <v>9114</v>
      </c>
      <c r="J1763" t="s">
        <v>56</v>
      </c>
      <c r="K1763" t="s">
        <v>1248</v>
      </c>
      <c r="L1763" t="s">
        <v>8635</v>
      </c>
      <c r="M1763" t="s">
        <v>9034</v>
      </c>
      <c r="N1763" t="s">
        <v>414</v>
      </c>
    </row>
    <row r="1764" spans="1:14" hidden="1" x14ac:dyDescent="0.3">
      <c r="A1764">
        <v>845416</v>
      </c>
      <c r="B1764" t="s">
        <v>9115</v>
      </c>
      <c r="C1764" t="s">
        <v>8723</v>
      </c>
      <c r="D1764" t="s">
        <v>9116</v>
      </c>
      <c r="E1764" t="s">
        <v>2905</v>
      </c>
      <c r="F1764">
        <v>93618</v>
      </c>
      <c r="G1764" t="s">
        <v>1219</v>
      </c>
      <c r="H1764" t="s">
        <v>9117</v>
      </c>
      <c r="I1764" t="s">
        <v>9118</v>
      </c>
      <c r="J1764" t="s">
        <v>56</v>
      </c>
      <c r="K1764" t="s">
        <v>1388</v>
      </c>
      <c r="L1764" t="s">
        <v>8635</v>
      </c>
      <c r="M1764" t="s">
        <v>8392</v>
      </c>
      <c r="N1764" t="s">
        <v>1275</v>
      </c>
    </row>
    <row r="1765" spans="1:14" hidden="1" x14ac:dyDescent="0.3">
      <c r="A1765">
        <v>845417</v>
      </c>
      <c r="B1765" t="s">
        <v>9119</v>
      </c>
      <c r="C1765" t="s">
        <v>11296</v>
      </c>
      <c r="D1765" t="s">
        <v>9120</v>
      </c>
      <c r="E1765" t="s">
        <v>2420</v>
      </c>
      <c r="F1765">
        <v>95301</v>
      </c>
      <c r="G1765" t="s">
        <v>69</v>
      </c>
      <c r="H1765" t="s">
        <v>9121</v>
      </c>
      <c r="I1765" t="s">
        <v>9122</v>
      </c>
      <c r="J1765" t="s">
        <v>56</v>
      </c>
      <c r="K1765" t="s">
        <v>1411</v>
      </c>
      <c r="L1765" t="s">
        <v>8708</v>
      </c>
      <c r="M1765" t="s">
        <v>9123</v>
      </c>
      <c r="N1765" t="s">
        <v>9124</v>
      </c>
    </row>
    <row r="1766" spans="1:14" hidden="1" x14ac:dyDescent="0.3">
      <c r="A1766">
        <v>845418</v>
      </c>
      <c r="B1766" t="s">
        <v>9125</v>
      </c>
      <c r="C1766" t="s">
        <v>9126</v>
      </c>
      <c r="D1766" t="s">
        <v>9127</v>
      </c>
      <c r="E1766" t="s">
        <v>2420</v>
      </c>
      <c r="F1766">
        <v>95301</v>
      </c>
      <c r="G1766" t="s">
        <v>69</v>
      </c>
      <c r="H1766" t="s">
        <v>9128</v>
      </c>
      <c r="I1766" t="s">
        <v>9129</v>
      </c>
      <c r="J1766" t="s">
        <v>56</v>
      </c>
      <c r="K1766" t="s">
        <v>1411</v>
      </c>
      <c r="L1766" t="s">
        <v>54</v>
      </c>
      <c r="M1766" t="s">
        <v>9130</v>
      </c>
      <c r="N1766" t="s">
        <v>9131</v>
      </c>
    </row>
    <row r="1767" spans="1:14" hidden="1" x14ac:dyDescent="0.3">
      <c r="A1767">
        <v>845419</v>
      </c>
      <c r="B1767" t="s">
        <v>9132</v>
      </c>
      <c r="C1767" t="s">
        <v>11296</v>
      </c>
      <c r="D1767" t="s">
        <v>9133</v>
      </c>
      <c r="E1767" t="s">
        <v>3932</v>
      </c>
      <c r="F1767">
        <v>95303</v>
      </c>
      <c r="G1767" t="s">
        <v>69</v>
      </c>
      <c r="H1767" t="s">
        <v>9134</v>
      </c>
      <c r="I1767" t="s">
        <v>9135</v>
      </c>
      <c r="J1767" t="s">
        <v>56</v>
      </c>
      <c r="K1767" t="s">
        <v>1411</v>
      </c>
      <c r="L1767" t="s">
        <v>8635</v>
      </c>
      <c r="M1767" t="s">
        <v>9136</v>
      </c>
      <c r="N1767" t="s">
        <v>9137</v>
      </c>
    </row>
    <row r="1768" spans="1:14" hidden="1" x14ac:dyDescent="0.3">
      <c r="A1768">
        <v>845422</v>
      </c>
      <c r="B1768" t="s">
        <v>9138</v>
      </c>
      <c r="C1768" t="s">
        <v>9139</v>
      </c>
      <c r="D1768" t="s">
        <v>9140</v>
      </c>
      <c r="E1768" t="s">
        <v>3932</v>
      </c>
      <c r="F1768">
        <v>95303</v>
      </c>
      <c r="G1768" t="s">
        <v>69</v>
      </c>
      <c r="H1768" t="s">
        <v>9141</v>
      </c>
      <c r="I1768" t="s">
        <v>9142</v>
      </c>
      <c r="J1768" t="s">
        <v>56</v>
      </c>
      <c r="K1768" t="s">
        <v>1411</v>
      </c>
      <c r="L1768" t="s">
        <v>8391</v>
      </c>
      <c r="M1768" t="s">
        <v>8767</v>
      </c>
      <c r="N1768" t="s">
        <v>2370</v>
      </c>
    </row>
    <row r="1769" spans="1:14" x14ac:dyDescent="0.3">
      <c r="A1769">
        <v>845425</v>
      </c>
      <c r="B1769" t="s">
        <v>9143</v>
      </c>
      <c r="C1769" t="s">
        <v>11296</v>
      </c>
      <c r="D1769" t="s">
        <v>9144</v>
      </c>
      <c r="E1769" t="s">
        <v>3369</v>
      </c>
      <c r="F1769">
        <v>95315</v>
      </c>
      <c r="G1769" t="s">
        <v>69</v>
      </c>
      <c r="H1769" t="s">
        <v>9145</v>
      </c>
      <c r="I1769" t="s">
        <v>9146</v>
      </c>
      <c r="J1769" t="s">
        <v>56</v>
      </c>
      <c r="K1769" t="s">
        <v>10924</v>
      </c>
      <c r="L1769" t="s">
        <v>8635</v>
      </c>
      <c r="M1769" t="s">
        <v>9147</v>
      </c>
      <c r="N1769" t="s">
        <v>9148</v>
      </c>
    </row>
    <row r="1770" spans="1:14" x14ac:dyDescent="0.3">
      <c r="A1770">
        <v>845438</v>
      </c>
      <c r="B1770" t="s">
        <v>9149</v>
      </c>
      <c r="C1770" t="s">
        <v>8560</v>
      </c>
      <c r="D1770" t="s">
        <v>9150</v>
      </c>
      <c r="E1770" t="s">
        <v>3369</v>
      </c>
      <c r="F1770">
        <v>95315</v>
      </c>
      <c r="G1770" t="s">
        <v>69</v>
      </c>
      <c r="H1770" t="s">
        <v>9151</v>
      </c>
      <c r="I1770" t="s">
        <v>9152</v>
      </c>
      <c r="J1770" t="s">
        <v>1626</v>
      </c>
      <c r="K1770" t="s">
        <v>6307</v>
      </c>
      <c r="L1770" t="s">
        <v>6974</v>
      </c>
      <c r="M1770" t="s">
        <v>9153</v>
      </c>
      <c r="N1770" t="s">
        <v>9154</v>
      </c>
    </row>
    <row r="1771" spans="1:14" hidden="1" x14ac:dyDescent="0.3">
      <c r="A1771">
        <v>845439</v>
      </c>
      <c r="B1771" t="s">
        <v>9155</v>
      </c>
      <c r="C1771" t="s">
        <v>11296</v>
      </c>
      <c r="D1771" t="s">
        <v>9156</v>
      </c>
      <c r="E1771" t="s">
        <v>2277</v>
      </c>
      <c r="F1771">
        <v>95317</v>
      </c>
      <c r="G1771" t="s">
        <v>69</v>
      </c>
      <c r="H1771" t="s">
        <v>9157</v>
      </c>
      <c r="I1771" t="s">
        <v>9158</v>
      </c>
      <c r="J1771" t="s">
        <v>56</v>
      </c>
      <c r="K1771" t="s">
        <v>1321</v>
      </c>
      <c r="L1771" t="s">
        <v>8635</v>
      </c>
      <c r="M1771" t="s">
        <v>9159</v>
      </c>
      <c r="N1771" t="s">
        <v>9160</v>
      </c>
    </row>
    <row r="1772" spans="1:14" hidden="1" x14ac:dyDescent="0.3">
      <c r="A1772">
        <v>845440</v>
      </c>
      <c r="B1772" t="s">
        <v>9161</v>
      </c>
      <c r="C1772" t="s">
        <v>11296</v>
      </c>
      <c r="D1772" t="s">
        <v>9162</v>
      </c>
      <c r="E1772" t="s">
        <v>2277</v>
      </c>
      <c r="F1772">
        <v>95317</v>
      </c>
      <c r="G1772" t="s">
        <v>69</v>
      </c>
      <c r="H1772" t="s">
        <v>9163</v>
      </c>
      <c r="I1772" t="s">
        <v>9164</v>
      </c>
      <c r="J1772" t="s">
        <v>56</v>
      </c>
      <c r="K1772" t="s">
        <v>1321</v>
      </c>
      <c r="L1772" t="s">
        <v>8708</v>
      </c>
      <c r="M1772" t="s">
        <v>9165</v>
      </c>
      <c r="N1772" t="s">
        <v>9166</v>
      </c>
    </row>
    <row r="1773" spans="1:14" hidden="1" x14ac:dyDescent="0.3">
      <c r="A1773">
        <v>845481</v>
      </c>
      <c r="B1773" t="s">
        <v>9167</v>
      </c>
      <c r="C1773" t="s">
        <v>9168</v>
      </c>
      <c r="D1773" t="s">
        <v>9169</v>
      </c>
      <c r="E1773" t="s">
        <v>2204</v>
      </c>
      <c r="F1773">
        <v>95322</v>
      </c>
      <c r="G1773" t="s">
        <v>69</v>
      </c>
      <c r="H1773" t="s">
        <v>9170</v>
      </c>
      <c r="I1773" t="s">
        <v>9171</v>
      </c>
      <c r="J1773" t="s">
        <v>56</v>
      </c>
      <c r="K1773" t="s">
        <v>1411</v>
      </c>
      <c r="L1773" t="s">
        <v>8635</v>
      </c>
      <c r="M1773" t="s">
        <v>9172</v>
      </c>
      <c r="N1773" t="s">
        <v>1645</v>
      </c>
    </row>
    <row r="1774" spans="1:14" x14ac:dyDescent="0.3">
      <c r="A1774">
        <v>845482</v>
      </c>
      <c r="B1774" t="s">
        <v>9173</v>
      </c>
      <c r="C1774" t="s">
        <v>9126</v>
      </c>
      <c r="D1774" t="s">
        <v>9174</v>
      </c>
      <c r="E1774" t="s">
        <v>85</v>
      </c>
      <c r="F1774">
        <v>95324</v>
      </c>
      <c r="G1774" t="s">
        <v>69</v>
      </c>
      <c r="H1774" t="s">
        <v>9175</v>
      </c>
      <c r="I1774" t="s">
        <v>9176</v>
      </c>
      <c r="J1774" t="s">
        <v>56</v>
      </c>
      <c r="K1774" t="s">
        <v>10924</v>
      </c>
      <c r="L1774" t="s">
        <v>6974</v>
      </c>
      <c r="M1774" t="s">
        <v>9177</v>
      </c>
      <c r="N1774" t="s">
        <v>9178</v>
      </c>
    </row>
    <row r="1775" spans="1:14" x14ac:dyDescent="0.3">
      <c r="A1775">
        <v>845483</v>
      </c>
      <c r="B1775" t="s">
        <v>9179</v>
      </c>
      <c r="C1775" t="s">
        <v>8560</v>
      </c>
      <c r="D1775" t="s">
        <v>9180</v>
      </c>
      <c r="E1775" t="s">
        <v>85</v>
      </c>
      <c r="F1775">
        <v>95324</v>
      </c>
      <c r="G1775" t="s">
        <v>69</v>
      </c>
      <c r="H1775" t="s">
        <v>9181</v>
      </c>
      <c r="I1775" t="s">
        <v>9182</v>
      </c>
      <c r="J1775" t="s">
        <v>56</v>
      </c>
      <c r="K1775" t="s">
        <v>10924</v>
      </c>
      <c r="L1775" t="s">
        <v>6974</v>
      </c>
      <c r="M1775" t="s">
        <v>9048</v>
      </c>
      <c r="N1775" t="s">
        <v>2745</v>
      </c>
    </row>
    <row r="1776" spans="1:14" x14ac:dyDescent="0.3">
      <c r="A1776">
        <v>845486</v>
      </c>
      <c r="B1776" t="s">
        <v>9183</v>
      </c>
      <c r="C1776" t="s">
        <v>11296</v>
      </c>
      <c r="D1776" t="s">
        <v>9184</v>
      </c>
      <c r="E1776" t="s">
        <v>3044</v>
      </c>
      <c r="F1776">
        <v>95333</v>
      </c>
      <c r="G1776" t="s">
        <v>69</v>
      </c>
      <c r="H1776" t="s">
        <v>9185</v>
      </c>
      <c r="I1776" t="s">
        <v>9186</v>
      </c>
      <c r="J1776" t="s">
        <v>56</v>
      </c>
      <c r="K1776" t="s">
        <v>10924</v>
      </c>
      <c r="L1776" t="s">
        <v>8708</v>
      </c>
      <c r="M1776" t="s">
        <v>9187</v>
      </c>
      <c r="N1776" t="s">
        <v>2830</v>
      </c>
    </row>
    <row r="1777" spans="1:14" x14ac:dyDescent="0.3">
      <c r="A1777">
        <v>845489</v>
      </c>
      <c r="B1777" t="s">
        <v>9188</v>
      </c>
      <c r="C1777" t="s">
        <v>11296</v>
      </c>
      <c r="D1777" t="s">
        <v>9189</v>
      </c>
      <c r="E1777" t="s">
        <v>6385</v>
      </c>
      <c r="F1777">
        <v>95334</v>
      </c>
      <c r="G1777" t="s">
        <v>69</v>
      </c>
      <c r="H1777" t="s">
        <v>9190</v>
      </c>
      <c r="I1777" t="s">
        <v>9191</v>
      </c>
      <c r="J1777" t="s">
        <v>56</v>
      </c>
      <c r="K1777" t="s">
        <v>10924</v>
      </c>
      <c r="L1777" t="s">
        <v>8635</v>
      </c>
      <c r="M1777" t="s">
        <v>9192</v>
      </c>
      <c r="N1777" t="s">
        <v>155</v>
      </c>
    </row>
    <row r="1778" spans="1:14" x14ac:dyDescent="0.3">
      <c r="A1778">
        <v>845490</v>
      </c>
      <c r="B1778" t="s">
        <v>9193</v>
      </c>
      <c r="C1778" t="s">
        <v>11296</v>
      </c>
      <c r="D1778" t="s">
        <v>11302</v>
      </c>
      <c r="E1778" t="s">
        <v>6385</v>
      </c>
      <c r="F1778">
        <v>95334</v>
      </c>
      <c r="G1778" t="s">
        <v>69</v>
      </c>
      <c r="H1778" t="s">
        <v>9194</v>
      </c>
      <c r="I1778" t="s">
        <v>9195</v>
      </c>
      <c r="J1778" t="s">
        <v>56</v>
      </c>
      <c r="K1778" t="s">
        <v>10924</v>
      </c>
      <c r="L1778" t="s">
        <v>8635</v>
      </c>
      <c r="M1778" t="s">
        <v>9196</v>
      </c>
      <c r="N1778" t="s">
        <v>9197</v>
      </c>
    </row>
    <row r="1779" spans="1:14" x14ac:dyDescent="0.3">
      <c r="A1779">
        <v>845491</v>
      </c>
      <c r="B1779" t="s">
        <v>9198</v>
      </c>
      <c r="C1779" t="s">
        <v>11296</v>
      </c>
      <c r="D1779" t="s">
        <v>9199</v>
      </c>
      <c r="E1779" t="s">
        <v>6385</v>
      </c>
      <c r="F1779">
        <v>95334</v>
      </c>
      <c r="G1779" t="s">
        <v>69</v>
      </c>
      <c r="H1779" t="s">
        <v>9200</v>
      </c>
      <c r="I1779" t="s">
        <v>9201</v>
      </c>
      <c r="J1779" t="s">
        <v>56</v>
      </c>
      <c r="K1779" t="s">
        <v>10924</v>
      </c>
      <c r="L1779" t="s">
        <v>8635</v>
      </c>
      <c r="M1779" t="s">
        <v>227</v>
      </c>
      <c r="N1779" t="s">
        <v>227</v>
      </c>
    </row>
    <row r="1780" spans="1:14" x14ac:dyDescent="0.3">
      <c r="A1780">
        <v>845492</v>
      </c>
      <c r="B1780" t="s">
        <v>9202</v>
      </c>
      <c r="C1780" t="s">
        <v>11296</v>
      </c>
      <c r="D1780" t="s">
        <v>9203</v>
      </c>
      <c r="E1780" t="s">
        <v>6385</v>
      </c>
      <c r="F1780">
        <v>95334</v>
      </c>
      <c r="G1780" t="s">
        <v>69</v>
      </c>
      <c r="H1780" t="s">
        <v>9204</v>
      </c>
      <c r="I1780" t="s">
        <v>9205</v>
      </c>
      <c r="J1780" t="s">
        <v>56</v>
      </c>
      <c r="K1780" t="s">
        <v>10924</v>
      </c>
      <c r="L1780" t="s">
        <v>8635</v>
      </c>
      <c r="M1780" t="s">
        <v>9206</v>
      </c>
      <c r="N1780" t="s">
        <v>9207</v>
      </c>
    </row>
    <row r="1781" spans="1:14" x14ac:dyDescent="0.3">
      <c r="A1781">
        <v>845493</v>
      </c>
      <c r="B1781" t="s">
        <v>9208</v>
      </c>
      <c r="C1781" t="s">
        <v>11296</v>
      </c>
      <c r="D1781" t="s">
        <v>9209</v>
      </c>
      <c r="E1781" t="s">
        <v>6385</v>
      </c>
      <c r="F1781">
        <v>95334</v>
      </c>
      <c r="G1781" t="s">
        <v>69</v>
      </c>
      <c r="H1781" t="s">
        <v>9210</v>
      </c>
      <c r="I1781" t="s">
        <v>9211</v>
      </c>
      <c r="J1781" t="s">
        <v>56</v>
      </c>
      <c r="K1781" t="s">
        <v>10924</v>
      </c>
      <c r="L1781" t="s">
        <v>8708</v>
      </c>
      <c r="M1781" t="s">
        <v>9212</v>
      </c>
      <c r="N1781" t="s">
        <v>9213</v>
      </c>
    </row>
    <row r="1782" spans="1:14" hidden="1" x14ac:dyDescent="0.3">
      <c r="A1782">
        <v>845497</v>
      </c>
      <c r="B1782" t="s">
        <v>9214</v>
      </c>
      <c r="C1782" t="s">
        <v>11296</v>
      </c>
      <c r="D1782" t="s">
        <v>9215</v>
      </c>
      <c r="E1782" t="s">
        <v>69</v>
      </c>
      <c r="F1782">
        <v>95340</v>
      </c>
      <c r="G1782" t="s">
        <v>69</v>
      </c>
      <c r="H1782" t="s">
        <v>9216</v>
      </c>
      <c r="I1782" t="s">
        <v>9217</v>
      </c>
      <c r="J1782" t="s">
        <v>56</v>
      </c>
      <c r="K1782" t="s">
        <v>1411</v>
      </c>
      <c r="L1782" t="s">
        <v>8635</v>
      </c>
      <c r="M1782" t="s">
        <v>9218</v>
      </c>
      <c r="N1782" t="s">
        <v>9219</v>
      </c>
    </row>
    <row r="1783" spans="1:14" hidden="1" x14ac:dyDescent="0.3">
      <c r="A1783">
        <v>845498</v>
      </c>
      <c r="B1783" t="s">
        <v>9220</v>
      </c>
      <c r="C1783" t="s">
        <v>11296</v>
      </c>
      <c r="D1783" t="s">
        <v>9221</v>
      </c>
      <c r="E1783" t="s">
        <v>69</v>
      </c>
      <c r="F1783">
        <v>95341</v>
      </c>
      <c r="G1783" t="s">
        <v>69</v>
      </c>
      <c r="H1783" t="s">
        <v>9222</v>
      </c>
      <c r="I1783" t="s">
        <v>9223</v>
      </c>
      <c r="J1783" t="s">
        <v>56</v>
      </c>
      <c r="K1783" t="s">
        <v>1411</v>
      </c>
      <c r="L1783" t="s">
        <v>8635</v>
      </c>
      <c r="M1783" t="s">
        <v>9224</v>
      </c>
      <c r="N1783" t="s">
        <v>9225</v>
      </c>
    </row>
    <row r="1784" spans="1:14" hidden="1" x14ac:dyDescent="0.3">
      <c r="A1784">
        <v>845500</v>
      </c>
      <c r="B1784" t="s">
        <v>9226</v>
      </c>
      <c r="C1784" t="s">
        <v>11296</v>
      </c>
      <c r="D1784" t="s">
        <v>9227</v>
      </c>
      <c r="E1784" t="s">
        <v>69</v>
      </c>
      <c r="F1784">
        <v>95341</v>
      </c>
      <c r="G1784" t="s">
        <v>69</v>
      </c>
      <c r="H1784" t="s">
        <v>9228</v>
      </c>
      <c r="I1784" t="s">
        <v>9229</v>
      </c>
      <c r="J1784" t="s">
        <v>56</v>
      </c>
      <c r="K1784" t="s">
        <v>1411</v>
      </c>
      <c r="L1784" t="s">
        <v>8635</v>
      </c>
      <c r="M1784" t="s">
        <v>9230</v>
      </c>
      <c r="N1784" t="s">
        <v>3122</v>
      </c>
    </row>
    <row r="1785" spans="1:14" hidden="1" x14ac:dyDescent="0.3">
      <c r="A1785">
        <v>845504</v>
      </c>
      <c r="B1785" t="s">
        <v>9231</v>
      </c>
      <c r="C1785" t="s">
        <v>11296</v>
      </c>
      <c r="D1785" t="s">
        <v>9232</v>
      </c>
      <c r="E1785" t="s">
        <v>69</v>
      </c>
      <c r="F1785">
        <v>95340</v>
      </c>
      <c r="G1785" t="s">
        <v>69</v>
      </c>
      <c r="H1785" t="s">
        <v>9233</v>
      </c>
      <c r="I1785" t="s">
        <v>9234</v>
      </c>
      <c r="J1785" t="s">
        <v>56</v>
      </c>
      <c r="K1785" t="s">
        <v>1411</v>
      </c>
      <c r="L1785" t="s">
        <v>8635</v>
      </c>
      <c r="M1785" t="s">
        <v>9235</v>
      </c>
      <c r="N1785" t="s">
        <v>9236</v>
      </c>
    </row>
    <row r="1786" spans="1:14" hidden="1" x14ac:dyDescent="0.3">
      <c r="A1786">
        <v>845505</v>
      </c>
      <c r="B1786" t="s">
        <v>9237</v>
      </c>
      <c r="C1786" t="s">
        <v>11296</v>
      </c>
      <c r="D1786" t="s">
        <v>9238</v>
      </c>
      <c r="E1786" t="s">
        <v>69</v>
      </c>
      <c r="F1786">
        <v>95341</v>
      </c>
      <c r="G1786" t="s">
        <v>69</v>
      </c>
      <c r="H1786" t="s">
        <v>9239</v>
      </c>
      <c r="I1786" t="s">
        <v>9240</v>
      </c>
      <c r="J1786" t="s">
        <v>56</v>
      </c>
      <c r="K1786" t="s">
        <v>1411</v>
      </c>
      <c r="L1786" t="s">
        <v>8708</v>
      </c>
      <c r="M1786" t="s">
        <v>9241</v>
      </c>
      <c r="N1786" t="s">
        <v>7824</v>
      </c>
    </row>
    <row r="1787" spans="1:14" hidden="1" x14ac:dyDescent="0.3">
      <c r="A1787">
        <v>845506</v>
      </c>
      <c r="B1787" t="s">
        <v>9242</v>
      </c>
      <c r="C1787" t="s">
        <v>11296</v>
      </c>
      <c r="D1787" t="s">
        <v>9243</v>
      </c>
      <c r="E1787" t="s">
        <v>69</v>
      </c>
      <c r="F1787">
        <v>95340</v>
      </c>
      <c r="G1787" t="s">
        <v>69</v>
      </c>
      <c r="H1787" t="s">
        <v>9244</v>
      </c>
      <c r="I1787" t="s">
        <v>9245</v>
      </c>
      <c r="J1787" t="s">
        <v>56</v>
      </c>
      <c r="K1787" t="s">
        <v>1411</v>
      </c>
      <c r="L1787" t="s">
        <v>8635</v>
      </c>
      <c r="M1787" t="s">
        <v>9246</v>
      </c>
      <c r="N1787" t="s">
        <v>9247</v>
      </c>
    </row>
    <row r="1788" spans="1:14" hidden="1" x14ac:dyDescent="0.3">
      <c r="A1788">
        <v>845507</v>
      </c>
      <c r="B1788" t="s">
        <v>9248</v>
      </c>
      <c r="C1788" t="s">
        <v>11296</v>
      </c>
      <c r="D1788" t="s">
        <v>9249</v>
      </c>
      <c r="E1788" t="s">
        <v>2488</v>
      </c>
      <c r="F1788">
        <v>95369</v>
      </c>
      <c r="G1788" t="s">
        <v>69</v>
      </c>
      <c r="H1788" t="s">
        <v>9250</v>
      </c>
      <c r="I1788" t="s">
        <v>9251</v>
      </c>
      <c r="J1788" t="s">
        <v>56</v>
      </c>
      <c r="K1788" t="s">
        <v>1198</v>
      </c>
      <c r="L1788" t="s">
        <v>8708</v>
      </c>
      <c r="M1788" t="s">
        <v>9252</v>
      </c>
      <c r="N1788" t="s">
        <v>9253</v>
      </c>
    </row>
    <row r="1789" spans="1:14" hidden="1" x14ac:dyDescent="0.3">
      <c r="A1789">
        <v>845515</v>
      </c>
      <c r="B1789" t="s">
        <v>9254</v>
      </c>
      <c r="C1789" t="s">
        <v>8639</v>
      </c>
      <c r="D1789" t="s">
        <v>9255</v>
      </c>
      <c r="E1789" t="s">
        <v>2488</v>
      </c>
      <c r="F1789">
        <v>95369</v>
      </c>
      <c r="G1789" t="s">
        <v>69</v>
      </c>
      <c r="H1789" t="s">
        <v>9256</v>
      </c>
      <c r="I1789" t="s">
        <v>9257</v>
      </c>
      <c r="J1789" t="s">
        <v>56</v>
      </c>
      <c r="K1789" t="s">
        <v>1198</v>
      </c>
      <c r="L1789" t="s">
        <v>6974</v>
      </c>
      <c r="M1789" t="s">
        <v>9258</v>
      </c>
      <c r="N1789" t="s">
        <v>9259</v>
      </c>
    </row>
    <row r="1790" spans="1:14" hidden="1" x14ac:dyDescent="0.3">
      <c r="A1790">
        <v>845516</v>
      </c>
      <c r="B1790" t="s">
        <v>9260</v>
      </c>
      <c r="C1790" t="s">
        <v>11296</v>
      </c>
      <c r="D1790" t="s">
        <v>9261</v>
      </c>
      <c r="E1790" t="s">
        <v>2488</v>
      </c>
      <c r="F1790">
        <v>95369</v>
      </c>
      <c r="G1790" t="s">
        <v>69</v>
      </c>
      <c r="H1790" t="s">
        <v>9262</v>
      </c>
      <c r="I1790" t="s">
        <v>9263</v>
      </c>
      <c r="J1790" t="s">
        <v>56</v>
      </c>
      <c r="K1790" t="s">
        <v>1198</v>
      </c>
      <c r="L1790" t="s">
        <v>8708</v>
      </c>
      <c r="M1790" t="s">
        <v>9264</v>
      </c>
      <c r="N1790" t="s">
        <v>9265</v>
      </c>
    </row>
    <row r="1791" spans="1:14" x14ac:dyDescent="0.3">
      <c r="A1791">
        <v>845519</v>
      </c>
      <c r="B1791" t="s">
        <v>9266</v>
      </c>
      <c r="C1791" t="s">
        <v>11296</v>
      </c>
      <c r="D1791" t="s">
        <v>9267</v>
      </c>
      <c r="E1791" t="s">
        <v>68</v>
      </c>
      <c r="F1791">
        <v>95374</v>
      </c>
      <c r="G1791" t="s">
        <v>69</v>
      </c>
      <c r="H1791" t="s">
        <v>9268</v>
      </c>
      <c r="I1791" t="s">
        <v>9269</v>
      </c>
      <c r="J1791" t="s">
        <v>56</v>
      </c>
      <c r="K1791" t="s">
        <v>10924</v>
      </c>
      <c r="L1791" t="s">
        <v>8635</v>
      </c>
      <c r="M1791" t="s">
        <v>9270</v>
      </c>
      <c r="N1791" t="s">
        <v>9271</v>
      </c>
    </row>
    <row r="1792" spans="1:14" x14ac:dyDescent="0.3">
      <c r="A1792">
        <v>845520</v>
      </c>
      <c r="B1792" t="s">
        <v>9272</v>
      </c>
      <c r="C1792" t="s">
        <v>11296</v>
      </c>
      <c r="D1792" t="s">
        <v>9273</v>
      </c>
      <c r="E1792" t="s">
        <v>68</v>
      </c>
      <c r="F1792">
        <v>95374</v>
      </c>
      <c r="G1792" t="s">
        <v>69</v>
      </c>
      <c r="H1792" t="s">
        <v>9274</v>
      </c>
      <c r="I1792" t="s">
        <v>9275</v>
      </c>
      <c r="J1792" t="s">
        <v>56</v>
      </c>
      <c r="K1792" t="s">
        <v>10924</v>
      </c>
      <c r="L1792" t="s">
        <v>8708</v>
      </c>
      <c r="M1792" t="s">
        <v>9276</v>
      </c>
      <c r="N1792" t="s">
        <v>9277</v>
      </c>
    </row>
    <row r="1793" spans="1:14" x14ac:dyDescent="0.3">
      <c r="A1793">
        <v>845521</v>
      </c>
      <c r="B1793" t="s">
        <v>9278</v>
      </c>
      <c r="C1793" t="s">
        <v>11296</v>
      </c>
      <c r="D1793" t="s">
        <v>9279</v>
      </c>
      <c r="E1793" t="s">
        <v>68</v>
      </c>
      <c r="F1793">
        <v>95374</v>
      </c>
      <c r="G1793" t="s">
        <v>69</v>
      </c>
      <c r="H1793" t="s">
        <v>9280</v>
      </c>
      <c r="I1793" t="s">
        <v>9281</v>
      </c>
      <c r="J1793" t="s">
        <v>56</v>
      </c>
      <c r="K1793" t="s">
        <v>10924</v>
      </c>
      <c r="L1793" t="s">
        <v>8708</v>
      </c>
      <c r="M1793" t="s">
        <v>9282</v>
      </c>
      <c r="N1793" t="s">
        <v>1802</v>
      </c>
    </row>
    <row r="1794" spans="1:14" x14ac:dyDescent="0.3">
      <c r="A1794">
        <v>845522</v>
      </c>
      <c r="B1794" t="s">
        <v>9283</v>
      </c>
      <c r="C1794" t="s">
        <v>11296</v>
      </c>
      <c r="D1794" t="s">
        <v>9284</v>
      </c>
      <c r="E1794" t="s">
        <v>68</v>
      </c>
      <c r="F1794">
        <v>95374</v>
      </c>
      <c r="G1794" t="s">
        <v>69</v>
      </c>
      <c r="H1794" t="s">
        <v>9285</v>
      </c>
      <c r="I1794" t="s">
        <v>9286</v>
      </c>
      <c r="J1794" t="s">
        <v>56</v>
      </c>
      <c r="K1794" t="s">
        <v>10924</v>
      </c>
      <c r="L1794" t="s">
        <v>8708</v>
      </c>
      <c r="M1794" t="s">
        <v>9287</v>
      </c>
      <c r="N1794" t="s">
        <v>1546</v>
      </c>
    </row>
    <row r="1795" spans="1:14" x14ac:dyDescent="0.3">
      <c r="A1795">
        <v>845523</v>
      </c>
      <c r="B1795" t="s">
        <v>9288</v>
      </c>
      <c r="C1795" t="s">
        <v>9289</v>
      </c>
      <c r="D1795" t="s">
        <v>11303</v>
      </c>
      <c r="E1795" t="s">
        <v>45</v>
      </c>
      <c r="F1795">
        <v>95380</v>
      </c>
      <c r="G1795" t="s">
        <v>69</v>
      </c>
      <c r="H1795" t="s">
        <v>9290</v>
      </c>
      <c r="I1795" t="s">
        <v>9291</v>
      </c>
      <c r="J1795" t="s">
        <v>56</v>
      </c>
      <c r="K1795" t="s">
        <v>10924</v>
      </c>
      <c r="L1795" t="s">
        <v>54</v>
      </c>
      <c r="M1795" t="s">
        <v>8874</v>
      </c>
      <c r="N1795" t="s">
        <v>9292</v>
      </c>
    </row>
    <row r="1796" spans="1:14" x14ac:dyDescent="0.3">
      <c r="A1796">
        <v>845524</v>
      </c>
      <c r="B1796" t="s">
        <v>9293</v>
      </c>
      <c r="C1796" t="s">
        <v>8684</v>
      </c>
      <c r="D1796" t="s">
        <v>9294</v>
      </c>
      <c r="E1796" t="s">
        <v>45</v>
      </c>
      <c r="F1796">
        <v>95380</v>
      </c>
      <c r="G1796" t="s">
        <v>69</v>
      </c>
      <c r="H1796" t="s">
        <v>9295</v>
      </c>
      <c r="I1796" t="s">
        <v>9296</v>
      </c>
      <c r="J1796" t="s">
        <v>56</v>
      </c>
      <c r="K1796" t="s">
        <v>10924</v>
      </c>
      <c r="L1796" t="s">
        <v>54</v>
      </c>
      <c r="M1796" t="s">
        <v>9297</v>
      </c>
      <c r="N1796" t="s">
        <v>9298</v>
      </c>
    </row>
    <row r="1797" spans="1:14" hidden="1" x14ac:dyDescent="0.3">
      <c r="A1797">
        <v>845527</v>
      </c>
      <c r="B1797" t="s">
        <v>6709</v>
      </c>
      <c r="C1797" t="s">
        <v>6709</v>
      </c>
      <c r="D1797" t="s">
        <v>9299</v>
      </c>
      <c r="E1797" t="s">
        <v>45</v>
      </c>
      <c r="F1797">
        <v>95380</v>
      </c>
      <c r="G1797" t="s">
        <v>69</v>
      </c>
      <c r="H1797" t="s">
        <v>9300</v>
      </c>
      <c r="I1797" t="s">
        <v>9301</v>
      </c>
      <c r="J1797" t="s">
        <v>1213</v>
      </c>
      <c r="K1797" t="s">
        <v>54</v>
      </c>
      <c r="L1797" t="s">
        <v>6974</v>
      </c>
      <c r="M1797" t="s">
        <v>227</v>
      </c>
      <c r="N1797" t="s">
        <v>227</v>
      </c>
    </row>
    <row r="1798" spans="1:14" hidden="1" x14ac:dyDescent="0.3">
      <c r="A1798">
        <v>845528</v>
      </c>
      <c r="B1798" t="s">
        <v>9302</v>
      </c>
      <c r="C1798" t="s">
        <v>9303</v>
      </c>
      <c r="D1798" t="s">
        <v>9304</v>
      </c>
      <c r="E1798" t="s">
        <v>1195</v>
      </c>
      <c r="F1798">
        <v>95388</v>
      </c>
      <c r="G1798" t="s">
        <v>69</v>
      </c>
      <c r="H1798" t="s">
        <v>9305</v>
      </c>
      <c r="I1798" t="s">
        <v>9306</v>
      </c>
      <c r="J1798" t="s">
        <v>56</v>
      </c>
      <c r="K1798" t="s">
        <v>1198</v>
      </c>
      <c r="L1798" t="s">
        <v>8708</v>
      </c>
      <c r="M1798" t="s">
        <v>9307</v>
      </c>
      <c r="N1798" t="s">
        <v>9308</v>
      </c>
    </row>
    <row r="1799" spans="1:14" hidden="1" x14ac:dyDescent="0.3">
      <c r="A1799">
        <v>845532</v>
      </c>
      <c r="B1799" t="s">
        <v>9309</v>
      </c>
      <c r="C1799" t="s">
        <v>11296</v>
      </c>
      <c r="D1799" t="s">
        <v>9310</v>
      </c>
      <c r="E1799" t="s">
        <v>1195</v>
      </c>
      <c r="F1799">
        <v>95388</v>
      </c>
      <c r="G1799" t="s">
        <v>69</v>
      </c>
      <c r="H1799" t="s">
        <v>9311</v>
      </c>
      <c r="I1799" t="s">
        <v>9312</v>
      </c>
      <c r="J1799" t="s">
        <v>56</v>
      </c>
      <c r="K1799" t="s">
        <v>1198</v>
      </c>
      <c r="L1799" t="s">
        <v>8635</v>
      </c>
      <c r="M1799" t="s">
        <v>9313</v>
      </c>
      <c r="N1799" t="s">
        <v>9314</v>
      </c>
    </row>
    <row r="1800" spans="1:14" hidden="1" x14ac:dyDescent="0.3">
      <c r="A1800">
        <v>845536</v>
      </c>
      <c r="B1800" t="s">
        <v>9315</v>
      </c>
      <c r="C1800" t="s">
        <v>9316</v>
      </c>
      <c r="D1800" t="s">
        <v>9317</v>
      </c>
      <c r="E1800" t="s">
        <v>6748</v>
      </c>
      <c r="F1800">
        <v>95648</v>
      </c>
      <c r="G1800" t="s">
        <v>6749</v>
      </c>
      <c r="H1800" t="s">
        <v>9318</v>
      </c>
      <c r="I1800" t="s">
        <v>9319</v>
      </c>
      <c r="J1800" t="s">
        <v>56</v>
      </c>
      <c r="K1800" t="s">
        <v>1565</v>
      </c>
      <c r="L1800" t="s">
        <v>8635</v>
      </c>
      <c r="M1800" t="s">
        <v>9320</v>
      </c>
      <c r="N1800" t="s">
        <v>9321</v>
      </c>
    </row>
    <row r="1801" spans="1:14" hidden="1" x14ac:dyDescent="0.3">
      <c r="A1801">
        <v>845537</v>
      </c>
      <c r="B1801" t="s">
        <v>9322</v>
      </c>
      <c r="C1801" t="s">
        <v>9323</v>
      </c>
      <c r="D1801" t="s">
        <v>9324</v>
      </c>
      <c r="E1801" t="s">
        <v>6748</v>
      </c>
      <c r="F1801">
        <v>95648</v>
      </c>
      <c r="G1801" t="s">
        <v>6749</v>
      </c>
      <c r="H1801" t="s">
        <v>9325</v>
      </c>
      <c r="I1801" t="s">
        <v>9326</v>
      </c>
      <c r="J1801" t="s">
        <v>56</v>
      </c>
      <c r="K1801" t="s">
        <v>1565</v>
      </c>
      <c r="L1801" t="s">
        <v>8635</v>
      </c>
      <c r="M1801" t="s">
        <v>9327</v>
      </c>
      <c r="N1801" t="s">
        <v>9328</v>
      </c>
    </row>
    <row r="1802" spans="1:14" hidden="1" x14ac:dyDescent="0.3">
      <c r="A1802">
        <v>845541</v>
      </c>
      <c r="B1802" t="s">
        <v>9329</v>
      </c>
      <c r="C1802" t="s">
        <v>9330</v>
      </c>
      <c r="D1802" t="s">
        <v>9331</v>
      </c>
      <c r="E1802" t="s">
        <v>2125</v>
      </c>
      <c r="F1802">
        <v>95624</v>
      </c>
      <c r="G1802" t="s">
        <v>1491</v>
      </c>
      <c r="H1802" t="s">
        <v>9332</v>
      </c>
      <c r="I1802" t="s">
        <v>9333</v>
      </c>
      <c r="J1802" t="s">
        <v>56</v>
      </c>
      <c r="K1802" t="s">
        <v>1321</v>
      </c>
      <c r="L1802" t="s">
        <v>8708</v>
      </c>
      <c r="M1802" t="s">
        <v>8175</v>
      </c>
      <c r="N1802" t="s">
        <v>1972</v>
      </c>
    </row>
    <row r="1803" spans="1:14" hidden="1" x14ac:dyDescent="0.3">
      <c r="A1803">
        <v>845544</v>
      </c>
      <c r="B1803" t="s">
        <v>9334</v>
      </c>
      <c r="C1803" t="s">
        <v>9335</v>
      </c>
      <c r="D1803" t="s">
        <v>9336</v>
      </c>
      <c r="E1803" t="s">
        <v>1490</v>
      </c>
      <c r="F1803">
        <v>95632</v>
      </c>
      <c r="G1803" t="s">
        <v>1491</v>
      </c>
      <c r="H1803" t="s">
        <v>9337</v>
      </c>
      <c r="I1803" t="s">
        <v>9338</v>
      </c>
      <c r="J1803" t="s">
        <v>56</v>
      </c>
      <c r="K1803" t="s">
        <v>1411</v>
      </c>
      <c r="L1803" t="s">
        <v>8635</v>
      </c>
      <c r="M1803" t="s">
        <v>9339</v>
      </c>
      <c r="N1803" t="s">
        <v>9340</v>
      </c>
    </row>
    <row r="1804" spans="1:14" hidden="1" x14ac:dyDescent="0.3">
      <c r="A1804">
        <v>845545</v>
      </c>
      <c r="B1804" t="s">
        <v>9341</v>
      </c>
      <c r="C1804" t="s">
        <v>9342</v>
      </c>
      <c r="D1804" t="s">
        <v>9343</v>
      </c>
      <c r="E1804" t="s">
        <v>1490</v>
      </c>
      <c r="F1804">
        <v>95632</v>
      </c>
      <c r="G1804" t="s">
        <v>1491</v>
      </c>
      <c r="H1804" t="s">
        <v>9344</v>
      </c>
      <c r="I1804" t="s">
        <v>9345</v>
      </c>
      <c r="J1804" t="s">
        <v>56</v>
      </c>
      <c r="K1804" t="s">
        <v>1411</v>
      </c>
      <c r="L1804" t="s">
        <v>8635</v>
      </c>
      <c r="M1804" t="s">
        <v>9346</v>
      </c>
      <c r="N1804" t="s">
        <v>5683</v>
      </c>
    </row>
    <row r="1805" spans="1:14" hidden="1" x14ac:dyDescent="0.3">
      <c r="A1805">
        <v>845549</v>
      </c>
      <c r="B1805" t="s">
        <v>9347</v>
      </c>
      <c r="C1805" t="s">
        <v>9348</v>
      </c>
      <c r="D1805" t="s">
        <v>9349</v>
      </c>
      <c r="E1805" t="s">
        <v>6832</v>
      </c>
      <c r="F1805">
        <v>95683</v>
      </c>
      <c r="G1805" t="s">
        <v>1491</v>
      </c>
      <c r="H1805" t="s">
        <v>9350</v>
      </c>
      <c r="I1805" t="s">
        <v>9351</v>
      </c>
      <c r="J1805" t="s">
        <v>56</v>
      </c>
      <c r="K1805" t="s">
        <v>1411</v>
      </c>
      <c r="L1805" t="s">
        <v>8708</v>
      </c>
      <c r="M1805" t="s">
        <v>9352</v>
      </c>
      <c r="N1805" t="s">
        <v>9353</v>
      </c>
    </row>
    <row r="1806" spans="1:14" hidden="1" x14ac:dyDescent="0.3">
      <c r="A1806">
        <v>845552</v>
      </c>
      <c r="B1806" t="s">
        <v>9354</v>
      </c>
      <c r="C1806" t="s">
        <v>9316</v>
      </c>
      <c r="D1806" t="s">
        <v>9355</v>
      </c>
      <c r="E1806" t="s">
        <v>6832</v>
      </c>
      <c r="F1806">
        <v>95693</v>
      </c>
      <c r="G1806" t="s">
        <v>1491</v>
      </c>
      <c r="H1806" t="s">
        <v>9356</v>
      </c>
      <c r="I1806" t="s">
        <v>9357</v>
      </c>
      <c r="J1806" t="s">
        <v>56</v>
      </c>
      <c r="K1806" t="s">
        <v>1411</v>
      </c>
      <c r="L1806" t="s">
        <v>8635</v>
      </c>
      <c r="M1806" t="s">
        <v>9358</v>
      </c>
      <c r="N1806" t="s">
        <v>9359</v>
      </c>
    </row>
    <row r="1807" spans="1:14" hidden="1" x14ac:dyDescent="0.3">
      <c r="A1807">
        <v>845561</v>
      </c>
      <c r="B1807" t="s">
        <v>9360</v>
      </c>
      <c r="C1807" t="s">
        <v>9361</v>
      </c>
      <c r="D1807" t="s">
        <v>9362</v>
      </c>
      <c r="E1807" t="s">
        <v>117</v>
      </c>
      <c r="F1807">
        <v>95320</v>
      </c>
      <c r="G1807" t="s">
        <v>118</v>
      </c>
      <c r="H1807" t="s">
        <v>9363</v>
      </c>
      <c r="I1807" t="s">
        <v>9364</v>
      </c>
      <c r="J1807" t="s">
        <v>1213</v>
      </c>
      <c r="K1807" t="s">
        <v>1321</v>
      </c>
      <c r="L1807" t="s">
        <v>6974</v>
      </c>
      <c r="M1807" t="s">
        <v>227</v>
      </c>
      <c r="N1807" t="s">
        <v>227</v>
      </c>
    </row>
    <row r="1808" spans="1:14" hidden="1" x14ac:dyDescent="0.3">
      <c r="A1808">
        <v>845562</v>
      </c>
      <c r="B1808" t="s">
        <v>9365</v>
      </c>
      <c r="C1808" t="s">
        <v>9366</v>
      </c>
      <c r="D1808" t="s">
        <v>9367</v>
      </c>
      <c r="E1808" t="s">
        <v>117</v>
      </c>
      <c r="F1808">
        <v>95320</v>
      </c>
      <c r="G1808" t="s">
        <v>118</v>
      </c>
      <c r="H1808" t="s">
        <v>9368</v>
      </c>
      <c r="I1808" t="s">
        <v>9369</v>
      </c>
      <c r="J1808" t="s">
        <v>56</v>
      </c>
      <c r="K1808" t="s">
        <v>1321</v>
      </c>
      <c r="L1808" t="s">
        <v>8708</v>
      </c>
      <c r="M1808" t="s">
        <v>9370</v>
      </c>
      <c r="N1808" t="s">
        <v>2396</v>
      </c>
    </row>
    <row r="1809" spans="1:14" hidden="1" x14ac:dyDescent="0.3">
      <c r="A1809">
        <v>845568</v>
      </c>
      <c r="B1809" t="s">
        <v>9371</v>
      </c>
      <c r="C1809" t="s">
        <v>11296</v>
      </c>
      <c r="D1809" t="s">
        <v>9372</v>
      </c>
      <c r="E1809" t="s">
        <v>7336</v>
      </c>
      <c r="F1809">
        <v>95230</v>
      </c>
      <c r="G1809" t="s">
        <v>118</v>
      </c>
      <c r="H1809" t="s">
        <v>9373</v>
      </c>
      <c r="I1809" t="s">
        <v>9374</v>
      </c>
      <c r="J1809" t="s">
        <v>56</v>
      </c>
      <c r="K1809" t="s">
        <v>1565</v>
      </c>
      <c r="L1809" t="s">
        <v>8708</v>
      </c>
      <c r="M1809" t="s">
        <v>9375</v>
      </c>
      <c r="N1809" t="s">
        <v>9376</v>
      </c>
    </row>
    <row r="1810" spans="1:14" hidden="1" x14ac:dyDescent="0.3">
      <c r="A1810">
        <v>845570</v>
      </c>
      <c r="B1810" t="s">
        <v>9377</v>
      </c>
      <c r="C1810" t="s">
        <v>9316</v>
      </c>
      <c r="D1810" t="s">
        <v>9378</v>
      </c>
      <c r="E1810" t="s">
        <v>7336</v>
      </c>
      <c r="F1810">
        <v>95230</v>
      </c>
      <c r="G1810" t="s">
        <v>46</v>
      </c>
      <c r="H1810" t="s">
        <v>9379</v>
      </c>
      <c r="I1810" t="s">
        <v>9380</v>
      </c>
      <c r="J1810" t="s">
        <v>56</v>
      </c>
      <c r="K1810" t="s">
        <v>1565</v>
      </c>
      <c r="L1810" t="s">
        <v>8635</v>
      </c>
      <c r="M1810" t="s">
        <v>9381</v>
      </c>
      <c r="N1810" t="s">
        <v>9382</v>
      </c>
    </row>
    <row r="1811" spans="1:14" hidden="1" x14ac:dyDescent="0.3">
      <c r="A1811">
        <v>845572</v>
      </c>
      <c r="B1811" t="s">
        <v>9383</v>
      </c>
      <c r="C1811" t="s">
        <v>9384</v>
      </c>
      <c r="D1811" t="s">
        <v>9385</v>
      </c>
      <c r="E1811" t="s">
        <v>7336</v>
      </c>
      <c r="F1811">
        <v>95230</v>
      </c>
      <c r="G1811" t="s">
        <v>46</v>
      </c>
      <c r="H1811" t="s">
        <v>9386</v>
      </c>
      <c r="I1811" t="s">
        <v>9387</v>
      </c>
      <c r="J1811" t="s">
        <v>56</v>
      </c>
      <c r="K1811" t="s">
        <v>1565</v>
      </c>
      <c r="L1811" t="s">
        <v>8708</v>
      </c>
      <c r="M1811" t="s">
        <v>9388</v>
      </c>
      <c r="N1811" t="s">
        <v>1862</v>
      </c>
    </row>
    <row r="1812" spans="1:14" hidden="1" x14ac:dyDescent="0.3">
      <c r="A1812">
        <v>845575</v>
      </c>
      <c r="B1812" t="s">
        <v>9389</v>
      </c>
      <c r="C1812" t="s">
        <v>9126</v>
      </c>
      <c r="D1812" t="s">
        <v>9390</v>
      </c>
      <c r="E1812" t="s">
        <v>7336</v>
      </c>
      <c r="F1812">
        <v>95230</v>
      </c>
      <c r="G1812" t="s">
        <v>46</v>
      </c>
      <c r="H1812" t="s">
        <v>9391</v>
      </c>
      <c r="I1812" t="s">
        <v>9392</v>
      </c>
      <c r="J1812" t="s">
        <v>56</v>
      </c>
      <c r="K1812" t="s">
        <v>1565</v>
      </c>
      <c r="L1812" t="s">
        <v>54</v>
      </c>
      <c r="M1812" t="s">
        <v>9393</v>
      </c>
      <c r="N1812" t="s">
        <v>9394</v>
      </c>
    </row>
    <row r="1813" spans="1:14" hidden="1" x14ac:dyDescent="0.3">
      <c r="A1813">
        <v>845578</v>
      </c>
      <c r="B1813" t="s">
        <v>9395</v>
      </c>
      <c r="C1813" t="s">
        <v>9348</v>
      </c>
      <c r="D1813" t="s">
        <v>9396</v>
      </c>
      <c r="E1813" t="s">
        <v>1490</v>
      </c>
      <c r="F1813">
        <v>95632</v>
      </c>
      <c r="G1813" t="s">
        <v>118</v>
      </c>
      <c r="H1813" t="s">
        <v>9397</v>
      </c>
      <c r="I1813" t="s">
        <v>9398</v>
      </c>
      <c r="J1813" t="s">
        <v>56</v>
      </c>
      <c r="K1813" t="s">
        <v>1411</v>
      </c>
      <c r="L1813" t="s">
        <v>8708</v>
      </c>
      <c r="M1813" t="s">
        <v>9399</v>
      </c>
      <c r="N1813" t="s">
        <v>2172</v>
      </c>
    </row>
    <row r="1814" spans="1:14" hidden="1" x14ac:dyDescent="0.3">
      <c r="A1814">
        <v>845591</v>
      </c>
      <c r="B1814" t="s">
        <v>9400</v>
      </c>
      <c r="C1814" t="s">
        <v>9401</v>
      </c>
      <c r="D1814" t="s">
        <v>9402</v>
      </c>
      <c r="E1814" t="s">
        <v>1490</v>
      </c>
      <c r="F1814">
        <v>95632</v>
      </c>
      <c r="G1814" t="s">
        <v>118</v>
      </c>
      <c r="H1814" t="s">
        <v>9403</v>
      </c>
      <c r="I1814" t="s">
        <v>9404</v>
      </c>
      <c r="J1814" t="s">
        <v>56</v>
      </c>
      <c r="K1814" t="s">
        <v>1411</v>
      </c>
      <c r="L1814" t="s">
        <v>8635</v>
      </c>
      <c r="M1814" t="s">
        <v>9405</v>
      </c>
      <c r="N1814" t="s">
        <v>9406</v>
      </c>
    </row>
    <row r="1815" spans="1:14" hidden="1" x14ac:dyDescent="0.3">
      <c r="A1815">
        <v>845592</v>
      </c>
      <c r="B1815" t="s">
        <v>9407</v>
      </c>
      <c r="C1815" t="s">
        <v>11296</v>
      </c>
      <c r="D1815" t="s">
        <v>9408</v>
      </c>
      <c r="E1815" t="s">
        <v>5386</v>
      </c>
      <c r="F1815">
        <v>95236</v>
      </c>
      <c r="G1815" t="s">
        <v>118</v>
      </c>
      <c r="H1815" t="s">
        <v>9409</v>
      </c>
      <c r="I1815" t="s">
        <v>9410</v>
      </c>
      <c r="J1815" t="s">
        <v>56</v>
      </c>
      <c r="K1815" t="s">
        <v>1411</v>
      </c>
      <c r="L1815" t="s">
        <v>8708</v>
      </c>
      <c r="M1815" t="s">
        <v>9411</v>
      </c>
      <c r="N1815" t="s">
        <v>167</v>
      </c>
    </row>
    <row r="1816" spans="1:14" hidden="1" x14ac:dyDescent="0.3">
      <c r="A1816">
        <v>845593</v>
      </c>
      <c r="B1816" t="s">
        <v>9412</v>
      </c>
      <c r="C1816" t="s">
        <v>11304</v>
      </c>
      <c r="D1816" t="s">
        <v>9413</v>
      </c>
      <c r="E1816" t="s">
        <v>1272</v>
      </c>
      <c r="F1816">
        <v>95336</v>
      </c>
      <c r="G1816" t="s">
        <v>118</v>
      </c>
      <c r="H1816" t="s">
        <v>9414</v>
      </c>
      <c r="I1816" t="s">
        <v>9415</v>
      </c>
      <c r="J1816" t="s">
        <v>56</v>
      </c>
      <c r="K1816" t="s">
        <v>1321</v>
      </c>
      <c r="L1816" t="s">
        <v>54</v>
      </c>
      <c r="M1816" t="s">
        <v>9399</v>
      </c>
      <c r="N1816" t="s">
        <v>9416</v>
      </c>
    </row>
    <row r="1817" spans="1:14" hidden="1" x14ac:dyDescent="0.3">
      <c r="A1817">
        <v>845605</v>
      </c>
      <c r="B1817" t="s">
        <v>9417</v>
      </c>
      <c r="C1817" t="s">
        <v>11304</v>
      </c>
      <c r="D1817" t="s">
        <v>9418</v>
      </c>
      <c r="E1817" t="s">
        <v>1272</v>
      </c>
      <c r="F1817">
        <v>95336</v>
      </c>
      <c r="G1817" t="s">
        <v>118</v>
      </c>
      <c r="H1817" t="s">
        <v>9419</v>
      </c>
      <c r="I1817" t="s">
        <v>9420</v>
      </c>
      <c r="J1817" t="s">
        <v>56</v>
      </c>
      <c r="K1817" t="s">
        <v>1321</v>
      </c>
      <c r="L1817" t="s">
        <v>6974</v>
      </c>
      <c r="M1817" t="s">
        <v>9421</v>
      </c>
      <c r="N1817" t="s">
        <v>1889</v>
      </c>
    </row>
    <row r="1818" spans="1:14" hidden="1" x14ac:dyDescent="0.3">
      <c r="A1818">
        <v>845606</v>
      </c>
      <c r="B1818" t="s">
        <v>9422</v>
      </c>
      <c r="C1818" t="s">
        <v>9734</v>
      </c>
      <c r="D1818" t="s">
        <v>9423</v>
      </c>
      <c r="E1818" t="s">
        <v>1272</v>
      </c>
      <c r="F1818">
        <v>95336</v>
      </c>
      <c r="G1818" t="s">
        <v>118</v>
      </c>
      <c r="H1818" t="s">
        <v>9424</v>
      </c>
      <c r="I1818" t="s">
        <v>11305</v>
      </c>
      <c r="J1818" t="s">
        <v>56</v>
      </c>
      <c r="K1818" t="s">
        <v>1321</v>
      </c>
      <c r="L1818" t="s">
        <v>54</v>
      </c>
      <c r="M1818" t="s">
        <v>227</v>
      </c>
      <c r="N1818" t="s">
        <v>227</v>
      </c>
    </row>
    <row r="1819" spans="1:14" hidden="1" x14ac:dyDescent="0.3">
      <c r="A1819">
        <v>845607</v>
      </c>
      <c r="B1819" t="s">
        <v>9425</v>
      </c>
      <c r="C1819" t="s">
        <v>8659</v>
      </c>
      <c r="D1819" t="s">
        <v>9426</v>
      </c>
      <c r="E1819" t="s">
        <v>1272</v>
      </c>
      <c r="F1819">
        <v>95336</v>
      </c>
      <c r="G1819" t="s">
        <v>118</v>
      </c>
      <c r="H1819" t="s">
        <v>9427</v>
      </c>
      <c r="I1819" t="s">
        <v>9428</v>
      </c>
      <c r="J1819" t="s">
        <v>56</v>
      </c>
      <c r="K1819" t="s">
        <v>1321</v>
      </c>
      <c r="L1819" t="s">
        <v>8635</v>
      </c>
      <c r="M1819" t="s">
        <v>8983</v>
      </c>
      <c r="N1819" t="s">
        <v>9429</v>
      </c>
    </row>
    <row r="1820" spans="1:14" hidden="1" x14ac:dyDescent="0.3">
      <c r="A1820">
        <v>845608</v>
      </c>
      <c r="B1820" t="s">
        <v>9430</v>
      </c>
      <c r="C1820" t="s">
        <v>9734</v>
      </c>
      <c r="D1820" t="s">
        <v>9431</v>
      </c>
      <c r="E1820" t="s">
        <v>7496</v>
      </c>
      <c r="F1820">
        <v>95366</v>
      </c>
      <c r="G1820" t="s">
        <v>118</v>
      </c>
      <c r="H1820" t="s">
        <v>9432</v>
      </c>
      <c r="I1820" t="s">
        <v>11306</v>
      </c>
      <c r="J1820" t="s">
        <v>56</v>
      </c>
      <c r="K1820" t="s">
        <v>1198</v>
      </c>
      <c r="L1820" t="s">
        <v>54</v>
      </c>
      <c r="M1820" t="s">
        <v>227</v>
      </c>
      <c r="N1820" t="s">
        <v>227</v>
      </c>
    </row>
    <row r="1821" spans="1:14" hidden="1" x14ac:dyDescent="0.3">
      <c r="A1821">
        <v>845610</v>
      </c>
      <c r="B1821" t="s">
        <v>9433</v>
      </c>
      <c r="C1821" t="s">
        <v>11304</v>
      </c>
      <c r="D1821" t="s">
        <v>9434</v>
      </c>
      <c r="E1821" t="s">
        <v>7496</v>
      </c>
      <c r="F1821">
        <v>95366</v>
      </c>
      <c r="G1821" t="s">
        <v>118</v>
      </c>
      <c r="H1821" t="s">
        <v>9435</v>
      </c>
      <c r="I1821" t="s">
        <v>9436</v>
      </c>
      <c r="J1821" t="s">
        <v>56</v>
      </c>
      <c r="K1821" t="s">
        <v>1198</v>
      </c>
      <c r="L1821" t="s">
        <v>54</v>
      </c>
      <c r="M1821" t="s">
        <v>9437</v>
      </c>
      <c r="N1821" t="s">
        <v>9438</v>
      </c>
    </row>
    <row r="1822" spans="1:14" hidden="1" x14ac:dyDescent="0.3">
      <c r="A1822">
        <v>845611</v>
      </c>
      <c r="B1822" t="s">
        <v>9439</v>
      </c>
      <c r="C1822" t="s">
        <v>8659</v>
      </c>
      <c r="D1822" t="s">
        <v>9440</v>
      </c>
      <c r="E1822" t="s">
        <v>7496</v>
      </c>
      <c r="F1822">
        <v>95366</v>
      </c>
      <c r="G1822" t="s">
        <v>118</v>
      </c>
      <c r="H1822" t="s">
        <v>9441</v>
      </c>
      <c r="I1822" t="s">
        <v>9442</v>
      </c>
      <c r="J1822" t="s">
        <v>56</v>
      </c>
      <c r="K1822" t="s">
        <v>1198</v>
      </c>
      <c r="L1822" t="s">
        <v>54</v>
      </c>
      <c r="M1822" t="s">
        <v>8901</v>
      </c>
      <c r="N1822" t="s">
        <v>7974</v>
      </c>
    </row>
    <row r="1823" spans="1:14" hidden="1" x14ac:dyDescent="0.3">
      <c r="A1823">
        <v>845612</v>
      </c>
      <c r="B1823" t="s">
        <v>9443</v>
      </c>
      <c r="C1823" t="s">
        <v>11296</v>
      </c>
      <c r="D1823" t="s">
        <v>9444</v>
      </c>
      <c r="E1823" t="s">
        <v>1568</v>
      </c>
      <c r="F1823">
        <v>95304</v>
      </c>
      <c r="G1823" t="s">
        <v>118</v>
      </c>
      <c r="H1823" t="s">
        <v>9445</v>
      </c>
      <c r="I1823" t="s">
        <v>9446</v>
      </c>
      <c r="J1823" t="s">
        <v>56</v>
      </c>
      <c r="K1823" t="s">
        <v>1411</v>
      </c>
      <c r="L1823" t="s">
        <v>8708</v>
      </c>
      <c r="M1823" t="s">
        <v>9447</v>
      </c>
      <c r="N1823" t="s">
        <v>651</v>
      </c>
    </row>
    <row r="1824" spans="1:14" x14ac:dyDescent="0.3">
      <c r="A1824">
        <v>845613</v>
      </c>
      <c r="B1824" t="s">
        <v>9448</v>
      </c>
      <c r="C1824" t="s">
        <v>11296</v>
      </c>
      <c r="D1824" t="s">
        <v>9449</v>
      </c>
      <c r="E1824" t="s">
        <v>223</v>
      </c>
      <c r="F1824">
        <v>95307</v>
      </c>
      <c r="G1824" t="s">
        <v>46</v>
      </c>
      <c r="H1824" t="s">
        <v>9450</v>
      </c>
      <c r="I1824" t="s">
        <v>9451</v>
      </c>
      <c r="J1824" t="s">
        <v>56</v>
      </c>
      <c r="K1824" t="s">
        <v>10924</v>
      </c>
      <c r="L1824" t="s">
        <v>8708</v>
      </c>
      <c r="M1824" t="s">
        <v>9452</v>
      </c>
      <c r="N1824" t="s">
        <v>9453</v>
      </c>
    </row>
    <row r="1825" spans="1:14" x14ac:dyDescent="0.3">
      <c r="A1825">
        <v>845625</v>
      </c>
      <c r="B1825" t="s">
        <v>9454</v>
      </c>
      <c r="C1825" t="s">
        <v>11296</v>
      </c>
      <c r="D1825" t="s">
        <v>9455</v>
      </c>
      <c r="E1825" t="s">
        <v>223</v>
      </c>
      <c r="F1825">
        <v>95307</v>
      </c>
      <c r="G1825" t="s">
        <v>46</v>
      </c>
      <c r="H1825" t="s">
        <v>9456</v>
      </c>
      <c r="I1825" t="s">
        <v>9457</v>
      </c>
      <c r="J1825" t="s">
        <v>56</v>
      </c>
      <c r="K1825" t="s">
        <v>10924</v>
      </c>
      <c r="L1825" t="s">
        <v>8708</v>
      </c>
      <c r="M1825" t="s">
        <v>9458</v>
      </c>
      <c r="N1825" t="s">
        <v>9459</v>
      </c>
    </row>
    <row r="1826" spans="1:14" x14ac:dyDescent="0.3">
      <c r="A1826">
        <v>845627</v>
      </c>
      <c r="B1826" t="s">
        <v>9460</v>
      </c>
      <c r="C1826" t="s">
        <v>11296</v>
      </c>
      <c r="D1826" t="s">
        <v>9461</v>
      </c>
      <c r="E1826" t="s">
        <v>2244</v>
      </c>
      <c r="F1826">
        <v>95316</v>
      </c>
      <c r="G1826" t="s">
        <v>46</v>
      </c>
      <c r="H1826" t="s">
        <v>9462</v>
      </c>
      <c r="I1826" t="s">
        <v>9463</v>
      </c>
      <c r="J1826" t="s">
        <v>56</v>
      </c>
      <c r="K1826" t="s">
        <v>10924</v>
      </c>
      <c r="L1826" t="s">
        <v>8635</v>
      </c>
      <c r="M1826" t="s">
        <v>9464</v>
      </c>
      <c r="N1826" t="s">
        <v>9465</v>
      </c>
    </row>
    <row r="1827" spans="1:14" x14ac:dyDescent="0.3">
      <c r="A1827">
        <v>845628</v>
      </c>
      <c r="B1827" t="s">
        <v>9466</v>
      </c>
      <c r="C1827" t="s">
        <v>11296</v>
      </c>
      <c r="D1827" t="s">
        <v>9467</v>
      </c>
      <c r="E1827" t="s">
        <v>2244</v>
      </c>
      <c r="F1827">
        <v>95316</v>
      </c>
      <c r="G1827" t="s">
        <v>46</v>
      </c>
      <c r="H1827" t="s">
        <v>9468</v>
      </c>
      <c r="I1827" t="s">
        <v>9469</v>
      </c>
      <c r="J1827" t="s">
        <v>56</v>
      </c>
      <c r="K1827" t="s">
        <v>10924</v>
      </c>
      <c r="L1827" t="s">
        <v>8635</v>
      </c>
      <c r="M1827" t="s">
        <v>9470</v>
      </c>
      <c r="N1827" t="s">
        <v>9471</v>
      </c>
    </row>
    <row r="1828" spans="1:14" x14ac:dyDescent="0.3">
      <c r="A1828">
        <v>845629</v>
      </c>
      <c r="B1828" t="s">
        <v>9472</v>
      </c>
      <c r="C1828" t="s">
        <v>11296</v>
      </c>
      <c r="D1828" t="s">
        <v>9473</v>
      </c>
      <c r="E1828" t="s">
        <v>2244</v>
      </c>
      <c r="F1828">
        <v>95316</v>
      </c>
      <c r="G1828" t="s">
        <v>46</v>
      </c>
      <c r="H1828" t="s">
        <v>9474</v>
      </c>
      <c r="I1828" t="s">
        <v>9475</v>
      </c>
      <c r="J1828" t="s">
        <v>56</v>
      </c>
      <c r="K1828" t="s">
        <v>10924</v>
      </c>
      <c r="L1828" t="s">
        <v>8708</v>
      </c>
      <c r="M1828" t="s">
        <v>9476</v>
      </c>
      <c r="N1828" t="s">
        <v>5498</v>
      </c>
    </row>
    <row r="1829" spans="1:14" x14ac:dyDescent="0.3">
      <c r="A1829">
        <v>845631</v>
      </c>
      <c r="B1829" t="s">
        <v>9477</v>
      </c>
      <c r="C1829" t="s">
        <v>11296</v>
      </c>
      <c r="D1829" t="s">
        <v>9478</v>
      </c>
      <c r="E1829" t="s">
        <v>2244</v>
      </c>
      <c r="F1829">
        <v>95316</v>
      </c>
      <c r="G1829" t="s">
        <v>46</v>
      </c>
      <c r="H1829" t="s">
        <v>9479</v>
      </c>
      <c r="I1829" t="s">
        <v>9480</v>
      </c>
      <c r="J1829" t="s">
        <v>56</v>
      </c>
      <c r="K1829" t="s">
        <v>10924</v>
      </c>
      <c r="L1829" t="s">
        <v>8708</v>
      </c>
      <c r="M1829" t="s">
        <v>9481</v>
      </c>
      <c r="N1829" t="s">
        <v>2649</v>
      </c>
    </row>
    <row r="1830" spans="1:14" x14ac:dyDescent="0.3">
      <c r="A1830">
        <v>845639</v>
      </c>
      <c r="B1830" t="s">
        <v>9482</v>
      </c>
      <c r="C1830" t="s">
        <v>11296</v>
      </c>
      <c r="D1830" t="s">
        <v>9483</v>
      </c>
      <c r="E1830" t="s">
        <v>2244</v>
      </c>
      <c r="F1830">
        <v>95316</v>
      </c>
      <c r="G1830" t="s">
        <v>46</v>
      </c>
      <c r="H1830" t="s">
        <v>9484</v>
      </c>
      <c r="I1830" t="s">
        <v>9485</v>
      </c>
      <c r="J1830" t="s">
        <v>56</v>
      </c>
      <c r="K1830" t="s">
        <v>10924</v>
      </c>
      <c r="L1830" t="s">
        <v>8635</v>
      </c>
      <c r="M1830" t="s">
        <v>9486</v>
      </c>
      <c r="N1830" t="s">
        <v>9487</v>
      </c>
    </row>
    <row r="1831" spans="1:14" hidden="1" x14ac:dyDescent="0.3">
      <c r="A1831">
        <v>845640</v>
      </c>
      <c r="B1831" t="s">
        <v>9488</v>
      </c>
      <c r="C1831" t="s">
        <v>11296</v>
      </c>
      <c r="D1831" t="s">
        <v>9489</v>
      </c>
      <c r="E1831" t="s">
        <v>2588</v>
      </c>
      <c r="F1831">
        <v>95323</v>
      </c>
      <c r="G1831" t="s">
        <v>46</v>
      </c>
      <c r="H1831" t="s">
        <v>9490</v>
      </c>
      <c r="I1831" t="s">
        <v>9491</v>
      </c>
      <c r="J1831" t="s">
        <v>56</v>
      </c>
      <c r="K1831" t="s">
        <v>1321</v>
      </c>
      <c r="L1831" t="s">
        <v>8635</v>
      </c>
      <c r="M1831" t="s">
        <v>9492</v>
      </c>
      <c r="N1831" t="s">
        <v>9493</v>
      </c>
    </row>
    <row r="1832" spans="1:14" hidden="1" x14ac:dyDescent="0.3">
      <c r="A1832">
        <v>845661</v>
      </c>
      <c r="B1832" t="s">
        <v>9494</v>
      </c>
      <c r="C1832" t="s">
        <v>11296</v>
      </c>
      <c r="D1832" t="s">
        <v>9495</v>
      </c>
      <c r="E1832" t="s">
        <v>2588</v>
      </c>
      <c r="F1832">
        <v>95323</v>
      </c>
      <c r="G1832" t="s">
        <v>46</v>
      </c>
      <c r="H1832" t="s">
        <v>9496</v>
      </c>
      <c r="I1832" t="s">
        <v>9497</v>
      </c>
      <c r="J1832" t="s">
        <v>56</v>
      </c>
      <c r="K1832" t="s">
        <v>1321</v>
      </c>
      <c r="L1832" t="s">
        <v>8708</v>
      </c>
      <c r="M1832" t="s">
        <v>9498</v>
      </c>
      <c r="N1832" t="s">
        <v>9499</v>
      </c>
    </row>
    <row r="1833" spans="1:14" hidden="1" x14ac:dyDescent="0.3">
      <c r="A1833">
        <v>845665</v>
      </c>
      <c r="B1833" t="s">
        <v>9500</v>
      </c>
      <c r="C1833" t="s">
        <v>8560</v>
      </c>
      <c r="D1833" t="s">
        <v>9501</v>
      </c>
      <c r="E1833" t="s">
        <v>7231</v>
      </c>
      <c r="F1833">
        <v>95326</v>
      </c>
      <c r="G1833" t="s">
        <v>46</v>
      </c>
      <c r="H1833" t="s">
        <v>9502</v>
      </c>
      <c r="I1833" t="s">
        <v>9503</v>
      </c>
      <c r="J1833" t="s">
        <v>56</v>
      </c>
      <c r="K1833" t="s">
        <v>1411</v>
      </c>
      <c r="L1833" t="s">
        <v>54</v>
      </c>
      <c r="M1833" t="s">
        <v>8874</v>
      </c>
      <c r="N1833" t="s">
        <v>9292</v>
      </c>
    </row>
    <row r="1834" spans="1:14" hidden="1" x14ac:dyDescent="0.3">
      <c r="A1834">
        <v>845667</v>
      </c>
      <c r="B1834" t="s">
        <v>11307</v>
      </c>
      <c r="C1834" t="s">
        <v>8723</v>
      </c>
      <c r="D1834" t="s">
        <v>9504</v>
      </c>
      <c r="E1834" t="s">
        <v>131</v>
      </c>
      <c r="F1834">
        <v>95357</v>
      </c>
      <c r="G1834" t="s">
        <v>46</v>
      </c>
      <c r="H1834" t="s">
        <v>9505</v>
      </c>
      <c r="I1834" t="s">
        <v>11308</v>
      </c>
      <c r="J1834" t="s">
        <v>56</v>
      </c>
      <c r="K1834" t="s">
        <v>1198</v>
      </c>
      <c r="L1834" t="s">
        <v>8708</v>
      </c>
      <c r="M1834" t="s">
        <v>227</v>
      </c>
      <c r="N1834" t="s">
        <v>227</v>
      </c>
    </row>
    <row r="1835" spans="1:14" hidden="1" x14ac:dyDescent="0.3">
      <c r="A1835">
        <v>845668</v>
      </c>
      <c r="B1835" t="s">
        <v>9506</v>
      </c>
      <c r="C1835" t="s">
        <v>11296</v>
      </c>
      <c r="D1835" t="s">
        <v>9507</v>
      </c>
      <c r="E1835" t="s">
        <v>131</v>
      </c>
      <c r="F1835">
        <v>95358</v>
      </c>
      <c r="G1835" t="s">
        <v>46</v>
      </c>
      <c r="H1835" t="s">
        <v>9508</v>
      </c>
      <c r="I1835" t="s">
        <v>9509</v>
      </c>
      <c r="J1835" t="s">
        <v>56</v>
      </c>
      <c r="K1835" t="s">
        <v>1198</v>
      </c>
      <c r="L1835" t="s">
        <v>8635</v>
      </c>
      <c r="M1835" t="s">
        <v>9510</v>
      </c>
      <c r="N1835" t="s">
        <v>9049</v>
      </c>
    </row>
    <row r="1836" spans="1:14" hidden="1" x14ac:dyDescent="0.3">
      <c r="A1836">
        <v>845669</v>
      </c>
      <c r="B1836" t="s">
        <v>9511</v>
      </c>
      <c r="C1836" t="s">
        <v>11296</v>
      </c>
      <c r="D1836" t="s">
        <v>9512</v>
      </c>
      <c r="E1836" t="s">
        <v>131</v>
      </c>
      <c r="F1836">
        <v>95357</v>
      </c>
      <c r="G1836" t="s">
        <v>46</v>
      </c>
      <c r="H1836" t="s">
        <v>9513</v>
      </c>
      <c r="I1836" t="s">
        <v>9514</v>
      </c>
      <c r="J1836" t="s">
        <v>56</v>
      </c>
      <c r="K1836" t="s">
        <v>1198</v>
      </c>
      <c r="L1836" t="s">
        <v>8635</v>
      </c>
      <c r="M1836" t="s">
        <v>9515</v>
      </c>
      <c r="N1836" t="s">
        <v>2785</v>
      </c>
    </row>
    <row r="1837" spans="1:14" hidden="1" x14ac:dyDescent="0.3">
      <c r="A1837">
        <v>845670</v>
      </c>
      <c r="B1837" t="s">
        <v>9516</v>
      </c>
      <c r="C1837" t="s">
        <v>11296</v>
      </c>
      <c r="D1837" t="s">
        <v>9517</v>
      </c>
      <c r="E1837" t="s">
        <v>131</v>
      </c>
      <c r="F1837">
        <v>95357</v>
      </c>
      <c r="G1837" t="s">
        <v>46</v>
      </c>
      <c r="H1837" t="s">
        <v>9518</v>
      </c>
      <c r="I1837" t="s">
        <v>9519</v>
      </c>
      <c r="J1837" t="s">
        <v>56</v>
      </c>
      <c r="K1837" t="s">
        <v>1198</v>
      </c>
      <c r="L1837" t="s">
        <v>8708</v>
      </c>
      <c r="M1837" t="s">
        <v>9520</v>
      </c>
      <c r="N1837" t="s">
        <v>9521</v>
      </c>
    </row>
    <row r="1838" spans="1:14" hidden="1" x14ac:dyDescent="0.3">
      <c r="A1838">
        <v>845677</v>
      </c>
      <c r="B1838" t="s">
        <v>9522</v>
      </c>
      <c r="C1838" t="s">
        <v>8659</v>
      </c>
      <c r="D1838" t="s">
        <v>9523</v>
      </c>
      <c r="E1838" t="s">
        <v>131</v>
      </c>
      <c r="F1838">
        <v>95356</v>
      </c>
      <c r="G1838" t="s">
        <v>46</v>
      </c>
      <c r="H1838" t="s">
        <v>9524</v>
      </c>
      <c r="I1838" t="s">
        <v>9525</v>
      </c>
      <c r="J1838" t="s">
        <v>56</v>
      </c>
      <c r="K1838" t="s">
        <v>1198</v>
      </c>
      <c r="L1838" t="s">
        <v>54</v>
      </c>
      <c r="M1838" t="s">
        <v>9437</v>
      </c>
      <c r="N1838" t="s">
        <v>9416</v>
      </c>
    </row>
    <row r="1839" spans="1:14" hidden="1" x14ac:dyDescent="0.3">
      <c r="A1839">
        <v>845679</v>
      </c>
      <c r="B1839" t="s">
        <v>9526</v>
      </c>
      <c r="C1839" t="s">
        <v>11296</v>
      </c>
      <c r="D1839" t="s">
        <v>9527</v>
      </c>
      <c r="E1839" t="s">
        <v>131</v>
      </c>
      <c r="F1839">
        <v>95350</v>
      </c>
      <c r="G1839" t="s">
        <v>46</v>
      </c>
      <c r="H1839" t="s">
        <v>9528</v>
      </c>
      <c r="I1839" t="s">
        <v>9529</v>
      </c>
      <c r="J1839" t="s">
        <v>56</v>
      </c>
      <c r="K1839" t="s">
        <v>1198</v>
      </c>
      <c r="L1839" t="s">
        <v>8708</v>
      </c>
      <c r="M1839" t="s">
        <v>9530</v>
      </c>
      <c r="N1839" t="s">
        <v>9531</v>
      </c>
    </row>
    <row r="1840" spans="1:14" hidden="1" x14ac:dyDescent="0.3">
      <c r="A1840">
        <v>845680</v>
      </c>
      <c r="B1840" t="s">
        <v>9532</v>
      </c>
      <c r="C1840" t="s">
        <v>9532</v>
      </c>
      <c r="D1840" t="s">
        <v>9533</v>
      </c>
      <c r="E1840" t="s">
        <v>131</v>
      </c>
      <c r="F1840">
        <v>95358</v>
      </c>
      <c r="G1840" t="s">
        <v>46</v>
      </c>
      <c r="H1840" t="s">
        <v>9534</v>
      </c>
      <c r="I1840" t="s">
        <v>9535</v>
      </c>
      <c r="J1840" t="s">
        <v>1213</v>
      </c>
      <c r="K1840" t="s">
        <v>1198</v>
      </c>
      <c r="L1840" t="s">
        <v>6974</v>
      </c>
      <c r="M1840" t="s">
        <v>9536</v>
      </c>
      <c r="N1840" t="s">
        <v>2913</v>
      </c>
    </row>
    <row r="1841" spans="1:14" hidden="1" x14ac:dyDescent="0.3">
      <c r="A1841">
        <v>845681</v>
      </c>
      <c r="B1841" t="s">
        <v>9537</v>
      </c>
      <c r="C1841" t="s">
        <v>11296</v>
      </c>
      <c r="D1841" t="s">
        <v>9538</v>
      </c>
      <c r="E1841" t="s">
        <v>131</v>
      </c>
      <c r="F1841">
        <v>95357</v>
      </c>
      <c r="G1841" t="s">
        <v>46</v>
      </c>
      <c r="H1841" t="s">
        <v>9539</v>
      </c>
      <c r="I1841" t="s">
        <v>9540</v>
      </c>
      <c r="J1841" t="s">
        <v>56</v>
      </c>
      <c r="K1841" t="s">
        <v>1198</v>
      </c>
      <c r="L1841" t="s">
        <v>8708</v>
      </c>
      <c r="M1841" t="s">
        <v>9541</v>
      </c>
      <c r="N1841" t="s">
        <v>9542</v>
      </c>
    </row>
    <row r="1842" spans="1:14" hidden="1" x14ac:dyDescent="0.3">
      <c r="A1842">
        <v>845682</v>
      </c>
      <c r="B1842" t="s">
        <v>9543</v>
      </c>
      <c r="C1842" t="s">
        <v>9544</v>
      </c>
      <c r="D1842" t="s">
        <v>9545</v>
      </c>
      <c r="E1842" t="s">
        <v>1203</v>
      </c>
      <c r="F1842">
        <v>95361</v>
      </c>
      <c r="G1842" t="s">
        <v>46</v>
      </c>
      <c r="H1842" t="s">
        <v>9546</v>
      </c>
      <c r="I1842" t="s">
        <v>9547</v>
      </c>
      <c r="J1842" t="s">
        <v>56</v>
      </c>
      <c r="K1842" t="s">
        <v>1321</v>
      </c>
      <c r="L1842" t="s">
        <v>8708</v>
      </c>
      <c r="M1842" t="s">
        <v>9548</v>
      </c>
      <c r="N1842" t="s">
        <v>9549</v>
      </c>
    </row>
    <row r="1843" spans="1:14" hidden="1" x14ac:dyDescent="0.3">
      <c r="A1843">
        <v>845700</v>
      </c>
      <c r="B1843" t="s">
        <v>9550</v>
      </c>
      <c r="C1843" t="s">
        <v>11296</v>
      </c>
      <c r="D1843" t="s">
        <v>9551</v>
      </c>
      <c r="E1843" t="s">
        <v>1203</v>
      </c>
      <c r="F1843">
        <v>95361</v>
      </c>
      <c r="G1843" t="s">
        <v>46</v>
      </c>
      <c r="H1843" t="s">
        <v>9552</v>
      </c>
      <c r="I1843" t="s">
        <v>9553</v>
      </c>
      <c r="J1843" t="s">
        <v>56</v>
      </c>
      <c r="K1843" t="s">
        <v>1321</v>
      </c>
      <c r="L1843" t="s">
        <v>8708</v>
      </c>
      <c r="M1843" t="s">
        <v>9554</v>
      </c>
      <c r="N1843" t="s">
        <v>463</v>
      </c>
    </row>
    <row r="1844" spans="1:14" hidden="1" x14ac:dyDescent="0.3">
      <c r="A1844">
        <v>845701</v>
      </c>
      <c r="B1844" t="s">
        <v>9555</v>
      </c>
      <c r="C1844" t="s">
        <v>11296</v>
      </c>
      <c r="D1844" t="s">
        <v>9556</v>
      </c>
      <c r="E1844" t="s">
        <v>1203</v>
      </c>
      <c r="F1844">
        <v>95361</v>
      </c>
      <c r="G1844" t="s">
        <v>46</v>
      </c>
      <c r="H1844" t="s">
        <v>9557</v>
      </c>
      <c r="I1844" t="s">
        <v>9558</v>
      </c>
      <c r="J1844" t="s">
        <v>56</v>
      </c>
      <c r="K1844" t="s">
        <v>1321</v>
      </c>
      <c r="L1844" t="s">
        <v>8708</v>
      </c>
      <c r="M1844" t="s">
        <v>9559</v>
      </c>
      <c r="N1844" t="s">
        <v>9560</v>
      </c>
    </row>
    <row r="1845" spans="1:14" hidden="1" x14ac:dyDescent="0.3">
      <c r="A1845">
        <v>845702</v>
      </c>
      <c r="B1845" t="s">
        <v>9561</v>
      </c>
      <c r="C1845" t="s">
        <v>11296</v>
      </c>
      <c r="D1845" t="s">
        <v>9562</v>
      </c>
      <c r="E1845" t="s">
        <v>1203</v>
      </c>
      <c r="F1845">
        <v>95361</v>
      </c>
      <c r="G1845" t="s">
        <v>46</v>
      </c>
      <c r="H1845" t="s">
        <v>9563</v>
      </c>
      <c r="I1845" t="s">
        <v>9564</v>
      </c>
      <c r="J1845" t="s">
        <v>56</v>
      </c>
      <c r="K1845" t="s">
        <v>1321</v>
      </c>
      <c r="L1845" t="s">
        <v>8635</v>
      </c>
      <c r="M1845" t="s">
        <v>9565</v>
      </c>
      <c r="N1845" t="s">
        <v>9566</v>
      </c>
    </row>
    <row r="1846" spans="1:14" hidden="1" x14ac:dyDescent="0.3">
      <c r="A1846">
        <v>845703</v>
      </c>
      <c r="B1846" t="s">
        <v>9068</v>
      </c>
      <c r="C1846" t="s">
        <v>9316</v>
      </c>
      <c r="D1846" t="s">
        <v>9567</v>
      </c>
      <c r="E1846" t="s">
        <v>1203</v>
      </c>
      <c r="F1846">
        <v>95361</v>
      </c>
      <c r="G1846" t="s">
        <v>46</v>
      </c>
      <c r="H1846" t="s">
        <v>9568</v>
      </c>
      <c r="I1846" t="s">
        <v>9569</v>
      </c>
      <c r="J1846" t="s">
        <v>56</v>
      </c>
      <c r="K1846" t="s">
        <v>1321</v>
      </c>
      <c r="L1846" t="s">
        <v>8635</v>
      </c>
      <c r="M1846" t="s">
        <v>9570</v>
      </c>
      <c r="N1846" t="s">
        <v>9571</v>
      </c>
    </row>
    <row r="1847" spans="1:14" hidden="1" x14ac:dyDescent="0.3">
      <c r="A1847">
        <v>845704</v>
      </c>
      <c r="B1847" t="s">
        <v>9572</v>
      </c>
      <c r="C1847" t="s">
        <v>9316</v>
      </c>
      <c r="D1847" t="s">
        <v>9573</v>
      </c>
      <c r="E1847" t="s">
        <v>1203</v>
      </c>
      <c r="F1847">
        <v>95361</v>
      </c>
      <c r="G1847" t="s">
        <v>46</v>
      </c>
      <c r="H1847" t="s">
        <v>9574</v>
      </c>
      <c r="I1847" t="s">
        <v>9575</v>
      </c>
      <c r="J1847" t="s">
        <v>56</v>
      </c>
      <c r="K1847" t="s">
        <v>1321</v>
      </c>
      <c r="L1847" t="s">
        <v>8635</v>
      </c>
      <c r="M1847" t="s">
        <v>9576</v>
      </c>
      <c r="N1847" t="s">
        <v>9577</v>
      </c>
    </row>
    <row r="1848" spans="1:14" hidden="1" x14ac:dyDescent="0.3">
      <c r="A1848">
        <v>845706</v>
      </c>
      <c r="B1848" t="s">
        <v>9578</v>
      </c>
      <c r="C1848" t="s">
        <v>11296</v>
      </c>
      <c r="D1848" t="s">
        <v>9579</v>
      </c>
      <c r="E1848" t="s">
        <v>1203</v>
      </c>
      <c r="F1848">
        <v>95361</v>
      </c>
      <c r="G1848" t="s">
        <v>46</v>
      </c>
      <c r="H1848" t="s">
        <v>9580</v>
      </c>
      <c r="I1848" t="s">
        <v>9581</v>
      </c>
      <c r="J1848" t="s">
        <v>56</v>
      </c>
      <c r="K1848" t="s">
        <v>1321</v>
      </c>
      <c r="L1848" t="s">
        <v>8708</v>
      </c>
      <c r="M1848" t="s">
        <v>9582</v>
      </c>
      <c r="N1848" t="s">
        <v>9583</v>
      </c>
    </row>
    <row r="1849" spans="1:14" hidden="1" x14ac:dyDescent="0.3">
      <c r="A1849">
        <v>845707</v>
      </c>
      <c r="B1849" t="s">
        <v>8973</v>
      </c>
      <c r="C1849" t="s">
        <v>11296</v>
      </c>
      <c r="D1849" t="s">
        <v>9584</v>
      </c>
      <c r="E1849" t="s">
        <v>7703</v>
      </c>
      <c r="F1849">
        <v>95363</v>
      </c>
      <c r="G1849" t="s">
        <v>46</v>
      </c>
      <c r="H1849" t="s">
        <v>9585</v>
      </c>
      <c r="I1849" t="s">
        <v>9586</v>
      </c>
      <c r="J1849" t="s">
        <v>56</v>
      </c>
      <c r="K1849" t="s">
        <v>1198</v>
      </c>
      <c r="L1849" t="s">
        <v>8708</v>
      </c>
      <c r="M1849" t="s">
        <v>9587</v>
      </c>
      <c r="N1849" t="s">
        <v>9588</v>
      </c>
    </row>
    <row r="1850" spans="1:14" x14ac:dyDescent="0.3">
      <c r="A1850">
        <v>845708</v>
      </c>
      <c r="B1850" t="s">
        <v>8177</v>
      </c>
      <c r="C1850" t="s">
        <v>11296</v>
      </c>
      <c r="D1850" t="s">
        <v>9589</v>
      </c>
      <c r="E1850" t="s">
        <v>45</v>
      </c>
      <c r="F1850">
        <v>95380</v>
      </c>
      <c r="G1850" t="s">
        <v>46</v>
      </c>
      <c r="H1850" t="s">
        <v>9590</v>
      </c>
      <c r="I1850" t="s">
        <v>9591</v>
      </c>
      <c r="J1850" t="s">
        <v>56</v>
      </c>
      <c r="K1850" t="s">
        <v>10924</v>
      </c>
      <c r="L1850" t="s">
        <v>8635</v>
      </c>
      <c r="M1850" t="s">
        <v>9592</v>
      </c>
      <c r="N1850" t="s">
        <v>9593</v>
      </c>
    </row>
    <row r="1851" spans="1:14" x14ac:dyDescent="0.3">
      <c r="A1851">
        <v>845709</v>
      </c>
      <c r="B1851" t="s">
        <v>9594</v>
      </c>
      <c r="C1851" t="s">
        <v>9595</v>
      </c>
      <c r="D1851" t="s">
        <v>9596</v>
      </c>
      <c r="E1851" t="s">
        <v>45</v>
      </c>
      <c r="F1851">
        <v>95380</v>
      </c>
      <c r="G1851" t="s">
        <v>46</v>
      </c>
      <c r="H1851" t="s">
        <v>9597</v>
      </c>
      <c r="I1851" t="s">
        <v>9598</v>
      </c>
      <c r="J1851" t="s">
        <v>56</v>
      </c>
      <c r="K1851" t="s">
        <v>10924</v>
      </c>
      <c r="L1851" t="s">
        <v>8635</v>
      </c>
      <c r="M1851" t="s">
        <v>9599</v>
      </c>
      <c r="N1851" t="s">
        <v>9600</v>
      </c>
    </row>
    <row r="1852" spans="1:14" x14ac:dyDescent="0.3">
      <c r="A1852">
        <v>845712</v>
      </c>
      <c r="B1852" t="s">
        <v>9601</v>
      </c>
      <c r="C1852" t="s">
        <v>11296</v>
      </c>
      <c r="D1852" t="s">
        <v>9602</v>
      </c>
      <c r="E1852" t="s">
        <v>45</v>
      </c>
      <c r="F1852">
        <v>95380</v>
      </c>
      <c r="G1852" t="s">
        <v>69</v>
      </c>
      <c r="H1852" t="s">
        <v>9603</v>
      </c>
      <c r="I1852" t="s">
        <v>9604</v>
      </c>
      <c r="J1852" t="s">
        <v>56</v>
      </c>
      <c r="K1852" t="s">
        <v>10924</v>
      </c>
      <c r="L1852" t="s">
        <v>8635</v>
      </c>
      <c r="M1852" t="s">
        <v>9605</v>
      </c>
      <c r="N1852" t="s">
        <v>9606</v>
      </c>
    </row>
    <row r="1853" spans="1:14" x14ac:dyDescent="0.3">
      <c r="A1853">
        <v>845713</v>
      </c>
      <c r="B1853" t="s">
        <v>9607</v>
      </c>
      <c r="C1853" t="s">
        <v>11296</v>
      </c>
      <c r="D1853" t="s">
        <v>9608</v>
      </c>
      <c r="E1853" t="s">
        <v>45</v>
      </c>
      <c r="F1853">
        <v>95380</v>
      </c>
      <c r="G1853" t="s">
        <v>46</v>
      </c>
      <c r="H1853" t="s">
        <v>9609</v>
      </c>
      <c r="I1853" t="s">
        <v>9610</v>
      </c>
      <c r="J1853" t="s">
        <v>56</v>
      </c>
      <c r="K1853" t="s">
        <v>10924</v>
      </c>
      <c r="L1853" t="s">
        <v>8635</v>
      </c>
      <c r="M1853" t="s">
        <v>9611</v>
      </c>
      <c r="N1853" t="s">
        <v>9612</v>
      </c>
    </row>
    <row r="1854" spans="1:14" x14ac:dyDescent="0.3">
      <c r="A1854">
        <v>845714</v>
      </c>
      <c r="B1854" t="s">
        <v>9613</v>
      </c>
      <c r="C1854" t="s">
        <v>8684</v>
      </c>
      <c r="D1854" t="s">
        <v>9614</v>
      </c>
      <c r="E1854" t="s">
        <v>45</v>
      </c>
      <c r="F1854">
        <v>95380</v>
      </c>
      <c r="G1854" t="s">
        <v>46</v>
      </c>
      <c r="H1854" t="s">
        <v>9615</v>
      </c>
      <c r="I1854" t="s">
        <v>9616</v>
      </c>
      <c r="J1854" t="s">
        <v>56</v>
      </c>
      <c r="K1854" t="s">
        <v>10924</v>
      </c>
      <c r="L1854" t="s">
        <v>54</v>
      </c>
      <c r="M1854" t="s">
        <v>9617</v>
      </c>
      <c r="N1854" t="s">
        <v>9618</v>
      </c>
    </row>
    <row r="1855" spans="1:14" x14ac:dyDescent="0.3">
      <c r="A1855">
        <v>845733</v>
      </c>
      <c r="B1855" t="s">
        <v>9619</v>
      </c>
      <c r="C1855" t="s">
        <v>8684</v>
      </c>
      <c r="D1855" t="s">
        <v>9620</v>
      </c>
      <c r="E1855" t="s">
        <v>45</v>
      </c>
      <c r="F1855">
        <v>95380</v>
      </c>
      <c r="G1855" t="s">
        <v>46</v>
      </c>
      <c r="H1855" t="s">
        <v>9621</v>
      </c>
      <c r="I1855" t="s">
        <v>9622</v>
      </c>
      <c r="J1855" t="s">
        <v>56</v>
      </c>
      <c r="K1855" t="s">
        <v>10924</v>
      </c>
      <c r="L1855" t="s">
        <v>54</v>
      </c>
      <c r="M1855" t="s">
        <v>9623</v>
      </c>
      <c r="N1855" t="s">
        <v>4995</v>
      </c>
    </row>
    <row r="1856" spans="1:14" x14ac:dyDescent="0.3">
      <c r="A1856">
        <v>845734</v>
      </c>
      <c r="B1856" t="s">
        <v>9624</v>
      </c>
      <c r="C1856" t="s">
        <v>11296</v>
      </c>
      <c r="D1856" t="s">
        <v>9625</v>
      </c>
      <c r="E1856" t="s">
        <v>45</v>
      </c>
      <c r="F1856">
        <v>95380</v>
      </c>
      <c r="G1856" t="s">
        <v>46</v>
      </c>
      <c r="H1856" t="s">
        <v>9626</v>
      </c>
      <c r="I1856" t="s">
        <v>9627</v>
      </c>
      <c r="J1856" t="s">
        <v>56</v>
      </c>
      <c r="K1856" t="s">
        <v>10924</v>
      </c>
      <c r="L1856" t="s">
        <v>8708</v>
      </c>
      <c r="M1856" t="s">
        <v>9628</v>
      </c>
      <c r="N1856" t="s">
        <v>9560</v>
      </c>
    </row>
    <row r="1857" spans="1:14" x14ac:dyDescent="0.3">
      <c r="A1857">
        <v>845736</v>
      </c>
      <c r="B1857" t="s">
        <v>9629</v>
      </c>
      <c r="C1857" t="s">
        <v>9630</v>
      </c>
      <c r="D1857" t="s">
        <v>9631</v>
      </c>
      <c r="E1857" t="s">
        <v>45</v>
      </c>
      <c r="F1857">
        <v>95380</v>
      </c>
      <c r="G1857" t="s">
        <v>46</v>
      </c>
      <c r="H1857" t="s">
        <v>9632</v>
      </c>
      <c r="I1857" t="s">
        <v>9633</v>
      </c>
      <c r="J1857" t="s">
        <v>56</v>
      </c>
      <c r="K1857" t="s">
        <v>10924</v>
      </c>
      <c r="L1857" t="s">
        <v>8708</v>
      </c>
      <c r="M1857" t="s">
        <v>227</v>
      </c>
      <c r="N1857" t="s">
        <v>227</v>
      </c>
    </row>
    <row r="1858" spans="1:14" x14ac:dyDescent="0.3">
      <c r="A1858">
        <v>845737</v>
      </c>
      <c r="B1858" t="s">
        <v>9634</v>
      </c>
      <c r="C1858" t="s">
        <v>8560</v>
      </c>
      <c r="D1858" t="s">
        <v>9635</v>
      </c>
      <c r="E1858" t="s">
        <v>45</v>
      </c>
      <c r="F1858">
        <v>95380</v>
      </c>
      <c r="G1858" t="s">
        <v>46</v>
      </c>
      <c r="H1858" t="s">
        <v>9636</v>
      </c>
      <c r="I1858" t="s">
        <v>9637</v>
      </c>
      <c r="J1858" t="s">
        <v>56</v>
      </c>
      <c r="K1858" t="s">
        <v>10924</v>
      </c>
      <c r="L1858" t="s">
        <v>6974</v>
      </c>
      <c r="M1858" t="s">
        <v>9638</v>
      </c>
      <c r="N1858" t="s">
        <v>4885</v>
      </c>
    </row>
    <row r="1859" spans="1:14" x14ac:dyDescent="0.3">
      <c r="A1859">
        <v>845738</v>
      </c>
      <c r="B1859" t="s">
        <v>9639</v>
      </c>
      <c r="C1859" t="s">
        <v>8560</v>
      </c>
      <c r="D1859" t="s">
        <v>9640</v>
      </c>
      <c r="E1859" t="s">
        <v>45</v>
      </c>
      <c r="F1859">
        <v>95380</v>
      </c>
      <c r="G1859" t="s">
        <v>46</v>
      </c>
      <c r="H1859" t="s">
        <v>9641</v>
      </c>
      <c r="I1859" t="s">
        <v>9642</v>
      </c>
      <c r="J1859" t="s">
        <v>56</v>
      </c>
      <c r="K1859" t="s">
        <v>10924</v>
      </c>
      <c r="L1859" t="s">
        <v>6974</v>
      </c>
      <c r="M1859" t="s">
        <v>9638</v>
      </c>
      <c r="N1859" t="s">
        <v>4885</v>
      </c>
    </row>
    <row r="1860" spans="1:14" x14ac:dyDescent="0.3">
      <c r="A1860">
        <v>845739</v>
      </c>
      <c r="B1860" t="s">
        <v>9643</v>
      </c>
      <c r="C1860" t="s">
        <v>8639</v>
      </c>
      <c r="D1860" t="s">
        <v>9644</v>
      </c>
      <c r="E1860" t="s">
        <v>45</v>
      </c>
      <c r="F1860">
        <v>95380</v>
      </c>
      <c r="G1860" t="s">
        <v>46</v>
      </c>
      <c r="H1860" t="s">
        <v>9645</v>
      </c>
      <c r="I1860" t="s">
        <v>9646</v>
      </c>
      <c r="J1860" t="s">
        <v>56</v>
      </c>
      <c r="K1860" t="s">
        <v>10924</v>
      </c>
      <c r="L1860" t="s">
        <v>8988</v>
      </c>
      <c r="M1860" t="s">
        <v>4694</v>
      </c>
      <c r="N1860" t="s">
        <v>2466</v>
      </c>
    </row>
    <row r="1861" spans="1:14" hidden="1" x14ac:dyDescent="0.3">
      <c r="A1861">
        <v>845740</v>
      </c>
      <c r="B1861" t="s">
        <v>9647</v>
      </c>
      <c r="C1861" t="s">
        <v>11296</v>
      </c>
      <c r="D1861" t="s">
        <v>9648</v>
      </c>
      <c r="E1861" t="s">
        <v>4152</v>
      </c>
      <c r="F1861">
        <v>95386</v>
      </c>
      <c r="G1861" t="s">
        <v>46</v>
      </c>
      <c r="H1861" t="s">
        <v>9649</v>
      </c>
      <c r="I1861" t="s">
        <v>9650</v>
      </c>
      <c r="J1861" t="s">
        <v>56</v>
      </c>
      <c r="K1861" t="s">
        <v>1321</v>
      </c>
      <c r="L1861" t="s">
        <v>8708</v>
      </c>
      <c r="M1861" t="s">
        <v>9651</v>
      </c>
      <c r="N1861" t="s">
        <v>9652</v>
      </c>
    </row>
    <row r="1862" spans="1:14" hidden="1" x14ac:dyDescent="0.3">
      <c r="A1862">
        <v>845742</v>
      </c>
      <c r="B1862" t="s">
        <v>9653</v>
      </c>
      <c r="C1862" t="s">
        <v>11296</v>
      </c>
      <c r="D1862" t="s">
        <v>9654</v>
      </c>
      <c r="E1862" t="s">
        <v>4152</v>
      </c>
      <c r="F1862">
        <v>95386</v>
      </c>
      <c r="G1862" t="s">
        <v>46</v>
      </c>
      <c r="H1862" t="s">
        <v>9655</v>
      </c>
      <c r="I1862" t="s">
        <v>9656</v>
      </c>
      <c r="J1862" t="s">
        <v>56</v>
      </c>
      <c r="K1862" t="s">
        <v>1321</v>
      </c>
      <c r="L1862" t="s">
        <v>8708</v>
      </c>
      <c r="M1862" t="s">
        <v>9657</v>
      </c>
      <c r="N1862" t="s">
        <v>9658</v>
      </c>
    </row>
    <row r="1863" spans="1:14" hidden="1" x14ac:dyDescent="0.3">
      <c r="A1863">
        <v>845746</v>
      </c>
      <c r="B1863" t="s">
        <v>9659</v>
      </c>
      <c r="C1863" t="s">
        <v>11296</v>
      </c>
      <c r="D1863" t="s">
        <v>9660</v>
      </c>
      <c r="E1863" t="s">
        <v>4152</v>
      </c>
      <c r="F1863">
        <v>95386</v>
      </c>
      <c r="G1863" t="s">
        <v>46</v>
      </c>
      <c r="H1863" t="s">
        <v>9661</v>
      </c>
      <c r="I1863" t="s">
        <v>9662</v>
      </c>
      <c r="J1863" t="s">
        <v>56</v>
      </c>
      <c r="K1863" t="s">
        <v>1321</v>
      </c>
      <c r="L1863" t="s">
        <v>8635</v>
      </c>
      <c r="M1863" t="s">
        <v>9663</v>
      </c>
      <c r="N1863" t="s">
        <v>1511</v>
      </c>
    </row>
    <row r="1864" spans="1:14" hidden="1" x14ac:dyDescent="0.3">
      <c r="A1864">
        <v>845747</v>
      </c>
      <c r="B1864" t="s">
        <v>9664</v>
      </c>
      <c r="C1864" t="s">
        <v>11296</v>
      </c>
      <c r="D1864" t="s">
        <v>9665</v>
      </c>
      <c r="E1864" t="s">
        <v>4152</v>
      </c>
      <c r="F1864">
        <v>95386</v>
      </c>
      <c r="G1864" t="s">
        <v>46</v>
      </c>
      <c r="H1864" t="s">
        <v>9666</v>
      </c>
      <c r="I1864" t="s">
        <v>9667</v>
      </c>
      <c r="J1864" t="s">
        <v>56</v>
      </c>
      <c r="K1864" t="s">
        <v>1321</v>
      </c>
      <c r="L1864" t="s">
        <v>8635</v>
      </c>
      <c r="M1864" t="s">
        <v>9668</v>
      </c>
      <c r="N1864" t="s">
        <v>9669</v>
      </c>
    </row>
    <row r="1865" spans="1:14" hidden="1" x14ac:dyDescent="0.3">
      <c r="A1865">
        <v>845749</v>
      </c>
      <c r="B1865" t="s">
        <v>9670</v>
      </c>
      <c r="C1865" t="s">
        <v>9671</v>
      </c>
      <c r="D1865" t="s">
        <v>9672</v>
      </c>
      <c r="E1865" t="s">
        <v>4152</v>
      </c>
      <c r="F1865">
        <v>95386</v>
      </c>
      <c r="G1865" t="s">
        <v>46</v>
      </c>
      <c r="H1865" t="s">
        <v>9673</v>
      </c>
      <c r="I1865" t="s">
        <v>9674</v>
      </c>
      <c r="J1865" t="s">
        <v>56</v>
      </c>
      <c r="K1865" t="s">
        <v>1321</v>
      </c>
      <c r="L1865" t="s">
        <v>8708</v>
      </c>
      <c r="M1865" t="s">
        <v>9675</v>
      </c>
      <c r="N1865" t="s">
        <v>9676</v>
      </c>
    </row>
    <row r="1866" spans="1:14" hidden="1" x14ac:dyDescent="0.3">
      <c r="A1866">
        <v>845752</v>
      </c>
      <c r="B1866" t="s">
        <v>9677</v>
      </c>
      <c r="C1866" t="s">
        <v>9678</v>
      </c>
      <c r="D1866" t="s">
        <v>9679</v>
      </c>
      <c r="E1866" t="s">
        <v>9680</v>
      </c>
      <c r="F1866">
        <v>95387</v>
      </c>
      <c r="G1866" t="s">
        <v>46</v>
      </c>
      <c r="H1866" t="s">
        <v>9681</v>
      </c>
      <c r="I1866" t="s">
        <v>9682</v>
      </c>
      <c r="J1866" t="s">
        <v>56</v>
      </c>
      <c r="K1866" t="s">
        <v>1198</v>
      </c>
      <c r="L1866" t="s">
        <v>8708</v>
      </c>
      <c r="M1866" t="s">
        <v>9683</v>
      </c>
      <c r="N1866" t="s">
        <v>9684</v>
      </c>
    </row>
    <row r="1867" spans="1:14" hidden="1" x14ac:dyDescent="0.3">
      <c r="A1867">
        <v>845754</v>
      </c>
      <c r="B1867" t="s">
        <v>9685</v>
      </c>
      <c r="C1867" t="s">
        <v>9686</v>
      </c>
      <c r="D1867" t="s">
        <v>9687</v>
      </c>
      <c r="E1867" t="s">
        <v>9688</v>
      </c>
      <c r="F1867">
        <v>95327</v>
      </c>
      <c r="G1867" t="s">
        <v>9689</v>
      </c>
      <c r="H1867" t="s">
        <v>9690</v>
      </c>
      <c r="I1867" t="s">
        <v>9691</v>
      </c>
      <c r="J1867" t="s">
        <v>56</v>
      </c>
      <c r="K1867" t="s">
        <v>1198</v>
      </c>
      <c r="L1867" t="s">
        <v>8708</v>
      </c>
      <c r="M1867" t="s">
        <v>9692</v>
      </c>
      <c r="N1867" t="s">
        <v>9693</v>
      </c>
    </row>
    <row r="1868" spans="1:14" hidden="1" x14ac:dyDescent="0.3">
      <c r="A1868">
        <v>845755</v>
      </c>
      <c r="B1868" t="s">
        <v>9694</v>
      </c>
      <c r="C1868" t="s">
        <v>9695</v>
      </c>
      <c r="D1868" t="s">
        <v>9696</v>
      </c>
      <c r="E1868" t="s">
        <v>9688</v>
      </c>
      <c r="F1868">
        <v>95327</v>
      </c>
      <c r="G1868" t="s">
        <v>9689</v>
      </c>
      <c r="H1868" t="s">
        <v>9697</v>
      </c>
      <c r="I1868" t="s">
        <v>9698</v>
      </c>
      <c r="J1868" t="s">
        <v>56</v>
      </c>
      <c r="K1868" t="s">
        <v>1198</v>
      </c>
      <c r="L1868" t="s">
        <v>8708</v>
      </c>
      <c r="M1868" t="s">
        <v>9699</v>
      </c>
      <c r="N1868" t="s">
        <v>9700</v>
      </c>
    </row>
    <row r="1869" spans="1:14" hidden="1" x14ac:dyDescent="0.3">
      <c r="A1869">
        <v>845757</v>
      </c>
      <c r="B1869" t="s">
        <v>9701</v>
      </c>
      <c r="C1869" t="s">
        <v>9695</v>
      </c>
      <c r="D1869" t="s">
        <v>9702</v>
      </c>
      <c r="E1869" t="s">
        <v>9688</v>
      </c>
      <c r="F1869">
        <v>95327</v>
      </c>
      <c r="G1869" t="s">
        <v>9689</v>
      </c>
      <c r="H1869" t="s">
        <v>9703</v>
      </c>
      <c r="I1869" t="s">
        <v>9704</v>
      </c>
      <c r="J1869" t="s">
        <v>56</v>
      </c>
      <c r="K1869" t="s">
        <v>1198</v>
      </c>
      <c r="L1869" t="s">
        <v>8708</v>
      </c>
      <c r="M1869" t="s">
        <v>9705</v>
      </c>
      <c r="N1869" t="s">
        <v>9706</v>
      </c>
    </row>
    <row r="1870" spans="1:14" x14ac:dyDescent="0.3">
      <c r="A1870">
        <v>845760</v>
      </c>
      <c r="B1870" t="s">
        <v>9707</v>
      </c>
      <c r="C1870" t="s">
        <v>9695</v>
      </c>
      <c r="D1870" t="s">
        <v>9708</v>
      </c>
      <c r="E1870" t="s">
        <v>9688</v>
      </c>
      <c r="F1870">
        <v>95327</v>
      </c>
      <c r="G1870" t="s">
        <v>9689</v>
      </c>
      <c r="H1870" t="s">
        <v>9709</v>
      </c>
      <c r="I1870" t="s">
        <v>9710</v>
      </c>
      <c r="J1870" t="s">
        <v>1626</v>
      </c>
      <c r="K1870" t="s">
        <v>6307</v>
      </c>
      <c r="L1870" t="s">
        <v>8708</v>
      </c>
      <c r="M1870" t="s">
        <v>9711</v>
      </c>
      <c r="N1870" t="s">
        <v>9712</v>
      </c>
    </row>
    <row r="1871" spans="1:14" hidden="1" x14ac:dyDescent="0.3">
      <c r="A1871">
        <v>845761</v>
      </c>
      <c r="B1871" t="s">
        <v>9713</v>
      </c>
      <c r="C1871" t="s">
        <v>9714</v>
      </c>
      <c r="D1871" t="s">
        <v>9715</v>
      </c>
      <c r="E1871" t="s">
        <v>8667</v>
      </c>
      <c r="F1871">
        <v>95329</v>
      </c>
      <c r="G1871" t="s">
        <v>9689</v>
      </c>
      <c r="H1871" t="s">
        <v>9716</v>
      </c>
      <c r="I1871" t="s">
        <v>9717</v>
      </c>
      <c r="J1871" t="s">
        <v>56</v>
      </c>
      <c r="K1871" t="s">
        <v>1198</v>
      </c>
      <c r="L1871" t="s">
        <v>8708</v>
      </c>
      <c r="M1871" t="s">
        <v>9718</v>
      </c>
      <c r="N1871" t="s">
        <v>4905</v>
      </c>
    </row>
    <row r="1872" spans="1:14" x14ac:dyDescent="0.3">
      <c r="A1872">
        <v>845762</v>
      </c>
      <c r="B1872" t="s">
        <v>9719</v>
      </c>
      <c r="C1872" t="s">
        <v>9720</v>
      </c>
      <c r="D1872" t="s">
        <v>9721</v>
      </c>
      <c r="E1872" t="s">
        <v>766</v>
      </c>
      <c r="F1872">
        <v>95616</v>
      </c>
      <c r="G1872" t="s">
        <v>767</v>
      </c>
      <c r="H1872" t="s">
        <v>9722</v>
      </c>
      <c r="I1872" t="s">
        <v>9723</v>
      </c>
      <c r="J1872" t="s">
        <v>56</v>
      </c>
      <c r="K1872" t="s">
        <v>10924</v>
      </c>
      <c r="L1872" t="s">
        <v>54</v>
      </c>
      <c r="M1872" t="s">
        <v>5139</v>
      </c>
      <c r="N1872" t="s">
        <v>9724</v>
      </c>
    </row>
    <row r="1873" spans="1:14" hidden="1" x14ac:dyDescent="0.3">
      <c r="A1873">
        <v>846359</v>
      </c>
      <c r="B1873" t="s">
        <v>9725</v>
      </c>
      <c r="C1873" t="s">
        <v>9726</v>
      </c>
      <c r="D1873" t="s">
        <v>11309</v>
      </c>
      <c r="E1873" t="s">
        <v>2226</v>
      </c>
      <c r="F1873">
        <v>93631</v>
      </c>
      <c r="G1873" t="s">
        <v>1219</v>
      </c>
      <c r="H1873" t="s">
        <v>9727</v>
      </c>
      <c r="I1873" t="s">
        <v>9728</v>
      </c>
      <c r="J1873" t="s">
        <v>56</v>
      </c>
      <c r="K1873" t="s">
        <v>1222</v>
      </c>
      <c r="L1873" t="s">
        <v>8635</v>
      </c>
      <c r="M1873" t="s">
        <v>8901</v>
      </c>
      <c r="N1873" t="s">
        <v>299</v>
      </c>
    </row>
    <row r="1874" spans="1:14" hidden="1" x14ac:dyDescent="0.3">
      <c r="A1874">
        <v>846916</v>
      </c>
      <c r="B1874" t="s">
        <v>9729</v>
      </c>
      <c r="C1874" t="s">
        <v>9726</v>
      </c>
      <c r="D1874" t="s">
        <v>9730</v>
      </c>
      <c r="E1874" t="s">
        <v>1392</v>
      </c>
      <c r="F1874">
        <v>93242</v>
      </c>
      <c r="G1874" t="s">
        <v>1254</v>
      </c>
      <c r="H1874" t="s">
        <v>9731</v>
      </c>
      <c r="I1874" t="s">
        <v>9732</v>
      </c>
      <c r="J1874" t="s">
        <v>56</v>
      </c>
      <c r="K1874" t="s">
        <v>1248</v>
      </c>
      <c r="L1874" t="s">
        <v>8635</v>
      </c>
      <c r="M1874" t="s">
        <v>8978</v>
      </c>
      <c r="N1874" t="s">
        <v>250</v>
      </c>
    </row>
    <row r="1875" spans="1:14" hidden="1" x14ac:dyDescent="0.3">
      <c r="A1875">
        <v>847505</v>
      </c>
      <c r="B1875" t="s">
        <v>9733</v>
      </c>
      <c r="C1875" t="s">
        <v>9734</v>
      </c>
      <c r="D1875" t="s">
        <v>9735</v>
      </c>
      <c r="E1875" t="s">
        <v>7231</v>
      </c>
      <c r="F1875">
        <v>95326</v>
      </c>
      <c r="G1875" t="s">
        <v>46</v>
      </c>
      <c r="H1875" t="s">
        <v>9736</v>
      </c>
      <c r="I1875" t="s">
        <v>9737</v>
      </c>
      <c r="J1875" t="s">
        <v>56</v>
      </c>
      <c r="K1875" t="s">
        <v>1411</v>
      </c>
      <c r="L1875" t="s">
        <v>6974</v>
      </c>
      <c r="M1875" t="s">
        <v>9738</v>
      </c>
      <c r="N1875" t="s">
        <v>9739</v>
      </c>
    </row>
    <row r="1876" spans="1:14" hidden="1" x14ac:dyDescent="0.3">
      <c r="A1876">
        <v>847507</v>
      </c>
      <c r="B1876" t="s">
        <v>9740</v>
      </c>
      <c r="C1876" t="s">
        <v>9734</v>
      </c>
      <c r="D1876" t="s">
        <v>9741</v>
      </c>
      <c r="E1876" t="s">
        <v>2176</v>
      </c>
      <c r="F1876">
        <v>95240</v>
      </c>
      <c r="G1876" t="s">
        <v>118</v>
      </c>
      <c r="H1876" t="s">
        <v>9742</v>
      </c>
      <c r="I1876" t="s">
        <v>9743</v>
      </c>
      <c r="J1876" t="s">
        <v>56</v>
      </c>
      <c r="K1876" t="s">
        <v>1321</v>
      </c>
      <c r="L1876" t="s">
        <v>6974</v>
      </c>
      <c r="M1876" t="s">
        <v>9744</v>
      </c>
      <c r="N1876" t="s">
        <v>9745</v>
      </c>
    </row>
    <row r="1877" spans="1:14" x14ac:dyDescent="0.3">
      <c r="A1877">
        <v>847508</v>
      </c>
      <c r="B1877" t="s">
        <v>9746</v>
      </c>
      <c r="C1877" t="s">
        <v>9746</v>
      </c>
      <c r="D1877" t="s">
        <v>9747</v>
      </c>
      <c r="E1877" t="s">
        <v>9748</v>
      </c>
      <c r="F1877">
        <v>95965</v>
      </c>
      <c r="G1877" t="s">
        <v>5615</v>
      </c>
      <c r="H1877" t="s">
        <v>9749</v>
      </c>
      <c r="I1877" t="s">
        <v>9750</v>
      </c>
      <c r="J1877" t="s">
        <v>1626</v>
      </c>
      <c r="K1877" t="s">
        <v>6307</v>
      </c>
      <c r="L1877" t="s">
        <v>54</v>
      </c>
      <c r="M1877" t="s">
        <v>9751</v>
      </c>
      <c r="N1877" t="s">
        <v>8474</v>
      </c>
    </row>
    <row r="1878" spans="1:14" hidden="1" x14ac:dyDescent="0.3">
      <c r="A1878">
        <v>847510</v>
      </c>
      <c r="B1878" t="s">
        <v>9752</v>
      </c>
      <c r="C1878" t="s">
        <v>9734</v>
      </c>
      <c r="D1878" t="s">
        <v>9753</v>
      </c>
      <c r="E1878" t="s">
        <v>1272</v>
      </c>
      <c r="F1878">
        <v>95336</v>
      </c>
      <c r="G1878" t="s">
        <v>118</v>
      </c>
      <c r="H1878" t="s">
        <v>9754</v>
      </c>
      <c r="I1878" t="s">
        <v>9755</v>
      </c>
      <c r="J1878" t="s">
        <v>56</v>
      </c>
      <c r="K1878" t="s">
        <v>1321</v>
      </c>
      <c r="L1878" t="s">
        <v>6974</v>
      </c>
      <c r="M1878" t="s">
        <v>9756</v>
      </c>
      <c r="N1878" t="s">
        <v>3733</v>
      </c>
    </row>
    <row r="1879" spans="1:14" hidden="1" x14ac:dyDescent="0.3">
      <c r="A1879">
        <v>847512</v>
      </c>
      <c r="B1879" t="s">
        <v>9757</v>
      </c>
      <c r="C1879" t="s">
        <v>9734</v>
      </c>
      <c r="D1879" t="s">
        <v>9758</v>
      </c>
      <c r="E1879" t="s">
        <v>7231</v>
      </c>
      <c r="F1879">
        <v>95326</v>
      </c>
      <c r="G1879" t="s">
        <v>46</v>
      </c>
      <c r="H1879" t="s">
        <v>9759</v>
      </c>
      <c r="I1879" t="s">
        <v>9760</v>
      </c>
      <c r="J1879" t="s">
        <v>56</v>
      </c>
      <c r="K1879" t="s">
        <v>1411</v>
      </c>
      <c r="L1879" t="s">
        <v>6974</v>
      </c>
      <c r="M1879" t="s">
        <v>9761</v>
      </c>
      <c r="N1879" t="s">
        <v>9762</v>
      </c>
    </row>
    <row r="1880" spans="1:14" x14ac:dyDescent="0.3">
      <c r="A1880">
        <v>847991</v>
      </c>
      <c r="B1880" t="s">
        <v>9763</v>
      </c>
      <c r="C1880" t="s">
        <v>9139</v>
      </c>
      <c r="D1880" t="s">
        <v>9764</v>
      </c>
      <c r="E1880" t="s">
        <v>3044</v>
      </c>
      <c r="F1880">
        <v>95333</v>
      </c>
      <c r="G1880" t="s">
        <v>69</v>
      </c>
      <c r="H1880" t="s">
        <v>9765</v>
      </c>
      <c r="I1880" t="s">
        <v>9766</v>
      </c>
      <c r="J1880" t="s">
        <v>56</v>
      </c>
      <c r="K1880" t="s">
        <v>10924</v>
      </c>
      <c r="L1880" t="s">
        <v>8635</v>
      </c>
      <c r="M1880" t="s">
        <v>9034</v>
      </c>
      <c r="N1880" t="s">
        <v>414</v>
      </c>
    </row>
    <row r="1881" spans="1:14" hidden="1" x14ac:dyDescent="0.3">
      <c r="A1881">
        <v>848623</v>
      </c>
      <c r="B1881" t="s">
        <v>9767</v>
      </c>
      <c r="C1881" t="s">
        <v>9139</v>
      </c>
      <c r="D1881" t="s">
        <v>9768</v>
      </c>
      <c r="E1881" t="s">
        <v>1203</v>
      </c>
      <c r="F1881">
        <v>95361</v>
      </c>
      <c r="G1881" t="s">
        <v>46</v>
      </c>
      <c r="H1881" t="s">
        <v>9769</v>
      </c>
      <c r="I1881" t="s">
        <v>9770</v>
      </c>
      <c r="J1881" t="s">
        <v>56</v>
      </c>
      <c r="K1881" t="s">
        <v>1321</v>
      </c>
      <c r="L1881" t="s">
        <v>8635</v>
      </c>
      <c r="M1881" t="s">
        <v>9771</v>
      </c>
      <c r="N1881" t="s">
        <v>9588</v>
      </c>
    </row>
    <row r="1882" spans="1:14" hidden="1" x14ac:dyDescent="0.3">
      <c r="A1882">
        <v>848725</v>
      </c>
      <c r="B1882" t="s">
        <v>9772</v>
      </c>
      <c r="C1882" t="s">
        <v>9773</v>
      </c>
      <c r="D1882" t="s">
        <v>9774</v>
      </c>
      <c r="E1882" t="s">
        <v>1245</v>
      </c>
      <c r="F1882">
        <v>93610</v>
      </c>
      <c r="G1882" t="s">
        <v>1210</v>
      </c>
      <c r="H1882" t="s">
        <v>9775</v>
      </c>
      <c r="I1882" t="s">
        <v>9776</v>
      </c>
      <c r="J1882" t="s">
        <v>56</v>
      </c>
      <c r="K1882" t="s">
        <v>1248</v>
      </c>
      <c r="L1882" t="s">
        <v>80</v>
      </c>
      <c r="M1882" t="s">
        <v>414</v>
      </c>
      <c r="N1882" t="s">
        <v>4512</v>
      </c>
    </row>
    <row r="1883" spans="1:14" hidden="1" x14ac:dyDescent="0.3">
      <c r="A1883">
        <v>848730</v>
      </c>
      <c r="B1883" t="s">
        <v>9777</v>
      </c>
      <c r="C1883" t="s">
        <v>9778</v>
      </c>
      <c r="D1883" t="s">
        <v>9779</v>
      </c>
      <c r="E1883" t="s">
        <v>1245</v>
      </c>
      <c r="F1883">
        <v>93610</v>
      </c>
      <c r="G1883" t="s">
        <v>1210</v>
      </c>
      <c r="H1883" t="s">
        <v>9780</v>
      </c>
      <c r="I1883" t="s">
        <v>9781</v>
      </c>
      <c r="J1883" t="s">
        <v>56</v>
      </c>
      <c r="K1883" t="s">
        <v>1248</v>
      </c>
      <c r="L1883" t="s">
        <v>80</v>
      </c>
      <c r="M1883" t="s">
        <v>3607</v>
      </c>
      <c r="N1883" t="s">
        <v>9782</v>
      </c>
    </row>
    <row r="1884" spans="1:14" x14ac:dyDescent="0.3">
      <c r="A1884">
        <v>848799</v>
      </c>
      <c r="B1884" t="s">
        <v>9783</v>
      </c>
      <c r="C1884" t="s">
        <v>9139</v>
      </c>
      <c r="D1884" t="s">
        <v>9784</v>
      </c>
      <c r="E1884" t="s">
        <v>2244</v>
      </c>
      <c r="F1884">
        <v>95316</v>
      </c>
      <c r="G1884" t="s">
        <v>46</v>
      </c>
      <c r="H1884" t="s">
        <v>9785</v>
      </c>
      <c r="I1884" t="s">
        <v>9786</v>
      </c>
      <c r="J1884" t="s">
        <v>56</v>
      </c>
      <c r="K1884" t="s">
        <v>10924</v>
      </c>
      <c r="L1884" t="s">
        <v>8635</v>
      </c>
      <c r="M1884" t="s">
        <v>9787</v>
      </c>
      <c r="N1884" t="s">
        <v>2681</v>
      </c>
    </row>
    <row r="1885" spans="1:14" hidden="1" x14ac:dyDescent="0.3">
      <c r="A1885">
        <v>848800</v>
      </c>
      <c r="B1885" t="s">
        <v>9788</v>
      </c>
      <c r="C1885" t="s">
        <v>9139</v>
      </c>
      <c r="D1885" t="s">
        <v>9789</v>
      </c>
      <c r="E1885" t="s">
        <v>6660</v>
      </c>
      <c r="F1885">
        <v>95360</v>
      </c>
      <c r="G1885" t="s">
        <v>69</v>
      </c>
      <c r="H1885" t="s">
        <v>9790</v>
      </c>
      <c r="I1885" t="s">
        <v>9791</v>
      </c>
      <c r="J1885" t="s">
        <v>56</v>
      </c>
      <c r="K1885" t="s">
        <v>1565</v>
      </c>
      <c r="L1885" t="s">
        <v>8635</v>
      </c>
      <c r="M1885" t="s">
        <v>9792</v>
      </c>
      <c r="N1885" t="s">
        <v>5205</v>
      </c>
    </row>
    <row r="1886" spans="1:14" hidden="1" x14ac:dyDescent="0.3">
      <c r="A1886">
        <v>848801</v>
      </c>
      <c r="B1886" t="s">
        <v>9793</v>
      </c>
      <c r="C1886" t="s">
        <v>9139</v>
      </c>
      <c r="D1886" t="s">
        <v>9794</v>
      </c>
      <c r="E1886" t="s">
        <v>2204</v>
      </c>
      <c r="F1886">
        <v>95322</v>
      </c>
      <c r="G1886" t="s">
        <v>69</v>
      </c>
      <c r="H1886" t="s">
        <v>9795</v>
      </c>
      <c r="I1886" t="s">
        <v>9796</v>
      </c>
      <c r="J1886" t="s">
        <v>56</v>
      </c>
      <c r="K1886" t="s">
        <v>1411</v>
      </c>
      <c r="L1886" t="s">
        <v>8635</v>
      </c>
      <c r="M1886" t="s">
        <v>9797</v>
      </c>
      <c r="N1886" t="s">
        <v>1802</v>
      </c>
    </row>
    <row r="1887" spans="1:14" hidden="1" x14ac:dyDescent="0.3">
      <c r="A1887">
        <v>848802</v>
      </c>
      <c r="B1887" t="s">
        <v>9798</v>
      </c>
      <c r="C1887" t="s">
        <v>9139</v>
      </c>
      <c r="D1887" t="s">
        <v>9799</v>
      </c>
      <c r="E1887" t="s">
        <v>2420</v>
      </c>
      <c r="F1887">
        <v>95301</v>
      </c>
      <c r="G1887" t="s">
        <v>69</v>
      </c>
      <c r="H1887" t="s">
        <v>9800</v>
      </c>
      <c r="I1887" t="s">
        <v>9801</v>
      </c>
      <c r="J1887" t="s">
        <v>56</v>
      </c>
      <c r="K1887" t="s">
        <v>1411</v>
      </c>
      <c r="L1887" t="s">
        <v>8635</v>
      </c>
      <c r="M1887" t="s">
        <v>9802</v>
      </c>
      <c r="N1887" t="s">
        <v>705</v>
      </c>
    </row>
    <row r="1888" spans="1:14" hidden="1" x14ac:dyDescent="0.3">
      <c r="A1888">
        <v>848895</v>
      </c>
      <c r="B1888" t="s">
        <v>9803</v>
      </c>
      <c r="C1888" t="s">
        <v>9804</v>
      </c>
      <c r="D1888" t="s">
        <v>9805</v>
      </c>
      <c r="E1888" t="s">
        <v>2905</v>
      </c>
      <c r="F1888">
        <v>93618</v>
      </c>
      <c r="G1888" t="s">
        <v>1219</v>
      </c>
      <c r="H1888" t="s">
        <v>9806</v>
      </c>
      <c r="I1888" t="s">
        <v>9807</v>
      </c>
      <c r="J1888" t="s">
        <v>56</v>
      </c>
      <c r="K1888" t="s">
        <v>1388</v>
      </c>
      <c r="L1888" t="s">
        <v>8708</v>
      </c>
      <c r="M1888" t="s">
        <v>9808</v>
      </c>
      <c r="N1888" t="s">
        <v>305</v>
      </c>
    </row>
    <row r="1889" spans="1:14" hidden="1" x14ac:dyDescent="0.3">
      <c r="A1889">
        <v>848931</v>
      </c>
      <c r="B1889" t="s">
        <v>9809</v>
      </c>
      <c r="C1889" t="s">
        <v>9810</v>
      </c>
      <c r="D1889" t="s">
        <v>9811</v>
      </c>
      <c r="E1889" t="s">
        <v>1392</v>
      </c>
      <c r="F1889">
        <v>93242</v>
      </c>
      <c r="G1889" t="s">
        <v>1237</v>
      </c>
      <c r="H1889" t="s">
        <v>9812</v>
      </c>
      <c r="I1889" t="s">
        <v>9813</v>
      </c>
      <c r="J1889" t="s">
        <v>56</v>
      </c>
      <c r="K1889" t="s">
        <v>1240</v>
      </c>
      <c r="L1889" t="s">
        <v>8391</v>
      </c>
      <c r="M1889" t="s">
        <v>9814</v>
      </c>
      <c r="N1889" t="s">
        <v>638</v>
      </c>
    </row>
    <row r="1890" spans="1:14" hidden="1" x14ac:dyDescent="0.3">
      <c r="A1890">
        <v>848975</v>
      </c>
      <c r="B1890" t="s">
        <v>9815</v>
      </c>
      <c r="C1890" t="s">
        <v>11310</v>
      </c>
      <c r="D1890" t="s">
        <v>9816</v>
      </c>
      <c r="E1890" t="s">
        <v>5152</v>
      </c>
      <c r="F1890">
        <v>93201</v>
      </c>
      <c r="G1890" t="s">
        <v>1237</v>
      </c>
      <c r="H1890" t="s">
        <v>9817</v>
      </c>
      <c r="I1890" t="s">
        <v>11311</v>
      </c>
      <c r="J1890" t="s">
        <v>56</v>
      </c>
      <c r="K1890" t="s">
        <v>1240</v>
      </c>
      <c r="L1890" t="s">
        <v>8708</v>
      </c>
      <c r="M1890" t="s">
        <v>11312</v>
      </c>
      <c r="N1890" t="s">
        <v>227</v>
      </c>
    </row>
    <row r="1891" spans="1:14" hidden="1" x14ac:dyDescent="0.3">
      <c r="A1891">
        <v>848983</v>
      </c>
      <c r="B1891" t="s">
        <v>9819</v>
      </c>
      <c r="C1891" t="s">
        <v>11296</v>
      </c>
      <c r="D1891" t="s">
        <v>9820</v>
      </c>
      <c r="E1891" t="s">
        <v>1253</v>
      </c>
      <c r="F1891">
        <v>93656</v>
      </c>
      <c r="G1891" t="s">
        <v>1254</v>
      </c>
      <c r="H1891" t="s">
        <v>9821</v>
      </c>
      <c r="I1891" t="s">
        <v>9822</v>
      </c>
      <c r="J1891" t="s">
        <v>56</v>
      </c>
      <c r="K1891" t="s">
        <v>1248</v>
      </c>
      <c r="L1891" t="s">
        <v>8708</v>
      </c>
      <c r="M1891" t="s">
        <v>227</v>
      </c>
      <c r="N1891" t="s">
        <v>9823</v>
      </c>
    </row>
    <row r="1892" spans="1:14" hidden="1" x14ac:dyDescent="0.3">
      <c r="A1892">
        <v>848984</v>
      </c>
      <c r="B1892" t="s">
        <v>9824</v>
      </c>
      <c r="C1892" t="s">
        <v>11310</v>
      </c>
      <c r="D1892" t="s">
        <v>9825</v>
      </c>
      <c r="E1892" t="s">
        <v>1236</v>
      </c>
      <c r="F1892">
        <v>93245</v>
      </c>
      <c r="G1892" t="s">
        <v>1237</v>
      </c>
      <c r="H1892" t="s">
        <v>9826</v>
      </c>
      <c r="I1892" t="s">
        <v>11311</v>
      </c>
      <c r="J1892" t="s">
        <v>56</v>
      </c>
      <c r="K1892" t="s">
        <v>1240</v>
      </c>
      <c r="L1892" t="s">
        <v>8708</v>
      </c>
      <c r="M1892" t="s">
        <v>8945</v>
      </c>
      <c r="N1892" t="s">
        <v>227</v>
      </c>
    </row>
    <row r="1893" spans="1:14" hidden="1" x14ac:dyDescent="0.3">
      <c r="A1893">
        <v>848991</v>
      </c>
      <c r="B1893" t="s">
        <v>9827</v>
      </c>
      <c r="C1893" t="s">
        <v>9827</v>
      </c>
      <c r="D1893" t="s">
        <v>9828</v>
      </c>
      <c r="E1893" t="s">
        <v>8692</v>
      </c>
      <c r="F1893">
        <v>93239</v>
      </c>
      <c r="G1893" t="s">
        <v>1237</v>
      </c>
      <c r="H1893" t="s">
        <v>9829</v>
      </c>
      <c r="I1893" t="s">
        <v>9830</v>
      </c>
      <c r="J1893" t="s">
        <v>56</v>
      </c>
      <c r="K1893" t="s">
        <v>1240</v>
      </c>
      <c r="L1893" t="s">
        <v>80</v>
      </c>
      <c r="M1893" t="s">
        <v>1873</v>
      </c>
      <c r="N1893" t="s">
        <v>9832</v>
      </c>
    </row>
    <row r="1894" spans="1:14" hidden="1" x14ac:dyDescent="0.3">
      <c r="A1894">
        <v>849066</v>
      </c>
      <c r="B1894" t="s">
        <v>9833</v>
      </c>
      <c r="C1894" t="s">
        <v>9834</v>
      </c>
      <c r="D1894" t="s">
        <v>9835</v>
      </c>
      <c r="E1894" t="s">
        <v>1219</v>
      </c>
      <c r="F1894">
        <v>93274</v>
      </c>
      <c r="G1894" t="s">
        <v>1219</v>
      </c>
      <c r="H1894" t="s">
        <v>9836</v>
      </c>
      <c r="I1894" t="s">
        <v>9837</v>
      </c>
      <c r="J1894" t="s">
        <v>56</v>
      </c>
      <c r="K1894" t="s">
        <v>1388</v>
      </c>
      <c r="L1894" t="s">
        <v>80</v>
      </c>
      <c r="M1894" t="s">
        <v>509</v>
      </c>
      <c r="N1894" t="s">
        <v>9838</v>
      </c>
    </row>
    <row r="1895" spans="1:14" hidden="1" x14ac:dyDescent="0.3">
      <c r="A1895">
        <v>849067</v>
      </c>
      <c r="B1895" t="s">
        <v>9839</v>
      </c>
      <c r="C1895" t="s">
        <v>9839</v>
      </c>
      <c r="D1895" t="s">
        <v>9840</v>
      </c>
      <c r="E1895" t="s">
        <v>1326</v>
      </c>
      <c r="F1895">
        <v>93230</v>
      </c>
      <c r="G1895" t="s">
        <v>1237</v>
      </c>
      <c r="H1895" t="s">
        <v>9841</v>
      </c>
      <c r="I1895" t="s">
        <v>9842</v>
      </c>
      <c r="J1895" t="s">
        <v>56</v>
      </c>
      <c r="K1895" t="s">
        <v>1240</v>
      </c>
      <c r="L1895" t="s">
        <v>1377</v>
      </c>
      <c r="M1895" t="s">
        <v>9843</v>
      </c>
      <c r="N1895" t="s">
        <v>9844</v>
      </c>
    </row>
    <row r="1896" spans="1:14" hidden="1" x14ac:dyDescent="0.3">
      <c r="A1896">
        <v>849069</v>
      </c>
      <c r="B1896" t="s">
        <v>9845</v>
      </c>
      <c r="C1896" t="s">
        <v>9846</v>
      </c>
      <c r="D1896" t="s">
        <v>9847</v>
      </c>
      <c r="E1896" t="s">
        <v>3433</v>
      </c>
      <c r="F1896">
        <v>93266</v>
      </c>
      <c r="G1896" t="s">
        <v>1237</v>
      </c>
      <c r="H1896" t="s">
        <v>9848</v>
      </c>
      <c r="I1896" t="s">
        <v>9849</v>
      </c>
      <c r="J1896" t="s">
        <v>56</v>
      </c>
      <c r="K1896" t="s">
        <v>1240</v>
      </c>
      <c r="L1896" t="s">
        <v>80</v>
      </c>
      <c r="M1896" t="s">
        <v>9850</v>
      </c>
      <c r="N1896" t="s">
        <v>9851</v>
      </c>
    </row>
    <row r="1897" spans="1:14" hidden="1" x14ac:dyDescent="0.3">
      <c r="A1897">
        <v>849071</v>
      </c>
      <c r="B1897" t="s">
        <v>9852</v>
      </c>
      <c r="C1897" t="s">
        <v>9853</v>
      </c>
      <c r="D1897" t="s">
        <v>9854</v>
      </c>
      <c r="E1897" t="s">
        <v>1236</v>
      </c>
      <c r="F1897">
        <v>93245</v>
      </c>
      <c r="G1897" t="s">
        <v>1237</v>
      </c>
      <c r="H1897" t="s">
        <v>9855</v>
      </c>
      <c r="I1897" t="s">
        <v>9856</v>
      </c>
      <c r="J1897" t="s">
        <v>56</v>
      </c>
      <c r="K1897" t="s">
        <v>1240</v>
      </c>
      <c r="L1897" t="s">
        <v>1887</v>
      </c>
      <c r="M1897" t="s">
        <v>4858</v>
      </c>
      <c r="N1897" t="s">
        <v>6263</v>
      </c>
    </row>
    <row r="1898" spans="1:14" hidden="1" x14ac:dyDescent="0.3">
      <c r="A1898">
        <v>849079</v>
      </c>
      <c r="B1898" t="s">
        <v>9857</v>
      </c>
      <c r="C1898" t="s">
        <v>9858</v>
      </c>
      <c r="D1898" t="s">
        <v>9859</v>
      </c>
      <c r="E1898" t="s">
        <v>9860</v>
      </c>
      <c r="F1898">
        <v>93286</v>
      </c>
      <c r="G1898" t="s">
        <v>1219</v>
      </c>
      <c r="H1898" t="s">
        <v>9861</v>
      </c>
      <c r="I1898" t="s">
        <v>9862</v>
      </c>
      <c r="J1898" t="s">
        <v>1213</v>
      </c>
      <c r="K1898" t="s">
        <v>1388</v>
      </c>
      <c r="L1898" t="s">
        <v>1887</v>
      </c>
      <c r="M1898" t="s">
        <v>442</v>
      </c>
      <c r="N1898" t="s">
        <v>6801</v>
      </c>
    </row>
    <row r="1899" spans="1:14" hidden="1" x14ac:dyDescent="0.3">
      <c r="A1899">
        <v>849115</v>
      </c>
      <c r="B1899" t="s">
        <v>9863</v>
      </c>
      <c r="C1899" t="s">
        <v>1903</v>
      </c>
      <c r="D1899" t="s">
        <v>9864</v>
      </c>
      <c r="E1899" t="s">
        <v>1396</v>
      </c>
      <c r="F1899">
        <v>93239</v>
      </c>
      <c r="G1899" t="s">
        <v>1237</v>
      </c>
      <c r="H1899" t="s">
        <v>9865</v>
      </c>
      <c r="I1899" t="s">
        <v>9866</v>
      </c>
      <c r="J1899" t="s">
        <v>56</v>
      </c>
      <c r="K1899" t="s">
        <v>1240</v>
      </c>
      <c r="L1899" t="s">
        <v>80</v>
      </c>
      <c r="M1899" t="s">
        <v>299</v>
      </c>
      <c r="N1899" t="s">
        <v>9868</v>
      </c>
    </row>
    <row r="1900" spans="1:14" hidden="1" x14ac:dyDescent="0.3">
      <c r="A1900">
        <v>849142</v>
      </c>
      <c r="B1900" t="s">
        <v>9869</v>
      </c>
      <c r="C1900" t="s">
        <v>2731</v>
      </c>
      <c r="D1900" t="s">
        <v>9870</v>
      </c>
      <c r="E1900" t="s">
        <v>1245</v>
      </c>
      <c r="F1900">
        <v>93610</v>
      </c>
      <c r="G1900" t="s">
        <v>1210</v>
      </c>
      <c r="H1900" t="s">
        <v>9871</v>
      </c>
      <c r="I1900" t="s">
        <v>9872</v>
      </c>
      <c r="J1900" t="s">
        <v>1213</v>
      </c>
      <c r="K1900" t="s">
        <v>1214</v>
      </c>
      <c r="L1900" t="s">
        <v>1887</v>
      </c>
      <c r="M1900" t="s">
        <v>227</v>
      </c>
      <c r="N1900" t="s">
        <v>9873</v>
      </c>
    </row>
    <row r="1901" spans="1:14" hidden="1" x14ac:dyDescent="0.3">
      <c r="A1901">
        <v>849153</v>
      </c>
      <c r="B1901" t="s">
        <v>9874</v>
      </c>
      <c r="C1901" t="s">
        <v>9875</v>
      </c>
      <c r="D1901" t="s">
        <v>9876</v>
      </c>
      <c r="E1901" t="s">
        <v>1392</v>
      </c>
      <c r="F1901">
        <v>93242</v>
      </c>
      <c r="G1901" t="s">
        <v>1254</v>
      </c>
      <c r="H1901" t="s">
        <v>9877</v>
      </c>
      <c r="I1901" t="s">
        <v>9878</v>
      </c>
      <c r="J1901" t="s">
        <v>56</v>
      </c>
      <c r="K1901" t="s">
        <v>1248</v>
      </c>
      <c r="L1901" t="s">
        <v>1887</v>
      </c>
      <c r="M1901" t="s">
        <v>9879</v>
      </c>
      <c r="N1901" t="s">
        <v>9880</v>
      </c>
    </row>
    <row r="1902" spans="1:14" hidden="1" x14ac:dyDescent="0.3">
      <c r="A1902">
        <v>849174</v>
      </c>
      <c r="B1902" t="s">
        <v>9881</v>
      </c>
      <c r="C1902" t="s">
        <v>9882</v>
      </c>
      <c r="D1902" t="s">
        <v>9883</v>
      </c>
      <c r="E1902" t="s">
        <v>1253</v>
      </c>
      <c r="F1902">
        <v>93656</v>
      </c>
      <c r="G1902" t="s">
        <v>1254</v>
      </c>
      <c r="H1902" t="s">
        <v>9884</v>
      </c>
      <c r="I1902" t="s">
        <v>9885</v>
      </c>
      <c r="J1902" t="s">
        <v>56</v>
      </c>
      <c r="K1902" t="s">
        <v>1248</v>
      </c>
      <c r="L1902" t="s">
        <v>80</v>
      </c>
      <c r="M1902" t="s">
        <v>638</v>
      </c>
      <c r="N1902" t="s">
        <v>9886</v>
      </c>
    </row>
    <row r="1903" spans="1:14" hidden="1" x14ac:dyDescent="0.3">
      <c r="A1903">
        <v>849178</v>
      </c>
      <c r="B1903" t="s">
        <v>9887</v>
      </c>
      <c r="C1903" t="s">
        <v>9888</v>
      </c>
      <c r="D1903" t="s">
        <v>9889</v>
      </c>
      <c r="E1903" t="s">
        <v>1396</v>
      </c>
      <c r="F1903">
        <v>93212</v>
      </c>
      <c r="G1903" t="s">
        <v>1219</v>
      </c>
      <c r="H1903" t="s">
        <v>9890</v>
      </c>
      <c r="I1903" t="s">
        <v>9891</v>
      </c>
      <c r="J1903" t="s">
        <v>56</v>
      </c>
      <c r="K1903" t="s">
        <v>1222</v>
      </c>
      <c r="L1903" t="s">
        <v>1377</v>
      </c>
      <c r="M1903" t="s">
        <v>9892</v>
      </c>
      <c r="N1903" t="s">
        <v>9893</v>
      </c>
    </row>
    <row r="1904" spans="1:14" hidden="1" x14ac:dyDescent="0.3">
      <c r="A1904">
        <v>849180</v>
      </c>
      <c r="B1904" t="s">
        <v>8463</v>
      </c>
      <c r="C1904" t="s">
        <v>8463</v>
      </c>
      <c r="D1904" t="s">
        <v>9894</v>
      </c>
      <c r="E1904" t="s">
        <v>1219</v>
      </c>
      <c r="F1904">
        <v>93274</v>
      </c>
      <c r="G1904" t="s">
        <v>1219</v>
      </c>
      <c r="H1904" t="s">
        <v>9895</v>
      </c>
      <c r="I1904" t="s">
        <v>9896</v>
      </c>
      <c r="J1904" t="s">
        <v>56</v>
      </c>
      <c r="K1904" t="s">
        <v>1388</v>
      </c>
      <c r="L1904" t="s">
        <v>1377</v>
      </c>
      <c r="M1904" t="s">
        <v>9897</v>
      </c>
      <c r="N1904" t="s">
        <v>9898</v>
      </c>
    </row>
    <row r="1905" spans="1:14" hidden="1" x14ac:dyDescent="0.3">
      <c r="A1905">
        <v>849207</v>
      </c>
      <c r="B1905" t="s">
        <v>9899</v>
      </c>
      <c r="C1905" t="s">
        <v>8479</v>
      </c>
      <c r="D1905" t="s">
        <v>9900</v>
      </c>
      <c r="E1905" t="s">
        <v>1326</v>
      </c>
      <c r="F1905">
        <v>93230</v>
      </c>
      <c r="G1905" t="s">
        <v>1237</v>
      </c>
      <c r="H1905" t="s">
        <v>9901</v>
      </c>
      <c r="I1905" t="s">
        <v>9902</v>
      </c>
      <c r="J1905" t="s">
        <v>56</v>
      </c>
      <c r="K1905" t="s">
        <v>1240</v>
      </c>
      <c r="L1905" t="s">
        <v>1377</v>
      </c>
      <c r="M1905" t="s">
        <v>11313</v>
      </c>
      <c r="N1905" t="s">
        <v>9903</v>
      </c>
    </row>
    <row r="1906" spans="1:14" hidden="1" x14ac:dyDescent="0.3">
      <c r="A1906">
        <v>849217</v>
      </c>
      <c r="B1906" t="s">
        <v>9904</v>
      </c>
      <c r="C1906" t="s">
        <v>11296</v>
      </c>
      <c r="D1906" t="s">
        <v>9905</v>
      </c>
      <c r="E1906" t="s">
        <v>2343</v>
      </c>
      <c r="F1906">
        <v>93609</v>
      </c>
      <c r="G1906" t="s">
        <v>1254</v>
      </c>
      <c r="H1906" t="s">
        <v>9906</v>
      </c>
      <c r="I1906" t="s">
        <v>9822</v>
      </c>
      <c r="J1906" t="s">
        <v>56</v>
      </c>
      <c r="K1906" t="s">
        <v>1248</v>
      </c>
      <c r="L1906" t="s">
        <v>8708</v>
      </c>
      <c r="M1906" t="s">
        <v>227</v>
      </c>
      <c r="N1906" t="s">
        <v>305</v>
      </c>
    </row>
    <row r="1907" spans="1:14" hidden="1" x14ac:dyDescent="0.3">
      <c r="A1907">
        <v>849219</v>
      </c>
      <c r="B1907" t="s">
        <v>9907</v>
      </c>
      <c r="C1907" t="s">
        <v>9908</v>
      </c>
      <c r="D1907" t="s">
        <v>9909</v>
      </c>
      <c r="E1907" t="s">
        <v>9910</v>
      </c>
      <c r="F1907">
        <v>93626</v>
      </c>
      <c r="G1907" t="s">
        <v>1210</v>
      </c>
      <c r="H1907" t="s">
        <v>9911</v>
      </c>
      <c r="I1907" t="s">
        <v>9912</v>
      </c>
      <c r="J1907" t="s">
        <v>56</v>
      </c>
      <c r="K1907" t="s">
        <v>1248</v>
      </c>
      <c r="L1907" t="s">
        <v>8391</v>
      </c>
      <c r="M1907" t="s">
        <v>9913</v>
      </c>
      <c r="N1907" t="s">
        <v>645</v>
      </c>
    </row>
    <row r="1908" spans="1:14" hidden="1" x14ac:dyDescent="0.3">
      <c r="A1908">
        <v>849221</v>
      </c>
      <c r="B1908" t="s">
        <v>9914</v>
      </c>
      <c r="C1908" t="s">
        <v>9915</v>
      </c>
      <c r="D1908" t="s">
        <v>9916</v>
      </c>
      <c r="E1908" t="s">
        <v>2343</v>
      </c>
      <c r="F1908">
        <v>93609</v>
      </c>
      <c r="G1908" t="s">
        <v>1254</v>
      </c>
      <c r="H1908" t="s">
        <v>9917</v>
      </c>
      <c r="I1908" t="s">
        <v>9918</v>
      </c>
      <c r="J1908" t="s">
        <v>56</v>
      </c>
      <c r="K1908" t="s">
        <v>1248</v>
      </c>
      <c r="L1908" t="s">
        <v>8391</v>
      </c>
      <c r="M1908" t="s">
        <v>9919</v>
      </c>
      <c r="N1908" t="s">
        <v>9920</v>
      </c>
    </row>
    <row r="1909" spans="1:14" hidden="1" x14ac:dyDescent="0.3">
      <c r="A1909">
        <v>849222</v>
      </c>
      <c r="B1909" t="s">
        <v>9921</v>
      </c>
      <c r="C1909" t="s">
        <v>9915</v>
      </c>
      <c r="D1909" t="s">
        <v>9922</v>
      </c>
      <c r="E1909" t="s">
        <v>1590</v>
      </c>
      <c r="F1909">
        <v>93630</v>
      </c>
      <c r="G1909" t="s">
        <v>1254</v>
      </c>
      <c r="H1909" t="s">
        <v>9923</v>
      </c>
      <c r="I1909" t="s">
        <v>9918</v>
      </c>
      <c r="J1909" t="s">
        <v>56</v>
      </c>
      <c r="K1909" t="s">
        <v>1248</v>
      </c>
      <c r="L1909" t="s">
        <v>8708</v>
      </c>
      <c r="M1909" t="s">
        <v>9924</v>
      </c>
      <c r="N1909" t="s">
        <v>598</v>
      </c>
    </row>
    <row r="1910" spans="1:14" hidden="1" x14ac:dyDescent="0.3">
      <c r="A1910">
        <v>849223</v>
      </c>
      <c r="B1910" t="s">
        <v>9925</v>
      </c>
      <c r="C1910" t="s">
        <v>11296</v>
      </c>
      <c r="D1910" t="s">
        <v>9926</v>
      </c>
      <c r="E1910" t="s">
        <v>1392</v>
      </c>
      <c r="F1910">
        <v>93242</v>
      </c>
      <c r="G1910" t="s">
        <v>1254</v>
      </c>
      <c r="H1910" t="s">
        <v>9927</v>
      </c>
      <c r="I1910" t="s">
        <v>9928</v>
      </c>
      <c r="J1910" t="s">
        <v>56</v>
      </c>
      <c r="K1910" t="s">
        <v>1248</v>
      </c>
      <c r="L1910" t="s">
        <v>8708</v>
      </c>
      <c r="M1910" t="s">
        <v>227</v>
      </c>
      <c r="N1910" t="s">
        <v>317</v>
      </c>
    </row>
    <row r="1911" spans="1:14" hidden="1" x14ac:dyDescent="0.3">
      <c r="A1911">
        <v>849241</v>
      </c>
      <c r="B1911" t="s">
        <v>9929</v>
      </c>
      <c r="C1911" t="s">
        <v>11296</v>
      </c>
      <c r="D1911" t="s">
        <v>9930</v>
      </c>
      <c r="E1911" t="s">
        <v>118</v>
      </c>
      <c r="F1911">
        <v>93660</v>
      </c>
      <c r="G1911" t="s">
        <v>1254</v>
      </c>
      <c r="H1911" t="s">
        <v>9931</v>
      </c>
      <c r="I1911" t="s">
        <v>9822</v>
      </c>
      <c r="J1911" t="s">
        <v>56</v>
      </c>
      <c r="K1911" t="s">
        <v>1248</v>
      </c>
      <c r="L1911" t="s">
        <v>8708</v>
      </c>
      <c r="M1911" t="s">
        <v>8945</v>
      </c>
      <c r="N1911" t="s">
        <v>3122</v>
      </c>
    </row>
    <row r="1912" spans="1:14" hidden="1" x14ac:dyDescent="0.3">
      <c r="A1912">
        <v>849242</v>
      </c>
      <c r="B1912" t="s">
        <v>9932</v>
      </c>
      <c r="C1912" t="s">
        <v>11296</v>
      </c>
      <c r="D1912" t="s">
        <v>9933</v>
      </c>
      <c r="E1912" t="s">
        <v>118</v>
      </c>
      <c r="F1912">
        <v>93660</v>
      </c>
      <c r="G1912" t="s">
        <v>1254</v>
      </c>
      <c r="H1912" t="s">
        <v>9934</v>
      </c>
      <c r="I1912" t="s">
        <v>9822</v>
      </c>
      <c r="J1912" t="s">
        <v>56</v>
      </c>
      <c r="K1912" t="s">
        <v>1248</v>
      </c>
      <c r="L1912" t="s">
        <v>8708</v>
      </c>
      <c r="M1912" t="s">
        <v>8945</v>
      </c>
      <c r="N1912" t="s">
        <v>3122</v>
      </c>
    </row>
    <row r="1913" spans="1:14" hidden="1" x14ac:dyDescent="0.3">
      <c r="A1913">
        <v>849243</v>
      </c>
      <c r="B1913" t="s">
        <v>9935</v>
      </c>
      <c r="C1913" t="s">
        <v>11296</v>
      </c>
      <c r="D1913" t="s">
        <v>9936</v>
      </c>
      <c r="E1913" t="s">
        <v>2343</v>
      </c>
      <c r="F1913">
        <v>93609</v>
      </c>
      <c r="G1913" t="s">
        <v>1254</v>
      </c>
      <c r="H1913" t="s">
        <v>9937</v>
      </c>
      <c r="I1913" t="s">
        <v>9822</v>
      </c>
      <c r="J1913" t="s">
        <v>56</v>
      </c>
      <c r="K1913" t="s">
        <v>1248</v>
      </c>
      <c r="L1913" t="s">
        <v>8708</v>
      </c>
      <c r="M1913" t="s">
        <v>8392</v>
      </c>
      <c r="N1913" t="s">
        <v>482</v>
      </c>
    </row>
    <row r="1914" spans="1:14" hidden="1" x14ac:dyDescent="0.3">
      <c r="A1914">
        <v>849244</v>
      </c>
      <c r="B1914" t="s">
        <v>9938</v>
      </c>
      <c r="C1914" t="s">
        <v>11296</v>
      </c>
      <c r="D1914" t="s">
        <v>9939</v>
      </c>
      <c r="E1914" t="s">
        <v>1590</v>
      </c>
      <c r="F1914">
        <v>93630</v>
      </c>
      <c r="G1914" t="s">
        <v>1254</v>
      </c>
      <c r="H1914" t="s">
        <v>9940</v>
      </c>
      <c r="I1914" t="s">
        <v>9822</v>
      </c>
      <c r="J1914" t="s">
        <v>56</v>
      </c>
      <c r="K1914" t="s">
        <v>1248</v>
      </c>
      <c r="L1914" t="s">
        <v>8708</v>
      </c>
      <c r="M1914" t="s">
        <v>8945</v>
      </c>
      <c r="N1914" t="s">
        <v>3122</v>
      </c>
    </row>
    <row r="1915" spans="1:14" hidden="1" x14ac:dyDescent="0.3">
      <c r="A1915">
        <v>849246</v>
      </c>
      <c r="B1915" t="s">
        <v>9941</v>
      </c>
      <c r="C1915" t="s">
        <v>11296</v>
      </c>
      <c r="D1915" t="s">
        <v>9942</v>
      </c>
      <c r="E1915" t="s">
        <v>1254</v>
      </c>
      <c r="F1915">
        <v>93706</v>
      </c>
      <c r="G1915" t="s">
        <v>1254</v>
      </c>
      <c r="H1915" t="s">
        <v>9943</v>
      </c>
      <c r="I1915" t="s">
        <v>9822</v>
      </c>
      <c r="J1915" t="s">
        <v>56</v>
      </c>
      <c r="K1915" t="s">
        <v>1248</v>
      </c>
      <c r="L1915" t="s">
        <v>8708</v>
      </c>
      <c r="M1915" t="s">
        <v>227</v>
      </c>
      <c r="N1915" t="s">
        <v>227</v>
      </c>
    </row>
    <row r="1916" spans="1:14" hidden="1" x14ac:dyDescent="0.3">
      <c r="A1916">
        <v>849247</v>
      </c>
      <c r="B1916" t="s">
        <v>9944</v>
      </c>
      <c r="C1916" t="s">
        <v>11296</v>
      </c>
      <c r="D1916" t="s">
        <v>9945</v>
      </c>
      <c r="E1916" t="s">
        <v>1590</v>
      </c>
      <c r="F1916">
        <v>93630</v>
      </c>
      <c r="G1916" t="s">
        <v>1254</v>
      </c>
      <c r="H1916" t="s">
        <v>9946</v>
      </c>
      <c r="I1916" t="s">
        <v>9818</v>
      </c>
      <c r="J1916" t="s">
        <v>56</v>
      </c>
      <c r="K1916" t="s">
        <v>1248</v>
      </c>
      <c r="L1916" t="s">
        <v>8708</v>
      </c>
      <c r="M1916" t="s">
        <v>9072</v>
      </c>
      <c r="N1916" t="s">
        <v>7176</v>
      </c>
    </row>
    <row r="1917" spans="1:14" hidden="1" x14ac:dyDescent="0.3">
      <c r="A1917">
        <v>849248</v>
      </c>
      <c r="B1917" t="s">
        <v>9947</v>
      </c>
      <c r="C1917" t="s">
        <v>11296</v>
      </c>
      <c r="D1917" t="s">
        <v>9948</v>
      </c>
      <c r="E1917" t="s">
        <v>1236</v>
      </c>
      <c r="F1917">
        <v>93245</v>
      </c>
      <c r="G1917" t="s">
        <v>1237</v>
      </c>
      <c r="H1917" t="s">
        <v>9949</v>
      </c>
      <c r="I1917" t="s">
        <v>9818</v>
      </c>
      <c r="J1917" t="s">
        <v>56</v>
      </c>
      <c r="K1917" t="s">
        <v>1240</v>
      </c>
      <c r="L1917" t="s">
        <v>8708</v>
      </c>
      <c r="M1917" t="s">
        <v>227</v>
      </c>
      <c r="N1917" t="s">
        <v>227</v>
      </c>
    </row>
    <row r="1918" spans="1:14" hidden="1" x14ac:dyDescent="0.3">
      <c r="A1918">
        <v>849249</v>
      </c>
      <c r="B1918" t="s">
        <v>9950</v>
      </c>
      <c r="C1918" t="s">
        <v>11296</v>
      </c>
      <c r="D1918" t="s">
        <v>9951</v>
      </c>
      <c r="E1918" t="s">
        <v>1236</v>
      </c>
      <c r="F1918">
        <v>93245</v>
      </c>
      <c r="G1918" t="s">
        <v>1237</v>
      </c>
      <c r="H1918" t="s">
        <v>9952</v>
      </c>
      <c r="I1918" t="s">
        <v>9818</v>
      </c>
      <c r="J1918" t="s">
        <v>56</v>
      </c>
      <c r="K1918" t="s">
        <v>1240</v>
      </c>
      <c r="L1918" t="s">
        <v>8708</v>
      </c>
      <c r="M1918" t="s">
        <v>8945</v>
      </c>
      <c r="N1918" t="s">
        <v>3122</v>
      </c>
    </row>
    <row r="1919" spans="1:14" hidden="1" x14ac:dyDescent="0.3">
      <c r="A1919">
        <v>849250</v>
      </c>
      <c r="B1919" t="s">
        <v>9953</v>
      </c>
      <c r="C1919" t="s">
        <v>9139</v>
      </c>
      <c r="D1919" t="s">
        <v>9954</v>
      </c>
      <c r="E1919" t="s">
        <v>1326</v>
      </c>
      <c r="F1919">
        <v>93230</v>
      </c>
      <c r="G1919" t="s">
        <v>1237</v>
      </c>
      <c r="H1919" t="s">
        <v>9955</v>
      </c>
      <c r="I1919" t="s">
        <v>9956</v>
      </c>
      <c r="J1919" t="s">
        <v>56</v>
      </c>
      <c r="K1919" t="s">
        <v>1240</v>
      </c>
      <c r="L1919" t="s">
        <v>8708</v>
      </c>
      <c r="M1919" t="s">
        <v>9957</v>
      </c>
      <c r="N1919" t="s">
        <v>9958</v>
      </c>
    </row>
    <row r="1920" spans="1:14" hidden="1" x14ac:dyDescent="0.3">
      <c r="A1920">
        <v>849253</v>
      </c>
      <c r="B1920" t="s">
        <v>9959</v>
      </c>
      <c r="C1920" t="s">
        <v>11310</v>
      </c>
      <c r="D1920" t="s">
        <v>9960</v>
      </c>
      <c r="E1920" t="s">
        <v>1396</v>
      </c>
      <c r="F1920">
        <v>93212</v>
      </c>
      <c r="G1920" t="s">
        <v>1237</v>
      </c>
      <c r="H1920" t="s">
        <v>9961</v>
      </c>
      <c r="I1920" t="s">
        <v>11314</v>
      </c>
      <c r="J1920" t="s">
        <v>56</v>
      </c>
      <c r="K1920" t="s">
        <v>1240</v>
      </c>
      <c r="L1920" t="s">
        <v>8708</v>
      </c>
      <c r="M1920" t="s">
        <v>11315</v>
      </c>
      <c r="N1920" t="s">
        <v>227</v>
      </c>
    </row>
    <row r="1921" spans="1:14" hidden="1" x14ac:dyDescent="0.3">
      <c r="A1921">
        <v>849259</v>
      </c>
      <c r="B1921" t="s">
        <v>9962</v>
      </c>
      <c r="C1921" t="s">
        <v>2224</v>
      </c>
      <c r="D1921" t="s">
        <v>9963</v>
      </c>
      <c r="E1921" t="s">
        <v>1326</v>
      </c>
      <c r="F1921">
        <v>93230</v>
      </c>
      <c r="G1921" t="s">
        <v>1237</v>
      </c>
      <c r="H1921" t="s">
        <v>9964</v>
      </c>
      <c r="I1921" t="s">
        <v>9965</v>
      </c>
      <c r="J1921" t="s">
        <v>56</v>
      </c>
      <c r="K1921" t="s">
        <v>1240</v>
      </c>
      <c r="L1921" t="s">
        <v>80</v>
      </c>
      <c r="M1921" t="s">
        <v>3487</v>
      </c>
      <c r="N1921" t="s">
        <v>717</v>
      </c>
    </row>
    <row r="1922" spans="1:14" hidden="1" x14ac:dyDescent="0.3">
      <c r="A1922">
        <v>849283</v>
      </c>
      <c r="B1922" t="s">
        <v>9966</v>
      </c>
      <c r="C1922" t="s">
        <v>1310</v>
      </c>
      <c r="D1922" t="s">
        <v>9967</v>
      </c>
      <c r="E1922" t="s">
        <v>1245</v>
      </c>
      <c r="F1922">
        <v>93610</v>
      </c>
      <c r="G1922" t="s">
        <v>1210</v>
      </c>
      <c r="H1922" t="s">
        <v>9968</v>
      </c>
      <c r="I1922" t="s">
        <v>9969</v>
      </c>
      <c r="J1922" t="s">
        <v>56</v>
      </c>
      <c r="K1922" t="s">
        <v>1248</v>
      </c>
      <c r="L1922" t="s">
        <v>80</v>
      </c>
      <c r="M1922" t="s">
        <v>694</v>
      </c>
      <c r="N1922" t="s">
        <v>9970</v>
      </c>
    </row>
    <row r="1923" spans="1:14" hidden="1" x14ac:dyDescent="0.3">
      <c r="A1923">
        <v>849289</v>
      </c>
      <c r="B1923" t="s">
        <v>9971</v>
      </c>
      <c r="C1923" t="s">
        <v>9971</v>
      </c>
      <c r="D1923" t="s">
        <v>9972</v>
      </c>
      <c r="E1923" t="s">
        <v>1326</v>
      </c>
      <c r="F1923">
        <v>93230</v>
      </c>
      <c r="G1923" t="s">
        <v>1237</v>
      </c>
      <c r="H1923" t="s">
        <v>9973</v>
      </c>
      <c r="I1923" t="s">
        <v>9974</v>
      </c>
      <c r="J1923" t="s">
        <v>56</v>
      </c>
      <c r="K1923" t="s">
        <v>54</v>
      </c>
      <c r="L1923" t="s">
        <v>4813</v>
      </c>
      <c r="M1923" t="s">
        <v>11316</v>
      </c>
      <c r="N1923" t="s">
        <v>9975</v>
      </c>
    </row>
    <row r="1924" spans="1:14" hidden="1" x14ac:dyDescent="0.3">
      <c r="A1924">
        <v>849293</v>
      </c>
      <c r="B1924" t="s">
        <v>5751</v>
      </c>
      <c r="C1924" t="s">
        <v>5751</v>
      </c>
      <c r="D1924" t="s">
        <v>9976</v>
      </c>
      <c r="E1924" t="s">
        <v>1326</v>
      </c>
      <c r="F1924">
        <v>93230</v>
      </c>
      <c r="G1924" t="s">
        <v>1237</v>
      </c>
      <c r="H1924" t="s">
        <v>9977</v>
      </c>
      <c r="I1924" t="s">
        <v>9978</v>
      </c>
      <c r="J1924" t="s">
        <v>56</v>
      </c>
      <c r="K1924" t="s">
        <v>1240</v>
      </c>
      <c r="L1924" t="s">
        <v>80</v>
      </c>
      <c r="M1924" t="s">
        <v>11317</v>
      </c>
      <c r="N1924" t="s">
        <v>9980</v>
      </c>
    </row>
    <row r="1925" spans="1:14" hidden="1" x14ac:dyDescent="0.3">
      <c r="A1925">
        <v>849430</v>
      </c>
      <c r="B1925" t="s">
        <v>9981</v>
      </c>
      <c r="C1925" t="s">
        <v>9982</v>
      </c>
      <c r="D1925" t="s">
        <v>9983</v>
      </c>
      <c r="E1925" t="s">
        <v>2226</v>
      </c>
      <c r="F1925">
        <v>93631</v>
      </c>
      <c r="G1925" t="s">
        <v>1219</v>
      </c>
      <c r="H1925" t="s">
        <v>9984</v>
      </c>
      <c r="I1925" t="s">
        <v>9985</v>
      </c>
      <c r="J1925" t="s">
        <v>56</v>
      </c>
      <c r="K1925" t="s">
        <v>1222</v>
      </c>
      <c r="L1925" t="s">
        <v>8708</v>
      </c>
      <c r="M1925" t="s">
        <v>9814</v>
      </c>
      <c r="N1925" t="s">
        <v>1820</v>
      </c>
    </row>
    <row r="1926" spans="1:14" hidden="1" x14ac:dyDescent="0.3">
      <c r="A1926">
        <v>849488</v>
      </c>
      <c r="B1926" t="s">
        <v>9986</v>
      </c>
      <c r="C1926" t="s">
        <v>9986</v>
      </c>
      <c r="D1926" t="s">
        <v>9987</v>
      </c>
      <c r="E1926" t="s">
        <v>3433</v>
      </c>
      <c r="F1926">
        <v>93266</v>
      </c>
      <c r="G1926" t="s">
        <v>1237</v>
      </c>
      <c r="H1926" t="s">
        <v>9988</v>
      </c>
      <c r="I1926" t="s">
        <v>9989</v>
      </c>
      <c r="J1926" t="s">
        <v>56</v>
      </c>
      <c r="K1926" t="s">
        <v>1240</v>
      </c>
      <c r="L1926" t="s">
        <v>80</v>
      </c>
      <c r="M1926" t="s">
        <v>832</v>
      </c>
      <c r="N1926" t="s">
        <v>9990</v>
      </c>
    </row>
    <row r="1927" spans="1:14" hidden="1" x14ac:dyDescent="0.3">
      <c r="A1927">
        <v>849493</v>
      </c>
      <c r="B1927" t="s">
        <v>9991</v>
      </c>
      <c r="C1927" t="s">
        <v>9992</v>
      </c>
      <c r="D1927" t="s">
        <v>9993</v>
      </c>
      <c r="E1927" t="s">
        <v>1303</v>
      </c>
      <c r="F1927">
        <v>93311</v>
      </c>
      <c r="G1927" t="s">
        <v>1304</v>
      </c>
      <c r="H1927" t="s">
        <v>9994</v>
      </c>
      <c r="I1927" t="s">
        <v>9995</v>
      </c>
      <c r="J1927" t="s">
        <v>56</v>
      </c>
      <c r="K1927" t="s">
        <v>1307</v>
      </c>
      <c r="L1927" t="s">
        <v>1887</v>
      </c>
      <c r="M1927" t="s">
        <v>11318</v>
      </c>
      <c r="N1927" t="s">
        <v>9996</v>
      </c>
    </row>
    <row r="1928" spans="1:14" hidden="1" x14ac:dyDescent="0.3">
      <c r="A1928">
        <v>849495</v>
      </c>
      <c r="B1928" t="s">
        <v>9997</v>
      </c>
      <c r="C1928" t="s">
        <v>9997</v>
      </c>
      <c r="D1928" t="s">
        <v>9998</v>
      </c>
      <c r="E1928" t="s">
        <v>2079</v>
      </c>
      <c r="F1928">
        <v>93280</v>
      </c>
      <c r="G1928" t="s">
        <v>1304</v>
      </c>
      <c r="H1928" t="s">
        <v>9999</v>
      </c>
      <c r="I1928" t="s">
        <v>10000</v>
      </c>
      <c r="J1928" t="s">
        <v>56</v>
      </c>
      <c r="K1928" t="s">
        <v>1307</v>
      </c>
      <c r="L1928" t="s">
        <v>80</v>
      </c>
      <c r="M1928" t="s">
        <v>11319</v>
      </c>
      <c r="N1928" t="s">
        <v>10001</v>
      </c>
    </row>
    <row r="1929" spans="1:14" hidden="1" x14ac:dyDescent="0.3">
      <c r="A1929">
        <v>849527</v>
      </c>
      <c r="B1929" t="s">
        <v>10002</v>
      </c>
      <c r="C1929" t="s">
        <v>10003</v>
      </c>
      <c r="D1929" t="s">
        <v>10004</v>
      </c>
      <c r="E1929" t="s">
        <v>2343</v>
      </c>
      <c r="F1929">
        <v>93609</v>
      </c>
      <c r="G1929" t="s">
        <v>1254</v>
      </c>
      <c r="H1929" t="s">
        <v>10005</v>
      </c>
      <c r="I1929" t="s">
        <v>10006</v>
      </c>
      <c r="J1929" t="s">
        <v>56</v>
      </c>
      <c r="K1929" t="s">
        <v>1248</v>
      </c>
      <c r="L1929" t="s">
        <v>8391</v>
      </c>
      <c r="M1929" t="s">
        <v>8921</v>
      </c>
      <c r="N1929" t="s">
        <v>4217</v>
      </c>
    </row>
    <row r="1930" spans="1:14" hidden="1" x14ac:dyDescent="0.3">
      <c r="A1930">
        <v>849533</v>
      </c>
      <c r="B1930" t="s">
        <v>10007</v>
      </c>
      <c r="C1930" t="s">
        <v>10008</v>
      </c>
      <c r="D1930" t="s">
        <v>10009</v>
      </c>
      <c r="E1930" t="s">
        <v>1303</v>
      </c>
      <c r="F1930">
        <v>93307</v>
      </c>
      <c r="G1930" t="s">
        <v>1304</v>
      </c>
      <c r="H1930" t="s">
        <v>10010</v>
      </c>
      <c r="I1930" t="s">
        <v>10011</v>
      </c>
      <c r="J1930" t="s">
        <v>56</v>
      </c>
      <c r="K1930" t="s">
        <v>1307</v>
      </c>
      <c r="L1930" t="s">
        <v>80</v>
      </c>
      <c r="M1930" t="s">
        <v>4562</v>
      </c>
      <c r="N1930" t="s">
        <v>10012</v>
      </c>
    </row>
    <row r="1931" spans="1:14" hidden="1" x14ac:dyDescent="0.3">
      <c r="A1931">
        <v>849534</v>
      </c>
      <c r="B1931" t="s">
        <v>10013</v>
      </c>
      <c r="C1931" t="s">
        <v>10008</v>
      </c>
      <c r="D1931" t="s">
        <v>10014</v>
      </c>
      <c r="E1931" t="s">
        <v>1303</v>
      </c>
      <c r="F1931">
        <v>93313</v>
      </c>
      <c r="G1931" t="s">
        <v>1304</v>
      </c>
      <c r="H1931" t="s">
        <v>10015</v>
      </c>
      <c r="I1931" t="s">
        <v>10016</v>
      </c>
      <c r="J1931" t="s">
        <v>56</v>
      </c>
      <c r="K1931" t="s">
        <v>1307</v>
      </c>
      <c r="L1931" t="s">
        <v>1887</v>
      </c>
      <c r="M1931" t="s">
        <v>11320</v>
      </c>
      <c r="N1931" t="s">
        <v>10017</v>
      </c>
    </row>
    <row r="1932" spans="1:14" hidden="1" x14ac:dyDescent="0.3">
      <c r="A1932">
        <v>849535</v>
      </c>
      <c r="B1932" t="s">
        <v>10018</v>
      </c>
      <c r="C1932" t="s">
        <v>10019</v>
      </c>
      <c r="D1932" t="s">
        <v>10020</v>
      </c>
      <c r="E1932" t="s">
        <v>1254</v>
      </c>
      <c r="F1932">
        <v>93706</v>
      </c>
      <c r="G1932" t="s">
        <v>1254</v>
      </c>
      <c r="H1932" t="s">
        <v>10021</v>
      </c>
      <c r="I1932" t="s">
        <v>10022</v>
      </c>
      <c r="J1932" t="s">
        <v>56</v>
      </c>
      <c r="K1932" t="s">
        <v>1248</v>
      </c>
      <c r="L1932" t="s">
        <v>4813</v>
      </c>
      <c r="M1932" t="s">
        <v>3947</v>
      </c>
      <c r="N1932" t="s">
        <v>10023</v>
      </c>
    </row>
    <row r="1933" spans="1:14" hidden="1" x14ac:dyDescent="0.3">
      <c r="A1933">
        <v>849538</v>
      </c>
      <c r="B1933" t="s">
        <v>10024</v>
      </c>
      <c r="C1933" t="s">
        <v>10024</v>
      </c>
      <c r="D1933" t="s">
        <v>10025</v>
      </c>
      <c r="E1933" t="s">
        <v>1597</v>
      </c>
      <c r="F1933">
        <v>93256</v>
      </c>
      <c r="G1933" t="s">
        <v>1219</v>
      </c>
      <c r="H1933" t="s">
        <v>10026</v>
      </c>
      <c r="I1933" t="s">
        <v>10027</v>
      </c>
      <c r="J1933" t="s">
        <v>56</v>
      </c>
      <c r="K1933" t="s">
        <v>1222</v>
      </c>
      <c r="L1933" t="s">
        <v>80</v>
      </c>
      <c r="M1933" t="s">
        <v>1850</v>
      </c>
      <c r="N1933" t="s">
        <v>10028</v>
      </c>
    </row>
    <row r="1934" spans="1:14" hidden="1" x14ac:dyDescent="0.3">
      <c r="A1934">
        <v>849544</v>
      </c>
      <c r="B1934" t="s">
        <v>10029</v>
      </c>
      <c r="C1934" t="s">
        <v>10030</v>
      </c>
      <c r="D1934" t="s">
        <v>10031</v>
      </c>
      <c r="E1934" t="s">
        <v>1219</v>
      </c>
      <c r="F1934">
        <v>93274</v>
      </c>
      <c r="G1934" t="s">
        <v>1219</v>
      </c>
      <c r="H1934" t="s">
        <v>10032</v>
      </c>
      <c r="I1934" t="s">
        <v>10033</v>
      </c>
      <c r="J1934" t="s">
        <v>56</v>
      </c>
      <c r="K1934" t="s">
        <v>1222</v>
      </c>
      <c r="L1934" t="s">
        <v>80</v>
      </c>
      <c r="M1934" t="s">
        <v>299</v>
      </c>
      <c r="N1934" t="s">
        <v>7758</v>
      </c>
    </row>
    <row r="1935" spans="1:14" hidden="1" x14ac:dyDescent="0.3">
      <c r="A1935">
        <v>849589</v>
      </c>
      <c r="B1935" t="s">
        <v>10034</v>
      </c>
      <c r="C1935" t="s">
        <v>10035</v>
      </c>
      <c r="D1935" t="s">
        <v>10036</v>
      </c>
      <c r="E1935" t="s">
        <v>1219</v>
      </c>
      <c r="F1935">
        <v>93274</v>
      </c>
      <c r="G1935" t="s">
        <v>1219</v>
      </c>
      <c r="H1935" t="s">
        <v>10037</v>
      </c>
      <c r="I1935" t="s">
        <v>10038</v>
      </c>
      <c r="J1935" t="s">
        <v>56</v>
      </c>
      <c r="K1935" t="s">
        <v>1222</v>
      </c>
      <c r="L1935" t="s">
        <v>1377</v>
      </c>
      <c r="M1935" t="s">
        <v>10039</v>
      </c>
      <c r="N1935" t="s">
        <v>5211</v>
      </c>
    </row>
    <row r="1936" spans="1:14" hidden="1" x14ac:dyDescent="0.3">
      <c r="A1936">
        <v>849594</v>
      </c>
      <c r="B1936" t="s">
        <v>10040</v>
      </c>
      <c r="C1936" t="s">
        <v>10040</v>
      </c>
      <c r="D1936" t="s">
        <v>10041</v>
      </c>
      <c r="E1936" t="s">
        <v>1396</v>
      </c>
      <c r="F1936">
        <v>93212</v>
      </c>
      <c r="G1936" t="s">
        <v>1219</v>
      </c>
      <c r="H1936" t="s">
        <v>10042</v>
      </c>
      <c r="I1936" t="s">
        <v>10043</v>
      </c>
      <c r="J1936" t="s">
        <v>56</v>
      </c>
      <c r="K1936" t="s">
        <v>1222</v>
      </c>
      <c r="L1936" t="s">
        <v>80</v>
      </c>
      <c r="M1936" t="s">
        <v>11321</v>
      </c>
      <c r="N1936" t="s">
        <v>10044</v>
      </c>
    </row>
    <row r="1937" spans="1:14" hidden="1" x14ac:dyDescent="0.3">
      <c r="A1937">
        <v>849597</v>
      </c>
      <c r="B1937" t="s">
        <v>10045</v>
      </c>
      <c r="C1937" t="s">
        <v>10046</v>
      </c>
      <c r="D1937" t="s">
        <v>10047</v>
      </c>
      <c r="E1937" t="s">
        <v>1219</v>
      </c>
      <c r="F1937">
        <v>93274</v>
      </c>
      <c r="G1937" t="s">
        <v>1219</v>
      </c>
      <c r="H1937" t="s">
        <v>10048</v>
      </c>
      <c r="I1937" t="s">
        <v>10049</v>
      </c>
      <c r="J1937" t="s">
        <v>56</v>
      </c>
      <c r="K1937" t="s">
        <v>1222</v>
      </c>
      <c r="L1937" t="s">
        <v>1377</v>
      </c>
      <c r="M1937" t="s">
        <v>227</v>
      </c>
      <c r="N1937" t="s">
        <v>10050</v>
      </c>
    </row>
    <row r="1938" spans="1:14" hidden="1" x14ac:dyDescent="0.3">
      <c r="A1938">
        <v>849646</v>
      </c>
      <c r="B1938" t="s">
        <v>10051</v>
      </c>
      <c r="C1938" t="s">
        <v>8203</v>
      </c>
      <c r="D1938" t="s">
        <v>10052</v>
      </c>
      <c r="E1938" t="s">
        <v>1219</v>
      </c>
      <c r="F1938">
        <v>93274</v>
      </c>
      <c r="G1938" t="s">
        <v>1219</v>
      </c>
      <c r="H1938" t="s">
        <v>10053</v>
      </c>
      <c r="I1938" t="s">
        <v>10054</v>
      </c>
      <c r="J1938" t="s">
        <v>56</v>
      </c>
      <c r="K1938" t="s">
        <v>1222</v>
      </c>
      <c r="L1938" t="s">
        <v>80</v>
      </c>
      <c r="M1938" t="s">
        <v>1802</v>
      </c>
      <c r="N1938" t="s">
        <v>10055</v>
      </c>
    </row>
    <row r="1939" spans="1:14" hidden="1" x14ac:dyDescent="0.3">
      <c r="A1939">
        <v>849654</v>
      </c>
      <c r="B1939" t="s">
        <v>10056</v>
      </c>
      <c r="C1939" t="s">
        <v>10057</v>
      </c>
      <c r="D1939" t="s">
        <v>10058</v>
      </c>
      <c r="E1939" t="s">
        <v>1219</v>
      </c>
      <c r="F1939">
        <v>93274</v>
      </c>
      <c r="G1939" t="s">
        <v>1219</v>
      </c>
      <c r="H1939" t="s">
        <v>10059</v>
      </c>
      <c r="I1939" t="s">
        <v>10060</v>
      </c>
      <c r="J1939" t="s">
        <v>56</v>
      </c>
      <c r="K1939" t="s">
        <v>1222</v>
      </c>
      <c r="L1939" t="s">
        <v>4813</v>
      </c>
      <c r="M1939" t="s">
        <v>10061</v>
      </c>
      <c r="N1939" t="s">
        <v>10062</v>
      </c>
    </row>
    <row r="1940" spans="1:14" hidden="1" x14ac:dyDescent="0.3">
      <c r="A1940">
        <v>849658</v>
      </c>
      <c r="B1940" t="s">
        <v>10063</v>
      </c>
      <c r="C1940" t="s">
        <v>10064</v>
      </c>
      <c r="D1940" t="s">
        <v>10065</v>
      </c>
      <c r="E1940" t="s">
        <v>1219</v>
      </c>
      <c r="F1940">
        <v>93274</v>
      </c>
      <c r="G1940" t="s">
        <v>1219</v>
      </c>
      <c r="H1940" t="s">
        <v>10066</v>
      </c>
      <c r="I1940" t="s">
        <v>10067</v>
      </c>
      <c r="J1940" t="s">
        <v>56</v>
      </c>
      <c r="K1940" t="s">
        <v>1222</v>
      </c>
      <c r="L1940" t="s">
        <v>80</v>
      </c>
      <c r="M1940" t="s">
        <v>1275</v>
      </c>
      <c r="N1940" t="s">
        <v>1765</v>
      </c>
    </row>
    <row r="1941" spans="1:14" hidden="1" x14ac:dyDescent="0.3">
      <c r="A1941">
        <v>849663</v>
      </c>
      <c r="B1941" t="s">
        <v>10068</v>
      </c>
      <c r="C1941" t="s">
        <v>10068</v>
      </c>
      <c r="D1941" t="s">
        <v>10069</v>
      </c>
      <c r="E1941" t="s">
        <v>3433</v>
      </c>
      <c r="F1941">
        <v>93266</v>
      </c>
      <c r="G1941" t="s">
        <v>1237</v>
      </c>
      <c r="H1941" t="s">
        <v>10070</v>
      </c>
      <c r="I1941" t="s">
        <v>10071</v>
      </c>
      <c r="J1941" t="s">
        <v>56</v>
      </c>
      <c r="K1941" t="s">
        <v>1240</v>
      </c>
      <c r="L1941" t="s">
        <v>1377</v>
      </c>
      <c r="M1941" t="s">
        <v>7234</v>
      </c>
      <c r="N1941" t="s">
        <v>2763</v>
      </c>
    </row>
    <row r="1942" spans="1:14" hidden="1" x14ac:dyDescent="0.3">
      <c r="A1942">
        <v>849725</v>
      </c>
      <c r="B1942" t="s">
        <v>10073</v>
      </c>
      <c r="C1942" t="s">
        <v>10074</v>
      </c>
      <c r="D1942" t="s">
        <v>10075</v>
      </c>
      <c r="E1942" t="s">
        <v>1326</v>
      </c>
      <c r="F1942">
        <v>93230</v>
      </c>
      <c r="G1942" t="s">
        <v>1237</v>
      </c>
      <c r="H1942" t="s">
        <v>10076</v>
      </c>
      <c r="I1942" t="s">
        <v>10077</v>
      </c>
      <c r="J1942" t="s">
        <v>56</v>
      </c>
      <c r="K1942" t="s">
        <v>1240</v>
      </c>
      <c r="L1942" t="s">
        <v>80</v>
      </c>
      <c r="M1942" t="s">
        <v>11322</v>
      </c>
      <c r="N1942" t="s">
        <v>10078</v>
      </c>
    </row>
    <row r="1943" spans="1:14" hidden="1" x14ac:dyDescent="0.3">
      <c r="A1943">
        <v>849732</v>
      </c>
      <c r="B1943" t="s">
        <v>10079</v>
      </c>
      <c r="C1943" t="s">
        <v>10079</v>
      </c>
      <c r="D1943" t="s">
        <v>10080</v>
      </c>
      <c r="E1943" t="s">
        <v>1326</v>
      </c>
      <c r="F1943">
        <v>93230</v>
      </c>
      <c r="G1943" t="s">
        <v>1237</v>
      </c>
      <c r="H1943" t="s">
        <v>10081</v>
      </c>
      <c r="I1943" t="s">
        <v>10082</v>
      </c>
      <c r="J1943" t="s">
        <v>56</v>
      </c>
      <c r="K1943" t="s">
        <v>1240</v>
      </c>
      <c r="L1943" t="s">
        <v>80</v>
      </c>
      <c r="M1943" t="s">
        <v>1466</v>
      </c>
      <c r="N1943" t="s">
        <v>10083</v>
      </c>
    </row>
    <row r="1944" spans="1:14" hidden="1" x14ac:dyDescent="0.3">
      <c r="A1944">
        <v>849746</v>
      </c>
      <c r="B1944" t="s">
        <v>10084</v>
      </c>
      <c r="C1944" t="s">
        <v>10085</v>
      </c>
      <c r="D1944" t="s">
        <v>10086</v>
      </c>
      <c r="E1944" t="s">
        <v>1597</v>
      </c>
      <c r="F1944">
        <v>93256</v>
      </c>
      <c r="G1944" t="s">
        <v>1219</v>
      </c>
      <c r="H1944" t="s">
        <v>10087</v>
      </c>
      <c r="I1944" t="s">
        <v>10088</v>
      </c>
      <c r="J1944" t="s">
        <v>56</v>
      </c>
      <c r="K1944" t="s">
        <v>1388</v>
      </c>
      <c r="L1944" t="s">
        <v>1887</v>
      </c>
      <c r="M1944" t="s">
        <v>8191</v>
      </c>
      <c r="N1944" t="s">
        <v>1689</v>
      </c>
    </row>
    <row r="1945" spans="1:14" hidden="1" x14ac:dyDescent="0.3">
      <c r="A1945">
        <v>849808</v>
      </c>
      <c r="B1945" t="s">
        <v>10089</v>
      </c>
      <c r="C1945" t="s">
        <v>8376</v>
      </c>
      <c r="D1945" t="s">
        <v>10090</v>
      </c>
      <c r="E1945" t="s">
        <v>1227</v>
      </c>
      <c r="F1945">
        <v>93272</v>
      </c>
      <c r="G1945" t="s">
        <v>1219</v>
      </c>
      <c r="H1945" t="s">
        <v>10091</v>
      </c>
      <c r="I1945" t="s">
        <v>10092</v>
      </c>
      <c r="J1945" t="s">
        <v>56</v>
      </c>
      <c r="K1945" t="s">
        <v>1388</v>
      </c>
      <c r="L1945" t="s">
        <v>1377</v>
      </c>
      <c r="M1945" t="s">
        <v>10093</v>
      </c>
      <c r="N1945" t="s">
        <v>10094</v>
      </c>
    </row>
    <row r="1946" spans="1:14" hidden="1" x14ac:dyDescent="0.3">
      <c r="A1946">
        <v>849812</v>
      </c>
      <c r="B1946" t="s">
        <v>10095</v>
      </c>
      <c r="C1946" t="s">
        <v>8207</v>
      </c>
      <c r="D1946" t="s">
        <v>10096</v>
      </c>
      <c r="E1946" t="s">
        <v>1227</v>
      </c>
      <c r="F1946">
        <v>93272</v>
      </c>
      <c r="G1946" t="s">
        <v>1219</v>
      </c>
      <c r="H1946" t="s">
        <v>10097</v>
      </c>
      <c r="I1946" t="s">
        <v>10098</v>
      </c>
      <c r="J1946" t="s">
        <v>56</v>
      </c>
      <c r="K1946" t="s">
        <v>1388</v>
      </c>
      <c r="L1946" t="s">
        <v>1377</v>
      </c>
      <c r="M1946" t="s">
        <v>9399</v>
      </c>
      <c r="N1946" t="s">
        <v>10099</v>
      </c>
    </row>
    <row r="1947" spans="1:14" hidden="1" x14ac:dyDescent="0.3">
      <c r="A1947">
        <v>849821</v>
      </c>
      <c r="B1947" t="s">
        <v>10100</v>
      </c>
      <c r="C1947" t="s">
        <v>10101</v>
      </c>
      <c r="D1947" t="s">
        <v>10102</v>
      </c>
      <c r="E1947" t="s">
        <v>1402</v>
      </c>
      <c r="F1947">
        <v>93292</v>
      </c>
      <c r="G1947" t="s">
        <v>1219</v>
      </c>
      <c r="H1947" t="s">
        <v>10103</v>
      </c>
      <c r="I1947" t="s">
        <v>10104</v>
      </c>
      <c r="J1947" t="s">
        <v>56</v>
      </c>
      <c r="K1947" t="s">
        <v>1388</v>
      </c>
      <c r="L1947" t="s">
        <v>4813</v>
      </c>
      <c r="M1947" t="s">
        <v>8191</v>
      </c>
      <c r="N1947" t="s">
        <v>1689</v>
      </c>
    </row>
    <row r="1948" spans="1:14" hidden="1" x14ac:dyDescent="0.3">
      <c r="A1948">
        <v>849822</v>
      </c>
      <c r="B1948" t="s">
        <v>8451</v>
      </c>
      <c r="C1948" t="s">
        <v>10105</v>
      </c>
      <c r="D1948" t="s">
        <v>10106</v>
      </c>
      <c r="E1948" t="s">
        <v>1219</v>
      </c>
      <c r="F1948">
        <v>93274</v>
      </c>
      <c r="G1948" t="s">
        <v>1219</v>
      </c>
      <c r="H1948" t="s">
        <v>10107</v>
      </c>
      <c r="I1948" t="s">
        <v>10108</v>
      </c>
      <c r="J1948" t="s">
        <v>56</v>
      </c>
      <c r="K1948" t="s">
        <v>1388</v>
      </c>
      <c r="L1948" t="s">
        <v>1377</v>
      </c>
      <c r="M1948" t="s">
        <v>11323</v>
      </c>
      <c r="N1948" t="s">
        <v>9898</v>
      </c>
    </row>
    <row r="1949" spans="1:14" hidden="1" x14ac:dyDescent="0.3">
      <c r="A1949">
        <v>849952</v>
      </c>
      <c r="B1949" t="s">
        <v>10109</v>
      </c>
      <c r="C1949" t="s">
        <v>10109</v>
      </c>
      <c r="D1949" t="s">
        <v>10110</v>
      </c>
      <c r="E1949" t="s">
        <v>1590</v>
      </c>
      <c r="F1949">
        <v>93630</v>
      </c>
      <c r="G1949" t="s">
        <v>1254</v>
      </c>
      <c r="H1949" t="s">
        <v>10111</v>
      </c>
      <c r="I1949" t="s">
        <v>10112</v>
      </c>
      <c r="J1949" t="s">
        <v>56</v>
      </c>
      <c r="K1949" t="s">
        <v>1248</v>
      </c>
      <c r="L1949" t="s">
        <v>8708</v>
      </c>
      <c r="M1949" t="s">
        <v>9370</v>
      </c>
      <c r="N1949" t="s">
        <v>2824</v>
      </c>
    </row>
    <row r="1950" spans="1:14" hidden="1" x14ac:dyDescent="0.3">
      <c r="A1950">
        <v>850100</v>
      </c>
      <c r="B1950" t="s">
        <v>10113</v>
      </c>
      <c r="C1950" t="s">
        <v>10114</v>
      </c>
      <c r="D1950" t="s">
        <v>10115</v>
      </c>
      <c r="E1950" t="s">
        <v>4069</v>
      </c>
      <c r="F1950">
        <v>96021</v>
      </c>
      <c r="G1950" t="s">
        <v>1775</v>
      </c>
      <c r="H1950" t="s">
        <v>10116</v>
      </c>
      <c r="I1950" t="s">
        <v>10117</v>
      </c>
      <c r="J1950" t="s">
        <v>56</v>
      </c>
      <c r="K1950" t="s">
        <v>1565</v>
      </c>
      <c r="L1950" t="s">
        <v>6974</v>
      </c>
      <c r="M1950" t="s">
        <v>10118</v>
      </c>
      <c r="N1950" t="s">
        <v>5629</v>
      </c>
    </row>
    <row r="1951" spans="1:14" hidden="1" x14ac:dyDescent="0.3">
      <c r="A1951">
        <v>850101</v>
      </c>
      <c r="B1951" t="s">
        <v>9522</v>
      </c>
      <c r="C1951" t="s">
        <v>10119</v>
      </c>
      <c r="D1951" t="s">
        <v>10120</v>
      </c>
      <c r="E1951" t="s">
        <v>131</v>
      </c>
      <c r="F1951">
        <v>95356</v>
      </c>
      <c r="G1951" t="s">
        <v>46</v>
      </c>
      <c r="H1951" t="s">
        <v>10121</v>
      </c>
      <c r="I1951" t="s">
        <v>10122</v>
      </c>
      <c r="J1951" t="s">
        <v>56</v>
      </c>
      <c r="K1951" t="s">
        <v>1198</v>
      </c>
      <c r="L1951" t="s">
        <v>8635</v>
      </c>
      <c r="M1951" t="s">
        <v>10123</v>
      </c>
      <c r="N1951" t="s">
        <v>1982</v>
      </c>
    </row>
    <row r="1952" spans="1:14" hidden="1" x14ac:dyDescent="0.3">
      <c r="A1952">
        <v>850125</v>
      </c>
      <c r="B1952" t="s">
        <v>10124</v>
      </c>
      <c r="C1952" t="s">
        <v>10125</v>
      </c>
      <c r="D1952" t="s">
        <v>10126</v>
      </c>
      <c r="E1952" t="s">
        <v>6660</v>
      </c>
      <c r="F1952">
        <v>95360</v>
      </c>
      <c r="G1952" t="s">
        <v>69</v>
      </c>
      <c r="H1952" t="s">
        <v>10127</v>
      </c>
      <c r="I1952" t="s">
        <v>10128</v>
      </c>
      <c r="J1952" t="s">
        <v>56</v>
      </c>
      <c r="K1952" t="s">
        <v>1565</v>
      </c>
      <c r="L1952" t="s">
        <v>6974</v>
      </c>
      <c r="M1952" t="s">
        <v>227</v>
      </c>
      <c r="N1952" t="s">
        <v>227</v>
      </c>
    </row>
    <row r="1953" spans="1:14" x14ac:dyDescent="0.3">
      <c r="A1953">
        <v>850224</v>
      </c>
      <c r="B1953" t="s">
        <v>10129</v>
      </c>
      <c r="C1953" t="s">
        <v>10130</v>
      </c>
      <c r="D1953" t="s">
        <v>10131</v>
      </c>
      <c r="E1953" t="s">
        <v>68</v>
      </c>
      <c r="F1953">
        <v>95374</v>
      </c>
      <c r="G1953" t="s">
        <v>69</v>
      </c>
      <c r="H1953" t="s">
        <v>10132</v>
      </c>
      <c r="I1953" t="s">
        <v>10133</v>
      </c>
      <c r="J1953" t="s">
        <v>56</v>
      </c>
      <c r="K1953" t="s">
        <v>10924</v>
      </c>
      <c r="L1953" t="s">
        <v>1377</v>
      </c>
      <c r="M1953" t="s">
        <v>299</v>
      </c>
      <c r="N1953" t="s">
        <v>8199</v>
      </c>
    </row>
    <row r="1954" spans="1:14" hidden="1" x14ac:dyDescent="0.3">
      <c r="A1954">
        <v>850244</v>
      </c>
      <c r="B1954" t="s">
        <v>10134</v>
      </c>
      <c r="C1954" t="s">
        <v>10135</v>
      </c>
      <c r="D1954" t="s">
        <v>10136</v>
      </c>
      <c r="E1954" t="s">
        <v>2277</v>
      </c>
      <c r="F1954">
        <v>95317</v>
      </c>
      <c r="G1954" t="s">
        <v>69</v>
      </c>
      <c r="H1954" t="s">
        <v>10137</v>
      </c>
      <c r="I1954" t="s">
        <v>10138</v>
      </c>
      <c r="J1954" t="s">
        <v>56</v>
      </c>
      <c r="K1954" t="s">
        <v>1198</v>
      </c>
      <c r="L1954" t="s">
        <v>80</v>
      </c>
      <c r="M1954" t="s">
        <v>2370</v>
      </c>
      <c r="N1954" t="s">
        <v>10139</v>
      </c>
    </row>
    <row r="1955" spans="1:14" hidden="1" x14ac:dyDescent="0.3">
      <c r="A1955">
        <v>850245</v>
      </c>
      <c r="B1955" t="s">
        <v>10140</v>
      </c>
      <c r="C1955" t="s">
        <v>6205</v>
      </c>
      <c r="D1955" t="s">
        <v>10141</v>
      </c>
      <c r="E1955" t="s">
        <v>2204</v>
      </c>
      <c r="F1955">
        <v>95322</v>
      </c>
      <c r="G1955" t="s">
        <v>69</v>
      </c>
      <c r="H1955" t="s">
        <v>10142</v>
      </c>
      <c r="I1955" t="s">
        <v>10143</v>
      </c>
      <c r="J1955" t="s">
        <v>56</v>
      </c>
      <c r="K1955" t="s">
        <v>1411</v>
      </c>
      <c r="L1955" t="s">
        <v>80</v>
      </c>
      <c r="M1955" t="s">
        <v>3519</v>
      </c>
      <c r="N1955" t="s">
        <v>10144</v>
      </c>
    </row>
    <row r="1956" spans="1:14" hidden="1" x14ac:dyDescent="0.3">
      <c r="A1956">
        <v>850249</v>
      </c>
      <c r="B1956" t="s">
        <v>10145</v>
      </c>
      <c r="C1956" t="s">
        <v>863</v>
      </c>
      <c r="D1956" t="s">
        <v>10146</v>
      </c>
      <c r="E1956" t="s">
        <v>6660</v>
      </c>
      <c r="F1956">
        <v>95360</v>
      </c>
      <c r="G1956" t="s">
        <v>46</v>
      </c>
      <c r="H1956" t="s">
        <v>10147</v>
      </c>
      <c r="I1956" t="s">
        <v>10148</v>
      </c>
      <c r="J1956" t="s">
        <v>56</v>
      </c>
      <c r="K1956" t="s">
        <v>1321</v>
      </c>
      <c r="L1956" t="s">
        <v>80</v>
      </c>
      <c r="M1956" t="s">
        <v>469</v>
      </c>
      <c r="N1956" t="s">
        <v>10149</v>
      </c>
    </row>
    <row r="1957" spans="1:14" hidden="1" x14ac:dyDescent="0.3">
      <c r="A1957">
        <v>850250</v>
      </c>
      <c r="B1957" t="s">
        <v>10150</v>
      </c>
      <c r="C1957" t="s">
        <v>10151</v>
      </c>
      <c r="D1957" t="s">
        <v>10152</v>
      </c>
      <c r="E1957" t="s">
        <v>1254</v>
      </c>
      <c r="F1957">
        <v>93737</v>
      </c>
      <c r="G1957" t="s">
        <v>1254</v>
      </c>
      <c r="H1957" t="s">
        <v>10153</v>
      </c>
      <c r="I1957" t="s">
        <v>10154</v>
      </c>
      <c r="J1957" t="s">
        <v>56</v>
      </c>
      <c r="K1957" t="s">
        <v>1248</v>
      </c>
      <c r="L1957" t="s">
        <v>8391</v>
      </c>
      <c r="M1957" t="s">
        <v>1383</v>
      </c>
      <c r="N1957" t="s">
        <v>6257</v>
      </c>
    </row>
    <row r="1958" spans="1:14" hidden="1" x14ac:dyDescent="0.3">
      <c r="A1958">
        <v>850252</v>
      </c>
      <c r="B1958" t="s">
        <v>10155</v>
      </c>
      <c r="C1958" t="s">
        <v>7937</v>
      </c>
      <c r="D1958" t="s">
        <v>10156</v>
      </c>
      <c r="E1958" t="s">
        <v>1426</v>
      </c>
      <c r="F1958">
        <v>93635</v>
      </c>
      <c r="G1958" t="s">
        <v>69</v>
      </c>
      <c r="H1958" t="s">
        <v>10157</v>
      </c>
      <c r="I1958" t="s">
        <v>10158</v>
      </c>
      <c r="J1958" t="s">
        <v>56</v>
      </c>
      <c r="K1958" t="s">
        <v>1411</v>
      </c>
      <c r="L1958" t="s">
        <v>80</v>
      </c>
      <c r="M1958" t="s">
        <v>5736</v>
      </c>
      <c r="N1958" t="s">
        <v>3065</v>
      </c>
    </row>
    <row r="1959" spans="1:14" x14ac:dyDescent="0.3">
      <c r="A1959">
        <v>850261</v>
      </c>
      <c r="B1959" t="s">
        <v>10159</v>
      </c>
      <c r="C1959" t="s">
        <v>10160</v>
      </c>
      <c r="D1959" t="s">
        <v>10161</v>
      </c>
      <c r="E1959" t="s">
        <v>45</v>
      </c>
      <c r="F1959">
        <v>95380</v>
      </c>
      <c r="G1959" t="s">
        <v>69</v>
      </c>
      <c r="H1959" t="s">
        <v>10162</v>
      </c>
      <c r="I1959" t="s">
        <v>11324</v>
      </c>
      <c r="J1959" t="s">
        <v>56</v>
      </c>
      <c r="K1959" t="s">
        <v>10924</v>
      </c>
      <c r="L1959" t="s">
        <v>80</v>
      </c>
      <c r="M1959" t="s">
        <v>227</v>
      </c>
      <c r="N1959" t="s">
        <v>227</v>
      </c>
    </row>
    <row r="1960" spans="1:14" hidden="1" x14ac:dyDescent="0.3">
      <c r="A1960">
        <v>850263</v>
      </c>
      <c r="B1960" t="s">
        <v>10163</v>
      </c>
      <c r="C1960" t="s">
        <v>10164</v>
      </c>
      <c r="D1960" t="s">
        <v>10165</v>
      </c>
      <c r="E1960" t="s">
        <v>1426</v>
      </c>
      <c r="F1960">
        <v>93635</v>
      </c>
      <c r="G1960" t="s">
        <v>69</v>
      </c>
      <c r="H1960" t="s">
        <v>10166</v>
      </c>
      <c r="I1960" t="s">
        <v>10167</v>
      </c>
      <c r="J1960" t="s">
        <v>56</v>
      </c>
      <c r="K1960" t="s">
        <v>1411</v>
      </c>
      <c r="L1960" t="s">
        <v>1887</v>
      </c>
      <c r="M1960" t="s">
        <v>7234</v>
      </c>
      <c r="N1960" t="s">
        <v>10168</v>
      </c>
    </row>
    <row r="1961" spans="1:14" hidden="1" x14ac:dyDescent="0.3">
      <c r="A1961">
        <v>850264</v>
      </c>
      <c r="B1961" t="s">
        <v>10169</v>
      </c>
      <c r="C1961" t="s">
        <v>10170</v>
      </c>
      <c r="D1961" t="s">
        <v>10171</v>
      </c>
      <c r="E1961" t="s">
        <v>2067</v>
      </c>
      <c r="F1961">
        <v>93620</v>
      </c>
      <c r="G1961" t="s">
        <v>69</v>
      </c>
      <c r="H1961" t="s">
        <v>10172</v>
      </c>
      <c r="I1961" t="s">
        <v>10173</v>
      </c>
      <c r="J1961" t="s">
        <v>56</v>
      </c>
      <c r="K1961" t="s">
        <v>1321</v>
      </c>
      <c r="L1961" t="s">
        <v>80</v>
      </c>
      <c r="M1961" t="s">
        <v>3009</v>
      </c>
      <c r="N1961" t="s">
        <v>10174</v>
      </c>
    </row>
    <row r="1962" spans="1:14" hidden="1" x14ac:dyDescent="0.3">
      <c r="A1962">
        <v>850268</v>
      </c>
      <c r="B1962" t="s">
        <v>10175</v>
      </c>
      <c r="C1962" t="s">
        <v>10176</v>
      </c>
      <c r="D1962" t="s">
        <v>10177</v>
      </c>
      <c r="E1962" t="s">
        <v>117</v>
      </c>
      <c r="F1962">
        <v>95320</v>
      </c>
      <c r="G1962" t="s">
        <v>118</v>
      </c>
      <c r="H1962" t="s">
        <v>10178</v>
      </c>
      <c r="I1962" t="s">
        <v>10179</v>
      </c>
      <c r="J1962" t="s">
        <v>56</v>
      </c>
      <c r="K1962" t="s">
        <v>1198</v>
      </c>
      <c r="L1962" t="s">
        <v>1377</v>
      </c>
      <c r="M1962" t="s">
        <v>2975</v>
      </c>
      <c r="N1962" t="s">
        <v>9873</v>
      </c>
    </row>
    <row r="1963" spans="1:14" hidden="1" x14ac:dyDescent="0.3">
      <c r="A1963">
        <v>850270</v>
      </c>
      <c r="B1963" t="s">
        <v>10180</v>
      </c>
      <c r="C1963" t="s">
        <v>10181</v>
      </c>
      <c r="D1963" t="s">
        <v>10182</v>
      </c>
      <c r="E1963" t="s">
        <v>1318</v>
      </c>
      <c r="F1963">
        <v>95313</v>
      </c>
      <c r="G1963" t="s">
        <v>46</v>
      </c>
      <c r="H1963" t="s">
        <v>10183</v>
      </c>
      <c r="I1963" t="s">
        <v>10184</v>
      </c>
      <c r="J1963" t="s">
        <v>56</v>
      </c>
      <c r="K1963" t="s">
        <v>1321</v>
      </c>
      <c r="L1963" t="s">
        <v>1377</v>
      </c>
      <c r="M1963" t="s">
        <v>2234</v>
      </c>
      <c r="N1963" t="s">
        <v>10185</v>
      </c>
    </row>
    <row r="1964" spans="1:14" x14ac:dyDescent="0.3">
      <c r="A1964">
        <v>850271</v>
      </c>
      <c r="B1964" t="s">
        <v>10186</v>
      </c>
      <c r="C1964" t="s">
        <v>10187</v>
      </c>
      <c r="D1964" t="s">
        <v>10188</v>
      </c>
      <c r="E1964" t="s">
        <v>45</v>
      </c>
      <c r="F1964">
        <v>95380</v>
      </c>
      <c r="G1964" t="s">
        <v>46</v>
      </c>
      <c r="H1964" t="s">
        <v>10189</v>
      </c>
      <c r="I1964" t="s">
        <v>10190</v>
      </c>
      <c r="J1964" t="s">
        <v>56</v>
      </c>
      <c r="K1964" t="s">
        <v>10924</v>
      </c>
      <c r="L1964" t="s">
        <v>80</v>
      </c>
      <c r="M1964" t="s">
        <v>6708</v>
      </c>
      <c r="N1964" t="s">
        <v>10191</v>
      </c>
    </row>
    <row r="1965" spans="1:14" hidden="1" x14ac:dyDescent="0.3">
      <c r="A1965">
        <v>850272</v>
      </c>
      <c r="B1965" t="s">
        <v>10192</v>
      </c>
      <c r="C1965" t="s">
        <v>10193</v>
      </c>
      <c r="D1965" t="s">
        <v>10194</v>
      </c>
      <c r="E1965" t="s">
        <v>131</v>
      </c>
      <c r="F1965">
        <v>95358</v>
      </c>
      <c r="G1965" t="s">
        <v>46</v>
      </c>
      <c r="H1965" t="s">
        <v>10195</v>
      </c>
      <c r="I1965" t="s">
        <v>10196</v>
      </c>
      <c r="J1965" t="s">
        <v>56</v>
      </c>
      <c r="K1965" t="s">
        <v>1321</v>
      </c>
      <c r="L1965" t="s">
        <v>80</v>
      </c>
      <c r="M1965" t="s">
        <v>2370</v>
      </c>
      <c r="N1965" t="s">
        <v>10197</v>
      </c>
    </row>
    <row r="1966" spans="1:14" hidden="1" x14ac:dyDescent="0.3">
      <c r="A1966">
        <v>850273</v>
      </c>
      <c r="B1966" t="s">
        <v>10198</v>
      </c>
      <c r="C1966" t="s">
        <v>10199</v>
      </c>
      <c r="D1966" t="s">
        <v>10200</v>
      </c>
      <c r="E1966" t="s">
        <v>131</v>
      </c>
      <c r="F1966">
        <v>95358</v>
      </c>
      <c r="G1966" t="s">
        <v>46</v>
      </c>
      <c r="H1966" t="s">
        <v>10201</v>
      </c>
      <c r="I1966" t="s">
        <v>10202</v>
      </c>
      <c r="J1966" t="s">
        <v>56</v>
      </c>
      <c r="K1966" t="s">
        <v>1321</v>
      </c>
      <c r="L1966" t="s">
        <v>80</v>
      </c>
      <c r="M1966" t="s">
        <v>832</v>
      </c>
      <c r="N1966" t="s">
        <v>10203</v>
      </c>
    </row>
    <row r="1967" spans="1:14" hidden="1" x14ac:dyDescent="0.3">
      <c r="A1967">
        <v>850274</v>
      </c>
      <c r="B1967" t="s">
        <v>10204</v>
      </c>
      <c r="C1967" t="s">
        <v>10205</v>
      </c>
      <c r="D1967" t="s">
        <v>10206</v>
      </c>
      <c r="E1967" t="s">
        <v>131</v>
      </c>
      <c r="F1967">
        <v>95358</v>
      </c>
      <c r="G1967" t="s">
        <v>46</v>
      </c>
      <c r="H1967" t="s">
        <v>10207</v>
      </c>
      <c r="I1967" t="s">
        <v>10208</v>
      </c>
      <c r="J1967" t="s">
        <v>56</v>
      </c>
      <c r="K1967" t="s">
        <v>1321</v>
      </c>
      <c r="L1967" t="s">
        <v>1887</v>
      </c>
      <c r="M1967" t="s">
        <v>385</v>
      </c>
      <c r="N1967" t="s">
        <v>1733</v>
      </c>
    </row>
    <row r="1968" spans="1:14" hidden="1" x14ac:dyDescent="0.3">
      <c r="A1968">
        <v>850275</v>
      </c>
      <c r="B1968" t="s">
        <v>10209</v>
      </c>
      <c r="C1968" t="s">
        <v>10210</v>
      </c>
      <c r="D1968" t="s">
        <v>10211</v>
      </c>
      <c r="E1968" t="s">
        <v>3044</v>
      </c>
      <c r="F1968">
        <v>95333</v>
      </c>
      <c r="G1968" t="s">
        <v>69</v>
      </c>
      <c r="H1968" t="s">
        <v>10212</v>
      </c>
      <c r="I1968" t="s">
        <v>10213</v>
      </c>
      <c r="J1968" t="s">
        <v>56</v>
      </c>
      <c r="K1968" t="s">
        <v>1198</v>
      </c>
      <c r="L1968" t="s">
        <v>80</v>
      </c>
      <c r="M1968" t="s">
        <v>3745</v>
      </c>
      <c r="N1968" t="s">
        <v>10214</v>
      </c>
    </row>
    <row r="1969" spans="1:14" hidden="1" x14ac:dyDescent="0.3">
      <c r="A1969">
        <v>850276</v>
      </c>
      <c r="B1969" t="s">
        <v>10215</v>
      </c>
      <c r="C1969" t="s">
        <v>10216</v>
      </c>
      <c r="D1969" t="s">
        <v>10217</v>
      </c>
      <c r="E1969" t="s">
        <v>2023</v>
      </c>
      <c r="F1969">
        <v>95943</v>
      </c>
      <c r="G1969" t="s">
        <v>2023</v>
      </c>
      <c r="H1969" t="s">
        <v>10218</v>
      </c>
      <c r="I1969" t="s">
        <v>10219</v>
      </c>
      <c r="J1969" t="s">
        <v>56</v>
      </c>
      <c r="K1969" t="s">
        <v>1565</v>
      </c>
      <c r="L1969" t="s">
        <v>80</v>
      </c>
      <c r="M1969" t="s">
        <v>227</v>
      </c>
      <c r="N1969" t="s">
        <v>227</v>
      </c>
    </row>
    <row r="1970" spans="1:14" hidden="1" x14ac:dyDescent="0.3">
      <c r="A1970">
        <v>850277</v>
      </c>
      <c r="B1970" t="s">
        <v>10220</v>
      </c>
      <c r="C1970" t="s">
        <v>10221</v>
      </c>
      <c r="D1970" t="s">
        <v>10222</v>
      </c>
      <c r="E1970" t="s">
        <v>1490</v>
      </c>
      <c r="F1970">
        <v>95632</v>
      </c>
      <c r="G1970" t="s">
        <v>1491</v>
      </c>
      <c r="H1970" t="s">
        <v>10223</v>
      </c>
      <c r="I1970" t="s">
        <v>10224</v>
      </c>
      <c r="J1970" t="s">
        <v>56</v>
      </c>
      <c r="K1970" t="s">
        <v>1198</v>
      </c>
      <c r="L1970" t="s">
        <v>4813</v>
      </c>
      <c r="M1970" t="s">
        <v>11325</v>
      </c>
      <c r="N1970" t="s">
        <v>2200</v>
      </c>
    </row>
    <row r="1971" spans="1:14" hidden="1" x14ac:dyDescent="0.3">
      <c r="A1971">
        <v>850278</v>
      </c>
      <c r="B1971" t="s">
        <v>10225</v>
      </c>
      <c r="C1971" t="s">
        <v>6132</v>
      </c>
      <c r="D1971" t="s">
        <v>10226</v>
      </c>
      <c r="E1971" t="s">
        <v>2277</v>
      </c>
      <c r="F1971">
        <v>95317</v>
      </c>
      <c r="G1971" t="s">
        <v>69</v>
      </c>
      <c r="H1971" t="s">
        <v>10227</v>
      </c>
      <c r="I1971" t="s">
        <v>10228</v>
      </c>
      <c r="J1971" t="s">
        <v>56</v>
      </c>
      <c r="K1971" t="s">
        <v>1411</v>
      </c>
      <c r="L1971" t="s">
        <v>80</v>
      </c>
      <c r="M1971" t="s">
        <v>3745</v>
      </c>
      <c r="N1971" t="s">
        <v>10023</v>
      </c>
    </row>
    <row r="1972" spans="1:14" hidden="1" x14ac:dyDescent="0.3">
      <c r="A1972">
        <v>850279</v>
      </c>
      <c r="B1972" t="s">
        <v>10229</v>
      </c>
      <c r="C1972" t="s">
        <v>10230</v>
      </c>
      <c r="D1972" t="s">
        <v>10231</v>
      </c>
      <c r="E1972" t="s">
        <v>131</v>
      </c>
      <c r="F1972">
        <v>95357</v>
      </c>
      <c r="G1972" t="s">
        <v>46</v>
      </c>
      <c r="H1972" t="s">
        <v>10232</v>
      </c>
      <c r="I1972" t="s">
        <v>10233</v>
      </c>
      <c r="J1972" t="s">
        <v>56</v>
      </c>
      <c r="K1972" t="s">
        <v>1321</v>
      </c>
      <c r="L1972" t="s">
        <v>1887</v>
      </c>
      <c r="M1972" t="s">
        <v>9724</v>
      </c>
      <c r="N1972" t="s">
        <v>10234</v>
      </c>
    </row>
    <row r="1973" spans="1:14" hidden="1" x14ac:dyDescent="0.3">
      <c r="A1973">
        <v>850281</v>
      </c>
      <c r="B1973" t="s">
        <v>10235</v>
      </c>
      <c r="C1973" t="s">
        <v>10236</v>
      </c>
      <c r="D1973" t="s">
        <v>10237</v>
      </c>
      <c r="E1973" t="s">
        <v>1318</v>
      </c>
      <c r="F1973">
        <v>95313</v>
      </c>
      <c r="G1973" t="s">
        <v>46</v>
      </c>
      <c r="H1973" t="s">
        <v>10238</v>
      </c>
      <c r="I1973" t="s">
        <v>10239</v>
      </c>
      <c r="J1973" t="s">
        <v>56</v>
      </c>
      <c r="K1973" t="s">
        <v>1321</v>
      </c>
      <c r="L1973" t="s">
        <v>80</v>
      </c>
      <c r="M1973" t="s">
        <v>1820</v>
      </c>
      <c r="N1973" t="s">
        <v>4675</v>
      </c>
    </row>
    <row r="1974" spans="1:14" hidden="1" x14ac:dyDescent="0.3">
      <c r="A1974">
        <v>850282</v>
      </c>
      <c r="B1974" t="s">
        <v>10240</v>
      </c>
      <c r="C1974" t="s">
        <v>10241</v>
      </c>
      <c r="D1974" t="s">
        <v>10242</v>
      </c>
      <c r="E1974" t="s">
        <v>131</v>
      </c>
      <c r="F1974">
        <v>95358</v>
      </c>
      <c r="G1974" t="s">
        <v>46</v>
      </c>
      <c r="H1974" t="s">
        <v>10243</v>
      </c>
      <c r="I1974" t="s">
        <v>10244</v>
      </c>
      <c r="J1974" t="s">
        <v>56</v>
      </c>
      <c r="K1974" t="s">
        <v>1321</v>
      </c>
      <c r="L1974" t="s">
        <v>1887</v>
      </c>
      <c r="M1974" t="s">
        <v>1820</v>
      </c>
      <c r="N1974" t="s">
        <v>1345</v>
      </c>
    </row>
    <row r="1975" spans="1:14" hidden="1" x14ac:dyDescent="0.3">
      <c r="A1975">
        <v>850283</v>
      </c>
      <c r="B1975" t="s">
        <v>10245</v>
      </c>
      <c r="C1975" t="s">
        <v>10246</v>
      </c>
      <c r="D1975" t="s">
        <v>10247</v>
      </c>
      <c r="E1975" t="s">
        <v>7336</v>
      </c>
      <c r="F1975">
        <v>95230</v>
      </c>
      <c r="G1975" t="s">
        <v>118</v>
      </c>
      <c r="H1975" t="s">
        <v>10248</v>
      </c>
      <c r="I1975" t="s">
        <v>10249</v>
      </c>
      <c r="J1975" t="s">
        <v>56</v>
      </c>
      <c r="K1975" t="s">
        <v>1565</v>
      </c>
      <c r="L1975" t="s">
        <v>1377</v>
      </c>
      <c r="M1975" t="s">
        <v>227</v>
      </c>
      <c r="N1975" t="s">
        <v>10250</v>
      </c>
    </row>
    <row r="1976" spans="1:14" hidden="1" x14ac:dyDescent="0.3">
      <c r="A1976">
        <v>850287</v>
      </c>
      <c r="B1976" t="s">
        <v>10251</v>
      </c>
      <c r="C1976" t="s">
        <v>10251</v>
      </c>
      <c r="D1976" t="s">
        <v>10252</v>
      </c>
      <c r="E1976" t="s">
        <v>45</v>
      </c>
      <c r="F1976">
        <v>95380</v>
      </c>
      <c r="G1976" t="s">
        <v>46</v>
      </c>
      <c r="H1976" t="s">
        <v>10253</v>
      </c>
      <c r="I1976" t="s">
        <v>10254</v>
      </c>
      <c r="J1976" t="s">
        <v>56</v>
      </c>
      <c r="K1976" t="s">
        <v>1321</v>
      </c>
      <c r="L1976" t="s">
        <v>1377</v>
      </c>
      <c r="M1976" t="s">
        <v>5629</v>
      </c>
      <c r="N1976" t="s">
        <v>6948</v>
      </c>
    </row>
    <row r="1977" spans="1:14" hidden="1" x14ac:dyDescent="0.3">
      <c r="A1977">
        <v>850288</v>
      </c>
      <c r="B1977" t="s">
        <v>10255</v>
      </c>
      <c r="C1977" t="s">
        <v>10256</v>
      </c>
      <c r="D1977" t="s">
        <v>10257</v>
      </c>
      <c r="E1977" t="s">
        <v>131</v>
      </c>
      <c r="F1977">
        <v>95358</v>
      </c>
      <c r="G1977" t="s">
        <v>46</v>
      </c>
      <c r="H1977" t="s">
        <v>10258</v>
      </c>
      <c r="I1977" t="s">
        <v>10259</v>
      </c>
      <c r="J1977" t="s">
        <v>56</v>
      </c>
      <c r="K1977" t="s">
        <v>1321</v>
      </c>
      <c r="L1977" t="s">
        <v>80</v>
      </c>
      <c r="M1977" t="s">
        <v>533</v>
      </c>
      <c r="N1977" t="s">
        <v>10261</v>
      </c>
    </row>
    <row r="1978" spans="1:14" hidden="1" x14ac:dyDescent="0.3">
      <c r="A1978">
        <v>850289</v>
      </c>
      <c r="B1978" t="s">
        <v>10262</v>
      </c>
      <c r="C1978" t="s">
        <v>10263</v>
      </c>
      <c r="D1978" t="s">
        <v>10264</v>
      </c>
      <c r="E1978" t="s">
        <v>1203</v>
      </c>
      <c r="F1978">
        <v>95361</v>
      </c>
      <c r="G1978" t="s">
        <v>46</v>
      </c>
      <c r="H1978" t="s">
        <v>10265</v>
      </c>
      <c r="I1978" t="s">
        <v>10266</v>
      </c>
      <c r="J1978" t="s">
        <v>56</v>
      </c>
      <c r="K1978" t="s">
        <v>1198</v>
      </c>
      <c r="L1978" t="s">
        <v>1377</v>
      </c>
      <c r="M1978" t="s">
        <v>10267</v>
      </c>
      <c r="N1978" t="s">
        <v>10268</v>
      </c>
    </row>
    <row r="1979" spans="1:14" hidden="1" x14ac:dyDescent="0.3">
      <c r="A1979">
        <v>850290</v>
      </c>
      <c r="B1979" t="s">
        <v>10269</v>
      </c>
      <c r="C1979" t="s">
        <v>11326</v>
      </c>
      <c r="D1979" t="s">
        <v>10270</v>
      </c>
      <c r="E1979" t="s">
        <v>69</v>
      </c>
      <c r="F1979">
        <v>95341</v>
      </c>
      <c r="G1979" t="s">
        <v>69</v>
      </c>
      <c r="H1979" t="s">
        <v>10271</v>
      </c>
      <c r="I1979" t="s">
        <v>11327</v>
      </c>
      <c r="J1979" t="s">
        <v>56</v>
      </c>
      <c r="K1979" t="s">
        <v>1321</v>
      </c>
      <c r="L1979" t="s">
        <v>80</v>
      </c>
      <c r="M1979" t="s">
        <v>1477</v>
      </c>
      <c r="N1979" t="s">
        <v>10272</v>
      </c>
    </row>
    <row r="1980" spans="1:14" hidden="1" x14ac:dyDescent="0.3">
      <c r="A1980">
        <v>850299</v>
      </c>
      <c r="B1980" t="s">
        <v>10273</v>
      </c>
      <c r="C1980" t="s">
        <v>10274</v>
      </c>
      <c r="D1980" t="s">
        <v>10275</v>
      </c>
      <c r="E1980" t="s">
        <v>1203</v>
      </c>
      <c r="F1980">
        <v>95361</v>
      </c>
      <c r="G1980" t="s">
        <v>46</v>
      </c>
      <c r="H1980" t="s">
        <v>10276</v>
      </c>
      <c r="I1980" t="s">
        <v>10277</v>
      </c>
      <c r="J1980" t="s">
        <v>56</v>
      </c>
      <c r="K1980" t="s">
        <v>1198</v>
      </c>
      <c r="L1980" t="s">
        <v>80</v>
      </c>
      <c r="M1980" t="s">
        <v>2745</v>
      </c>
      <c r="N1980" t="s">
        <v>10278</v>
      </c>
    </row>
    <row r="1981" spans="1:14" hidden="1" x14ac:dyDescent="0.3">
      <c r="A1981">
        <v>850300</v>
      </c>
      <c r="B1981" t="s">
        <v>10279</v>
      </c>
      <c r="C1981" t="s">
        <v>10280</v>
      </c>
      <c r="D1981" t="s">
        <v>10281</v>
      </c>
      <c r="E1981" t="s">
        <v>223</v>
      </c>
      <c r="F1981">
        <v>95307</v>
      </c>
      <c r="G1981" t="s">
        <v>46</v>
      </c>
      <c r="H1981" t="s">
        <v>10282</v>
      </c>
      <c r="I1981" t="s">
        <v>10283</v>
      </c>
      <c r="J1981" t="s">
        <v>56</v>
      </c>
      <c r="K1981" t="s">
        <v>1321</v>
      </c>
      <c r="L1981" t="s">
        <v>80</v>
      </c>
      <c r="M1981" t="s">
        <v>638</v>
      </c>
      <c r="N1981" t="s">
        <v>10284</v>
      </c>
    </row>
    <row r="1982" spans="1:14" hidden="1" x14ac:dyDescent="0.3">
      <c r="A1982">
        <v>850301</v>
      </c>
      <c r="B1982" t="s">
        <v>10285</v>
      </c>
      <c r="C1982" t="s">
        <v>10286</v>
      </c>
      <c r="D1982" t="s">
        <v>10287</v>
      </c>
      <c r="E1982" t="s">
        <v>3479</v>
      </c>
      <c r="F1982">
        <v>95963</v>
      </c>
      <c r="G1982" t="s">
        <v>2023</v>
      </c>
      <c r="H1982" t="s">
        <v>10288</v>
      </c>
      <c r="I1982" t="s">
        <v>10289</v>
      </c>
      <c r="J1982" t="s">
        <v>56</v>
      </c>
      <c r="K1982" t="s">
        <v>1565</v>
      </c>
      <c r="L1982" t="s">
        <v>1377</v>
      </c>
      <c r="M1982" t="s">
        <v>11328</v>
      </c>
      <c r="N1982" t="s">
        <v>10290</v>
      </c>
    </row>
    <row r="1983" spans="1:14" hidden="1" x14ac:dyDescent="0.3">
      <c r="A1983">
        <v>850302</v>
      </c>
      <c r="B1983" t="s">
        <v>10291</v>
      </c>
      <c r="C1983" t="s">
        <v>10292</v>
      </c>
      <c r="D1983" t="s">
        <v>10293</v>
      </c>
      <c r="E1983" t="s">
        <v>131</v>
      </c>
      <c r="F1983">
        <v>95354</v>
      </c>
      <c r="G1983" t="s">
        <v>46</v>
      </c>
      <c r="H1983" t="s">
        <v>10294</v>
      </c>
      <c r="I1983" t="s">
        <v>10295</v>
      </c>
      <c r="J1983" t="s">
        <v>56</v>
      </c>
      <c r="K1983" t="s">
        <v>1321</v>
      </c>
      <c r="L1983" t="s">
        <v>4813</v>
      </c>
      <c r="M1983" t="s">
        <v>717</v>
      </c>
      <c r="N1983" t="s">
        <v>10296</v>
      </c>
    </row>
    <row r="1984" spans="1:14" hidden="1" x14ac:dyDescent="0.3">
      <c r="A1984">
        <v>850303</v>
      </c>
      <c r="B1984" t="s">
        <v>10297</v>
      </c>
      <c r="C1984" t="s">
        <v>10298</v>
      </c>
      <c r="D1984" t="s">
        <v>10299</v>
      </c>
      <c r="E1984" t="s">
        <v>69</v>
      </c>
      <c r="F1984">
        <v>95341</v>
      </c>
      <c r="G1984" t="s">
        <v>69</v>
      </c>
      <c r="H1984" t="s">
        <v>10300</v>
      </c>
      <c r="I1984" t="s">
        <v>10301</v>
      </c>
      <c r="J1984" t="s">
        <v>56</v>
      </c>
      <c r="K1984" t="s">
        <v>1321</v>
      </c>
      <c r="L1984" t="s">
        <v>80</v>
      </c>
      <c r="M1984" t="s">
        <v>6563</v>
      </c>
      <c r="N1984" t="s">
        <v>10302</v>
      </c>
    </row>
    <row r="1985" spans="1:14" hidden="1" x14ac:dyDescent="0.3">
      <c r="A1985">
        <v>850304</v>
      </c>
      <c r="B1985" t="s">
        <v>10303</v>
      </c>
      <c r="C1985" t="s">
        <v>10304</v>
      </c>
      <c r="D1985" t="s">
        <v>10305</v>
      </c>
      <c r="E1985" t="s">
        <v>1318</v>
      </c>
      <c r="F1985">
        <v>95380</v>
      </c>
      <c r="G1985" t="s">
        <v>46</v>
      </c>
      <c r="H1985" t="s">
        <v>10306</v>
      </c>
      <c r="I1985" t="s">
        <v>10307</v>
      </c>
      <c r="J1985" t="s">
        <v>56</v>
      </c>
      <c r="K1985" t="s">
        <v>1321</v>
      </c>
      <c r="L1985" t="s">
        <v>1377</v>
      </c>
      <c r="M1985" t="s">
        <v>2234</v>
      </c>
      <c r="N1985" t="s">
        <v>10308</v>
      </c>
    </row>
    <row r="1986" spans="1:14" x14ac:dyDescent="0.3">
      <c r="A1986">
        <v>850305</v>
      </c>
      <c r="B1986" t="s">
        <v>10309</v>
      </c>
      <c r="C1986" t="s">
        <v>10310</v>
      </c>
      <c r="D1986" t="s">
        <v>10311</v>
      </c>
      <c r="E1986" t="s">
        <v>85</v>
      </c>
      <c r="F1986">
        <v>95324</v>
      </c>
      <c r="G1986" t="s">
        <v>69</v>
      </c>
      <c r="H1986" t="s">
        <v>10312</v>
      </c>
      <c r="I1986" t="s">
        <v>10313</v>
      </c>
      <c r="J1986" t="s">
        <v>56</v>
      </c>
      <c r="K1986" t="s">
        <v>10924</v>
      </c>
      <c r="L1986" t="s">
        <v>80</v>
      </c>
      <c r="M1986" t="s">
        <v>7891</v>
      </c>
      <c r="N1986" t="s">
        <v>8474</v>
      </c>
    </row>
    <row r="1987" spans="1:14" hidden="1" x14ac:dyDescent="0.3">
      <c r="A1987">
        <v>850306</v>
      </c>
      <c r="B1987" t="s">
        <v>10314</v>
      </c>
      <c r="C1987" t="s">
        <v>10298</v>
      </c>
      <c r="D1987" t="s">
        <v>10315</v>
      </c>
      <c r="E1987" t="s">
        <v>69</v>
      </c>
      <c r="F1987">
        <v>95341</v>
      </c>
      <c r="G1987" t="s">
        <v>69</v>
      </c>
      <c r="H1987" t="s">
        <v>10316</v>
      </c>
      <c r="I1987" t="s">
        <v>10317</v>
      </c>
      <c r="J1987" t="s">
        <v>56</v>
      </c>
      <c r="K1987" t="s">
        <v>1198</v>
      </c>
      <c r="L1987" t="s">
        <v>80</v>
      </c>
      <c r="M1987" t="s">
        <v>645</v>
      </c>
      <c r="N1987" t="s">
        <v>10318</v>
      </c>
    </row>
    <row r="1988" spans="1:14" hidden="1" x14ac:dyDescent="0.3">
      <c r="A1988">
        <v>850307</v>
      </c>
      <c r="B1988" t="s">
        <v>10319</v>
      </c>
      <c r="C1988" t="s">
        <v>10246</v>
      </c>
      <c r="D1988" t="s">
        <v>10320</v>
      </c>
      <c r="E1988" t="s">
        <v>1203</v>
      </c>
      <c r="F1988">
        <v>95361</v>
      </c>
      <c r="G1988" t="s">
        <v>46</v>
      </c>
      <c r="H1988" t="s">
        <v>10321</v>
      </c>
      <c r="I1988" t="s">
        <v>10322</v>
      </c>
      <c r="J1988" t="s">
        <v>56</v>
      </c>
      <c r="K1988" t="s">
        <v>1198</v>
      </c>
      <c r="L1988" t="s">
        <v>1377</v>
      </c>
      <c r="M1988" t="s">
        <v>11329</v>
      </c>
      <c r="N1988" t="s">
        <v>10323</v>
      </c>
    </row>
    <row r="1989" spans="1:14" hidden="1" x14ac:dyDescent="0.3">
      <c r="A1989">
        <v>850308</v>
      </c>
      <c r="B1989" t="s">
        <v>10324</v>
      </c>
      <c r="C1989" t="s">
        <v>8207</v>
      </c>
      <c r="D1989" t="s">
        <v>10325</v>
      </c>
      <c r="E1989" t="s">
        <v>45</v>
      </c>
      <c r="F1989">
        <v>95382</v>
      </c>
      <c r="G1989" t="s">
        <v>46</v>
      </c>
      <c r="H1989" t="s">
        <v>10326</v>
      </c>
      <c r="I1989" t="s">
        <v>10327</v>
      </c>
      <c r="J1989" t="s">
        <v>56</v>
      </c>
      <c r="K1989" t="s">
        <v>54</v>
      </c>
      <c r="L1989" t="s">
        <v>1377</v>
      </c>
      <c r="M1989" t="s">
        <v>227</v>
      </c>
      <c r="N1989" t="s">
        <v>227</v>
      </c>
    </row>
    <row r="1990" spans="1:14" hidden="1" x14ac:dyDescent="0.3">
      <c r="A1990">
        <v>850310</v>
      </c>
      <c r="B1990" t="s">
        <v>10328</v>
      </c>
      <c r="C1990" t="s">
        <v>10329</v>
      </c>
      <c r="D1990" t="s">
        <v>10330</v>
      </c>
      <c r="E1990" t="s">
        <v>10331</v>
      </c>
      <c r="F1990">
        <v>95987</v>
      </c>
      <c r="G1990" t="s">
        <v>10332</v>
      </c>
      <c r="H1990" t="s">
        <v>10333</v>
      </c>
      <c r="I1990" t="s">
        <v>10334</v>
      </c>
      <c r="J1990" t="s">
        <v>56</v>
      </c>
      <c r="K1990" t="s">
        <v>1321</v>
      </c>
      <c r="L1990" t="s">
        <v>1887</v>
      </c>
      <c r="M1990" t="s">
        <v>10335</v>
      </c>
      <c r="N1990" t="s">
        <v>10336</v>
      </c>
    </row>
    <row r="1991" spans="1:14" hidden="1" x14ac:dyDescent="0.3">
      <c r="A1991">
        <v>850311</v>
      </c>
      <c r="B1991" t="s">
        <v>10337</v>
      </c>
      <c r="C1991" t="s">
        <v>7218</v>
      </c>
      <c r="D1991" t="s">
        <v>3421</v>
      </c>
      <c r="E1991" t="s">
        <v>45</v>
      </c>
      <c r="F1991">
        <v>95380</v>
      </c>
      <c r="G1991" t="s">
        <v>69</v>
      </c>
      <c r="H1991" t="s">
        <v>10338</v>
      </c>
      <c r="I1991" t="s">
        <v>10339</v>
      </c>
      <c r="J1991" t="s">
        <v>56</v>
      </c>
      <c r="K1991" t="s">
        <v>54</v>
      </c>
      <c r="L1991" t="s">
        <v>80</v>
      </c>
      <c r="M1991" t="s">
        <v>8629</v>
      </c>
      <c r="N1991" t="s">
        <v>11330</v>
      </c>
    </row>
    <row r="1992" spans="1:14" x14ac:dyDescent="0.3">
      <c r="A1992">
        <v>850312</v>
      </c>
      <c r="B1992" t="s">
        <v>10340</v>
      </c>
      <c r="C1992" t="s">
        <v>10341</v>
      </c>
      <c r="D1992" t="s">
        <v>10342</v>
      </c>
      <c r="E1992" t="s">
        <v>131</v>
      </c>
      <c r="F1992">
        <v>95358</v>
      </c>
      <c r="G1992" t="s">
        <v>46</v>
      </c>
      <c r="H1992" t="s">
        <v>10343</v>
      </c>
      <c r="I1992" t="s">
        <v>10344</v>
      </c>
      <c r="J1992" t="s">
        <v>1213</v>
      </c>
      <c r="K1992" t="s">
        <v>59</v>
      </c>
      <c r="L1992" t="s">
        <v>80</v>
      </c>
      <c r="M1992" t="s">
        <v>5629</v>
      </c>
      <c r="N1992" t="s">
        <v>10345</v>
      </c>
    </row>
    <row r="1993" spans="1:14" hidden="1" x14ac:dyDescent="0.3">
      <c r="A1993">
        <v>850313</v>
      </c>
      <c r="B1993" t="s">
        <v>10346</v>
      </c>
      <c r="C1993" t="s">
        <v>10347</v>
      </c>
      <c r="D1993" t="s">
        <v>10348</v>
      </c>
      <c r="E1993" t="s">
        <v>2067</v>
      </c>
      <c r="F1993">
        <v>93620</v>
      </c>
      <c r="G1993" t="s">
        <v>69</v>
      </c>
      <c r="H1993" t="s">
        <v>10349</v>
      </c>
      <c r="I1993" t="s">
        <v>10350</v>
      </c>
      <c r="J1993" t="s">
        <v>56</v>
      </c>
      <c r="K1993" t="s">
        <v>1321</v>
      </c>
      <c r="L1993" t="s">
        <v>80</v>
      </c>
      <c r="M1993" t="s">
        <v>4949</v>
      </c>
      <c r="N1993" t="s">
        <v>10351</v>
      </c>
    </row>
    <row r="1994" spans="1:14" hidden="1" x14ac:dyDescent="0.3">
      <c r="A1994">
        <v>850315</v>
      </c>
      <c r="B1994" t="s">
        <v>10352</v>
      </c>
      <c r="C1994" t="s">
        <v>7182</v>
      </c>
      <c r="D1994" t="s">
        <v>10353</v>
      </c>
      <c r="E1994" t="s">
        <v>1318</v>
      </c>
      <c r="F1994">
        <v>95313</v>
      </c>
      <c r="G1994" t="s">
        <v>46</v>
      </c>
      <c r="H1994" t="s">
        <v>10354</v>
      </c>
      <c r="I1994" t="s">
        <v>10355</v>
      </c>
      <c r="J1994" t="s">
        <v>56</v>
      </c>
      <c r="K1994" t="s">
        <v>1321</v>
      </c>
      <c r="L1994" t="s">
        <v>80</v>
      </c>
      <c r="M1994" t="s">
        <v>250</v>
      </c>
      <c r="N1994" t="s">
        <v>10356</v>
      </c>
    </row>
    <row r="1995" spans="1:14" hidden="1" x14ac:dyDescent="0.3">
      <c r="A1995">
        <v>850316</v>
      </c>
      <c r="B1995" t="s">
        <v>10357</v>
      </c>
      <c r="C1995" t="s">
        <v>10357</v>
      </c>
      <c r="D1995" t="s">
        <v>10358</v>
      </c>
      <c r="E1995" t="s">
        <v>85</v>
      </c>
      <c r="F1995">
        <v>95324</v>
      </c>
      <c r="G1995" t="s">
        <v>69</v>
      </c>
      <c r="H1995" t="s">
        <v>10359</v>
      </c>
      <c r="I1995" t="s">
        <v>10360</v>
      </c>
      <c r="J1995" t="s">
        <v>56</v>
      </c>
      <c r="K1995" t="s">
        <v>1198</v>
      </c>
      <c r="L1995" t="s">
        <v>4813</v>
      </c>
      <c r="M1995" t="s">
        <v>6049</v>
      </c>
      <c r="N1995" t="s">
        <v>10361</v>
      </c>
    </row>
    <row r="1996" spans="1:14" hidden="1" x14ac:dyDescent="0.3">
      <c r="A1996">
        <v>850317</v>
      </c>
      <c r="B1996" t="s">
        <v>10362</v>
      </c>
      <c r="C1996" t="s">
        <v>10363</v>
      </c>
      <c r="D1996" t="s">
        <v>10364</v>
      </c>
      <c r="E1996" t="s">
        <v>1318</v>
      </c>
      <c r="F1996">
        <v>95313</v>
      </c>
      <c r="G1996" t="s">
        <v>46</v>
      </c>
      <c r="H1996" t="s">
        <v>10365</v>
      </c>
      <c r="I1996" t="s">
        <v>10366</v>
      </c>
      <c r="J1996" t="s">
        <v>56</v>
      </c>
      <c r="K1996" t="s">
        <v>1321</v>
      </c>
      <c r="L1996" t="s">
        <v>1887</v>
      </c>
      <c r="M1996" t="s">
        <v>10367</v>
      </c>
      <c r="N1996" t="s">
        <v>10368</v>
      </c>
    </row>
    <row r="1997" spans="1:14" hidden="1" x14ac:dyDescent="0.3">
      <c r="A1997">
        <v>850318</v>
      </c>
      <c r="B1997" t="s">
        <v>11331</v>
      </c>
      <c r="C1997" t="s">
        <v>11332</v>
      </c>
      <c r="D1997" t="s">
        <v>10369</v>
      </c>
      <c r="E1997" t="s">
        <v>1318</v>
      </c>
      <c r="F1997">
        <v>95313</v>
      </c>
      <c r="G1997" t="s">
        <v>46</v>
      </c>
      <c r="H1997" t="s">
        <v>10370</v>
      </c>
      <c r="I1997" t="s">
        <v>11333</v>
      </c>
      <c r="J1997" t="s">
        <v>56</v>
      </c>
      <c r="K1997" t="s">
        <v>1321</v>
      </c>
      <c r="L1997" t="s">
        <v>61</v>
      </c>
      <c r="M1997" t="s">
        <v>638</v>
      </c>
      <c r="N1997" t="s">
        <v>10371</v>
      </c>
    </row>
    <row r="1998" spans="1:14" hidden="1" x14ac:dyDescent="0.3">
      <c r="A1998">
        <v>850320</v>
      </c>
      <c r="B1998" t="s">
        <v>1590</v>
      </c>
      <c r="C1998" t="s">
        <v>11296</v>
      </c>
      <c r="D1998" t="s">
        <v>10372</v>
      </c>
      <c r="E1998" t="s">
        <v>1590</v>
      </c>
      <c r="F1998">
        <v>93630</v>
      </c>
      <c r="G1998" t="s">
        <v>1254</v>
      </c>
      <c r="H1998" t="s">
        <v>10373</v>
      </c>
      <c r="I1998" t="s">
        <v>10374</v>
      </c>
      <c r="J1998" t="s">
        <v>1626</v>
      </c>
      <c r="K1998" t="s">
        <v>1214</v>
      </c>
      <c r="L1998" t="s">
        <v>8708</v>
      </c>
      <c r="M1998" t="s">
        <v>9039</v>
      </c>
      <c r="N1998" t="s">
        <v>2333</v>
      </c>
    </row>
    <row r="1999" spans="1:14" hidden="1" x14ac:dyDescent="0.3">
      <c r="A1999">
        <v>850336</v>
      </c>
      <c r="B1999" t="s">
        <v>10375</v>
      </c>
      <c r="C1999" t="s">
        <v>10376</v>
      </c>
      <c r="D1999" t="s">
        <v>10377</v>
      </c>
      <c r="E1999" t="s">
        <v>5386</v>
      </c>
      <c r="F1999">
        <v>95236</v>
      </c>
      <c r="G1999" t="s">
        <v>118</v>
      </c>
      <c r="H1999" t="s">
        <v>10378</v>
      </c>
      <c r="I1999" t="s">
        <v>10379</v>
      </c>
      <c r="J1999" t="s">
        <v>56</v>
      </c>
      <c r="K1999" t="s">
        <v>1411</v>
      </c>
      <c r="L1999" t="s">
        <v>8635</v>
      </c>
      <c r="M1999" t="s">
        <v>10380</v>
      </c>
      <c r="N1999" t="s">
        <v>1691</v>
      </c>
    </row>
    <row r="2000" spans="1:14" hidden="1" x14ac:dyDescent="0.3">
      <c r="A2000">
        <v>850339</v>
      </c>
      <c r="B2000" t="s">
        <v>10381</v>
      </c>
      <c r="C2000" t="s">
        <v>10382</v>
      </c>
      <c r="D2000" t="s">
        <v>10383</v>
      </c>
      <c r="E2000" t="s">
        <v>2176</v>
      </c>
      <c r="F2000">
        <v>95240</v>
      </c>
      <c r="G2000" t="s">
        <v>118</v>
      </c>
      <c r="H2000" t="s">
        <v>10384</v>
      </c>
      <c r="I2000" t="s">
        <v>10385</v>
      </c>
      <c r="J2000" t="s">
        <v>56</v>
      </c>
      <c r="K2000" t="s">
        <v>1321</v>
      </c>
      <c r="L2000" t="s">
        <v>8635</v>
      </c>
      <c r="M2000" t="s">
        <v>10386</v>
      </c>
      <c r="N2000" t="s">
        <v>10387</v>
      </c>
    </row>
    <row r="2001" spans="1:14" hidden="1" x14ac:dyDescent="0.3">
      <c r="A2001">
        <v>850341</v>
      </c>
      <c r="B2001" t="s">
        <v>10388</v>
      </c>
      <c r="C2001" t="s">
        <v>10389</v>
      </c>
      <c r="D2001" t="s">
        <v>10390</v>
      </c>
      <c r="E2001" t="s">
        <v>2176</v>
      </c>
      <c r="F2001">
        <v>95242</v>
      </c>
      <c r="G2001" t="s">
        <v>118</v>
      </c>
      <c r="H2001" t="s">
        <v>10391</v>
      </c>
      <c r="I2001" t="s">
        <v>10392</v>
      </c>
      <c r="J2001" t="s">
        <v>56</v>
      </c>
      <c r="K2001" t="s">
        <v>1321</v>
      </c>
      <c r="L2001" t="s">
        <v>8635</v>
      </c>
      <c r="M2001" t="s">
        <v>8380</v>
      </c>
      <c r="N2001" t="s">
        <v>545</v>
      </c>
    </row>
    <row r="2002" spans="1:14" hidden="1" x14ac:dyDescent="0.3">
      <c r="A2002">
        <v>850342</v>
      </c>
      <c r="B2002" t="s">
        <v>10393</v>
      </c>
      <c r="C2002" t="s">
        <v>10382</v>
      </c>
      <c r="D2002" t="s">
        <v>10394</v>
      </c>
      <c r="E2002" t="s">
        <v>3900</v>
      </c>
      <c r="F2002">
        <v>95215</v>
      </c>
      <c r="G2002" t="s">
        <v>118</v>
      </c>
      <c r="H2002" t="s">
        <v>10395</v>
      </c>
      <c r="I2002" t="s">
        <v>10396</v>
      </c>
      <c r="J2002" t="s">
        <v>56</v>
      </c>
      <c r="K2002" t="s">
        <v>1198</v>
      </c>
      <c r="L2002" t="s">
        <v>8635</v>
      </c>
      <c r="M2002" t="s">
        <v>10397</v>
      </c>
      <c r="N2002" t="s">
        <v>476</v>
      </c>
    </row>
    <row r="2003" spans="1:14" hidden="1" x14ac:dyDescent="0.3">
      <c r="A2003">
        <v>850345</v>
      </c>
      <c r="B2003" t="s">
        <v>10398</v>
      </c>
      <c r="C2003" t="s">
        <v>10399</v>
      </c>
      <c r="D2003" t="s">
        <v>10400</v>
      </c>
      <c r="E2003" t="s">
        <v>2176</v>
      </c>
      <c r="F2003">
        <v>95242</v>
      </c>
      <c r="G2003" t="s">
        <v>118</v>
      </c>
      <c r="H2003" t="s">
        <v>10401</v>
      </c>
      <c r="I2003" t="s">
        <v>10402</v>
      </c>
      <c r="J2003" t="s">
        <v>56</v>
      </c>
      <c r="K2003" t="s">
        <v>1321</v>
      </c>
      <c r="L2003" t="s">
        <v>8635</v>
      </c>
      <c r="M2003" t="s">
        <v>10403</v>
      </c>
      <c r="N2003" t="s">
        <v>10404</v>
      </c>
    </row>
    <row r="2004" spans="1:14" hidden="1" x14ac:dyDescent="0.3">
      <c r="A2004">
        <v>850346</v>
      </c>
      <c r="B2004" t="s">
        <v>10405</v>
      </c>
      <c r="C2004" t="s">
        <v>10382</v>
      </c>
      <c r="D2004" t="s">
        <v>10406</v>
      </c>
      <c r="E2004" t="s">
        <v>3872</v>
      </c>
      <c r="F2004">
        <v>95220</v>
      </c>
      <c r="G2004" t="s">
        <v>118</v>
      </c>
      <c r="H2004" t="s">
        <v>10407</v>
      </c>
      <c r="I2004" t="s">
        <v>10408</v>
      </c>
      <c r="J2004" t="s">
        <v>56</v>
      </c>
      <c r="K2004" t="s">
        <v>1198</v>
      </c>
      <c r="L2004" t="s">
        <v>8635</v>
      </c>
      <c r="M2004" t="s">
        <v>9599</v>
      </c>
      <c r="N2004" t="s">
        <v>10409</v>
      </c>
    </row>
    <row r="2005" spans="1:14" hidden="1" x14ac:dyDescent="0.3">
      <c r="A2005">
        <v>850348</v>
      </c>
      <c r="B2005" t="s">
        <v>9904</v>
      </c>
      <c r="C2005" t="s">
        <v>10410</v>
      </c>
      <c r="D2005" t="s">
        <v>10411</v>
      </c>
      <c r="E2005" t="s">
        <v>5386</v>
      </c>
      <c r="F2005">
        <v>95236</v>
      </c>
      <c r="G2005" t="s">
        <v>118</v>
      </c>
      <c r="H2005" t="s">
        <v>10412</v>
      </c>
      <c r="I2005" t="s">
        <v>10413</v>
      </c>
      <c r="J2005" t="s">
        <v>56</v>
      </c>
      <c r="K2005" t="s">
        <v>1411</v>
      </c>
      <c r="L2005" t="s">
        <v>8635</v>
      </c>
      <c r="M2005" t="s">
        <v>10414</v>
      </c>
      <c r="N2005" t="s">
        <v>7911</v>
      </c>
    </row>
    <row r="2006" spans="1:14" hidden="1" x14ac:dyDescent="0.3">
      <c r="A2006">
        <v>850460</v>
      </c>
      <c r="B2006" t="s">
        <v>10415</v>
      </c>
      <c r="C2006" t="s">
        <v>7494</v>
      </c>
      <c r="D2006" t="s">
        <v>10416</v>
      </c>
      <c r="E2006" t="s">
        <v>1272</v>
      </c>
      <c r="F2006">
        <v>95336</v>
      </c>
      <c r="G2006" t="s">
        <v>118</v>
      </c>
      <c r="H2006" t="s">
        <v>10417</v>
      </c>
      <c r="I2006" t="s">
        <v>10418</v>
      </c>
      <c r="J2006" t="s">
        <v>56</v>
      </c>
      <c r="K2006" t="s">
        <v>1198</v>
      </c>
      <c r="L2006" t="s">
        <v>80</v>
      </c>
      <c r="M2006" t="s">
        <v>1888</v>
      </c>
      <c r="N2006" t="s">
        <v>7758</v>
      </c>
    </row>
    <row r="2007" spans="1:14" hidden="1" x14ac:dyDescent="0.3">
      <c r="A2007">
        <v>850515</v>
      </c>
      <c r="B2007" t="s">
        <v>10419</v>
      </c>
      <c r="C2007" t="s">
        <v>10420</v>
      </c>
      <c r="D2007" t="s">
        <v>10421</v>
      </c>
      <c r="E2007" t="s">
        <v>7496</v>
      </c>
      <c r="F2007">
        <v>95366</v>
      </c>
      <c r="G2007" t="s">
        <v>118</v>
      </c>
      <c r="H2007" t="s">
        <v>10422</v>
      </c>
      <c r="I2007" t="s">
        <v>10423</v>
      </c>
      <c r="J2007" t="s">
        <v>56</v>
      </c>
      <c r="K2007" t="s">
        <v>1198</v>
      </c>
      <c r="L2007" t="s">
        <v>8635</v>
      </c>
      <c r="M2007" t="s">
        <v>10424</v>
      </c>
      <c r="N2007" t="s">
        <v>1293</v>
      </c>
    </row>
    <row r="2008" spans="1:14" hidden="1" x14ac:dyDescent="0.3">
      <c r="A2008">
        <v>850619</v>
      </c>
      <c r="B2008" t="s">
        <v>10425</v>
      </c>
      <c r="C2008" t="s">
        <v>10426</v>
      </c>
      <c r="D2008" t="s">
        <v>10427</v>
      </c>
      <c r="E2008" t="s">
        <v>1303</v>
      </c>
      <c r="F2008">
        <v>93307</v>
      </c>
      <c r="G2008" t="s">
        <v>1304</v>
      </c>
      <c r="H2008" t="s">
        <v>10428</v>
      </c>
      <c r="I2008" t="s">
        <v>10429</v>
      </c>
      <c r="J2008" t="s">
        <v>56</v>
      </c>
      <c r="K2008" t="s">
        <v>1307</v>
      </c>
      <c r="L2008" t="s">
        <v>8391</v>
      </c>
      <c r="M2008" t="s">
        <v>8978</v>
      </c>
      <c r="N2008" t="s">
        <v>705</v>
      </c>
    </row>
    <row r="2009" spans="1:14" hidden="1" x14ac:dyDescent="0.3">
      <c r="A2009">
        <v>850622</v>
      </c>
      <c r="B2009" t="s">
        <v>10430</v>
      </c>
      <c r="C2009" t="s">
        <v>10426</v>
      </c>
      <c r="D2009" t="s">
        <v>10431</v>
      </c>
      <c r="E2009" t="s">
        <v>1303</v>
      </c>
      <c r="F2009">
        <v>93307</v>
      </c>
      <c r="G2009" t="s">
        <v>1304</v>
      </c>
      <c r="H2009" t="s">
        <v>10432</v>
      </c>
      <c r="I2009" t="s">
        <v>10429</v>
      </c>
      <c r="J2009" t="s">
        <v>56</v>
      </c>
      <c r="K2009" t="s">
        <v>1307</v>
      </c>
      <c r="L2009" t="s">
        <v>8391</v>
      </c>
      <c r="M2009" t="s">
        <v>8749</v>
      </c>
      <c r="N2009" t="s">
        <v>10433</v>
      </c>
    </row>
    <row r="2010" spans="1:14" hidden="1" x14ac:dyDescent="0.3">
      <c r="A2010">
        <v>850707</v>
      </c>
      <c r="B2010" t="s">
        <v>10434</v>
      </c>
      <c r="C2010" t="s">
        <v>10435</v>
      </c>
      <c r="D2010" t="s">
        <v>10436</v>
      </c>
      <c r="E2010" t="s">
        <v>131</v>
      </c>
      <c r="F2010">
        <v>95358</v>
      </c>
      <c r="G2010" t="s">
        <v>46</v>
      </c>
      <c r="H2010" t="s">
        <v>10437</v>
      </c>
      <c r="I2010" t="s">
        <v>10438</v>
      </c>
      <c r="J2010" t="s">
        <v>56</v>
      </c>
      <c r="K2010" t="s">
        <v>1198</v>
      </c>
      <c r="L2010" t="s">
        <v>8635</v>
      </c>
      <c r="M2010" t="s">
        <v>1689</v>
      </c>
      <c r="N2010" t="s">
        <v>10439</v>
      </c>
    </row>
    <row r="2011" spans="1:14" x14ac:dyDescent="0.3">
      <c r="A2011">
        <v>850710</v>
      </c>
      <c r="B2011" t="s">
        <v>10440</v>
      </c>
      <c r="C2011" t="s">
        <v>10441</v>
      </c>
      <c r="D2011" t="s">
        <v>10442</v>
      </c>
      <c r="E2011" t="s">
        <v>6385</v>
      </c>
      <c r="F2011">
        <v>95334</v>
      </c>
      <c r="G2011" t="s">
        <v>69</v>
      </c>
      <c r="H2011" t="s">
        <v>10443</v>
      </c>
      <c r="I2011" t="s">
        <v>10444</v>
      </c>
      <c r="J2011" t="s">
        <v>56</v>
      </c>
      <c r="K2011" t="s">
        <v>10924</v>
      </c>
      <c r="L2011" t="s">
        <v>8635</v>
      </c>
      <c r="M2011" t="s">
        <v>8901</v>
      </c>
      <c r="N2011" t="s">
        <v>7974</v>
      </c>
    </row>
    <row r="2012" spans="1:14" hidden="1" x14ac:dyDescent="0.3">
      <c r="A2012">
        <v>850771</v>
      </c>
      <c r="B2012" t="s">
        <v>10445</v>
      </c>
      <c r="C2012" t="s">
        <v>10446</v>
      </c>
      <c r="D2012" t="s">
        <v>10447</v>
      </c>
      <c r="E2012" t="s">
        <v>3932</v>
      </c>
      <c r="F2012">
        <v>95303</v>
      </c>
      <c r="G2012" t="s">
        <v>69</v>
      </c>
      <c r="H2012" t="s">
        <v>10448</v>
      </c>
      <c r="I2012" t="s">
        <v>10449</v>
      </c>
      <c r="J2012" t="s">
        <v>56</v>
      </c>
      <c r="K2012" t="s">
        <v>1411</v>
      </c>
      <c r="L2012" t="s">
        <v>8635</v>
      </c>
      <c r="M2012" t="s">
        <v>482</v>
      </c>
      <c r="N2012" t="s">
        <v>10450</v>
      </c>
    </row>
    <row r="2013" spans="1:14" hidden="1" x14ac:dyDescent="0.3">
      <c r="A2013">
        <v>851981</v>
      </c>
      <c r="B2013" t="s">
        <v>10451</v>
      </c>
      <c r="C2013" t="s">
        <v>10452</v>
      </c>
      <c r="D2013" t="s">
        <v>10453</v>
      </c>
      <c r="E2013" t="s">
        <v>45</v>
      </c>
      <c r="F2013">
        <v>95380</v>
      </c>
      <c r="G2013" t="s">
        <v>46</v>
      </c>
      <c r="H2013" t="s">
        <v>10454</v>
      </c>
      <c r="I2013" t="s">
        <v>10455</v>
      </c>
      <c r="J2013" t="s">
        <v>56</v>
      </c>
      <c r="K2013" t="s">
        <v>54</v>
      </c>
      <c r="L2013" t="s">
        <v>80</v>
      </c>
      <c r="M2013" t="s">
        <v>7891</v>
      </c>
      <c r="N2013" t="s">
        <v>10456</v>
      </c>
    </row>
    <row r="2014" spans="1:14" x14ac:dyDescent="0.3">
      <c r="A2014">
        <v>851982</v>
      </c>
      <c r="B2014" t="s">
        <v>10457</v>
      </c>
      <c r="C2014" t="s">
        <v>10452</v>
      </c>
      <c r="D2014" t="s">
        <v>10458</v>
      </c>
      <c r="E2014" t="s">
        <v>45</v>
      </c>
      <c r="F2014">
        <v>95380</v>
      </c>
      <c r="G2014" t="s">
        <v>46</v>
      </c>
      <c r="H2014" t="s">
        <v>10459</v>
      </c>
      <c r="I2014" t="s">
        <v>10460</v>
      </c>
      <c r="J2014" t="s">
        <v>56</v>
      </c>
      <c r="K2014" t="s">
        <v>10924</v>
      </c>
      <c r="L2014" t="s">
        <v>80</v>
      </c>
      <c r="M2014" t="s">
        <v>5736</v>
      </c>
      <c r="N2014" t="s">
        <v>10461</v>
      </c>
    </row>
    <row r="2015" spans="1:14" x14ac:dyDescent="0.3">
      <c r="A2015">
        <v>851984</v>
      </c>
      <c r="B2015" t="s">
        <v>10462</v>
      </c>
      <c r="C2015" t="s">
        <v>887</v>
      </c>
      <c r="D2015" t="s">
        <v>10463</v>
      </c>
      <c r="E2015" t="s">
        <v>85</v>
      </c>
      <c r="F2015">
        <v>95324</v>
      </c>
      <c r="G2015" t="s">
        <v>69</v>
      </c>
      <c r="H2015" t="s">
        <v>10464</v>
      </c>
      <c r="I2015" t="s">
        <v>10465</v>
      </c>
      <c r="J2015" t="s">
        <v>56</v>
      </c>
      <c r="K2015" t="s">
        <v>10924</v>
      </c>
      <c r="L2015" t="s">
        <v>80</v>
      </c>
      <c r="M2015" t="s">
        <v>1888</v>
      </c>
      <c r="N2015" t="s">
        <v>10466</v>
      </c>
    </row>
    <row r="2016" spans="1:14" hidden="1" x14ac:dyDescent="0.3">
      <c r="A2016">
        <v>852323</v>
      </c>
      <c r="B2016" t="s">
        <v>10467</v>
      </c>
      <c r="C2016" t="s">
        <v>10467</v>
      </c>
      <c r="D2016" t="s">
        <v>10468</v>
      </c>
      <c r="E2016" t="s">
        <v>1303</v>
      </c>
      <c r="F2016">
        <v>93307</v>
      </c>
      <c r="G2016" t="s">
        <v>1304</v>
      </c>
      <c r="H2016" t="s">
        <v>10469</v>
      </c>
      <c r="I2016" t="s">
        <v>10470</v>
      </c>
      <c r="J2016" t="s">
        <v>56</v>
      </c>
      <c r="K2016" t="s">
        <v>1307</v>
      </c>
      <c r="L2016" t="s">
        <v>80</v>
      </c>
      <c r="M2016" t="s">
        <v>1888</v>
      </c>
      <c r="N2016" t="s">
        <v>7553</v>
      </c>
    </row>
    <row r="2017" spans="1:14" hidden="1" x14ac:dyDescent="0.3">
      <c r="A2017">
        <v>852533</v>
      </c>
      <c r="B2017" t="s">
        <v>10472</v>
      </c>
      <c r="C2017" t="s">
        <v>10473</v>
      </c>
      <c r="D2017" t="s">
        <v>10474</v>
      </c>
      <c r="E2017" t="s">
        <v>1245</v>
      </c>
      <c r="F2017">
        <v>93610</v>
      </c>
      <c r="G2017" t="s">
        <v>1210</v>
      </c>
      <c r="H2017" t="s">
        <v>54</v>
      </c>
      <c r="I2017" t="s">
        <v>10475</v>
      </c>
      <c r="J2017" t="s">
        <v>1626</v>
      </c>
      <c r="K2017" t="s">
        <v>1214</v>
      </c>
      <c r="L2017" t="s">
        <v>8708</v>
      </c>
      <c r="M2017" t="s">
        <v>8236</v>
      </c>
      <c r="N2017" t="s">
        <v>3247</v>
      </c>
    </row>
    <row r="2018" spans="1:14" x14ac:dyDescent="0.3">
      <c r="A2018">
        <v>852589</v>
      </c>
      <c r="B2018" t="s">
        <v>10476</v>
      </c>
      <c r="C2018" t="s">
        <v>10477</v>
      </c>
      <c r="D2018" t="s">
        <v>10478</v>
      </c>
      <c r="E2018" t="s">
        <v>10479</v>
      </c>
      <c r="F2018">
        <v>95422</v>
      </c>
      <c r="G2018" t="s">
        <v>10480</v>
      </c>
      <c r="H2018" t="s">
        <v>10481</v>
      </c>
      <c r="I2018" t="s">
        <v>10482</v>
      </c>
      <c r="J2018" t="s">
        <v>56</v>
      </c>
      <c r="K2018" t="s">
        <v>10924</v>
      </c>
      <c r="L2018" t="s">
        <v>6974</v>
      </c>
      <c r="M2018" t="s">
        <v>832</v>
      </c>
      <c r="N2018" t="s">
        <v>10483</v>
      </c>
    </row>
    <row r="2019" spans="1:14" hidden="1" x14ac:dyDescent="0.3">
      <c r="A2019">
        <v>852732</v>
      </c>
      <c r="B2019" t="s">
        <v>10484</v>
      </c>
      <c r="C2019" t="s">
        <v>10485</v>
      </c>
      <c r="D2019" t="s">
        <v>10486</v>
      </c>
      <c r="E2019" t="s">
        <v>1521</v>
      </c>
      <c r="F2019">
        <v>93263</v>
      </c>
      <c r="G2019" t="s">
        <v>1304</v>
      </c>
      <c r="H2019" t="s">
        <v>10487</v>
      </c>
      <c r="I2019" t="s">
        <v>10488</v>
      </c>
      <c r="J2019" t="s">
        <v>56</v>
      </c>
      <c r="K2019" t="s">
        <v>1307</v>
      </c>
      <c r="L2019" t="s">
        <v>1887</v>
      </c>
      <c r="M2019" t="s">
        <v>227</v>
      </c>
      <c r="N2019" t="s">
        <v>1345</v>
      </c>
    </row>
    <row r="2020" spans="1:14" hidden="1" x14ac:dyDescent="0.3">
      <c r="A2020">
        <v>853392</v>
      </c>
      <c r="B2020" t="s">
        <v>10489</v>
      </c>
      <c r="C2020" t="s">
        <v>10490</v>
      </c>
      <c r="D2020" t="s">
        <v>10491</v>
      </c>
      <c r="E2020" t="s">
        <v>131</v>
      </c>
      <c r="F2020">
        <v>95358</v>
      </c>
      <c r="G2020" t="s">
        <v>46</v>
      </c>
      <c r="H2020" t="s">
        <v>10492</v>
      </c>
      <c r="I2020" t="s">
        <v>10493</v>
      </c>
      <c r="J2020" t="s">
        <v>56</v>
      </c>
      <c r="K2020" t="s">
        <v>1198</v>
      </c>
      <c r="L2020" t="s">
        <v>8391</v>
      </c>
      <c r="M2020" t="s">
        <v>10494</v>
      </c>
      <c r="N2020" t="s">
        <v>5736</v>
      </c>
    </row>
    <row r="2021" spans="1:14" hidden="1" x14ac:dyDescent="0.3">
      <c r="A2021">
        <v>853407</v>
      </c>
      <c r="B2021" t="s">
        <v>10495</v>
      </c>
      <c r="C2021" t="s">
        <v>10495</v>
      </c>
      <c r="D2021" t="s">
        <v>10496</v>
      </c>
      <c r="E2021" t="s">
        <v>1236</v>
      </c>
      <c r="F2021">
        <v>93245</v>
      </c>
      <c r="G2021" t="s">
        <v>1237</v>
      </c>
      <c r="H2021" t="s">
        <v>10497</v>
      </c>
      <c r="I2021" t="s">
        <v>10498</v>
      </c>
      <c r="J2021" t="s">
        <v>56</v>
      </c>
      <c r="K2021" t="s">
        <v>1240</v>
      </c>
      <c r="L2021" t="s">
        <v>1377</v>
      </c>
      <c r="M2021" t="s">
        <v>527</v>
      </c>
      <c r="N2021" t="s">
        <v>3071</v>
      </c>
    </row>
    <row r="2022" spans="1:14" hidden="1" x14ac:dyDescent="0.3">
      <c r="A2022">
        <v>853476</v>
      </c>
      <c r="B2022" t="s">
        <v>10499</v>
      </c>
      <c r="C2022" t="s">
        <v>10500</v>
      </c>
      <c r="D2022" t="s">
        <v>10501</v>
      </c>
      <c r="E2022" t="s">
        <v>3872</v>
      </c>
      <c r="F2022">
        <v>95220</v>
      </c>
      <c r="G2022" t="s">
        <v>118</v>
      </c>
      <c r="H2022" t="s">
        <v>10502</v>
      </c>
      <c r="I2022" t="s">
        <v>10503</v>
      </c>
      <c r="J2022" t="s">
        <v>56</v>
      </c>
      <c r="K2022" t="s">
        <v>1198</v>
      </c>
      <c r="L2022" t="s">
        <v>6974</v>
      </c>
      <c r="M2022" t="s">
        <v>8392</v>
      </c>
      <c r="N2022" t="s">
        <v>299</v>
      </c>
    </row>
    <row r="2023" spans="1:14" hidden="1" x14ac:dyDescent="0.3">
      <c r="A2023">
        <v>853500</v>
      </c>
      <c r="B2023" t="s">
        <v>10504</v>
      </c>
      <c r="C2023" t="s">
        <v>10505</v>
      </c>
      <c r="D2023" t="s">
        <v>10506</v>
      </c>
      <c r="E2023" t="s">
        <v>2067</v>
      </c>
      <c r="F2023">
        <v>93620</v>
      </c>
      <c r="G2023" t="s">
        <v>69</v>
      </c>
      <c r="H2023" t="s">
        <v>10507</v>
      </c>
      <c r="I2023" t="s">
        <v>10508</v>
      </c>
      <c r="J2023" t="s">
        <v>56</v>
      </c>
      <c r="K2023" t="s">
        <v>1321</v>
      </c>
      <c r="L2023" t="s">
        <v>8391</v>
      </c>
      <c r="M2023" t="s">
        <v>10509</v>
      </c>
      <c r="N2023" t="s">
        <v>10510</v>
      </c>
    </row>
    <row r="2024" spans="1:14" hidden="1" x14ac:dyDescent="0.3">
      <c r="A2024">
        <v>853510</v>
      </c>
      <c r="B2024" t="s">
        <v>10511</v>
      </c>
      <c r="C2024" t="s">
        <v>10512</v>
      </c>
      <c r="D2024" t="s">
        <v>10513</v>
      </c>
      <c r="E2024" t="s">
        <v>1490</v>
      </c>
      <c r="F2024">
        <v>95632</v>
      </c>
      <c r="G2024" t="s">
        <v>1491</v>
      </c>
      <c r="H2024" t="s">
        <v>10514</v>
      </c>
      <c r="I2024" t="s">
        <v>10515</v>
      </c>
      <c r="J2024" t="s">
        <v>56</v>
      </c>
      <c r="K2024" t="s">
        <v>1198</v>
      </c>
      <c r="L2024" t="s">
        <v>80</v>
      </c>
      <c r="M2024" t="s">
        <v>7891</v>
      </c>
      <c r="N2024" t="s">
        <v>10456</v>
      </c>
    </row>
    <row r="2025" spans="1:14" hidden="1" x14ac:dyDescent="0.3">
      <c r="A2025">
        <v>853990</v>
      </c>
      <c r="B2025" t="s">
        <v>10516</v>
      </c>
      <c r="C2025" t="s">
        <v>10517</v>
      </c>
      <c r="D2025" t="s">
        <v>10518</v>
      </c>
      <c r="E2025" t="s">
        <v>3479</v>
      </c>
      <c r="F2025">
        <v>95963</v>
      </c>
      <c r="G2025" t="s">
        <v>2023</v>
      </c>
      <c r="H2025" t="s">
        <v>10519</v>
      </c>
      <c r="I2025" t="s">
        <v>10520</v>
      </c>
      <c r="J2025" t="s">
        <v>56</v>
      </c>
      <c r="K2025" t="s">
        <v>1565</v>
      </c>
      <c r="L2025" t="s">
        <v>80</v>
      </c>
      <c r="M2025" t="s">
        <v>5736</v>
      </c>
      <c r="N2025" t="s">
        <v>8412</v>
      </c>
    </row>
    <row r="2026" spans="1:14" hidden="1" x14ac:dyDescent="0.3">
      <c r="A2026">
        <v>854041</v>
      </c>
      <c r="B2026" t="s">
        <v>10521</v>
      </c>
      <c r="C2026" t="s">
        <v>10522</v>
      </c>
      <c r="D2026" t="s">
        <v>10523</v>
      </c>
      <c r="E2026" t="s">
        <v>6826</v>
      </c>
      <c r="F2026">
        <v>95638</v>
      </c>
      <c r="G2026" t="s">
        <v>1491</v>
      </c>
      <c r="H2026" t="s">
        <v>10524</v>
      </c>
      <c r="I2026" t="s">
        <v>10525</v>
      </c>
      <c r="J2026" t="s">
        <v>56</v>
      </c>
      <c r="K2026" t="s">
        <v>1198</v>
      </c>
      <c r="L2026" t="s">
        <v>1887</v>
      </c>
      <c r="M2026" t="s">
        <v>638</v>
      </c>
      <c r="N2026" t="s">
        <v>2328</v>
      </c>
    </row>
    <row r="2027" spans="1:14" x14ac:dyDescent="0.3">
      <c r="A2027">
        <v>854053</v>
      </c>
      <c r="B2027" t="s">
        <v>10526</v>
      </c>
      <c r="C2027" t="s">
        <v>10527</v>
      </c>
      <c r="D2027" t="s">
        <v>10528</v>
      </c>
      <c r="E2027" t="s">
        <v>68</v>
      </c>
      <c r="F2027">
        <v>95374</v>
      </c>
      <c r="G2027" t="s">
        <v>69</v>
      </c>
      <c r="H2027" t="s">
        <v>10529</v>
      </c>
      <c r="I2027" t="s">
        <v>10530</v>
      </c>
      <c r="J2027" t="s">
        <v>56</v>
      </c>
      <c r="K2027" t="s">
        <v>10924</v>
      </c>
      <c r="L2027" t="s">
        <v>1887</v>
      </c>
      <c r="M2027" t="s">
        <v>3600</v>
      </c>
      <c r="N2027" t="s">
        <v>10531</v>
      </c>
    </row>
    <row r="2028" spans="1:14" hidden="1" x14ac:dyDescent="0.3">
      <c r="A2028">
        <v>854059</v>
      </c>
      <c r="B2028" t="s">
        <v>10532</v>
      </c>
      <c r="C2028" t="s">
        <v>10533</v>
      </c>
      <c r="D2028" t="s">
        <v>10534</v>
      </c>
      <c r="E2028" t="s">
        <v>117</v>
      </c>
      <c r="F2028">
        <v>95320</v>
      </c>
      <c r="G2028" t="s">
        <v>118</v>
      </c>
      <c r="H2028" t="s">
        <v>10535</v>
      </c>
      <c r="I2028" t="s">
        <v>10536</v>
      </c>
      <c r="J2028" t="s">
        <v>56</v>
      </c>
      <c r="K2028" t="s">
        <v>1198</v>
      </c>
      <c r="L2028" t="s">
        <v>80</v>
      </c>
      <c r="M2028" t="s">
        <v>6708</v>
      </c>
      <c r="N2028" t="s">
        <v>10191</v>
      </c>
    </row>
    <row r="2029" spans="1:14" hidden="1" x14ac:dyDescent="0.3">
      <c r="A2029">
        <v>854063</v>
      </c>
      <c r="B2029" t="s">
        <v>10537</v>
      </c>
      <c r="C2029" t="s">
        <v>10538</v>
      </c>
      <c r="D2029" t="s">
        <v>10539</v>
      </c>
      <c r="E2029" t="s">
        <v>117</v>
      </c>
      <c r="F2029">
        <v>95320</v>
      </c>
      <c r="G2029" t="s">
        <v>118</v>
      </c>
      <c r="H2029" t="s">
        <v>10540</v>
      </c>
      <c r="I2029" t="s">
        <v>10541</v>
      </c>
      <c r="J2029" t="s">
        <v>56</v>
      </c>
      <c r="K2029" t="s">
        <v>1198</v>
      </c>
      <c r="L2029" t="s">
        <v>1887</v>
      </c>
      <c r="M2029" t="s">
        <v>7234</v>
      </c>
      <c r="N2029" t="s">
        <v>10542</v>
      </c>
    </row>
    <row r="2030" spans="1:14" hidden="1" x14ac:dyDescent="0.3">
      <c r="A2030">
        <v>854398</v>
      </c>
      <c r="B2030" t="s">
        <v>10543</v>
      </c>
      <c r="C2030" t="s">
        <v>10544</v>
      </c>
      <c r="D2030" t="s">
        <v>10545</v>
      </c>
      <c r="E2030" t="s">
        <v>1219</v>
      </c>
      <c r="F2030">
        <v>93274</v>
      </c>
      <c r="G2030" t="s">
        <v>1219</v>
      </c>
      <c r="H2030" t="s">
        <v>10546</v>
      </c>
      <c r="I2030" t="s">
        <v>10547</v>
      </c>
      <c r="J2030" t="s">
        <v>56</v>
      </c>
      <c r="K2030" t="s">
        <v>1222</v>
      </c>
      <c r="L2030" t="s">
        <v>1377</v>
      </c>
      <c r="M2030" t="s">
        <v>1844</v>
      </c>
      <c r="N2030" t="s">
        <v>10548</v>
      </c>
    </row>
    <row r="2031" spans="1:14" hidden="1" x14ac:dyDescent="0.3">
      <c r="A2031">
        <v>854399</v>
      </c>
      <c r="B2031" t="s">
        <v>10549</v>
      </c>
      <c r="C2031" t="s">
        <v>2677</v>
      </c>
      <c r="D2031" t="s">
        <v>2678</v>
      </c>
      <c r="E2031" t="s">
        <v>1219</v>
      </c>
      <c r="F2031">
        <v>93274</v>
      </c>
      <c r="G2031" t="s">
        <v>1219</v>
      </c>
      <c r="H2031" t="s">
        <v>10550</v>
      </c>
      <c r="I2031" t="s">
        <v>10551</v>
      </c>
      <c r="J2031" t="s">
        <v>56</v>
      </c>
      <c r="K2031" t="s">
        <v>1222</v>
      </c>
      <c r="L2031" t="s">
        <v>80</v>
      </c>
      <c r="M2031" t="s">
        <v>414</v>
      </c>
      <c r="N2031" t="s">
        <v>1895</v>
      </c>
    </row>
    <row r="2032" spans="1:14" x14ac:dyDescent="0.3">
      <c r="A2032">
        <v>854470</v>
      </c>
      <c r="B2032" t="s">
        <v>10552</v>
      </c>
      <c r="C2032" t="s">
        <v>10553</v>
      </c>
      <c r="D2032" t="s">
        <v>10554</v>
      </c>
      <c r="E2032" t="s">
        <v>1550</v>
      </c>
      <c r="F2032">
        <v>95620</v>
      </c>
      <c r="G2032" t="s">
        <v>1551</v>
      </c>
      <c r="H2032" t="s">
        <v>10555</v>
      </c>
      <c r="I2032" t="s">
        <v>10556</v>
      </c>
      <c r="J2032" t="s">
        <v>56</v>
      </c>
      <c r="K2032" t="s">
        <v>10924</v>
      </c>
      <c r="L2032" t="s">
        <v>6974</v>
      </c>
      <c r="M2032" t="s">
        <v>9536</v>
      </c>
      <c r="N2032" t="s">
        <v>2913</v>
      </c>
    </row>
    <row r="2033" spans="1:14" hidden="1" x14ac:dyDescent="0.3">
      <c r="A2033">
        <v>854552</v>
      </c>
      <c r="B2033" t="s">
        <v>10557</v>
      </c>
      <c r="C2033" t="s">
        <v>10558</v>
      </c>
      <c r="D2033" t="s">
        <v>10559</v>
      </c>
      <c r="E2033" t="s">
        <v>1254</v>
      </c>
      <c r="F2033">
        <v>93706</v>
      </c>
      <c r="G2033" t="s">
        <v>1254</v>
      </c>
      <c r="H2033" t="s">
        <v>10560</v>
      </c>
      <c r="I2033" t="s">
        <v>10561</v>
      </c>
      <c r="J2033" t="s">
        <v>56</v>
      </c>
      <c r="K2033" t="s">
        <v>1248</v>
      </c>
      <c r="L2033" t="s">
        <v>80</v>
      </c>
      <c r="M2033" t="s">
        <v>688</v>
      </c>
      <c r="N2033" t="s">
        <v>2530</v>
      </c>
    </row>
    <row r="2034" spans="1:14" hidden="1" x14ac:dyDescent="0.3">
      <c r="A2034">
        <v>855837</v>
      </c>
      <c r="B2034" t="s">
        <v>10562</v>
      </c>
      <c r="C2034" t="s">
        <v>10562</v>
      </c>
      <c r="D2034" t="s">
        <v>10563</v>
      </c>
      <c r="E2034" t="s">
        <v>3433</v>
      </c>
      <c r="F2034">
        <v>93266</v>
      </c>
      <c r="G2034" t="s">
        <v>1237</v>
      </c>
      <c r="H2034" t="s">
        <v>10564</v>
      </c>
      <c r="I2034" t="s">
        <v>10565</v>
      </c>
      <c r="J2034" t="s">
        <v>56</v>
      </c>
      <c r="K2034" t="s">
        <v>1240</v>
      </c>
      <c r="L2034" t="s">
        <v>1377</v>
      </c>
      <c r="M2034" t="s">
        <v>2726</v>
      </c>
      <c r="N2034" t="s">
        <v>8199</v>
      </c>
    </row>
    <row r="2035" spans="1:14" hidden="1" x14ac:dyDescent="0.3">
      <c r="A2035">
        <v>855839</v>
      </c>
      <c r="B2035" t="s">
        <v>10566</v>
      </c>
      <c r="C2035" t="s">
        <v>4689</v>
      </c>
      <c r="D2035" t="s">
        <v>4690</v>
      </c>
      <c r="E2035" t="s">
        <v>3433</v>
      </c>
      <c r="F2035">
        <v>93266</v>
      </c>
      <c r="G2035" t="s">
        <v>1237</v>
      </c>
      <c r="H2035" t="s">
        <v>10567</v>
      </c>
      <c r="I2035" t="s">
        <v>10568</v>
      </c>
      <c r="J2035" t="s">
        <v>56</v>
      </c>
      <c r="K2035" t="s">
        <v>1240</v>
      </c>
      <c r="L2035" t="s">
        <v>1887</v>
      </c>
      <c r="M2035" t="s">
        <v>10569</v>
      </c>
      <c r="N2035" t="s">
        <v>10570</v>
      </c>
    </row>
    <row r="2036" spans="1:14" hidden="1" x14ac:dyDescent="0.3">
      <c r="A2036">
        <v>855916</v>
      </c>
      <c r="B2036" t="s">
        <v>10571</v>
      </c>
      <c r="C2036" t="s">
        <v>10572</v>
      </c>
      <c r="D2036" t="s">
        <v>3012</v>
      </c>
      <c r="E2036" t="s">
        <v>1326</v>
      </c>
      <c r="F2036">
        <v>93230</v>
      </c>
      <c r="G2036" t="s">
        <v>1237</v>
      </c>
      <c r="H2036" t="s">
        <v>10573</v>
      </c>
      <c r="I2036" t="s">
        <v>10574</v>
      </c>
      <c r="J2036" t="s">
        <v>56</v>
      </c>
      <c r="K2036" t="s">
        <v>1240</v>
      </c>
      <c r="L2036" t="s">
        <v>1377</v>
      </c>
      <c r="M2036" t="s">
        <v>3853</v>
      </c>
      <c r="N2036" t="s">
        <v>10575</v>
      </c>
    </row>
    <row r="2037" spans="1:14" hidden="1" x14ac:dyDescent="0.3">
      <c r="A2037">
        <v>855992</v>
      </c>
      <c r="B2037" t="s">
        <v>10576</v>
      </c>
      <c r="C2037" t="s">
        <v>9139</v>
      </c>
      <c r="D2037" t="s">
        <v>10577</v>
      </c>
      <c r="E2037" t="s">
        <v>8935</v>
      </c>
      <c r="F2037">
        <v>93647</v>
      </c>
      <c r="G2037" t="s">
        <v>1219</v>
      </c>
      <c r="H2037" t="s">
        <v>10578</v>
      </c>
      <c r="I2037" t="s">
        <v>10579</v>
      </c>
      <c r="J2037" t="s">
        <v>56</v>
      </c>
      <c r="K2037" t="s">
        <v>1388</v>
      </c>
      <c r="L2037" t="s">
        <v>8391</v>
      </c>
      <c r="M2037" t="s">
        <v>5683</v>
      </c>
      <c r="N2037" t="s">
        <v>5683</v>
      </c>
    </row>
    <row r="2038" spans="1:14" hidden="1" x14ac:dyDescent="0.3">
      <c r="A2038">
        <v>856012</v>
      </c>
      <c r="B2038" t="s">
        <v>10580</v>
      </c>
      <c r="C2038" t="s">
        <v>2208</v>
      </c>
      <c r="D2038" t="s">
        <v>10581</v>
      </c>
      <c r="E2038" t="s">
        <v>1402</v>
      </c>
      <c r="F2038">
        <v>93292</v>
      </c>
      <c r="G2038" t="s">
        <v>1219</v>
      </c>
      <c r="H2038" t="s">
        <v>10582</v>
      </c>
      <c r="I2038" t="s">
        <v>10583</v>
      </c>
      <c r="J2038" t="s">
        <v>56</v>
      </c>
      <c r="K2038" t="s">
        <v>1388</v>
      </c>
      <c r="L2038" t="s">
        <v>1377</v>
      </c>
      <c r="M2038" t="s">
        <v>11334</v>
      </c>
      <c r="N2038" t="s">
        <v>10584</v>
      </c>
    </row>
    <row r="2039" spans="1:14" hidden="1" x14ac:dyDescent="0.3">
      <c r="A2039">
        <v>856015</v>
      </c>
      <c r="B2039" t="s">
        <v>10585</v>
      </c>
      <c r="C2039" t="s">
        <v>10586</v>
      </c>
      <c r="D2039" t="s">
        <v>10587</v>
      </c>
      <c r="E2039" t="s">
        <v>1253</v>
      </c>
      <c r="F2039">
        <v>93656</v>
      </c>
      <c r="G2039" t="s">
        <v>1254</v>
      </c>
      <c r="H2039" t="s">
        <v>10588</v>
      </c>
      <c r="I2039" t="s">
        <v>10589</v>
      </c>
      <c r="J2039" t="s">
        <v>56</v>
      </c>
      <c r="K2039" t="s">
        <v>1248</v>
      </c>
      <c r="L2039" t="s">
        <v>80</v>
      </c>
      <c r="M2039" t="s">
        <v>5354</v>
      </c>
      <c r="N2039" t="s">
        <v>6702</v>
      </c>
    </row>
    <row r="2040" spans="1:14" hidden="1" x14ac:dyDescent="0.3">
      <c r="A2040">
        <v>856063</v>
      </c>
      <c r="B2040" t="s">
        <v>10590</v>
      </c>
      <c r="C2040" t="s">
        <v>10591</v>
      </c>
      <c r="D2040" t="s">
        <v>10592</v>
      </c>
      <c r="E2040" t="s">
        <v>1219</v>
      </c>
      <c r="F2040">
        <v>93274</v>
      </c>
      <c r="G2040" t="s">
        <v>1219</v>
      </c>
      <c r="H2040" t="s">
        <v>10593</v>
      </c>
      <c r="I2040" t="s">
        <v>10594</v>
      </c>
      <c r="J2040" t="s">
        <v>56</v>
      </c>
      <c r="K2040" t="s">
        <v>1388</v>
      </c>
      <c r="L2040" t="s">
        <v>1377</v>
      </c>
      <c r="M2040" t="s">
        <v>11335</v>
      </c>
      <c r="N2040" t="s">
        <v>6563</v>
      </c>
    </row>
    <row r="2041" spans="1:14" hidden="1" x14ac:dyDescent="0.3">
      <c r="A2041">
        <v>856069</v>
      </c>
      <c r="B2041" t="s">
        <v>10595</v>
      </c>
      <c r="C2041" t="s">
        <v>10596</v>
      </c>
      <c r="D2041" t="s">
        <v>10597</v>
      </c>
      <c r="E2041" t="s">
        <v>1253</v>
      </c>
      <c r="F2041">
        <v>93656</v>
      </c>
      <c r="G2041" t="s">
        <v>1237</v>
      </c>
      <c r="H2041" t="s">
        <v>10598</v>
      </c>
      <c r="I2041" t="s">
        <v>10599</v>
      </c>
      <c r="J2041" t="s">
        <v>56</v>
      </c>
      <c r="K2041" t="s">
        <v>1240</v>
      </c>
      <c r="L2041" t="s">
        <v>80</v>
      </c>
      <c r="M2041" t="s">
        <v>227</v>
      </c>
      <c r="N2041" t="s">
        <v>6702</v>
      </c>
    </row>
    <row r="2042" spans="1:14" hidden="1" x14ac:dyDescent="0.3">
      <c r="A2042">
        <v>856103</v>
      </c>
      <c r="B2042" t="s">
        <v>10600</v>
      </c>
      <c r="C2042" t="s">
        <v>10601</v>
      </c>
      <c r="D2042" t="s">
        <v>10602</v>
      </c>
      <c r="E2042" t="s">
        <v>1568</v>
      </c>
      <c r="F2042">
        <v>95304</v>
      </c>
      <c r="G2042" t="s">
        <v>118</v>
      </c>
      <c r="H2042" t="s">
        <v>10603</v>
      </c>
      <c r="I2042" t="s">
        <v>10604</v>
      </c>
      <c r="J2042" t="s">
        <v>56</v>
      </c>
      <c r="K2042" t="s">
        <v>1411</v>
      </c>
      <c r="L2042" t="s">
        <v>80</v>
      </c>
      <c r="M2042" t="s">
        <v>294</v>
      </c>
      <c r="N2042" t="s">
        <v>10605</v>
      </c>
    </row>
    <row r="2043" spans="1:14" hidden="1" x14ac:dyDescent="0.3">
      <c r="A2043">
        <v>856107</v>
      </c>
      <c r="B2043" t="s">
        <v>10606</v>
      </c>
      <c r="C2043" t="s">
        <v>10607</v>
      </c>
      <c r="D2043" t="s">
        <v>10608</v>
      </c>
      <c r="E2043" t="s">
        <v>2204</v>
      </c>
      <c r="F2043">
        <v>95322</v>
      </c>
      <c r="G2043" t="s">
        <v>69</v>
      </c>
      <c r="H2043" t="s">
        <v>10609</v>
      </c>
      <c r="I2043" t="s">
        <v>10610</v>
      </c>
      <c r="J2043" t="s">
        <v>56</v>
      </c>
      <c r="K2043" t="s">
        <v>1411</v>
      </c>
      <c r="L2043" t="s">
        <v>80</v>
      </c>
      <c r="M2043" t="s">
        <v>6894</v>
      </c>
      <c r="N2043" t="s">
        <v>10611</v>
      </c>
    </row>
    <row r="2044" spans="1:14" hidden="1" x14ac:dyDescent="0.3">
      <c r="A2044">
        <v>856111</v>
      </c>
      <c r="B2044" t="s">
        <v>10612</v>
      </c>
      <c r="C2044" t="s">
        <v>10613</v>
      </c>
      <c r="D2044" t="s">
        <v>10614</v>
      </c>
      <c r="E2044" t="s">
        <v>131</v>
      </c>
      <c r="F2044">
        <v>95358</v>
      </c>
      <c r="G2044" t="s">
        <v>46</v>
      </c>
      <c r="H2044" t="s">
        <v>10615</v>
      </c>
      <c r="I2044" t="s">
        <v>10616</v>
      </c>
      <c r="J2044" t="s">
        <v>56</v>
      </c>
      <c r="K2044" t="s">
        <v>1321</v>
      </c>
      <c r="L2044" t="s">
        <v>80</v>
      </c>
      <c r="M2044" t="s">
        <v>10617</v>
      </c>
      <c r="N2044" t="s">
        <v>10618</v>
      </c>
    </row>
    <row r="2045" spans="1:14" hidden="1" x14ac:dyDescent="0.3">
      <c r="A2045">
        <v>856127</v>
      </c>
      <c r="B2045" t="s">
        <v>10619</v>
      </c>
      <c r="C2045" t="s">
        <v>10620</v>
      </c>
      <c r="D2045" t="s">
        <v>10621</v>
      </c>
      <c r="E2045" t="s">
        <v>4152</v>
      </c>
      <c r="F2045">
        <v>95386</v>
      </c>
      <c r="G2045" t="s">
        <v>46</v>
      </c>
      <c r="H2045" t="s">
        <v>10622</v>
      </c>
      <c r="I2045" t="s">
        <v>10623</v>
      </c>
      <c r="J2045" t="s">
        <v>56</v>
      </c>
      <c r="K2045" t="s">
        <v>1321</v>
      </c>
      <c r="L2045" t="s">
        <v>61</v>
      </c>
      <c r="M2045" t="s">
        <v>6500</v>
      </c>
      <c r="N2045" t="s">
        <v>54</v>
      </c>
    </row>
    <row r="2046" spans="1:14" hidden="1" x14ac:dyDescent="0.3">
      <c r="A2046">
        <v>856133</v>
      </c>
      <c r="B2046" t="s">
        <v>10624</v>
      </c>
      <c r="C2046" t="s">
        <v>10625</v>
      </c>
      <c r="D2046" t="s">
        <v>10626</v>
      </c>
      <c r="E2046" t="s">
        <v>10627</v>
      </c>
      <c r="F2046">
        <v>96002</v>
      </c>
      <c r="G2046" t="s">
        <v>10628</v>
      </c>
      <c r="H2046" t="s">
        <v>10629</v>
      </c>
      <c r="I2046" t="s">
        <v>10630</v>
      </c>
      <c r="J2046" t="s">
        <v>56</v>
      </c>
      <c r="K2046" t="s">
        <v>1565</v>
      </c>
      <c r="L2046" t="s">
        <v>1887</v>
      </c>
      <c r="M2046" t="s">
        <v>5736</v>
      </c>
      <c r="N2046" t="s">
        <v>3071</v>
      </c>
    </row>
    <row r="2047" spans="1:14" hidden="1" x14ac:dyDescent="0.3">
      <c r="A2047">
        <v>856136</v>
      </c>
      <c r="B2047" t="s">
        <v>10631</v>
      </c>
      <c r="C2047" t="s">
        <v>640</v>
      </c>
      <c r="D2047" t="s">
        <v>10632</v>
      </c>
      <c r="E2047" t="s">
        <v>223</v>
      </c>
      <c r="F2047">
        <v>95307</v>
      </c>
      <c r="G2047" t="s">
        <v>46</v>
      </c>
      <c r="H2047" t="s">
        <v>10633</v>
      </c>
      <c r="I2047" t="s">
        <v>10634</v>
      </c>
      <c r="J2047" t="s">
        <v>56</v>
      </c>
      <c r="K2047" t="s">
        <v>1321</v>
      </c>
      <c r="L2047" t="s">
        <v>80</v>
      </c>
      <c r="M2047" t="s">
        <v>1383</v>
      </c>
      <c r="N2047" t="s">
        <v>1789</v>
      </c>
    </row>
    <row r="2048" spans="1:14" hidden="1" x14ac:dyDescent="0.3">
      <c r="A2048">
        <v>856170</v>
      </c>
      <c r="B2048" t="s">
        <v>10635</v>
      </c>
      <c r="C2048" t="s">
        <v>10636</v>
      </c>
      <c r="D2048" t="s">
        <v>10637</v>
      </c>
      <c r="E2048" t="s">
        <v>2244</v>
      </c>
      <c r="F2048">
        <v>95316</v>
      </c>
      <c r="G2048" t="s">
        <v>46</v>
      </c>
      <c r="H2048" t="s">
        <v>10638</v>
      </c>
      <c r="I2048" t="s">
        <v>10639</v>
      </c>
      <c r="J2048" t="s">
        <v>56</v>
      </c>
      <c r="K2048" t="s">
        <v>1321</v>
      </c>
      <c r="L2048" t="s">
        <v>1377</v>
      </c>
      <c r="M2048" t="s">
        <v>10640</v>
      </c>
      <c r="N2048" t="s">
        <v>10641</v>
      </c>
    </row>
    <row r="2049" spans="1:14" hidden="1" x14ac:dyDescent="0.3">
      <c r="A2049">
        <v>856171</v>
      </c>
      <c r="B2049" t="s">
        <v>10642</v>
      </c>
      <c r="C2049" t="s">
        <v>10643</v>
      </c>
      <c r="D2049" t="s">
        <v>10644</v>
      </c>
      <c r="E2049" t="s">
        <v>1203</v>
      </c>
      <c r="F2049">
        <v>95361</v>
      </c>
      <c r="G2049" t="s">
        <v>46</v>
      </c>
      <c r="H2049" t="s">
        <v>10645</v>
      </c>
      <c r="I2049" t="s">
        <v>10646</v>
      </c>
      <c r="J2049" t="s">
        <v>56</v>
      </c>
      <c r="K2049" t="s">
        <v>1198</v>
      </c>
      <c r="L2049" t="s">
        <v>80</v>
      </c>
      <c r="M2049" t="s">
        <v>2913</v>
      </c>
      <c r="N2049" t="s">
        <v>10647</v>
      </c>
    </row>
    <row r="2050" spans="1:14" hidden="1" x14ac:dyDescent="0.3">
      <c r="A2050">
        <v>856189</v>
      </c>
      <c r="B2050" t="s">
        <v>10648</v>
      </c>
      <c r="C2050" t="s">
        <v>10649</v>
      </c>
      <c r="D2050" t="s">
        <v>10650</v>
      </c>
      <c r="E2050" t="s">
        <v>10651</v>
      </c>
      <c r="F2050">
        <v>96101</v>
      </c>
      <c r="G2050" t="s">
        <v>10652</v>
      </c>
      <c r="H2050" t="s">
        <v>10653</v>
      </c>
      <c r="I2050" t="s">
        <v>10654</v>
      </c>
      <c r="J2050" t="s">
        <v>56</v>
      </c>
      <c r="K2050" t="s">
        <v>1565</v>
      </c>
      <c r="L2050" t="s">
        <v>4813</v>
      </c>
      <c r="M2050" t="s">
        <v>1795</v>
      </c>
      <c r="N2050" t="s">
        <v>10655</v>
      </c>
    </row>
    <row r="2051" spans="1:14" hidden="1" x14ac:dyDescent="0.3">
      <c r="A2051">
        <v>856422</v>
      </c>
      <c r="B2051" t="s">
        <v>10656</v>
      </c>
      <c r="C2051" t="s">
        <v>10657</v>
      </c>
      <c r="D2051" t="s">
        <v>10658</v>
      </c>
      <c r="E2051" t="s">
        <v>117</v>
      </c>
      <c r="F2051">
        <v>95320</v>
      </c>
      <c r="G2051" t="s">
        <v>118</v>
      </c>
      <c r="H2051" t="s">
        <v>10659</v>
      </c>
      <c r="I2051" t="s">
        <v>10660</v>
      </c>
      <c r="J2051" t="s">
        <v>56</v>
      </c>
      <c r="K2051" t="s">
        <v>1198</v>
      </c>
      <c r="L2051" t="s">
        <v>80</v>
      </c>
      <c r="M2051" t="s">
        <v>5683</v>
      </c>
      <c r="N2051" t="s">
        <v>10661</v>
      </c>
    </row>
    <row r="2052" spans="1:14" x14ac:dyDescent="0.3">
      <c r="A2052">
        <v>856692</v>
      </c>
      <c r="B2052" t="s">
        <v>10662</v>
      </c>
      <c r="C2052" t="s">
        <v>887</v>
      </c>
      <c r="D2052" t="s">
        <v>10663</v>
      </c>
      <c r="E2052" t="s">
        <v>85</v>
      </c>
      <c r="F2052">
        <v>95324</v>
      </c>
      <c r="G2052" t="s">
        <v>69</v>
      </c>
      <c r="H2052" t="s">
        <v>10664</v>
      </c>
      <c r="I2052" t="s">
        <v>10665</v>
      </c>
      <c r="J2052" t="s">
        <v>56</v>
      </c>
      <c r="K2052" t="s">
        <v>10924</v>
      </c>
      <c r="L2052" t="s">
        <v>80</v>
      </c>
      <c r="M2052" t="s">
        <v>227</v>
      </c>
      <c r="N2052" t="s">
        <v>10666</v>
      </c>
    </row>
    <row r="2053" spans="1:14" hidden="1" x14ac:dyDescent="0.3">
      <c r="A2053">
        <v>857574</v>
      </c>
      <c r="B2053" t="s">
        <v>10667</v>
      </c>
      <c r="C2053" t="s">
        <v>10668</v>
      </c>
      <c r="D2053" t="s">
        <v>10669</v>
      </c>
      <c r="E2053" t="s">
        <v>2905</v>
      </c>
      <c r="F2053">
        <v>93618</v>
      </c>
      <c r="G2053" t="s">
        <v>1219</v>
      </c>
      <c r="H2053" t="s">
        <v>10670</v>
      </c>
      <c r="I2053" t="s">
        <v>10671</v>
      </c>
      <c r="J2053" t="s">
        <v>56</v>
      </c>
      <c r="K2053" t="s">
        <v>1388</v>
      </c>
      <c r="L2053" t="s">
        <v>80</v>
      </c>
      <c r="M2053" t="s">
        <v>1275</v>
      </c>
      <c r="N2053" t="s">
        <v>3519</v>
      </c>
    </row>
    <row r="2054" spans="1:14" hidden="1" x14ac:dyDescent="0.3">
      <c r="A2054">
        <v>858277</v>
      </c>
      <c r="B2054" t="s">
        <v>10672</v>
      </c>
      <c r="C2054" t="s">
        <v>10673</v>
      </c>
      <c r="D2054" t="s">
        <v>10674</v>
      </c>
      <c r="E2054" t="s">
        <v>1326</v>
      </c>
      <c r="F2054">
        <v>93230</v>
      </c>
      <c r="G2054" t="s">
        <v>54</v>
      </c>
      <c r="H2054" t="s">
        <v>54</v>
      </c>
      <c r="I2054" t="s">
        <v>10675</v>
      </c>
      <c r="J2054" t="s">
        <v>1626</v>
      </c>
      <c r="K2054" t="s">
        <v>1240</v>
      </c>
      <c r="L2054" t="s">
        <v>1887</v>
      </c>
      <c r="M2054" t="s">
        <v>4858</v>
      </c>
      <c r="N2054" t="s">
        <v>54</v>
      </c>
    </row>
    <row r="2055" spans="1:14" x14ac:dyDescent="0.3">
      <c r="A2055">
        <v>859132</v>
      </c>
      <c r="B2055" t="s">
        <v>10676</v>
      </c>
      <c r="C2055" t="s">
        <v>240</v>
      </c>
      <c r="D2055" t="s">
        <v>10677</v>
      </c>
      <c r="E2055" t="s">
        <v>85</v>
      </c>
      <c r="F2055">
        <v>95324</v>
      </c>
      <c r="G2055" t="s">
        <v>69</v>
      </c>
      <c r="H2055" t="s">
        <v>10678</v>
      </c>
      <c r="I2055" t="s">
        <v>10679</v>
      </c>
      <c r="J2055" t="s">
        <v>56</v>
      </c>
      <c r="K2055" t="s">
        <v>10924</v>
      </c>
      <c r="L2055" t="s">
        <v>80</v>
      </c>
      <c r="M2055" t="s">
        <v>897</v>
      </c>
      <c r="N2055" t="s">
        <v>10680</v>
      </c>
    </row>
    <row r="2056" spans="1:14" hidden="1" x14ac:dyDescent="0.3">
      <c r="A2056">
        <v>859606</v>
      </c>
      <c r="B2056" t="s">
        <v>11336</v>
      </c>
      <c r="C2056" t="s">
        <v>10681</v>
      </c>
      <c r="D2056" t="s">
        <v>10682</v>
      </c>
      <c r="E2056" t="s">
        <v>1303</v>
      </c>
      <c r="F2056">
        <v>93313</v>
      </c>
      <c r="G2056" t="s">
        <v>1304</v>
      </c>
      <c r="H2056" t="s">
        <v>10683</v>
      </c>
      <c r="I2056" t="s">
        <v>11337</v>
      </c>
      <c r="J2056" t="s">
        <v>56</v>
      </c>
      <c r="K2056" t="s">
        <v>1307</v>
      </c>
      <c r="L2056" t="s">
        <v>1887</v>
      </c>
      <c r="M2056" t="s">
        <v>3065</v>
      </c>
      <c r="N2056" t="s">
        <v>2466</v>
      </c>
    </row>
    <row r="2057" spans="1:14" hidden="1" x14ac:dyDescent="0.3">
      <c r="A2057">
        <v>859635</v>
      </c>
      <c r="B2057" t="s">
        <v>10684</v>
      </c>
      <c r="C2057" t="s">
        <v>10684</v>
      </c>
      <c r="D2057" t="s">
        <v>10685</v>
      </c>
      <c r="E2057" t="s">
        <v>1219</v>
      </c>
      <c r="F2057">
        <v>93274</v>
      </c>
      <c r="G2057" t="s">
        <v>1219</v>
      </c>
      <c r="H2057" t="s">
        <v>10686</v>
      </c>
      <c r="I2057" t="s">
        <v>10687</v>
      </c>
      <c r="J2057" t="s">
        <v>56</v>
      </c>
      <c r="K2057" t="s">
        <v>1388</v>
      </c>
      <c r="L2057" t="s">
        <v>1377</v>
      </c>
      <c r="M2057" t="s">
        <v>2370</v>
      </c>
      <c r="N2057" t="s">
        <v>2975</v>
      </c>
    </row>
    <row r="2058" spans="1:14" hidden="1" x14ac:dyDescent="0.3">
      <c r="A2058">
        <v>860081</v>
      </c>
      <c r="B2058" t="s">
        <v>11338</v>
      </c>
      <c r="C2058" t="s">
        <v>11339</v>
      </c>
      <c r="D2058" t="s">
        <v>10688</v>
      </c>
      <c r="E2058" t="s">
        <v>3208</v>
      </c>
      <c r="F2058">
        <v>93203</v>
      </c>
      <c r="G2058" t="s">
        <v>1304</v>
      </c>
      <c r="H2058" t="s">
        <v>10689</v>
      </c>
      <c r="I2058" t="s">
        <v>11340</v>
      </c>
      <c r="J2058" t="s">
        <v>56</v>
      </c>
      <c r="K2058" t="s">
        <v>1307</v>
      </c>
      <c r="L2058" t="s">
        <v>1887</v>
      </c>
      <c r="M2058" t="s">
        <v>227</v>
      </c>
      <c r="N2058" t="s">
        <v>10690</v>
      </c>
    </row>
    <row r="2059" spans="1:14" hidden="1" x14ac:dyDescent="0.3">
      <c r="A2059">
        <v>860555</v>
      </c>
      <c r="B2059" t="s">
        <v>10691</v>
      </c>
      <c r="C2059" t="s">
        <v>10691</v>
      </c>
      <c r="D2059" t="s">
        <v>10692</v>
      </c>
      <c r="E2059" t="s">
        <v>1326</v>
      </c>
      <c r="F2059">
        <v>93230</v>
      </c>
      <c r="G2059" t="s">
        <v>1237</v>
      </c>
      <c r="H2059" t="s">
        <v>10693</v>
      </c>
      <c r="I2059" t="s">
        <v>10694</v>
      </c>
      <c r="J2059" t="s">
        <v>1626</v>
      </c>
      <c r="K2059" t="s">
        <v>1240</v>
      </c>
      <c r="L2059" t="s">
        <v>1887</v>
      </c>
      <c r="M2059" t="s">
        <v>7234</v>
      </c>
      <c r="N2059" t="s">
        <v>7889</v>
      </c>
    </row>
    <row r="2060" spans="1:14" hidden="1" x14ac:dyDescent="0.3">
      <c r="A2060">
        <v>860589</v>
      </c>
      <c r="B2060" t="s">
        <v>10695</v>
      </c>
      <c r="C2060" t="s">
        <v>10696</v>
      </c>
      <c r="D2060" t="s">
        <v>10697</v>
      </c>
      <c r="E2060" t="s">
        <v>1219</v>
      </c>
      <c r="F2060">
        <v>93274</v>
      </c>
      <c r="G2060" t="s">
        <v>1219</v>
      </c>
      <c r="H2060" t="s">
        <v>10698</v>
      </c>
      <c r="I2060" t="s">
        <v>10699</v>
      </c>
      <c r="J2060" t="s">
        <v>56</v>
      </c>
      <c r="K2060" t="s">
        <v>1222</v>
      </c>
      <c r="L2060" t="s">
        <v>1377</v>
      </c>
      <c r="M2060" t="s">
        <v>3321</v>
      </c>
      <c r="N2060" t="s">
        <v>10700</v>
      </c>
    </row>
    <row r="2061" spans="1:14" x14ac:dyDescent="0.3">
      <c r="A2061">
        <v>860621</v>
      </c>
      <c r="B2061" t="s">
        <v>8424</v>
      </c>
      <c r="C2061" t="s">
        <v>10701</v>
      </c>
      <c r="D2061" t="s">
        <v>10702</v>
      </c>
      <c r="E2061" t="s">
        <v>6660</v>
      </c>
      <c r="F2061">
        <v>95360</v>
      </c>
      <c r="G2061" t="s">
        <v>46</v>
      </c>
      <c r="H2061" t="s">
        <v>10703</v>
      </c>
      <c r="I2061" t="s">
        <v>10704</v>
      </c>
      <c r="J2061" t="s">
        <v>1626</v>
      </c>
      <c r="K2061" t="s">
        <v>6307</v>
      </c>
      <c r="L2061" t="s">
        <v>80</v>
      </c>
      <c r="M2061" t="s">
        <v>6708</v>
      </c>
      <c r="N2061" t="s">
        <v>10705</v>
      </c>
    </row>
    <row r="2062" spans="1:14" hidden="1" x14ac:dyDescent="0.3">
      <c r="A2062">
        <v>860755</v>
      </c>
      <c r="B2062" t="s">
        <v>10706</v>
      </c>
      <c r="C2062" t="s">
        <v>10707</v>
      </c>
      <c r="D2062" t="s">
        <v>10708</v>
      </c>
      <c r="E2062" t="s">
        <v>1326</v>
      </c>
      <c r="F2062">
        <v>93230</v>
      </c>
      <c r="G2062" t="s">
        <v>1237</v>
      </c>
      <c r="H2062" t="s">
        <v>10709</v>
      </c>
      <c r="I2062" t="s">
        <v>10710</v>
      </c>
      <c r="J2062" t="s">
        <v>56</v>
      </c>
      <c r="K2062" t="s">
        <v>1240</v>
      </c>
      <c r="L2062" t="s">
        <v>80</v>
      </c>
      <c r="M2062" t="s">
        <v>4496</v>
      </c>
      <c r="N2062" t="s">
        <v>10711</v>
      </c>
    </row>
    <row r="2063" spans="1:14" hidden="1" x14ac:dyDescent="0.3">
      <c r="A2063">
        <v>862104</v>
      </c>
      <c r="B2063" t="s">
        <v>10712</v>
      </c>
      <c r="C2063" t="s">
        <v>6881</v>
      </c>
      <c r="D2063" t="s">
        <v>10713</v>
      </c>
      <c r="E2063" t="s">
        <v>3900</v>
      </c>
      <c r="F2063">
        <v>95215</v>
      </c>
      <c r="G2063" t="s">
        <v>118</v>
      </c>
      <c r="H2063" t="s">
        <v>10714</v>
      </c>
      <c r="I2063" t="s">
        <v>10715</v>
      </c>
      <c r="J2063" t="s">
        <v>56</v>
      </c>
      <c r="K2063" t="s">
        <v>1565</v>
      </c>
      <c r="L2063" t="s">
        <v>80</v>
      </c>
      <c r="M2063" t="s">
        <v>6777</v>
      </c>
      <c r="N2063" t="s">
        <v>10716</v>
      </c>
    </row>
    <row r="2064" spans="1:14" hidden="1" x14ac:dyDescent="0.3">
      <c r="A2064">
        <v>862105</v>
      </c>
      <c r="B2064" t="s">
        <v>10717</v>
      </c>
      <c r="C2064" t="s">
        <v>1330</v>
      </c>
      <c r="D2064" t="s">
        <v>10718</v>
      </c>
      <c r="E2064" t="s">
        <v>1318</v>
      </c>
      <c r="F2064">
        <v>95313</v>
      </c>
      <c r="G2064" t="s">
        <v>46</v>
      </c>
      <c r="H2064" t="s">
        <v>10719</v>
      </c>
      <c r="I2064" t="s">
        <v>10720</v>
      </c>
      <c r="J2064" t="s">
        <v>56</v>
      </c>
      <c r="K2064" t="s">
        <v>1321</v>
      </c>
      <c r="L2064" t="s">
        <v>80</v>
      </c>
      <c r="M2064" t="s">
        <v>1795</v>
      </c>
      <c r="N2064" t="s">
        <v>1611</v>
      </c>
    </row>
    <row r="2065" spans="1:14" x14ac:dyDescent="0.3">
      <c r="A2065">
        <v>862349</v>
      </c>
      <c r="B2065" t="s">
        <v>10721</v>
      </c>
      <c r="C2065" t="s">
        <v>10722</v>
      </c>
      <c r="D2065" t="s">
        <v>10723</v>
      </c>
      <c r="E2065" t="s">
        <v>223</v>
      </c>
      <c r="F2065">
        <v>95307</v>
      </c>
      <c r="G2065" t="s">
        <v>46</v>
      </c>
      <c r="H2065" t="s">
        <v>10724</v>
      </c>
      <c r="I2065" t="s">
        <v>10725</v>
      </c>
      <c r="J2065" t="s">
        <v>56</v>
      </c>
      <c r="K2065" t="s">
        <v>10924</v>
      </c>
      <c r="L2065" t="s">
        <v>1377</v>
      </c>
      <c r="M2065" t="s">
        <v>558</v>
      </c>
      <c r="N2065" t="s">
        <v>11341</v>
      </c>
    </row>
    <row r="2066" spans="1:14" hidden="1" x14ac:dyDescent="0.3">
      <c r="A2066">
        <v>864592</v>
      </c>
      <c r="B2066" t="s">
        <v>10726</v>
      </c>
      <c r="C2066" t="s">
        <v>10727</v>
      </c>
      <c r="D2066" t="s">
        <v>10728</v>
      </c>
      <c r="E2066" t="s">
        <v>1236</v>
      </c>
      <c r="F2066">
        <v>93245</v>
      </c>
      <c r="G2066" t="s">
        <v>1237</v>
      </c>
      <c r="H2066" t="s">
        <v>54</v>
      </c>
      <c r="I2066" t="s">
        <v>10729</v>
      </c>
      <c r="J2066" t="s">
        <v>56</v>
      </c>
      <c r="K2066" t="s">
        <v>1240</v>
      </c>
      <c r="L2066" t="s">
        <v>8635</v>
      </c>
      <c r="M2066" t="s">
        <v>227</v>
      </c>
      <c r="N2066" t="s">
        <v>54</v>
      </c>
    </row>
    <row r="2067" spans="1:14" hidden="1" x14ac:dyDescent="0.3">
      <c r="A2067">
        <v>864921</v>
      </c>
      <c r="B2067" t="s">
        <v>10730</v>
      </c>
      <c r="C2067" t="s">
        <v>10731</v>
      </c>
      <c r="D2067" t="s">
        <v>10732</v>
      </c>
      <c r="E2067" t="s">
        <v>1597</v>
      </c>
      <c r="F2067">
        <v>93256</v>
      </c>
      <c r="G2067" t="s">
        <v>1219</v>
      </c>
      <c r="H2067" t="s">
        <v>8151</v>
      </c>
      <c r="I2067" t="s">
        <v>10733</v>
      </c>
      <c r="J2067" t="s">
        <v>56</v>
      </c>
      <c r="K2067" t="s">
        <v>10734</v>
      </c>
      <c r="L2067" t="s">
        <v>1377</v>
      </c>
      <c r="M2067" t="s">
        <v>476</v>
      </c>
      <c r="N2067" t="s">
        <v>8429</v>
      </c>
    </row>
    <row r="2068" spans="1:14" hidden="1" x14ac:dyDescent="0.3">
      <c r="A2068">
        <v>870183</v>
      </c>
      <c r="B2068" t="s">
        <v>8160</v>
      </c>
      <c r="C2068" t="s">
        <v>8161</v>
      </c>
      <c r="D2068" t="s">
        <v>8162</v>
      </c>
      <c r="E2068" t="s">
        <v>2534</v>
      </c>
      <c r="F2068">
        <v>96080</v>
      </c>
      <c r="G2068" t="s">
        <v>1775</v>
      </c>
      <c r="H2068" t="s">
        <v>10735</v>
      </c>
      <c r="I2068" t="s">
        <v>10736</v>
      </c>
      <c r="J2068" t="s">
        <v>56</v>
      </c>
      <c r="K2068" t="s">
        <v>1565</v>
      </c>
      <c r="L2068" t="s">
        <v>1887</v>
      </c>
      <c r="M2068" t="s">
        <v>7891</v>
      </c>
      <c r="N2068" t="s">
        <v>8164</v>
      </c>
    </row>
    <row r="2069" spans="1:14" hidden="1" x14ac:dyDescent="0.3">
      <c r="A2069">
        <v>877035</v>
      </c>
      <c r="B2069" t="s">
        <v>10737</v>
      </c>
      <c r="C2069" t="s">
        <v>10738</v>
      </c>
      <c r="D2069" t="s">
        <v>10739</v>
      </c>
      <c r="E2069" t="s">
        <v>45</v>
      </c>
      <c r="F2069">
        <v>95380</v>
      </c>
      <c r="G2069" t="s">
        <v>46</v>
      </c>
      <c r="H2069" t="s">
        <v>10740</v>
      </c>
      <c r="I2069" t="s">
        <v>10741</v>
      </c>
      <c r="J2069" t="s">
        <v>56</v>
      </c>
      <c r="K2069" t="s">
        <v>54</v>
      </c>
      <c r="L2069" t="s">
        <v>1887</v>
      </c>
      <c r="M2069" t="s">
        <v>3601</v>
      </c>
      <c r="N2069" t="s">
        <v>10742</v>
      </c>
    </row>
    <row r="2070" spans="1:14" hidden="1" x14ac:dyDescent="0.3">
      <c r="A2070">
        <v>878100</v>
      </c>
      <c r="B2070" t="s">
        <v>10743</v>
      </c>
      <c r="C2070" t="s">
        <v>307</v>
      </c>
      <c r="D2070" t="s">
        <v>10744</v>
      </c>
      <c r="E2070" t="s">
        <v>69</v>
      </c>
      <c r="F2070">
        <v>95340</v>
      </c>
      <c r="G2070" t="s">
        <v>69</v>
      </c>
      <c r="H2070" t="s">
        <v>10745</v>
      </c>
      <c r="I2070" t="s">
        <v>10746</v>
      </c>
      <c r="J2070" t="s">
        <v>56</v>
      </c>
      <c r="K2070" t="s">
        <v>1198</v>
      </c>
      <c r="L2070" t="s">
        <v>1887</v>
      </c>
      <c r="M2070" t="s">
        <v>227</v>
      </c>
      <c r="N2070" t="s">
        <v>227</v>
      </c>
    </row>
    <row r="2071" spans="1:14" hidden="1" x14ac:dyDescent="0.3">
      <c r="A2071">
        <v>206316</v>
      </c>
      <c r="B2071" t="s">
        <v>1467</v>
      </c>
      <c r="C2071" t="s">
        <v>54</v>
      </c>
      <c r="D2071" t="s">
        <v>1469</v>
      </c>
      <c r="E2071" t="s">
        <v>1402</v>
      </c>
      <c r="F2071">
        <v>93291</v>
      </c>
      <c r="G2071" t="s">
        <v>1219</v>
      </c>
      <c r="H2071" t="s">
        <v>54</v>
      </c>
      <c r="I2071" t="s">
        <v>54</v>
      </c>
      <c r="J2071" t="s">
        <v>54</v>
      </c>
      <c r="K2071" t="s">
        <v>54</v>
      </c>
      <c r="L2071" t="s">
        <v>61</v>
      </c>
      <c r="M2071" t="s">
        <v>10936</v>
      </c>
      <c r="N2071" t="s">
        <v>54</v>
      </c>
    </row>
    <row r="2072" spans="1:14" hidden="1" x14ac:dyDescent="0.3">
      <c r="A2072">
        <v>767650</v>
      </c>
      <c r="B2072" t="s">
        <v>10747</v>
      </c>
      <c r="C2072" t="s">
        <v>10748</v>
      </c>
      <c r="D2072" t="s">
        <v>54</v>
      </c>
      <c r="E2072" t="s">
        <v>1926</v>
      </c>
      <c r="G2072" t="s">
        <v>1219</v>
      </c>
      <c r="H2072" t="s">
        <v>10749</v>
      </c>
      <c r="I2072" t="s">
        <v>10750</v>
      </c>
      <c r="J2072" t="s">
        <v>1213</v>
      </c>
      <c r="K2072" t="s">
        <v>10751</v>
      </c>
      <c r="L2072" t="s">
        <v>54</v>
      </c>
      <c r="M2072" t="s">
        <v>7941</v>
      </c>
      <c r="N2072" t="s">
        <v>54</v>
      </c>
    </row>
    <row r="2073" spans="1:14" hidden="1" x14ac:dyDescent="0.3">
      <c r="A2073">
        <v>202297</v>
      </c>
      <c r="B2073" t="s">
        <v>8170</v>
      </c>
      <c r="C2073" t="s">
        <v>54</v>
      </c>
      <c r="D2073" t="s">
        <v>8172</v>
      </c>
      <c r="E2073" t="s">
        <v>1303</v>
      </c>
      <c r="F2073">
        <v>93308</v>
      </c>
      <c r="G2073" t="s">
        <v>1304</v>
      </c>
      <c r="H2073" t="s">
        <v>54</v>
      </c>
      <c r="I2073" t="s">
        <v>54</v>
      </c>
      <c r="J2073" t="s">
        <v>54</v>
      </c>
      <c r="K2073" t="s">
        <v>54</v>
      </c>
      <c r="L2073" t="s">
        <v>4813</v>
      </c>
      <c r="M2073" t="s">
        <v>10123</v>
      </c>
      <c r="N2073" t="s">
        <v>8175</v>
      </c>
    </row>
    <row r="2074" spans="1:14" hidden="1" x14ac:dyDescent="0.3">
      <c r="A2074">
        <v>203907</v>
      </c>
      <c r="B2074" t="s">
        <v>38</v>
      </c>
      <c r="C2074" t="s">
        <v>54</v>
      </c>
      <c r="D2074" t="s">
        <v>44</v>
      </c>
      <c r="E2074" t="s">
        <v>45</v>
      </c>
      <c r="F2074">
        <v>95380</v>
      </c>
      <c r="G2074" t="s">
        <v>46</v>
      </c>
      <c r="H2074" t="s">
        <v>54</v>
      </c>
      <c r="I2074" t="s">
        <v>54</v>
      </c>
      <c r="J2074" t="s">
        <v>54</v>
      </c>
      <c r="K2074" t="s">
        <v>54</v>
      </c>
      <c r="L2074" t="s">
        <v>61</v>
      </c>
      <c r="M2074" t="s">
        <v>1778</v>
      </c>
      <c r="N2074" t="s">
        <v>54</v>
      </c>
    </row>
    <row r="2075" spans="1:14" hidden="1" x14ac:dyDescent="0.3">
      <c r="A2075">
        <v>206316</v>
      </c>
      <c r="B2075" t="s">
        <v>1467</v>
      </c>
      <c r="C2075" t="s">
        <v>1468</v>
      </c>
      <c r="D2075" t="s">
        <v>1469</v>
      </c>
      <c r="E2075" t="s">
        <v>1402</v>
      </c>
      <c r="F2075">
        <v>93291</v>
      </c>
      <c r="G2075" t="s">
        <v>1219</v>
      </c>
      <c r="H2075" t="s">
        <v>1470</v>
      </c>
      <c r="I2075" t="s">
        <v>10752</v>
      </c>
      <c r="J2075" t="s">
        <v>1213</v>
      </c>
      <c r="K2075" t="s">
        <v>54</v>
      </c>
      <c r="L2075" t="s">
        <v>61</v>
      </c>
      <c r="M2075" t="s">
        <v>10936</v>
      </c>
      <c r="N2075" t="s">
        <v>54</v>
      </c>
    </row>
    <row r="2076" spans="1:14" hidden="1" x14ac:dyDescent="0.3">
      <c r="A2076">
        <v>206320</v>
      </c>
      <c r="B2076" t="s">
        <v>1478</v>
      </c>
      <c r="C2076" t="s">
        <v>54</v>
      </c>
      <c r="D2076" t="s">
        <v>1480</v>
      </c>
      <c r="E2076" t="s">
        <v>1254</v>
      </c>
      <c r="F2076">
        <v>93706</v>
      </c>
      <c r="G2076" t="s">
        <v>1254</v>
      </c>
      <c r="H2076" t="s">
        <v>54</v>
      </c>
      <c r="I2076" t="s">
        <v>54</v>
      </c>
      <c r="J2076" t="s">
        <v>54</v>
      </c>
      <c r="K2076" t="s">
        <v>54</v>
      </c>
      <c r="L2076" t="s">
        <v>61</v>
      </c>
      <c r="M2076" t="s">
        <v>10925</v>
      </c>
      <c r="N2076" t="s">
        <v>54</v>
      </c>
    </row>
    <row r="2077" spans="1:14" hidden="1" x14ac:dyDescent="0.3">
      <c r="A2077">
        <v>208636</v>
      </c>
      <c r="B2077" t="s">
        <v>8187</v>
      </c>
      <c r="C2077" t="s">
        <v>54</v>
      </c>
      <c r="D2077" t="s">
        <v>8188</v>
      </c>
      <c r="E2077" t="s">
        <v>5345</v>
      </c>
      <c r="F2077">
        <v>93673</v>
      </c>
      <c r="G2077" t="s">
        <v>1219</v>
      </c>
      <c r="H2077" t="s">
        <v>54</v>
      </c>
      <c r="I2077" t="s">
        <v>54</v>
      </c>
      <c r="J2077" t="s">
        <v>54</v>
      </c>
      <c r="K2077" t="s">
        <v>54</v>
      </c>
      <c r="L2077" t="s">
        <v>80</v>
      </c>
      <c r="M2077" t="s">
        <v>8191</v>
      </c>
      <c r="N2077" t="s">
        <v>8192</v>
      </c>
    </row>
    <row r="2078" spans="1:14" hidden="1" x14ac:dyDescent="0.3">
      <c r="A2078">
        <v>209364</v>
      </c>
      <c r="B2078" t="s">
        <v>1656</v>
      </c>
      <c r="C2078" t="s">
        <v>10753</v>
      </c>
      <c r="D2078" t="s">
        <v>1657</v>
      </c>
      <c r="E2078" t="s">
        <v>1658</v>
      </c>
      <c r="F2078">
        <v>93267</v>
      </c>
      <c r="G2078" t="s">
        <v>1219</v>
      </c>
      <c r="H2078" t="s">
        <v>10754</v>
      </c>
      <c r="I2078" t="s">
        <v>10755</v>
      </c>
      <c r="J2078" t="s">
        <v>1213</v>
      </c>
      <c r="K2078" t="s">
        <v>54</v>
      </c>
      <c r="L2078" t="s">
        <v>61</v>
      </c>
      <c r="M2078" t="s">
        <v>1275</v>
      </c>
      <c r="N2078" t="s">
        <v>54</v>
      </c>
    </row>
    <row r="2079" spans="1:14" hidden="1" x14ac:dyDescent="0.3">
      <c r="A2079">
        <v>212594</v>
      </c>
      <c r="B2079" t="s">
        <v>8206</v>
      </c>
      <c r="C2079" t="s">
        <v>54</v>
      </c>
      <c r="D2079" t="s">
        <v>8208</v>
      </c>
      <c r="E2079" t="s">
        <v>1227</v>
      </c>
      <c r="F2079">
        <v>93272</v>
      </c>
      <c r="G2079" t="s">
        <v>1219</v>
      </c>
      <c r="H2079" t="s">
        <v>54</v>
      </c>
      <c r="I2079" t="s">
        <v>54</v>
      </c>
      <c r="J2079" t="s">
        <v>54</v>
      </c>
      <c r="K2079" t="s">
        <v>54</v>
      </c>
      <c r="L2079" t="s">
        <v>1377</v>
      </c>
      <c r="M2079" t="s">
        <v>227</v>
      </c>
      <c r="N2079" t="s">
        <v>8211</v>
      </c>
    </row>
    <row r="2080" spans="1:14" hidden="1" x14ac:dyDescent="0.3">
      <c r="A2080">
        <v>213836</v>
      </c>
      <c r="B2080" t="s">
        <v>1908</v>
      </c>
      <c r="C2080" t="s">
        <v>54</v>
      </c>
      <c r="D2080" t="s">
        <v>1910</v>
      </c>
      <c r="E2080" t="s">
        <v>117</v>
      </c>
      <c r="F2080">
        <v>95320</v>
      </c>
      <c r="G2080" t="s">
        <v>118</v>
      </c>
      <c r="H2080" t="s">
        <v>54</v>
      </c>
      <c r="I2080" t="s">
        <v>54</v>
      </c>
      <c r="J2080" t="s">
        <v>54</v>
      </c>
      <c r="K2080" t="s">
        <v>54</v>
      </c>
      <c r="L2080" t="s">
        <v>61</v>
      </c>
      <c r="M2080" t="s">
        <v>1275</v>
      </c>
      <c r="N2080" t="s">
        <v>54</v>
      </c>
    </row>
    <row r="2081" spans="1:14" hidden="1" x14ac:dyDescent="0.3">
      <c r="A2081">
        <v>214720</v>
      </c>
      <c r="B2081" t="s">
        <v>8218</v>
      </c>
      <c r="C2081" t="s">
        <v>10756</v>
      </c>
      <c r="D2081" t="s">
        <v>8220</v>
      </c>
      <c r="E2081" t="s">
        <v>1326</v>
      </c>
      <c r="F2081">
        <v>93230</v>
      </c>
      <c r="G2081" t="s">
        <v>1237</v>
      </c>
      <c r="H2081" t="s">
        <v>8221</v>
      </c>
      <c r="I2081" t="s">
        <v>8221</v>
      </c>
      <c r="J2081" t="s">
        <v>1213</v>
      </c>
      <c r="K2081" t="s">
        <v>54</v>
      </c>
      <c r="L2081" t="s">
        <v>80</v>
      </c>
      <c r="M2081" t="s">
        <v>305</v>
      </c>
      <c r="N2081" t="s">
        <v>3838</v>
      </c>
    </row>
    <row r="2082" spans="1:14" hidden="1" x14ac:dyDescent="0.3">
      <c r="A2082">
        <v>214946</v>
      </c>
      <c r="B2082" t="s">
        <v>8223</v>
      </c>
      <c r="C2082" t="s">
        <v>54</v>
      </c>
      <c r="D2082" t="s">
        <v>8225</v>
      </c>
      <c r="E2082" t="s">
        <v>8226</v>
      </c>
      <c r="F2082">
        <v>93210</v>
      </c>
      <c r="G2082" t="s">
        <v>1254</v>
      </c>
      <c r="H2082" t="s">
        <v>54</v>
      </c>
      <c r="I2082" t="s">
        <v>54</v>
      </c>
      <c r="J2082" t="s">
        <v>54</v>
      </c>
      <c r="K2082" t="s">
        <v>54</v>
      </c>
      <c r="L2082" t="s">
        <v>1887</v>
      </c>
      <c r="M2082" t="s">
        <v>8229</v>
      </c>
      <c r="N2082" t="s">
        <v>8230</v>
      </c>
    </row>
    <row r="2083" spans="1:14" hidden="1" x14ac:dyDescent="0.3">
      <c r="A2083">
        <v>218919</v>
      </c>
      <c r="B2083" t="s">
        <v>2097</v>
      </c>
      <c r="C2083" t="s">
        <v>2097</v>
      </c>
      <c r="D2083" t="s">
        <v>2099</v>
      </c>
      <c r="E2083" t="s">
        <v>1227</v>
      </c>
      <c r="F2083">
        <v>93272</v>
      </c>
      <c r="G2083" t="s">
        <v>1219</v>
      </c>
      <c r="H2083" t="s">
        <v>10757</v>
      </c>
      <c r="I2083" t="s">
        <v>10757</v>
      </c>
      <c r="J2083" t="s">
        <v>1213</v>
      </c>
      <c r="K2083" t="s">
        <v>10758</v>
      </c>
      <c r="L2083" t="s">
        <v>61</v>
      </c>
      <c r="M2083" t="s">
        <v>10970</v>
      </c>
      <c r="N2083" t="s">
        <v>54</v>
      </c>
    </row>
    <row r="2084" spans="1:14" hidden="1" x14ac:dyDescent="0.3">
      <c r="A2084">
        <v>222299</v>
      </c>
      <c r="B2084" t="s">
        <v>8249</v>
      </c>
      <c r="C2084" t="s">
        <v>8250</v>
      </c>
      <c r="D2084" t="s">
        <v>8251</v>
      </c>
      <c r="E2084" t="s">
        <v>4920</v>
      </c>
      <c r="F2084">
        <v>93287</v>
      </c>
      <c r="G2084" t="s">
        <v>1304</v>
      </c>
      <c r="H2084" t="s">
        <v>8252</v>
      </c>
      <c r="I2084" t="s">
        <v>10759</v>
      </c>
      <c r="J2084" t="s">
        <v>1213</v>
      </c>
      <c r="K2084" t="s">
        <v>1388</v>
      </c>
      <c r="L2084" t="s">
        <v>6974</v>
      </c>
      <c r="M2084" t="s">
        <v>8254</v>
      </c>
      <c r="N2084" t="s">
        <v>2835</v>
      </c>
    </row>
    <row r="2085" spans="1:14" hidden="1" x14ac:dyDescent="0.3">
      <c r="A2085">
        <v>223965</v>
      </c>
      <c r="B2085" t="s">
        <v>8255</v>
      </c>
      <c r="C2085" t="s">
        <v>54</v>
      </c>
      <c r="D2085" t="s">
        <v>8257</v>
      </c>
      <c r="E2085" t="s">
        <v>1254</v>
      </c>
      <c r="F2085">
        <v>93706</v>
      </c>
      <c r="G2085" t="s">
        <v>1254</v>
      </c>
      <c r="H2085" t="s">
        <v>54</v>
      </c>
      <c r="I2085" t="s">
        <v>54</v>
      </c>
      <c r="J2085" t="s">
        <v>54</v>
      </c>
      <c r="K2085" t="s">
        <v>54</v>
      </c>
      <c r="L2085" t="s">
        <v>80</v>
      </c>
      <c r="M2085" t="s">
        <v>227</v>
      </c>
      <c r="N2085" t="s">
        <v>227</v>
      </c>
    </row>
    <row r="2086" spans="1:14" hidden="1" x14ac:dyDescent="0.3">
      <c r="A2086">
        <v>224040</v>
      </c>
      <c r="B2086" t="s">
        <v>2731</v>
      </c>
      <c r="C2086" t="s">
        <v>10760</v>
      </c>
      <c r="D2086" t="s">
        <v>10761</v>
      </c>
      <c r="E2086" t="s">
        <v>1254</v>
      </c>
      <c r="F2086">
        <v>93610</v>
      </c>
      <c r="G2086" t="s">
        <v>1254</v>
      </c>
      <c r="H2086" t="s">
        <v>10762</v>
      </c>
      <c r="I2086" t="s">
        <v>10762</v>
      </c>
      <c r="J2086" t="s">
        <v>1213</v>
      </c>
      <c r="K2086" t="s">
        <v>54</v>
      </c>
      <c r="L2086" t="s">
        <v>61</v>
      </c>
      <c r="M2086" t="s">
        <v>10763</v>
      </c>
      <c r="N2086" t="s">
        <v>54</v>
      </c>
    </row>
    <row r="2087" spans="1:14" hidden="1" x14ac:dyDescent="0.3">
      <c r="A2087">
        <v>225270</v>
      </c>
      <c r="B2087" t="s">
        <v>8269</v>
      </c>
      <c r="C2087" t="s">
        <v>54</v>
      </c>
      <c r="D2087" t="s">
        <v>8270</v>
      </c>
      <c r="E2087" t="s">
        <v>6385</v>
      </c>
      <c r="F2087">
        <v>95334</v>
      </c>
      <c r="G2087" t="s">
        <v>69</v>
      </c>
      <c r="H2087" t="s">
        <v>54</v>
      </c>
      <c r="I2087" t="s">
        <v>54</v>
      </c>
      <c r="J2087" t="s">
        <v>54</v>
      </c>
      <c r="K2087" t="s">
        <v>54</v>
      </c>
      <c r="L2087" t="s">
        <v>80</v>
      </c>
      <c r="M2087" t="s">
        <v>3122</v>
      </c>
      <c r="N2087" t="s">
        <v>8273</v>
      </c>
    </row>
    <row r="2088" spans="1:14" hidden="1" x14ac:dyDescent="0.3">
      <c r="A2088">
        <v>226373</v>
      </c>
      <c r="B2088" t="s">
        <v>2761</v>
      </c>
      <c r="C2088" t="s">
        <v>10764</v>
      </c>
      <c r="D2088" t="s">
        <v>2762</v>
      </c>
      <c r="E2088" t="s">
        <v>1245</v>
      </c>
      <c r="F2088">
        <v>93610</v>
      </c>
      <c r="G2088" t="s">
        <v>1210</v>
      </c>
      <c r="H2088" t="s">
        <v>10765</v>
      </c>
      <c r="I2088" t="s">
        <v>10766</v>
      </c>
      <c r="J2088" t="s">
        <v>1213</v>
      </c>
      <c r="K2088" t="s">
        <v>54</v>
      </c>
      <c r="L2088" t="s">
        <v>61</v>
      </c>
      <c r="M2088" t="s">
        <v>2763</v>
      </c>
      <c r="N2088" t="s">
        <v>54</v>
      </c>
    </row>
    <row r="2089" spans="1:14" hidden="1" x14ac:dyDescent="0.3">
      <c r="A2089">
        <v>226725</v>
      </c>
      <c r="B2089" t="s">
        <v>2808</v>
      </c>
      <c r="C2089" t="s">
        <v>54</v>
      </c>
      <c r="D2089" t="s">
        <v>2810</v>
      </c>
      <c r="E2089" t="s">
        <v>3208</v>
      </c>
      <c r="F2089">
        <v>93203</v>
      </c>
      <c r="G2089" t="s">
        <v>1304</v>
      </c>
      <c r="H2089" t="s">
        <v>54</v>
      </c>
      <c r="I2089" t="s">
        <v>54</v>
      </c>
      <c r="J2089" t="s">
        <v>54</v>
      </c>
      <c r="K2089" t="s">
        <v>54</v>
      </c>
      <c r="L2089" t="s">
        <v>1887</v>
      </c>
      <c r="M2089" t="s">
        <v>2813</v>
      </c>
      <c r="N2089" t="s">
        <v>54</v>
      </c>
    </row>
    <row r="2090" spans="1:14" hidden="1" x14ac:dyDescent="0.3">
      <c r="A2090">
        <v>226905</v>
      </c>
      <c r="B2090" t="s">
        <v>1547</v>
      </c>
      <c r="C2090" t="s">
        <v>54</v>
      </c>
      <c r="D2090" t="s">
        <v>2821</v>
      </c>
      <c r="E2090" t="s">
        <v>131</v>
      </c>
      <c r="F2090">
        <v>95358</v>
      </c>
      <c r="G2090" t="s">
        <v>46</v>
      </c>
      <c r="H2090" t="s">
        <v>54</v>
      </c>
      <c r="I2090" t="s">
        <v>54</v>
      </c>
      <c r="J2090" t="s">
        <v>54</v>
      </c>
      <c r="K2090" t="s">
        <v>54</v>
      </c>
      <c r="L2090" t="s">
        <v>61</v>
      </c>
      <c r="M2090" t="s">
        <v>2824</v>
      </c>
      <c r="N2090" t="s">
        <v>54</v>
      </c>
    </row>
    <row r="2091" spans="1:14" hidden="1" x14ac:dyDescent="0.3">
      <c r="A2091">
        <v>227160</v>
      </c>
      <c r="B2091" t="s">
        <v>8281</v>
      </c>
      <c r="C2091" t="s">
        <v>54</v>
      </c>
      <c r="D2091" t="s">
        <v>8282</v>
      </c>
      <c r="E2091" t="s">
        <v>117</v>
      </c>
      <c r="F2091">
        <v>95320</v>
      </c>
      <c r="G2091" t="s">
        <v>118</v>
      </c>
      <c r="H2091" t="s">
        <v>54</v>
      </c>
      <c r="I2091" t="s">
        <v>54</v>
      </c>
      <c r="J2091" t="s">
        <v>54</v>
      </c>
      <c r="K2091" t="s">
        <v>54</v>
      </c>
      <c r="L2091" t="s">
        <v>80</v>
      </c>
      <c r="M2091" t="s">
        <v>545</v>
      </c>
      <c r="N2091" t="s">
        <v>8286</v>
      </c>
    </row>
    <row r="2092" spans="1:14" hidden="1" x14ac:dyDescent="0.3">
      <c r="A2092">
        <v>227211</v>
      </c>
      <c r="B2092" t="s">
        <v>141</v>
      </c>
      <c r="C2092" t="s">
        <v>54</v>
      </c>
      <c r="D2092" t="s">
        <v>144</v>
      </c>
      <c r="E2092" t="s">
        <v>45</v>
      </c>
      <c r="F2092">
        <v>95380</v>
      </c>
      <c r="G2092" t="s">
        <v>46</v>
      </c>
      <c r="H2092" t="s">
        <v>54</v>
      </c>
      <c r="I2092" t="s">
        <v>54</v>
      </c>
      <c r="J2092" t="s">
        <v>54</v>
      </c>
      <c r="K2092" t="s">
        <v>54</v>
      </c>
      <c r="L2092" t="s">
        <v>61</v>
      </c>
      <c r="M2092" t="s">
        <v>149</v>
      </c>
      <c r="N2092" t="s">
        <v>54</v>
      </c>
    </row>
    <row r="2093" spans="1:14" hidden="1" x14ac:dyDescent="0.3">
      <c r="A2093">
        <v>227524</v>
      </c>
      <c r="B2093" t="s">
        <v>8288</v>
      </c>
      <c r="C2093" t="s">
        <v>10767</v>
      </c>
      <c r="D2093" t="s">
        <v>8289</v>
      </c>
      <c r="E2093" t="s">
        <v>8290</v>
      </c>
      <c r="F2093">
        <v>93227</v>
      </c>
      <c r="G2093" t="s">
        <v>1219</v>
      </c>
      <c r="H2093" t="s">
        <v>8291</v>
      </c>
      <c r="I2093" t="s">
        <v>10768</v>
      </c>
      <c r="J2093" t="s">
        <v>1213</v>
      </c>
      <c r="K2093" t="s">
        <v>10758</v>
      </c>
      <c r="L2093" t="s">
        <v>1887</v>
      </c>
      <c r="M2093" t="s">
        <v>8293</v>
      </c>
      <c r="N2093" t="s">
        <v>8294</v>
      </c>
    </row>
    <row r="2094" spans="1:14" hidden="1" x14ac:dyDescent="0.3">
      <c r="A2094">
        <v>227596</v>
      </c>
      <c r="B2094" t="s">
        <v>2867</v>
      </c>
      <c r="C2094" t="s">
        <v>10769</v>
      </c>
      <c r="D2094" t="s">
        <v>2869</v>
      </c>
      <c r="E2094" t="s">
        <v>1392</v>
      </c>
      <c r="F2094">
        <v>93242</v>
      </c>
      <c r="G2094" t="s">
        <v>1254</v>
      </c>
      <c r="H2094" t="s">
        <v>2870</v>
      </c>
      <c r="I2094" t="s">
        <v>10770</v>
      </c>
      <c r="J2094" t="s">
        <v>1213</v>
      </c>
      <c r="K2094" t="s">
        <v>54</v>
      </c>
      <c r="L2094" t="s">
        <v>61</v>
      </c>
      <c r="M2094" t="s">
        <v>227</v>
      </c>
      <c r="N2094" t="s">
        <v>54</v>
      </c>
    </row>
    <row r="2095" spans="1:14" hidden="1" x14ac:dyDescent="0.3">
      <c r="A2095">
        <v>229678</v>
      </c>
      <c r="B2095" t="s">
        <v>8295</v>
      </c>
      <c r="C2095" t="s">
        <v>54</v>
      </c>
      <c r="D2095" t="s">
        <v>8296</v>
      </c>
      <c r="E2095" t="s">
        <v>45</v>
      </c>
      <c r="F2095">
        <v>95380</v>
      </c>
      <c r="G2095" t="s">
        <v>46</v>
      </c>
      <c r="H2095" t="s">
        <v>54</v>
      </c>
      <c r="I2095" t="s">
        <v>54</v>
      </c>
      <c r="J2095" t="s">
        <v>54</v>
      </c>
      <c r="K2095" t="s">
        <v>54</v>
      </c>
      <c r="L2095" t="s">
        <v>6974</v>
      </c>
      <c r="M2095" t="s">
        <v>8299</v>
      </c>
      <c r="N2095" t="s">
        <v>8300</v>
      </c>
    </row>
    <row r="2096" spans="1:14" hidden="1" x14ac:dyDescent="0.3">
      <c r="A2096">
        <v>229741</v>
      </c>
      <c r="B2096" t="s">
        <v>8301</v>
      </c>
      <c r="C2096" t="s">
        <v>54</v>
      </c>
      <c r="D2096" t="s">
        <v>8303</v>
      </c>
      <c r="E2096" t="s">
        <v>8226</v>
      </c>
      <c r="F2096">
        <v>93210</v>
      </c>
      <c r="G2096" t="s">
        <v>1254</v>
      </c>
      <c r="H2096" t="s">
        <v>54</v>
      </c>
      <c r="I2096" t="s">
        <v>54</v>
      </c>
      <c r="J2096" t="s">
        <v>54</v>
      </c>
      <c r="K2096" t="s">
        <v>54</v>
      </c>
      <c r="L2096" t="s">
        <v>1887</v>
      </c>
      <c r="M2096" t="s">
        <v>11281</v>
      </c>
      <c r="N2096" t="s">
        <v>8306</v>
      </c>
    </row>
    <row r="2097" spans="1:14" hidden="1" x14ac:dyDescent="0.3">
      <c r="A2097">
        <v>233859</v>
      </c>
      <c r="B2097" t="s">
        <v>8320</v>
      </c>
      <c r="C2097" t="s">
        <v>8321</v>
      </c>
      <c r="D2097" t="s">
        <v>8322</v>
      </c>
      <c r="E2097" t="s">
        <v>1326</v>
      </c>
      <c r="F2097">
        <v>93230</v>
      </c>
      <c r="G2097" t="s">
        <v>1237</v>
      </c>
      <c r="H2097" t="s">
        <v>8323</v>
      </c>
      <c r="I2097" t="s">
        <v>8323</v>
      </c>
      <c r="J2097" t="s">
        <v>1213</v>
      </c>
      <c r="K2097" t="s">
        <v>10771</v>
      </c>
      <c r="L2097" t="s">
        <v>1887</v>
      </c>
      <c r="M2097" t="s">
        <v>5629</v>
      </c>
      <c r="N2097" t="s">
        <v>2172</v>
      </c>
    </row>
    <row r="2098" spans="1:14" hidden="1" x14ac:dyDescent="0.3">
      <c r="A2098">
        <v>233862</v>
      </c>
      <c r="B2098" t="s">
        <v>3494</v>
      </c>
      <c r="C2098" t="s">
        <v>3500</v>
      </c>
      <c r="D2098" t="s">
        <v>3496</v>
      </c>
      <c r="E2098" t="s">
        <v>1658</v>
      </c>
      <c r="F2098">
        <v>93267</v>
      </c>
      <c r="G2098" t="s">
        <v>1219</v>
      </c>
      <c r="H2098" t="s">
        <v>10772</v>
      </c>
      <c r="I2098" t="s">
        <v>10772</v>
      </c>
      <c r="J2098" t="s">
        <v>1213</v>
      </c>
      <c r="K2098" t="s">
        <v>1388</v>
      </c>
      <c r="L2098" t="s">
        <v>61</v>
      </c>
      <c r="M2098" t="s">
        <v>11037</v>
      </c>
      <c r="N2098" t="s">
        <v>54</v>
      </c>
    </row>
    <row r="2099" spans="1:14" hidden="1" x14ac:dyDescent="0.3">
      <c r="A2099">
        <v>233879</v>
      </c>
      <c r="B2099" t="s">
        <v>3530</v>
      </c>
      <c r="C2099" t="s">
        <v>10773</v>
      </c>
      <c r="D2099" t="s">
        <v>3532</v>
      </c>
      <c r="E2099" t="s">
        <v>1926</v>
      </c>
      <c r="F2099">
        <v>93257</v>
      </c>
      <c r="G2099" t="s">
        <v>1219</v>
      </c>
      <c r="H2099" t="s">
        <v>3533</v>
      </c>
      <c r="I2099" t="s">
        <v>10774</v>
      </c>
      <c r="J2099" t="s">
        <v>1213</v>
      </c>
      <c r="K2099" t="s">
        <v>1388</v>
      </c>
      <c r="L2099" t="s">
        <v>61</v>
      </c>
      <c r="M2099" t="s">
        <v>1571</v>
      </c>
      <c r="N2099" t="s">
        <v>54</v>
      </c>
    </row>
    <row r="2100" spans="1:14" hidden="1" x14ac:dyDescent="0.3">
      <c r="A2100">
        <v>234929</v>
      </c>
      <c r="B2100" t="s">
        <v>3655</v>
      </c>
      <c r="C2100" t="s">
        <v>54</v>
      </c>
      <c r="D2100" t="s">
        <v>3657</v>
      </c>
      <c r="E2100" t="s">
        <v>2905</v>
      </c>
      <c r="F2100">
        <v>93618</v>
      </c>
      <c r="G2100" t="s">
        <v>1219</v>
      </c>
      <c r="H2100" t="s">
        <v>54</v>
      </c>
      <c r="I2100" t="s">
        <v>54</v>
      </c>
      <c r="J2100" t="s">
        <v>54</v>
      </c>
      <c r="K2100" t="s">
        <v>54</v>
      </c>
      <c r="L2100" t="s">
        <v>54</v>
      </c>
      <c r="M2100" t="s">
        <v>227</v>
      </c>
      <c r="N2100" t="s">
        <v>54</v>
      </c>
    </row>
    <row r="2101" spans="1:14" hidden="1" x14ac:dyDescent="0.3">
      <c r="A2101">
        <v>236897</v>
      </c>
      <c r="B2101" t="s">
        <v>3740</v>
      </c>
      <c r="C2101" t="s">
        <v>54</v>
      </c>
      <c r="D2101" t="s">
        <v>3742</v>
      </c>
      <c r="E2101" t="s">
        <v>1219</v>
      </c>
      <c r="F2101">
        <v>93274</v>
      </c>
      <c r="G2101" t="s">
        <v>1219</v>
      </c>
      <c r="H2101" t="s">
        <v>54</v>
      </c>
      <c r="I2101" t="s">
        <v>54</v>
      </c>
      <c r="J2101" t="s">
        <v>54</v>
      </c>
      <c r="K2101" t="s">
        <v>54</v>
      </c>
      <c r="L2101" t="s">
        <v>61</v>
      </c>
      <c r="M2101" t="s">
        <v>3745</v>
      </c>
      <c r="N2101" t="s">
        <v>54</v>
      </c>
    </row>
    <row r="2102" spans="1:14" hidden="1" x14ac:dyDescent="0.3">
      <c r="A2102">
        <v>239098</v>
      </c>
      <c r="B2102" t="s">
        <v>3919</v>
      </c>
      <c r="C2102" t="s">
        <v>54</v>
      </c>
      <c r="D2102" t="s">
        <v>3921</v>
      </c>
      <c r="E2102" t="s">
        <v>1253</v>
      </c>
      <c r="F2102">
        <v>93656</v>
      </c>
      <c r="G2102" t="s">
        <v>1254</v>
      </c>
      <c r="H2102" t="s">
        <v>54</v>
      </c>
      <c r="I2102" t="s">
        <v>54</v>
      </c>
      <c r="J2102" t="s">
        <v>54</v>
      </c>
      <c r="K2102" t="s">
        <v>54</v>
      </c>
      <c r="L2102" t="s">
        <v>61</v>
      </c>
      <c r="M2102" t="s">
        <v>11052</v>
      </c>
      <c r="N2102" t="s">
        <v>54</v>
      </c>
    </row>
    <row r="2103" spans="1:14" hidden="1" x14ac:dyDescent="0.3">
      <c r="A2103">
        <v>239106</v>
      </c>
      <c r="B2103" t="s">
        <v>8355</v>
      </c>
      <c r="C2103" t="s">
        <v>8355</v>
      </c>
      <c r="D2103" t="s">
        <v>8356</v>
      </c>
      <c r="E2103" t="s">
        <v>1210</v>
      </c>
      <c r="F2103">
        <v>93637</v>
      </c>
      <c r="G2103" t="s">
        <v>1210</v>
      </c>
      <c r="H2103" t="s">
        <v>8357</v>
      </c>
      <c r="I2103" t="s">
        <v>8357</v>
      </c>
      <c r="J2103" t="s">
        <v>1213</v>
      </c>
      <c r="K2103" t="s">
        <v>54</v>
      </c>
      <c r="L2103" t="s">
        <v>1377</v>
      </c>
      <c r="M2103" t="s">
        <v>11285</v>
      </c>
      <c r="N2103" t="s">
        <v>8359</v>
      </c>
    </row>
    <row r="2104" spans="1:14" hidden="1" x14ac:dyDescent="0.3">
      <c r="A2104">
        <v>239300</v>
      </c>
      <c r="B2104" t="s">
        <v>3942</v>
      </c>
      <c r="C2104" t="s">
        <v>54</v>
      </c>
      <c r="D2104" t="s">
        <v>3944</v>
      </c>
      <c r="E2104" t="s">
        <v>1219</v>
      </c>
      <c r="F2104">
        <v>93274</v>
      </c>
      <c r="G2104" t="s">
        <v>1219</v>
      </c>
      <c r="H2104" t="s">
        <v>54</v>
      </c>
      <c r="I2104" t="s">
        <v>54</v>
      </c>
      <c r="J2104" t="s">
        <v>54</v>
      </c>
      <c r="K2104" t="s">
        <v>54</v>
      </c>
      <c r="L2104" t="s">
        <v>61</v>
      </c>
      <c r="M2104" t="s">
        <v>227</v>
      </c>
      <c r="N2104" t="s">
        <v>54</v>
      </c>
    </row>
    <row r="2105" spans="1:14" hidden="1" x14ac:dyDescent="0.3">
      <c r="A2105">
        <v>239388</v>
      </c>
      <c r="B2105" t="s">
        <v>4014</v>
      </c>
      <c r="C2105" t="s">
        <v>54</v>
      </c>
      <c r="D2105" t="s">
        <v>4015</v>
      </c>
      <c r="E2105" t="s">
        <v>1272</v>
      </c>
      <c r="F2105">
        <v>95336</v>
      </c>
      <c r="G2105" t="s">
        <v>118</v>
      </c>
      <c r="H2105" t="s">
        <v>54</v>
      </c>
      <c r="I2105" t="s">
        <v>54</v>
      </c>
      <c r="J2105" t="s">
        <v>54</v>
      </c>
      <c r="K2105" t="s">
        <v>54</v>
      </c>
      <c r="L2105" t="s">
        <v>80</v>
      </c>
      <c r="M2105" t="s">
        <v>227</v>
      </c>
      <c r="N2105" t="s">
        <v>54</v>
      </c>
    </row>
    <row r="2106" spans="1:14" hidden="1" x14ac:dyDescent="0.3">
      <c r="A2106">
        <v>239638</v>
      </c>
      <c r="B2106" t="s">
        <v>8363</v>
      </c>
      <c r="C2106" t="s">
        <v>54</v>
      </c>
      <c r="D2106" t="s">
        <v>8364</v>
      </c>
      <c r="E2106" t="s">
        <v>1227</v>
      </c>
      <c r="F2106">
        <v>93272</v>
      </c>
      <c r="G2106" t="s">
        <v>1219</v>
      </c>
      <c r="H2106" t="s">
        <v>54</v>
      </c>
      <c r="I2106" t="s">
        <v>54</v>
      </c>
      <c r="J2106" t="s">
        <v>54</v>
      </c>
      <c r="K2106" t="s">
        <v>54</v>
      </c>
      <c r="L2106" t="s">
        <v>4813</v>
      </c>
      <c r="M2106" t="s">
        <v>2813</v>
      </c>
      <c r="N2106" t="s">
        <v>6033</v>
      </c>
    </row>
    <row r="2107" spans="1:14" hidden="1" x14ac:dyDescent="0.3">
      <c r="A2107">
        <v>239940</v>
      </c>
      <c r="B2107" t="s">
        <v>8367</v>
      </c>
      <c r="C2107" t="s">
        <v>8368</v>
      </c>
      <c r="D2107" t="s">
        <v>8369</v>
      </c>
      <c r="E2107" t="s">
        <v>1236</v>
      </c>
      <c r="F2107">
        <v>93245</v>
      </c>
      <c r="G2107" t="s">
        <v>1237</v>
      </c>
      <c r="H2107" t="s">
        <v>8370</v>
      </c>
      <c r="I2107" t="s">
        <v>8370</v>
      </c>
      <c r="J2107" t="s">
        <v>1213</v>
      </c>
      <c r="K2107" t="s">
        <v>10771</v>
      </c>
      <c r="L2107" t="s">
        <v>80</v>
      </c>
      <c r="M2107" t="s">
        <v>227</v>
      </c>
      <c r="N2107" t="s">
        <v>8372</v>
      </c>
    </row>
    <row r="2108" spans="1:14" hidden="1" x14ac:dyDescent="0.3">
      <c r="A2108">
        <v>240771</v>
      </c>
      <c r="B2108" t="s">
        <v>4161</v>
      </c>
      <c r="C2108" t="s">
        <v>54</v>
      </c>
      <c r="D2108" t="s">
        <v>4163</v>
      </c>
      <c r="E2108" t="s">
        <v>117</v>
      </c>
      <c r="F2108">
        <v>95320</v>
      </c>
      <c r="G2108" t="s">
        <v>118</v>
      </c>
      <c r="H2108" t="s">
        <v>54</v>
      </c>
      <c r="I2108" t="s">
        <v>54</v>
      </c>
      <c r="J2108" t="s">
        <v>54</v>
      </c>
      <c r="K2108" t="s">
        <v>54</v>
      </c>
      <c r="L2108" t="s">
        <v>61</v>
      </c>
      <c r="M2108" t="s">
        <v>1206</v>
      </c>
      <c r="N2108" t="s">
        <v>54</v>
      </c>
    </row>
    <row r="2109" spans="1:14" hidden="1" x14ac:dyDescent="0.3">
      <c r="A2109">
        <v>240859</v>
      </c>
      <c r="B2109" t="s">
        <v>4170</v>
      </c>
      <c r="C2109" t="s">
        <v>1531</v>
      </c>
      <c r="D2109" t="s">
        <v>4171</v>
      </c>
      <c r="E2109" t="s">
        <v>1402</v>
      </c>
      <c r="F2109">
        <v>93291</v>
      </c>
      <c r="G2109" t="s">
        <v>1219</v>
      </c>
      <c r="H2109" t="s">
        <v>4172</v>
      </c>
      <c r="I2109" t="s">
        <v>4172</v>
      </c>
      <c r="J2109" t="s">
        <v>1213</v>
      </c>
      <c r="K2109" t="s">
        <v>1388</v>
      </c>
      <c r="L2109" t="s">
        <v>54</v>
      </c>
      <c r="M2109" t="s">
        <v>2280</v>
      </c>
      <c r="N2109" t="s">
        <v>54</v>
      </c>
    </row>
    <row r="2110" spans="1:14" hidden="1" x14ac:dyDescent="0.3">
      <c r="A2110">
        <v>242009</v>
      </c>
      <c r="B2110" t="s">
        <v>3919</v>
      </c>
      <c r="C2110" t="s">
        <v>10775</v>
      </c>
      <c r="D2110" t="s">
        <v>54</v>
      </c>
      <c r="E2110" t="s">
        <v>54</v>
      </c>
      <c r="G2110" t="s">
        <v>1254</v>
      </c>
      <c r="H2110" t="s">
        <v>10776</v>
      </c>
      <c r="I2110" t="s">
        <v>10776</v>
      </c>
      <c r="J2110" t="s">
        <v>1213</v>
      </c>
      <c r="K2110" t="s">
        <v>54</v>
      </c>
      <c r="L2110" t="s">
        <v>61</v>
      </c>
      <c r="M2110" t="s">
        <v>10777</v>
      </c>
      <c r="N2110" t="s">
        <v>54</v>
      </c>
    </row>
    <row r="2111" spans="1:14" hidden="1" x14ac:dyDescent="0.3">
      <c r="A2111">
        <v>242665</v>
      </c>
      <c r="B2111" t="s">
        <v>4233</v>
      </c>
      <c r="C2111" t="s">
        <v>54</v>
      </c>
      <c r="D2111" t="s">
        <v>4235</v>
      </c>
      <c r="E2111" t="s">
        <v>1326</v>
      </c>
      <c r="F2111">
        <v>93230</v>
      </c>
      <c r="G2111" t="s">
        <v>1237</v>
      </c>
      <c r="H2111" t="s">
        <v>54</v>
      </c>
      <c r="I2111" t="s">
        <v>54</v>
      </c>
      <c r="J2111" t="s">
        <v>54</v>
      </c>
      <c r="K2111" t="s">
        <v>54</v>
      </c>
      <c r="L2111" t="s">
        <v>61</v>
      </c>
      <c r="M2111" t="s">
        <v>227</v>
      </c>
      <c r="N2111" t="s">
        <v>54</v>
      </c>
    </row>
    <row r="2112" spans="1:14" hidden="1" x14ac:dyDescent="0.3">
      <c r="A2112">
        <v>247171</v>
      </c>
      <c r="B2112" t="s">
        <v>8393</v>
      </c>
      <c r="C2112" t="s">
        <v>4365</v>
      </c>
      <c r="D2112" t="s">
        <v>8394</v>
      </c>
      <c r="E2112" t="s">
        <v>3433</v>
      </c>
      <c r="F2112">
        <v>93266</v>
      </c>
      <c r="G2112" t="s">
        <v>1237</v>
      </c>
      <c r="H2112" t="s">
        <v>8395</v>
      </c>
      <c r="I2112" t="s">
        <v>8395</v>
      </c>
      <c r="J2112" t="s">
        <v>1213</v>
      </c>
      <c r="K2112" t="s">
        <v>1240</v>
      </c>
      <c r="L2112" t="s">
        <v>1377</v>
      </c>
      <c r="M2112" t="s">
        <v>11286</v>
      </c>
      <c r="N2112" t="s">
        <v>1669</v>
      </c>
    </row>
    <row r="2113" spans="1:14" hidden="1" x14ac:dyDescent="0.3">
      <c r="A2113">
        <v>247810</v>
      </c>
      <c r="B2113" t="s">
        <v>4437</v>
      </c>
      <c r="C2113" t="s">
        <v>4438</v>
      </c>
      <c r="D2113" t="s">
        <v>4439</v>
      </c>
      <c r="E2113" t="s">
        <v>1426</v>
      </c>
      <c r="F2113">
        <v>93635</v>
      </c>
      <c r="G2113" t="s">
        <v>69</v>
      </c>
      <c r="H2113" t="s">
        <v>54</v>
      </c>
      <c r="I2113" t="s">
        <v>10778</v>
      </c>
      <c r="J2113" t="s">
        <v>1213</v>
      </c>
      <c r="K2113" t="s">
        <v>1366</v>
      </c>
      <c r="L2113" t="s">
        <v>61</v>
      </c>
      <c r="M2113" t="s">
        <v>227</v>
      </c>
      <c r="N2113" t="s">
        <v>54</v>
      </c>
    </row>
    <row r="2114" spans="1:14" hidden="1" x14ac:dyDescent="0.3">
      <c r="A2114">
        <v>248018</v>
      </c>
      <c r="B2114" t="s">
        <v>8397</v>
      </c>
      <c r="C2114" t="s">
        <v>10779</v>
      </c>
      <c r="D2114" t="s">
        <v>8398</v>
      </c>
      <c r="E2114" t="s">
        <v>3433</v>
      </c>
      <c r="F2114">
        <v>93266</v>
      </c>
      <c r="G2114" t="s">
        <v>1237</v>
      </c>
      <c r="H2114" t="s">
        <v>10780</v>
      </c>
      <c r="I2114" t="s">
        <v>10780</v>
      </c>
      <c r="J2114" t="s">
        <v>1213</v>
      </c>
      <c r="K2114" t="s">
        <v>54</v>
      </c>
      <c r="L2114" t="s">
        <v>1887</v>
      </c>
      <c r="M2114" t="s">
        <v>2370</v>
      </c>
      <c r="N2114" t="s">
        <v>8401</v>
      </c>
    </row>
    <row r="2115" spans="1:14" hidden="1" x14ac:dyDescent="0.3">
      <c r="A2115">
        <v>254469</v>
      </c>
      <c r="B2115" t="s">
        <v>4722</v>
      </c>
      <c r="C2115" t="s">
        <v>54</v>
      </c>
      <c r="D2115" t="s">
        <v>4724</v>
      </c>
      <c r="E2115" t="s">
        <v>2773</v>
      </c>
      <c r="F2115">
        <v>93622</v>
      </c>
      <c r="G2115" t="s">
        <v>1210</v>
      </c>
      <c r="H2115" t="s">
        <v>54</v>
      </c>
      <c r="I2115" t="s">
        <v>54</v>
      </c>
      <c r="J2115" t="s">
        <v>54</v>
      </c>
      <c r="K2115" t="s">
        <v>54</v>
      </c>
      <c r="L2115" t="s">
        <v>61</v>
      </c>
      <c r="M2115" t="s">
        <v>5967</v>
      </c>
      <c r="N2115" t="s">
        <v>54</v>
      </c>
    </row>
    <row r="2116" spans="1:14" hidden="1" x14ac:dyDescent="0.3">
      <c r="A2116">
        <v>256320</v>
      </c>
      <c r="B2116" t="s">
        <v>4793</v>
      </c>
      <c r="C2116" t="s">
        <v>10781</v>
      </c>
      <c r="D2116" t="s">
        <v>4794</v>
      </c>
      <c r="E2116" t="s">
        <v>1219</v>
      </c>
      <c r="F2116">
        <v>93274</v>
      </c>
      <c r="G2116" t="s">
        <v>1219</v>
      </c>
      <c r="H2116" t="s">
        <v>10782</v>
      </c>
      <c r="I2116" t="s">
        <v>10782</v>
      </c>
      <c r="J2116" t="s">
        <v>1213</v>
      </c>
      <c r="K2116" t="s">
        <v>1388</v>
      </c>
      <c r="L2116" t="s">
        <v>80</v>
      </c>
      <c r="M2116" t="s">
        <v>1286</v>
      </c>
      <c r="N2116" t="s">
        <v>4797</v>
      </c>
    </row>
    <row r="2117" spans="1:14" hidden="1" x14ac:dyDescent="0.3">
      <c r="A2117">
        <v>256669</v>
      </c>
      <c r="B2117" t="s">
        <v>4816</v>
      </c>
      <c r="C2117" t="s">
        <v>2237</v>
      </c>
      <c r="D2117" t="s">
        <v>4817</v>
      </c>
      <c r="E2117" t="s">
        <v>1210</v>
      </c>
      <c r="F2117">
        <v>93637</v>
      </c>
      <c r="G2117" t="s">
        <v>1210</v>
      </c>
      <c r="H2117" t="s">
        <v>4818</v>
      </c>
      <c r="I2117" t="s">
        <v>10783</v>
      </c>
      <c r="J2117" t="s">
        <v>1213</v>
      </c>
      <c r="K2117" t="s">
        <v>54</v>
      </c>
      <c r="L2117" t="s">
        <v>61</v>
      </c>
      <c r="M2117" t="s">
        <v>4819</v>
      </c>
      <c r="N2117" t="s">
        <v>54</v>
      </c>
    </row>
    <row r="2118" spans="1:14" hidden="1" x14ac:dyDescent="0.3">
      <c r="A2118">
        <v>257089</v>
      </c>
      <c r="B2118" t="s">
        <v>10784</v>
      </c>
      <c r="C2118" t="s">
        <v>10785</v>
      </c>
      <c r="D2118" t="s">
        <v>10786</v>
      </c>
      <c r="E2118" t="s">
        <v>10787</v>
      </c>
      <c r="F2118">
        <v>95322</v>
      </c>
      <c r="G2118" t="s">
        <v>69</v>
      </c>
      <c r="H2118" t="s">
        <v>3631</v>
      </c>
      <c r="I2118" t="s">
        <v>3631</v>
      </c>
      <c r="J2118" t="s">
        <v>1213</v>
      </c>
      <c r="K2118" t="s">
        <v>5518</v>
      </c>
      <c r="L2118" t="s">
        <v>54</v>
      </c>
      <c r="M2118" t="s">
        <v>482</v>
      </c>
      <c r="N2118" t="s">
        <v>54</v>
      </c>
    </row>
    <row r="2119" spans="1:14" hidden="1" x14ac:dyDescent="0.3">
      <c r="A2119">
        <v>257579</v>
      </c>
      <c r="B2119" t="s">
        <v>8419</v>
      </c>
      <c r="C2119" t="s">
        <v>10788</v>
      </c>
      <c r="D2119" t="s">
        <v>8421</v>
      </c>
      <c r="E2119" t="s">
        <v>1326</v>
      </c>
      <c r="F2119">
        <v>93230</v>
      </c>
      <c r="G2119" t="s">
        <v>1237</v>
      </c>
      <c r="H2119" t="s">
        <v>8422</v>
      </c>
      <c r="I2119" t="s">
        <v>8422</v>
      </c>
      <c r="J2119" t="s">
        <v>1213</v>
      </c>
      <c r="K2119" t="s">
        <v>54</v>
      </c>
      <c r="L2119" t="s">
        <v>80</v>
      </c>
      <c r="M2119" t="s">
        <v>1275</v>
      </c>
      <c r="N2119" t="s">
        <v>299</v>
      </c>
    </row>
    <row r="2120" spans="1:14" x14ac:dyDescent="0.3">
      <c r="A2120">
        <v>258006</v>
      </c>
      <c r="B2120" t="s">
        <v>10789</v>
      </c>
      <c r="C2120" t="s">
        <v>10701</v>
      </c>
      <c r="D2120" t="s">
        <v>10790</v>
      </c>
      <c r="E2120" t="s">
        <v>6660</v>
      </c>
      <c r="F2120">
        <v>95360</v>
      </c>
      <c r="G2120" t="s">
        <v>46</v>
      </c>
      <c r="H2120" t="s">
        <v>10791</v>
      </c>
      <c r="I2120" t="s">
        <v>10792</v>
      </c>
      <c r="J2120" t="s">
        <v>56</v>
      </c>
      <c r="K2120" t="s">
        <v>10924</v>
      </c>
      <c r="L2120" t="s">
        <v>54</v>
      </c>
      <c r="M2120" t="s">
        <v>2108</v>
      </c>
      <c r="N2120" t="s">
        <v>54</v>
      </c>
    </row>
    <row r="2121" spans="1:14" hidden="1" x14ac:dyDescent="0.3">
      <c r="A2121">
        <v>258427</v>
      </c>
      <c r="B2121" t="s">
        <v>8424</v>
      </c>
      <c r="C2121" t="s">
        <v>54</v>
      </c>
      <c r="D2121" t="s">
        <v>8426</v>
      </c>
      <c r="E2121" t="s">
        <v>1195</v>
      </c>
      <c r="F2121">
        <v>95388</v>
      </c>
      <c r="G2121" t="s">
        <v>69</v>
      </c>
      <c r="H2121" t="s">
        <v>54</v>
      </c>
      <c r="I2121" t="s">
        <v>54</v>
      </c>
      <c r="J2121" t="s">
        <v>54</v>
      </c>
      <c r="K2121" t="s">
        <v>54</v>
      </c>
      <c r="L2121" t="s">
        <v>80</v>
      </c>
      <c r="M2121" t="s">
        <v>11287</v>
      </c>
      <c r="N2121" t="s">
        <v>8429</v>
      </c>
    </row>
    <row r="2122" spans="1:14" hidden="1" x14ac:dyDescent="0.3">
      <c r="A2122">
        <v>262476</v>
      </c>
      <c r="B2122" t="s">
        <v>8435</v>
      </c>
      <c r="C2122" t="s">
        <v>5861</v>
      </c>
      <c r="D2122" t="s">
        <v>8436</v>
      </c>
      <c r="E2122" t="s">
        <v>1402</v>
      </c>
      <c r="F2122">
        <v>93292</v>
      </c>
      <c r="G2122" t="s">
        <v>1219</v>
      </c>
      <c r="H2122" t="s">
        <v>8437</v>
      </c>
      <c r="I2122" t="s">
        <v>8437</v>
      </c>
      <c r="J2122" t="s">
        <v>1213</v>
      </c>
      <c r="K2122" t="s">
        <v>1388</v>
      </c>
      <c r="L2122" t="s">
        <v>80</v>
      </c>
      <c r="M2122" t="s">
        <v>11288</v>
      </c>
      <c r="N2122" t="s">
        <v>8439</v>
      </c>
    </row>
    <row r="2123" spans="1:14" hidden="1" x14ac:dyDescent="0.3">
      <c r="A2123">
        <v>262770</v>
      </c>
      <c r="B2123" t="s">
        <v>4974</v>
      </c>
      <c r="C2123" t="s">
        <v>4975</v>
      </c>
      <c r="D2123" t="s">
        <v>4976</v>
      </c>
      <c r="E2123" t="s">
        <v>1326</v>
      </c>
      <c r="F2123">
        <v>93230</v>
      </c>
      <c r="G2123" t="s">
        <v>1237</v>
      </c>
      <c r="H2123" t="s">
        <v>4977</v>
      </c>
      <c r="I2123" t="s">
        <v>10793</v>
      </c>
      <c r="J2123" t="s">
        <v>1213</v>
      </c>
      <c r="K2123" t="s">
        <v>54</v>
      </c>
      <c r="L2123" t="s">
        <v>4813</v>
      </c>
      <c r="M2123" t="s">
        <v>385</v>
      </c>
      <c r="N2123" t="s">
        <v>4979</v>
      </c>
    </row>
    <row r="2124" spans="1:14" hidden="1" x14ac:dyDescent="0.3">
      <c r="A2124">
        <v>263157</v>
      </c>
      <c r="B2124" t="s">
        <v>4996</v>
      </c>
      <c r="C2124" t="s">
        <v>54</v>
      </c>
      <c r="D2124" t="s">
        <v>4998</v>
      </c>
      <c r="E2124" t="s">
        <v>117</v>
      </c>
      <c r="F2124">
        <v>95320</v>
      </c>
      <c r="G2124" t="s">
        <v>118</v>
      </c>
      <c r="H2124" t="s">
        <v>54</v>
      </c>
      <c r="I2124" t="s">
        <v>54</v>
      </c>
      <c r="J2124" t="s">
        <v>54</v>
      </c>
      <c r="K2124" t="s">
        <v>54</v>
      </c>
      <c r="L2124" t="s">
        <v>61</v>
      </c>
      <c r="M2124" t="s">
        <v>4634</v>
      </c>
      <c r="N2124" t="s">
        <v>54</v>
      </c>
    </row>
    <row r="2125" spans="1:14" hidden="1" x14ac:dyDescent="0.3">
      <c r="A2125">
        <v>266365</v>
      </c>
      <c r="B2125" t="s">
        <v>8445</v>
      </c>
      <c r="C2125" t="s">
        <v>8446</v>
      </c>
      <c r="D2125" t="s">
        <v>8447</v>
      </c>
      <c r="E2125" t="s">
        <v>2773</v>
      </c>
      <c r="F2125">
        <v>93622</v>
      </c>
      <c r="G2125" t="s">
        <v>1254</v>
      </c>
      <c r="H2125" t="s">
        <v>8448</v>
      </c>
      <c r="I2125" t="s">
        <v>8448</v>
      </c>
      <c r="J2125" t="s">
        <v>1213</v>
      </c>
      <c r="K2125" t="s">
        <v>54</v>
      </c>
      <c r="L2125" t="s">
        <v>80</v>
      </c>
      <c r="M2125" t="s">
        <v>8450</v>
      </c>
      <c r="N2125" t="s">
        <v>1232</v>
      </c>
    </row>
    <row r="2126" spans="1:14" hidden="1" x14ac:dyDescent="0.3">
      <c r="A2126">
        <v>266682</v>
      </c>
      <c r="B2126" t="s">
        <v>8451</v>
      </c>
      <c r="C2126" t="s">
        <v>10794</v>
      </c>
      <c r="D2126" t="s">
        <v>8453</v>
      </c>
      <c r="E2126" t="s">
        <v>1219</v>
      </c>
      <c r="F2126">
        <v>93274</v>
      </c>
      <c r="G2126" t="s">
        <v>1219</v>
      </c>
      <c r="H2126" t="s">
        <v>54</v>
      </c>
      <c r="I2126" t="s">
        <v>10795</v>
      </c>
      <c r="J2126" t="s">
        <v>1213</v>
      </c>
      <c r="K2126" t="s">
        <v>54</v>
      </c>
      <c r="L2126" t="s">
        <v>1887</v>
      </c>
      <c r="M2126" t="s">
        <v>269</v>
      </c>
      <c r="N2126" t="s">
        <v>1733</v>
      </c>
    </row>
    <row r="2127" spans="1:14" hidden="1" x14ac:dyDescent="0.3">
      <c r="A2127">
        <v>266690</v>
      </c>
      <c r="B2127" t="s">
        <v>8456</v>
      </c>
      <c r="C2127" t="s">
        <v>10796</v>
      </c>
      <c r="D2127" t="s">
        <v>8457</v>
      </c>
      <c r="E2127" t="s">
        <v>8458</v>
      </c>
      <c r="F2127">
        <v>93624</v>
      </c>
      <c r="G2127" t="s">
        <v>1254</v>
      </c>
      <c r="H2127" t="s">
        <v>8459</v>
      </c>
      <c r="I2127" t="s">
        <v>8459</v>
      </c>
      <c r="J2127" t="s">
        <v>56</v>
      </c>
      <c r="K2127" t="s">
        <v>54</v>
      </c>
      <c r="L2127" t="s">
        <v>80</v>
      </c>
      <c r="M2127" t="s">
        <v>11291</v>
      </c>
      <c r="N2127" t="s">
        <v>8461</v>
      </c>
    </row>
    <row r="2128" spans="1:14" hidden="1" x14ac:dyDescent="0.3">
      <c r="A2128">
        <v>270119</v>
      </c>
      <c r="B2128" t="s">
        <v>5222</v>
      </c>
      <c r="C2128" t="s">
        <v>5223</v>
      </c>
      <c r="D2128" t="s">
        <v>5224</v>
      </c>
      <c r="E2128" t="s">
        <v>1402</v>
      </c>
      <c r="F2128">
        <v>93277</v>
      </c>
      <c r="G2128" t="s">
        <v>1219</v>
      </c>
      <c r="H2128" t="s">
        <v>5225</v>
      </c>
      <c r="I2128" t="s">
        <v>10797</v>
      </c>
      <c r="J2128" t="s">
        <v>1213</v>
      </c>
      <c r="K2128" t="s">
        <v>10758</v>
      </c>
      <c r="L2128" t="s">
        <v>80</v>
      </c>
      <c r="M2128" t="s">
        <v>5227</v>
      </c>
      <c r="N2128" t="s">
        <v>54</v>
      </c>
    </row>
    <row r="2129" spans="1:14" hidden="1" x14ac:dyDescent="0.3">
      <c r="A2129">
        <v>270666</v>
      </c>
      <c r="B2129" t="s">
        <v>5319</v>
      </c>
      <c r="C2129" t="s">
        <v>54</v>
      </c>
      <c r="D2129" t="s">
        <v>5321</v>
      </c>
      <c r="E2129" t="s">
        <v>1658</v>
      </c>
      <c r="F2129">
        <v>93267</v>
      </c>
      <c r="G2129" t="s">
        <v>1219</v>
      </c>
      <c r="H2129" t="s">
        <v>54</v>
      </c>
      <c r="I2129" t="s">
        <v>54</v>
      </c>
      <c r="J2129" t="s">
        <v>54</v>
      </c>
      <c r="K2129" t="s">
        <v>54</v>
      </c>
      <c r="L2129" t="s">
        <v>1377</v>
      </c>
      <c r="M2129" t="s">
        <v>11135</v>
      </c>
      <c r="N2129" t="s">
        <v>5323</v>
      </c>
    </row>
    <row r="2130" spans="1:14" hidden="1" x14ac:dyDescent="0.3">
      <c r="A2130">
        <v>270732</v>
      </c>
      <c r="B2130" t="s">
        <v>8481</v>
      </c>
      <c r="C2130" t="s">
        <v>54</v>
      </c>
      <c r="D2130" t="s">
        <v>8483</v>
      </c>
      <c r="E2130" t="s">
        <v>85</v>
      </c>
      <c r="F2130">
        <v>95324</v>
      </c>
      <c r="G2130" t="s">
        <v>69</v>
      </c>
      <c r="H2130" t="s">
        <v>54</v>
      </c>
      <c r="I2130" t="s">
        <v>54</v>
      </c>
      <c r="J2130" t="s">
        <v>54</v>
      </c>
      <c r="K2130" t="s">
        <v>54</v>
      </c>
      <c r="L2130" t="s">
        <v>80</v>
      </c>
      <c r="M2130" t="s">
        <v>1795</v>
      </c>
      <c r="N2130" t="s">
        <v>2371</v>
      </c>
    </row>
    <row r="2131" spans="1:14" hidden="1" x14ac:dyDescent="0.3">
      <c r="A2131">
        <v>657156</v>
      </c>
      <c r="B2131" t="s">
        <v>5720</v>
      </c>
      <c r="C2131" t="s">
        <v>5721</v>
      </c>
      <c r="D2131" t="s">
        <v>5722</v>
      </c>
      <c r="E2131" t="s">
        <v>2905</v>
      </c>
      <c r="F2131">
        <v>93618</v>
      </c>
      <c r="G2131" t="s">
        <v>1219</v>
      </c>
      <c r="H2131" t="s">
        <v>10798</v>
      </c>
      <c r="I2131" t="s">
        <v>10798</v>
      </c>
      <c r="J2131" t="s">
        <v>1213</v>
      </c>
      <c r="K2131" t="s">
        <v>54</v>
      </c>
      <c r="L2131" t="s">
        <v>61</v>
      </c>
      <c r="M2131" t="s">
        <v>11161</v>
      </c>
      <c r="N2131" t="s">
        <v>54</v>
      </c>
    </row>
    <row r="2132" spans="1:14" hidden="1" x14ac:dyDescent="0.3">
      <c r="A2132">
        <v>657479</v>
      </c>
      <c r="B2132" t="s">
        <v>5815</v>
      </c>
      <c r="C2132" t="s">
        <v>54</v>
      </c>
      <c r="D2132" t="s">
        <v>5817</v>
      </c>
      <c r="E2132" t="s">
        <v>1227</v>
      </c>
      <c r="F2132">
        <v>93272</v>
      </c>
      <c r="G2132" t="s">
        <v>1219</v>
      </c>
      <c r="H2132" t="s">
        <v>54</v>
      </c>
      <c r="I2132" t="s">
        <v>54</v>
      </c>
      <c r="J2132" t="s">
        <v>54</v>
      </c>
      <c r="K2132" t="s">
        <v>54</v>
      </c>
      <c r="L2132" t="s">
        <v>61</v>
      </c>
      <c r="M2132" t="s">
        <v>5820</v>
      </c>
      <c r="N2132" t="s">
        <v>54</v>
      </c>
    </row>
    <row r="2133" spans="1:14" hidden="1" x14ac:dyDescent="0.3">
      <c r="A2133">
        <v>657483</v>
      </c>
      <c r="B2133" t="s">
        <v>5826</v>
      </c>
      <c r="C2133" t="s">
        <v>10799</v>
      </c>
      <c r="D2133" t="s">
        <v>5828</v>
      </c>
      <c r="E2133" t="s">
        <v>1219</v>
      </c>
      <c r="F2133">
        <v>93274</v>
      </c>
      <c r="G2133" t="s">
        <v>1219</v>
      </c>
      <c r="H2133" t="s">
        <v>10800</v>
      </c>
      <c r="I2133" t="s">
        <v>10800</v>
      </c>
      <c r="J2133" t="s">
        <v>1213</v>
      </c>
      <c r="K2133" t="s">
        <v>54</v>
      </c>
      <c r="L2133" t="s">
        <v>61</v>
      </c>
      <c r="M2133" t="s">
        <v>2542</v>
      </c>
      <c r="N2133" t="s">
        <v>54</v>
      </c>
    </row>
    <row r="2134" spans="1:14" hidden="1" x14ac:dyDescent="0.3">
      <c r="A2134">
        <v>704646</v>
      </c>
      <c r="B2134" t="s">
        <v>5948</v>
      </c>
      <c r="C2134" t="s">
        <v>54</v>
      </c>
      <c r="D2134" t="s">
        <v>5949</v>
      </c>
      <c r="E2134" t="s">
        <v>2420</v>
      </c>
      <c r="F2134">
        <v>95301</v>
      </c>
      <c r="G2134" t="s">
        <v>69</v>
      </c>
      <c r="H2134" t="s">
        <v>54</v>
      </c>
      <c r="I2134" t="s">
        <v>54</v>
      </c>
      <c r="J2134" t="s">
        <v>54</v>
      </c>
      <c r="K2134" t="s">
        <v>54</v>
      </c>
      <c r="L2134" t="s">
        <v>61</v>
      </c>
      <c r="M2134" t="s">
        <v>5629</v>
      </c>
      <c r="N2134" t="s">
        <v>54</v>
      </c>
    </row>
    <row r="2135" spans="1:14" hidden="1" x14ac:dyDescent="0.3">
      <c r="A2135">
        <v>704730</v>
      </c>
      <c r="B2135" t="s">
        <v>6055</v>
      </c>
      <c r="C2135" t="s">
        <v>54</v>
      </c>
      <c r="D2135" t="s">
        <v>6057</v>
      </c>
      <c r="E2135" t="s">
        <v>1245</v>
      </c>
      <c r="F2135">
        <v>93610</v>
      </c>
      <c r="G2135" t="s">
        <v>69</v>
      </c>
      <c r="H2135" t="s">
        <v>54</v>
      </c>
      <c r="I2135" t="s">
        <v>54</v>
      </c>
      <c r="J2135" t="s">
        <v>54</v>
      </c>
      <c r="K2135" t="s">
        <v>54</v>
      </c>
      <c r="L2135" t="s">
        <v>61</v>
      </c>
      <c r="M2135" t="s">
        <v>11181</v>
      </c>
      <c r="N2135" t="s">
        <v>54</v>
      </c>
    </row>
    <row r="2136" spans="1:14" hidden="1" x14ac:dyDescent="0.3">
      <c r="A2136">
        <v>704734</v>
      </c>
      <c r="B2136" t="s">
        <v>6068</v>
      </c>
      <c r="C2136" t="s">
        <v>54</v>
      </c>
      <c r="D2136" t="s">
        <v>6070</v>
      </c>
      <c r="E2136" t="s">
        <v>3369</v>
      </c>
      <c r="F2136">
        <v>95315</v>
      </c>
      <c r="G2136" t="s">
        <v>69</v>
      </c>
      <c r="H2136" t="s">
        <v>54</v>
      </c>
      <c r="I2136" t="s">
        <v>54</v>
      </c>
      <c r="J2136" t="s">
        <v>54</v>
      </c>
      <c r="K2136" t="s">
        <v>54</v>
      </c>
      <c r="L2136" t="s">
        <v>61</v>
      </c>
      <c r="M2136" t="s">
        <v>6073</v>
      </c>
      <c r="N2136" t="s">
        <v>54</v>
      </c>
    </row>
    <row r="2137" spans="1:14" hidden="1" x14ac:dyDescent="0.3">
      <c r="A2137">
        <v>704779</v>
      </c>
      <c r="B2137" t="s">
        <v>6189</v>
      </c>
      <c r="C2137" t="s">
        <v>54</v>
      </c>
      <c r="D2137" t="s">
        <v>6190</v>
      </c>
      <c r="E2137" t="s">
        <v>2773</v>
      </c>
      <c r="F2137">
        <v>93622</v>
      </c>
      <c r="G2137" t="s">
        <v>69</v>
      </c>
      <c r="H2137" t="s">
        <v>54</v>
      </c>
      <c r="I2137" t="s">
        <v>54</v>
      </c>
      <c r="J2137" t="s">
        <v>54</v>
      </c>
      <c r="K2137" t="s">
        <v>54</v>
      </c>
      <c r="L2137" t="s">
        <v>61</v>
      </c>
      <c r="M2137" t="s">
        <v>6193</v>
      </c>
      <c r="N2137" t="s">
        <v>54</v>
      </c>
    </row>
    <row r="2138" spans="1:14" hidden="1" x14ac:dyDescent="0.3">
      <c r="A2138">
        <v>704781</v>
      </c>
      <c r="B2138" t="s">
        <v>6199</v>
      </c>
      <c r="C2138" t="s">
        <v>54</v>
      </c>
      <c r="D2138" t="s">
        <v>6201</v>
      </c>
      <c r="E2138" t="s">
        <v>2204</v>
      </c>
      <c r="F2138">
        <v>95322</v>
      </c>
      <c r="G2138" t="s">
        <v>69</v>
      </c>
      <c r="H2138" t="s">
        <v>54</v>
      </c>
      <c r="I2138" t="s">
        <v>54</v>
      </c>
      <c r="J2138" t="s">
        <v>54</v>
      </c>
      <c r="K2138" t="s">
        <v>54</v>
      </c>
      <c r="L2138" t="s">
        <v>61</v>
      </c>
      <c r="M2138" t="s">
        <v>5309</v>
      </c>
      <c r="N2138" t="s">
        <v>54</v>
      </c>
    </row>
    <row r="2139" spans="1:14" hidden="1" x14ac:dyDescent="0.3">
      <c r="A2139">
        <v>705094</v>
      </c>
      <c r="B2139" t="s">
        <v>6270</v>
      </c>
      <c r="C2139" t="s">
        <v>54</v>
      </c>
      <c r="D2139" t="s">
        <v>6272</v>
      </c>
      <c r="E2139" t="s">
        <v>3479</v>
      </c>
      <c r="F2139">
        <v>95963</v>
      </c>
      <c r="G2139" t="s">
        <v>2023</v>
      </c>
      <c r="H2139" t="s">
        <v>54</v>
      </c>
      <c r="I2139" t="s">
        <v>54</v>
      </c>
      <c r="J2139" t="s">
        <v>54</v>
      </c>
      <c r="K2139" t="s">
        <v>54</v>
      </c>
      <c r="L2139" t="s">
        <v>61</v>
      </c>
      <c r="M2139" t="s">
        <v>3065</v>
      </c>
      <c r="N2139" t="s">
        <v>54</v>
      </c>
    </row>
    <row r="2140" spans="1:14" hidden="1" x14ac:dyDescent="0.3">
      <c r="A2140">
        <v>705129</v>
      </c>
      <c r="B2140" t="s">
        <v>6332</v>
      </c>
      <c r="C2140" t="s">
        <v>54</v>
      </c>
      <c r="D2140" t="s">
        <v>6334</v>
      </c>
      <c r="E2140" t="s">
        <v>3479</v>
      </c>
      <c r="F2140">
        <v>95963</v>
      </c>
      <c r="G2140" t="s">
        <v>2023</v>
      </c>
      <c r="H2140" t="s">
        <v>54</v>
      </c>
      <c r="I2140" t="s">
        <v>54</v>
      </c>
      <c r="J2140" t="s">
        <v>54</v>
      </c>
      <c r="K2140" t="s">
        <v>54</v>
      </c>
      <c r="L2140" t="s">
        <v>61</v>
      </c>
      <c r="M2140" t="s">
        <v>3009</v>
      </c>
      <c r="N2140" t="s">
        <v>54</v>
      </c>
    </row>
    <row r="2141" spans="1:14" hidden="1" x14ac:dyDescent="0.3">
      <c r="A2141">
        <v>705196</v>
      </c>
      <c r="B2141" t="s">
        <v>6338</v>
      </c>
      <c r="C2141" t="s">
        <v>54</v>
      </c>
      <c r="D2141" t="s">
        <v>241</v>
      </c>
      <c r="E2141" t="s">
        <v>85</v>
      </c>
      <c r="F2141">
        <v>95324</v>
      </c>
      <c r="G2141" t="s">
        <v>69</v>
      </c>
      <c r="H2141" t="s">
        <v>54</v>
      </c>
      <c r="I2141" t="s">
        <v>54</v>
      </c>
      <c r="J2141" t="s">
        <v>54</v>
      </c>
      <c r="K2141" t="s">
        <v>54</v>
      </c>
      <c r="L2141" t="s">
        <v>61</v>
      </c>
      <c r="M2141" t="s">
        <v>244</v>
      </c>
      <c r="N2141" t="s">
        <v>54</v>
      </c>
    </row>
    <row r="2142" spans="1:14" hidden="1" x14ac:dyDescent="0.3">
      <c r="A2142">
        <v>705297</v>
      </c>
      <c r="B2142" t="s">
        <v>354</v>
      </c>
      <c r="C2142" t="s">
        <v>54</v>
      </c>
      <c r="D2142" t="s">
        <v>356</v>
      </c>
      <c r="E2142" t="s">
        <v>85</v>
      </c>
      <c r="F2142">
        <v>95324</v>
      </c>
      <c r="G2142" t="s">
        <v>69</v>
      </c>
      <c r="H2142" t="s">
        <v>54</v>
      </c>
      <c r="I2142" t="s">
        <v>54</v>
      </c>
      <c r="J2142" t="s">
        <v>54</v>
      </c>
      <c r="K2142" t="s">
        <v>54</v>
      </c>
      <c r="L2142" t="s">
        <v>61</v>
      </c>
      <c r="M2142" t="s">
        <v>11199</v>
      </c>
      <c r="N2142" t="s">
        <v>54</v>
      </c>
    </row>
    <row r="2143" spans="1:14" hidden="1" x14ac:dyDescent="0.3">
      <c r="A2143">
        <v>705298</v>
      </c>
      <c r="B2143" t="s">
        <v>360</v>
      </c>
      <c r="C2143" t="s">
        <v>54</v>
      </c>
      <c r="D2143" t="s">
        <v>362</v>
      </c>
      <c r="E2143" t="s">
        <v>85</v>
      </c>
      <c r="F2143">
        <v>95324</v>
      </c>
      <c r="G2143" t="s">
        <v>69</v>
      </c>
      <c r="H2143" t="s">
        <v>54</v>
      </c>
      <c r="I2143" t="s">
        <v>54</v>
      </c>
      <c r="J2143" t="s">
        <v>54</v>
      </c>
      <c r="K2143" t="s">
        <v>54</v>
      </c>
      <c r="L2143" t="s">
        <v>61</v>
      </c>
      <c r="M2143" t="s">
        <v>341</v>
      </c>
      <c r="N2143" t="s">
        <v>54</v>
      </c>
    </row>
    <row r="2144" spans="1:14" hidden="1" x14ac:dyDescent="0.3">
      <c r="A2144">
        <v>705299</v>
      </c>
      <c r="B2144" t="s">
        <v>6363</v>
      </c>
      <c r="C2144" t="s">
        <v>54</v>
      </c>
      <c r="D2144" t="s">
        <v>6364</v>
      </c>
      <c r="E2144" t="s">
        <v>85</v>
      </c>
      <c r="F2144">
        <v>95324</v>
      </c>
      <c r="G2144" t="s">
        <v>69</v>
      </c>
      <c r="H2144" t="s">
        <v>54</v>
      </c>
      <c r="I2144" t="s">
        <v>54</v>
      </c>
      <c r="J2144" t="s">
        <v>54</v>
      </c>
      <c r="K2144" t="s">
        <v>54</v>
      </c>
      <c r="L2144" t="s">
        <v>61</v>
      </c>
      <c r="M2144" t="s">
        <v>2785</v>
      </c>
      <c r="N2144" t="s">
        <v>54</v>
      </c>
    </row>
    <row r="2145" spans="1:14" hidden="1" x14ac:dyDescent="0.3">
      <c r="A2145">
        <v>705305</v>
      </c>
      <c r="B2145" t="s">
        <v>6376</v>
      </c>
      <c r="C2145" t="s">
        <v>54</v>
      </c>
      <c r="D2145" t="s">
        <v>6378</v>
      </c>
      <c r="E2145" t="s">
        <v>3044</v>
      </c>
      <c r="F2145">
        <v>95333</v>
      </c>
      <c r="G2145" t="s">
        <v>69</v>
      </c>
      <c r="H2145" t="s">
        <v>54</v>
      </c>
      <c r="I2145" t="s">
        <v>54</v>
      </c>
      <c r="J2145" t="s">
        <v>54</v>
      </c>
      <c r="K2145" t="s">
        <v>54</v>
      </c>
      <c r="L2145" t="s">
        <v>1887</v>
      </c>
      <c r="M2145" t="s">
        <v>6263</v>
      </c>
      <c r="N2145" t="s">
        <v>6381</v>
      </c>
    </row>
    <row r="2146" spans="1:14" hidden="1" x14ac:dyDescent="0.3">
      <c r="A2146">
        <v>705401</v>
      </c>
      <c r="B2146" t="s">
        <v>6394</v>
      </c>
      <c r="C2146" t="s">
        <v>54</v>
      </c>
      <c r="D2146" t="s">
        <v>6396</v>
      </c>
      <c r="E2146" t="s">
        <v>6385</v>
      </c>
      <c r="F2146">
        <v>95334</v>
      </c>
      <c r="G2146" t="s">
        <v>69</v>
      </c>
      <c r="H2146" t="s">
        <v>54</v>
      </c>
      <c r="I2146" t="s">
        <v>54</v>
      </c>
      <c r="J2146" t="s">
        <v>54</v>
      </c>
      <c r="K2146" t="s">
        <v>54</v>
      </c>
      <c r="L2146" t="s">
        <v>61</v>
      </c>
      <c r="M2146" t="s">
        <v>638</v>
      </c>
      <c r="N2146" t="s">
        <v>54</v>
      </c>
    </row>
    <row r="2147" spans="1:14" hidden="1" x14ac:dyDescent="0.3">
      <c r="A2147">
        <v>705445</v>
      </c>
      <c r="B2147" t="s">
        <v>6542</v>
      </c>
      <c r="C2147" t="s">
        <v>54</v>
      </c>
      <c r="D2147" t="s">
        <v>6543</v>
      </c>
      <c r="E2147" t="s">
        <v>69</v>
      </c>
      <c r="F2147">
        <v>95348</v>
      </c>
      <c r="G2147" t="s">
        <v>69</v>
      </c>
      <c r="H2147" t="s">
        <v>54</v>
      </c>
      <c r="I2147" t="s">
        <v>54</v>
      </c>
      <c r="J2147" t="s">
        <v>54</v>
      </c>
      <c r="K2147" t="s">
        <v>54</v>
      </c>
      <c r="L2147" t="s">
        <v>61</v>
      </c>
      <c r="M2147" t="s">
        <v>638</v>
      </c>
      <c r="N2147" t="s">
        <v>54</v>
      </c>
    </row>
    <row r="2148" spans="1:14" hidden="1" x14ac:dyDescent="0.3">
      <c r="A2148">
        <v>705446</v>
      </c>
      <c r="B2148" t="s">
        <v>6546</v>
      </c>
      <c r="C2148" t="s">
        <v>6547</v>
      </c>
      <c r="D2148" t="s">
        <v>6548</v>
      </c>
      <c r="E2148" t="s">
        <v>2420</v>
      </c>
      <c r="F2148">
        <v>95301</v>
      </c>
      <c r="G2148" t="s">
        <v>69</v>
      </c>
      <c r="H2148" t="s">
        <v>54</v>
      </c>
      <c r="I2148" t="s">
        <v>10801</v>
      </c>
      <c r="J2148" t="s">
        <v>1213</v>
      </c>
      <c r="K2148" t="s">
        <v>1366</v>
      </c>
      <c r="L2148" t="s">
        <v>61</v>
      </c>
      <c r="M2148" t="s">
        <v>11032</v>
      </c>
      <c r="N2148" t="s">
        <v>54</v>
      </c>
    </row>
    <row r="2149" spans="1:14" hidden="1" x14ac:dyDescent="0.3">
      <c r="A2149">
        <v>705447</v>
      </c>
      <c r="B2149" t="s">
        <v>6552</v>
      </c>
      <c r="C2149" t="s">
        <v>54</v>
      </c>
      <c r="D2149" t="s">
        <v>6554</v>
      </c>
      <c r="E2149" t="s">
        <v>2420</v>
      </c>
      <c r="F2149">
        <v>95301</v>
      </c>
      <c r="G2149" t="s">
        <v>69</v>
      </c>
      <c r="H2149" t="s">
        <v>54</v>
      </c>
      <c r="I2149" t="s">
        <v>54</v>
      </c>
      <c r="J2149" t="s">
        <v>54</v>
      </c>
      <c r="K2149" t="s">
        <v>54</v>
      </c>
      <c r="L2149" t="s">
        <v>61</v>
      </c>
      <c r="M2149" t="s">
        <v>227</v>
      </c>
      <c r="N2149" t="s">
        <v>54</v>
      </c>
    </row>
    <row r="2150" spans="1:14" hidden="1" x14ac:dyDescent="0.3">
      <c r="A2150">
        <v>705501</v>
      </c>
      <c r="B2150" t="s">
        <v>6673</v>
      </c>
      <c r="C2150" t="s">
        <v>54</v>
      </c>
      <c r="D2150" t="s">
        <v>6674</v>
      </c>
      <c r="E2150" t="s">
        <v>2488</v>
      </c>
      <c r="F2150">
        <v>95369</v>
      </c>
      <c r="G2150" t="s">
        <v>69</v>
      </c>
      <c r="H2150" t="s">
        <v>54</v>
      </c>
      <c r="I2150" t="s">
        <v>54</v>
      </c>
      <c r="J2150" t="s">
        <v>54</v>
      </c>
      <c r="K2150" t="s">
        <v>54</v>
      </c>
      <c r="L2150" t="s">
        <v>61</v>
      </c>
      <c r="M2150" t="s">
        <v>3009</v>
      </c>
      <c r="N2150" t="s">
        <v>54</v>
      </c>
    </row>
    <row r="2151" spans="1:14" hidden="1" x14ac:dyDescent="0.3">
      <c r="A2151">
        <v>705502</v>
      </c>
      <c r="B2151" t="s">
        <v>6677</v>
      </c>
      <c r="C2151" t="s">
        <v>54</v>
      </c>
      <c r="D2151" t="s">
        <v>6678</v>
      </c>
      <c r="E2151" t="s">
        <v>2488</v>
      </c>
      <c r="F2151">
        <v>95369</v>
      </c>
      <c r="G2151" t="s">
        <v>69</v>
      </c>
      <c r="H2151" t="s">
        <v>54</v>
      </c>
      <c r="I2151" t="s">
        <v>54</v>
      </c>
      <c r="J2151" t="s">
        <v>54</v>
      </c>
      <c r="K2151" t="s">
        <v>54</v>
      </c>
      <c r="L2151" t="s">
        <v>61</v>
      </c>
      <c r="M2151" t="s">
        <v>2850</v>
      </c>
      <c r="N2151" t="s">
        <v>54</v>
      </c>
    </row>
    <row r="2152" spans="1:14" hidden="1" x14ac:dyDescent="0.3">
      <c r="A2152">
        <v>705508</v>
      </c>
      <c r="B2152" t="s">
        <v>386</v>
      </c>
      <c r="C2152" t="s">
        <v>54</v>
      </c>
      <c r="D2152" t="s">
        <v>388</v>
      </c>
      <c r="E2152" t="s">
        <v>68</v>
      </c>
      <c r="F2152">
        <v>95374</v>
      </c>
      <c r="G2152" t="s">
        <v>69</v>
      </c>
      <c r="H2152" t="s">
        <v>54</v>
      </c>
      <c r="I2152" t="s">
        <v>54</v>
      </c>
      <c r="J2152" t="s">
        <v>54</v>
      </c>
      <c r="K2152" t="s">
        <v>54</v>
      </c>
      <c r="L2152" t="s">
        <v>61</v>
      </c>
      <c r="M2152" t="s">
        <v>10023</v>
      </c>
      <c r="N2152" t="s">
        <v>54</v>
      </c>
    </row>
    <row r="2153" spans="1:14" hidden="1" x14ac:dyDescent="0.3">
      <c r="A2153">
        <v>705514</v>
      </c>
      <c r="B2153" t="s">
        <v>403</v>
      </c>
      <c r="C2153" t="s">
        <v>54</v>
      </c>
      <c r="D2153" t="s">
        <v>405</v>
      </c>
      <c r="E2153" t="s">
        <v>68</v>
      </c>
      <c r="F2153">
        <v>95374</v>
      </c>
      <c r="G2153" t="s">
        <v>69</v>
      </c>
      <c r="H2153" t="s">
        <v>54</v>
      </c>
      <c r="I2153" t="s">
        <v>54</v>
      </c>
      <c r="J2153" t="s">
        <v>54</v>
      </c>
      <c r="K2153" t="s">
        <v>54</v>
      </c>
      <c r="L2153" t="s">
        <v>61</v>
      </c>
      <c r="M2153" t="s">
        <v>4995</v>
      </c>
      <c r="N2153" t="s">
        <v>54</v>
      </c>
    </row>
    <row r="2154" spans="1:14" hidden="1" x14ac:dyDescent="0.3">
      <c r="A2154">
        <v>705528</v>
      </c>
      <c r="B2154" t="s">
        <v>443</v>
      </c>
      <c r="C2154" t="s">
        <v>54</v>
      </c>
      <c r="D2154" t="s">
        <v>445</v>
      </c>
      <c r="E2154" t="s">
        <v>45</v>
      </c>
      <c r="F2154">
        <v>95380</v>
      </c>
      <c r="G2154" t="s">
        <v>69</v>
      </c>
      <c r="H2154" t="s">
        <v>54</v>
      </c>
      <c r="I2154" t="s">
        <v>54</v>
      </c>
      <c r="J2154" t="s">
        <v>54</v>
      </c>
      <c r="K2154" t="s">
        <v>54</v>
      </c>
      <c r="L2154" t="s">
        <v>61</v>
      </c>
      <c r="M2154" t="s">
        <v>106</v>
      </c>
      <c r="N2154" t="s">
        <v>54</v>
      </c>
    </row>
    <row r="2155" spans="1:14" hidden="1" x14ac:dyDescent="0.3">
      <c r="A2155">
        <v>705528</v>
      </c>
      <c r="B2155" t="s">
        <v>443</v>
      </c>
      <c r="C2155" t="s">
        <v>54</v>
      </c>
      <c r="D2155" t="s">
        <v>445</v>
      </c>
      <c r="E2155" t="s">
        <v>45</v>
      </c>
      <c r="F2155">
        <v>95380</v>
      </c>
      <c r="G2155" t="s">
        <v>69</v>
      </c>
      <c r="H2155" t="s">
        <v>54</v>
      </c>
      <c r="I2155" t="s">
        <v>54</v>
      </c>
      <c r="J2155" t="s">
        <v>54</v>
      </c>
      <c r="K2155" t="s">
        <v>54</v>
      </c>
      <c r="L2155" t="s">
        <v>61</v>
      </c>
      <c r="M2155" t="s">
        <v>106</v>
      </c>
      <c r="N2155" t="s">
        <v>54</v>
      </c>
    </row>
    <row r="2156" spans="1:14" hidden="1" x14ac:dyDescent="0.3">
      <c r="A2156">
        <v>705528</v>
      </c>
      <c r="B2156" t="s">
        <v>443</v>
      </c>
      <c r="C2156" t="s">
        <v>54</v>
      </c>
      <c r="D2156" t="s">
        <v>445</v>
      </c>
      <c r="E2156" t="s">
        <v>45</v>
      </c>
      <c r="F2156">
        <v>95380</v>
      </c>
      <c r="G2156" t="s">
        <v>69</v>
      </c>
      <c r="H2156" t="s">
        <v>54</v>
      </c>
      <c r="I2156" t="s">
        <v>54</v>
      </c>
      <c r="J2156" t="s">
        <v>54</v>
      </c>
      <c r="K2156" t="s">
        <v>54</v>
      </c>
      <c r="L2156" t="s">
        <v>61</v>
      </c>
      <c r="M2156" t="s">
        <v>106</v>
      </c>
      <c r="N2156" t="s">
        <v>54</v>
      </c>
    </row>
    <row r="2157" spans="1:14" hidden="1" x14ac:dyDescent="0.3">
      <c r="A2157">
        <v>705528</v>
      </c>
      <c r="B2157" t="s">
        <v>443</v>
      </c>
      <c r="C2157" t="s">
        <v>54</v>
      </c>
      <c r="D2157" t="s">
        <v>445</v>
      </c>
      <c r="E2157" t="s">
        <v>45</v>
      </c>
      <c r="F2157">
        <v>95380</v>
      </c>
      <c r="G2157" t="s">
        <v>69</v>
      </c>
      <c r="H2157" t="s">
        <v>54</v>
      </c>
      <c r="I2157" t="s">
        <v>54</v>
      </c>
      <c r="J2157" t="s">
        <v>54</v>
      </c>
      <c r="K2157" t="s">
        <v>54</v>
      </c>
      <c r="L2157" t="s">
        <v>61</v>
      </c>
      <c r="M2157" t="s">
        <v>106</v>
      </c>
      <c r="N2157" t="s">
        <v>54</v>
      </c>
    </row>
    <row r="2158" spans="1:14" hidden="1" x14ac:dyDescent="0.3">
      <c r="A2158">
        <v>705680</v>
      </c>
      <c r="B2158" t="s">
        <v>6895</v>
      </c>
      <c r="C2158" t="s">
        <v>54</v>
      </c>
      <c r="D2158" t="s">
        <v>6897</v>
      </c>
      <c r="E2158" t="s">
        <v>3900</v>
      </c>
      <c r="F2158">
        <v>95215</v>
      </c>
      <c r="G2158" t="s">
        <v>118</v>
      </c>
      <c r="H2158" t="s">
        <v>54</v>
      </c>
      <c r="I2158" t="s">
        <v>54</v>
      </c>
      <c r="J2158" t="s">
        <v>54</v>
      </c>
      <c r="K2158" t="s">
        <v>54</v>
      </c>
      <c r="L2158" t="s">
        <v>61</v>
      </c>
      <c r="M2158" t="s">
        <v>11222</v>
      </c>
      <c r="N2158" t="s">
        <v>54</v>
      </c>
    </row>
    <row r="2159" spans="1:14" hidden="1" x14ac:dyDescent="0.3">
      <c r="A2159">
        <v>705681</v>
      </c>
      <c r="B2159" t="s">
        <v>6900</v>
      </c>
      <c r="C2159" t="s">
        <v>54</v>
      </c>
      <c r="D2159" t="s">
        <v>6902</v>
      </c>
      <c r="E2159" t="s">
        <v>117</v>
      </c>
      <c r="F2159">
        <v>95320</v>
      </c>
      <c r="G2159" t="s">
        <v>118</v>
      </c>
      <c r="H2159" t="s">
        <v>54</v>
      </c>
      <c r="I2159" t="s">
        <v>54</v>
      </c>
      <c r="J2159" t="s">
        <v>54</v>
      </c>
      <c r="K2159" t="s">
        <v>54</v>
      </c>
      <c r="L2159" t="s">
        <v>61</v>
      </c>
      <c r="M2159" t="s">
        <v>227</v>
      </c>
      <c r="N2159" t="s">
        <v>54</v>
      </c>
    </row>
    <row r="2160" spans="1:14" hidden="1" x14ac:dyDescent="0.3">
      <c r="A2160">
        <v>705776</v>
      </c>
      <c r="B2160" t="s">
        <v>459</v>
      </c>
      <c r="C2160" t="s">
        <v>54</v>
      </c>
      <c r="D2160" t="s">
        <v>460</v>
      </c>
      <c r="E2160" t="s">
        <v>68</v>
      </c>
      <c r="F2160">
        <v>95374</v>
      </c>
      <c r="G2160" t="s">
        <v>69</v>
      </c>
      <c r="H2160" t="s">
        <v>54</v>
      </c>
      <c r="I2160" t="s">
        <v>54</v>
      </c>
      <c r="J2160" t="s">
        <v>54</v>
      </c>
      <c r="K2160" t="s">
        <v>54</v>
      </c>
      <c r="L2160" t="s">
        <v>80</v>
      </c>
      <c r="M2160" t="s">
        <v>1944</v>
      </c>
      <c r="N2160" t="s">
        <v>54</v>
      </c>
    </row>
    <row r="2161" spans="1:14" hidden="1" x14ac:dyDescent="0.3">
      <c r="A2161">
        <v>705779</v>
      </c>
      <c r="B2161" t="s">
        <v>6933</v>
      </c>
      <c r="C2161" t="s">
        <v>54</v>
      </c>
      <c r="D2161" t="s">
        <v>6934</v>
      </c>
      <c r="E2161" t="s">
        <v>1568</v>
      </c>
      <c r="F2161">
        <v>95304</v>
      </c>
      <c r="G2161" t="s">
        <v>118</v>
      </c>
      <c r="H2161" t="s">
        <v>54</v>
      </c>
      <c r="I2161" t="s">
        <v>54</v>
      </c>
      <c r="J2161" t="s">
        <v>54</v>
      </c>
      <c r="K2161" t="s">
        <v>54</v>
      </c>
      <c r="L2161" t="s">
        <v>61</v>
      </c>
      <c r="M2161" t="s">
        <v>1241</v>
      </c>
      <c r="N2161" t="s">
        <v>54</v>
      </c>
    </row>
    <row r="2162" spans="1:14" hidden="1" x14ac:dyDescent="0.3">
      <c r="A2162">
        <v>705780</v>
      </c>
      <c r="B2162" t="s">
        <v>6937</v>
      </c>
      <c r="C2162" t="s">
        <v>54</v>
      </c>
      <c r="D2162" t="s">
        <v>6938</v>
      </c>
      <c r="E2162" t="s">
        <v>1568</v>
      </c>
      <c r="F2162">
        <v>95304</v>
      </c>
      <c r="G2162" t="s">
        <v>118</v>
      </c>
      <c r="H2162" t="s">
        <v>54</v>
      </c>
      <c r="I2162" t="s">
        <v>54</v>
      </c>
      <c r="J2162" t="s">
        <v>54</v>
      </c>
      <c r="K2162" t="s">
        <v>54</v>
      </c>
      <c r="L2162" t="s">
        <v>61</v>
      </c>
      <c r="M2162" t="s">
        <v>3853</v>
      </c>
      <c r="N2162" t="s">
        <v>54</v>
      </c>
    </row>
    <row r="2163" spans="1:14" hidden="1" x14ac:dyDescent="0.3">
      <c r="A2163">
        <v>705782</v>
      </c>
      <c r="B2163" t="s">
        <v>11224</v>
      </c>
      <c r="C2163" t="s">
        <v>54</v>
      </c>
      <c r="D2163" t="s">
        <v>6941</v>
      </c>
      <c r="E2163" t="s">
        <v>1568</v>
      </c>
      <c r="F2163">
        <v>95304</v>
      </c>
      <c r="G2163" t="s">
        <v>118</v>
      </c>
      <c r="H2163" t="s">
        <v>54</v>
      </c>
      <c r="I2163" t="s">
        <v>54</v>
      </c>
      <c r="J2163" t="s">
        <v>54</v>
      </c>
      <c r="K2163" t="s">
        <v>54</v>
      </c>
      <c r="L2163" t="s">
        <v>61</v>
      </c>
      <c r="M2163" t="s">
        <v>227</v>
      </c>
      <c r="N2163" t="s">
        <v>54</v>
      </c>
    </row>
    <row r="2164" spans="1:14" hidden="1" x14ac:dyDescent="0.3">
      <c r="A2164">
        <v>705783</v>
      </c>
      <c r="B2164" t="s">
        <v>6943</v>
      </c>
      <c r="C2164" t="s">
        <v>54</v>
      </c>
      <c r="D2164" t="s">
        <v>6945</v>
      </c>
      <c r="E2164" t="s">
        <v>1568</v>
      </c>
      <c r="F2164">
        <v>95304</v>
      </c>
      <c r="G2164" t="s">
        <v>118</v>
      </c>
      <c r="H2164" t="s">
        <v>54</v>
      </c>
      <c r="I2164" t="s">
        <v>54</v>
      </c>
      <c r="J2164" t="s">
        <v>54</v>
      </c>
      <c r="K2164" t="s">
        <v>54</v>
      </c>
      <c r="L2164" t="s">
        <v>61</v>
      </c>
      <c r="M2164" t="s">
        <v>6948</v>
      </c>
      <c r="N2164" t="s">
        <v>54</v>
      </c>
    </row>
    <row r="2165" spans="1:14" hidden="1" x14ac:dyDescent="0.3">
      <c r="A2165">
        <v>705785</v>
      </c>
      <c r="B2165" t="s">
        <v>6949</v>
      </c>
      <c r="C2165" t="s">
        <v>54</v>
      </c>
      <c r="D2165" t="s">
        <v>6951</v>
      </c>
      <c r="E2165" t="s">
        <v>1568</v>
      </c>
      <c r="F2165">
        <v>95304</v>
      </c>
      <c r="G2165" t="s">
        <v>118</v>
      </c>
      <c r="H2165" t="s">
        <v>54</v>
      </c>
      <c r="I2165" t="s">
        <v>54</v>
      </c>
      <c r="J2165" t="s">
        <v>54</v>
      </c>
      <c r="K2165" t="s">
        <v>54</v>
      </c>
      <c r="L2165" t="s">
        <v>61</v>
      </c>
      <c r="M2165" t="s">
        <v>227</v>
      </c>
      <c r="N2165" t="s">
        <v>54</v>
      </c>
    </row>
    <row r="2166" spans="1:14" hidden="1" x14ac:dyDescent="0.3">
      <c r="A2166">
        <v>705799</v>
      </c>
      <c r="B2166" t="s">
        <v>220</v>
      </c>
      <c r="C2166" t="s">
        <v>54</v>
      </c>
      <c r="D2166" t="s">
        <v>6965</v>
      </c>
      <c r="E2166" t="s">
        <v>223</v>
      </c>
      <c r="F2166">
        <v>95307</v>
      </c>
      <c r="G2166" t="s">
        <v>46</v>
      </c>
      <c r="H2166" t="s">
        <v>54</v>
      </c>
      <c r="I2166" t="s">
        <v>54</v>
      </c>
      <c r="J2166" t="s">
        <v>54</v>
      </c>
      <c r="K2166" t="s">
        <v>54</v>
      </c>
      <c r="L2166" t="s">
        <v>61</v>
      </c>
      <c r="M2166" t="s">
        <v>11226</v>
      </c>
      <c r="N2166" t="s">
        <v>54</v>
      </c>
    </row>
    <row r="2167" spans="1:14" hidden="1" x14ac:dyDescent="0.3">
      <c r="A2167">
        <v>705801</v>
      </c>
      <c r="B2167" t="s">
        <v>6969</v>
      </c>
      <c r="C2167" t="s">
        <v>54</v>
      </c>
      <c r="D2167" t="s">
        <v>6971</v>
      </c>
      <c r="E2167" t="s">
        <v>223</v>
      </c>
      <c r="F2167">
        <v>95307</v>
      </c>
      <c r="G2167" t="s">
        <v>46</v>
      </c>
      <c r="H2167" t="s">
        <v>54</v>
      </c>
      <c r="I2167" t="s">
        <v>54</v>
      </c>
      <c r="J2167" t="s">
        <v>54</v>
      </c>
      <c r="K2167" t="s">
        <v>54</v>
      </c>
      <c r="L2167" t="s">
        <v>6974</v>
      </c>
      <c r="M2167" t="s">
        <v>6975</v>
      </c>
      <c r="N2167" t="s">
        <v>6976</v>
      </c>
    </row>
    <row r="2168" spans="1:14" hidden="1" x14ac:dyDescent="0.3">
      <c r="A2168">
        <v>705804</v>
      </c>
      <c r="B2168" t="s">
        <v>6977</v>
      </c>
      <c r="C2168" t="s">
        <v>54</v>
      </c>
      <c r="D2168" t="s">
        <v>6979</v>
      </c>
      <c r="E2168" t="s">
        <v>223</v>
      </c>
      <c r="F2168">
        <v>95307</v>
      </c>
      <c r="G2168" t="s">
        <v>46</v>
      </c>
      <c r="H2168" t="s">
        <v>54</v>
      </c>
      <c r="I2168" t="s">
        <v>54</v>
      </c>
      <c r="J2168" t="s">
        <v>54</v>
      </c>
      <c r="K2168" t="s">
        <v>54</v>
      </c>
      <c r="L2168" t="s">
        <v>61</v>
      </c>
      <c r="M2168" t="s">
        <v>250</v>
      </c>
      <c r="N2168" t="s">
        <v>54</v>
      </c>
    </row>
    <row r="2169" spans="1:14" hidden="1" x14ac:dyDescent="0.3">
      <c r="A2169">
        <v>705812</v>
      </c>
      <c r="B2169" t="s">
        <v>6997</v>
      </c>
      <c r="C2169" t="s">
        <v>6998</v>
      </c>
      <c r="D2169" t="s">
        <v>6999</v>
      </c>
      <c r="E2169" t="s">
        <v>223</v>
      </c>
      <c r="F2169">
        <v>95307</v>
      </c>
      <c r="G2169" t="s">
        <v>46</v>
      </c>
      <c r="H2169" t="s">
        <v>54</v>
      </c>
      <c r="I2169" t="s">
        <v>10802</v>
      </c>
      <c r="J2169" t="s">
        <v>1213</v>
      </c>
      <c r="K2169" t="s">
        <v>1366</v>
      </c>
      <c r="L2169" t="s">
        <v>61</v>
      </c>
      <c r="M2169" t="s">
        <v>7002</v>
      </c>
      <c r="N2169" t="s">
        <v>54</v>
      </c>
    </row>
    <row r="2170" spans="1:14" hidden="1" x14ac:dyDescent="0.3">
      <c r="A2170">
        <v>705841</v>
      </c>
      <c r="B2170" t="s">
        <v>7078</v>
      </c>
      <c r="C2170" t="s">
        <v>54</v>
      </c>
      <c r="D2170" t="s">
        <v>7080</v>
      </c>
      <c r="E2170" t="s">
        <v>223</v>
      </c>
      <c r="F2170">
        <v>95307</v>
      </c>
      <c r="G2170" t="s">
        <v>46</v>
      </c>
      <c r="H2170" t="s">
        <v>54</v>
      </c>
      <c r="I2170" t="s">
        <v>54</v>
      </c>
      <c r="J2170" t="s">
        <v>54</v>
      </c>
      <c r="K2170" t="s">
        <v>54</v>
      </c>
      <c r="L2170" t="s">
        <v>80</v>
      </c>
      <c r="M2170" t="s">
        <v>3853</v>
      </c>
      <c r="N2170" t="s">
        <v>54</v>
      </c>
    </row>
    <row r="2171" spans="1:14" hidden="1" x14ac:dyDescent="0.3">
      <c r="A2171">
        <v>705850</v>
      </c>
      <c r="B2171" t="s">
        <v>11230</v>
      </c>
      <c r="C2171" t="s">
        <v>54</v>
      </c>
      <c r="D2171" t="s">
        <v>7103</v>
      </c>
      <c r="E2171" t="s">
        <v>223</v>
      </c>
      <c r="F2171">
        <v>95307</v>
      </c>
      <c r="G2171" t="s">
        <v>46</v>
      </c>
      <c r="H2171" t="s">
        <v>54</v>
      </c>
      <c r="I2171" t="s">
        <v>54</v>
      </c>
      <c r="J2171" t="s">
        <v>54</v>
      </c>
      <c r="K2171" t="s">
        <v>54</v>
      </c>
      <c r="L2171" t="s">
        <v>80</v>
      </c>
      <c r="M2171" t="s">
        <v>2975</v>
      </c>
      <c r="N2171" t="s">
        <v>54</v>
      </c>
    </row>
    <row r="2172" spans="1:14" hidden="1" x14ac:dyDescent="0.3">
      <c r="A2172">
        <v>705851</v>
      </c>
      <c r="B2172" t="s">
        <v>7105</v>
      </c>
      <c r="C2172" t="s">
        <v>54</v>
      </c>
      <c r="D2172" t="s">
        <v>7106</v>
      </c>
      <c r="E2172" t="s">
        <v>2204</v>
      </c>
      <c r="F2172">
        <v>95322</v>
      </c>
      <c r="G2172" t="s">
        <v>69</v>
      </c>
      <c r="H2172" t="s">
        <v>54</v>
      </c>
      <c r="I2172" t="s">
        <v>54</v>
      </c>
      <c r="J2172" t="s">
        <v>54</v>
      </c>
      <c r="K2172" t="s">
        <v>54</v>
      </c>
      <c r="L2172" t="s">
        <v>61</v>
      </c>
      <c r="M2172" t="s">
        <v>1263</v>
      </c>
      <c r="N2172" t="s">
        <v>54</v>
      </c>
    </row>
    <row r="2173" spans="1:14" hidden="1" x14ac:dyDescent="0.3">
      <c r="A2173">
        <v>705852</v>
      </c>
      <c r="B2173" t="s">
        <v>7109</v>
      </c>
      <c r="C2173" t="s">
        <v>54</v>
      </c>
      <c r="D2173" t="s">
        <v>7111</v>
      </c>
      <c r="E2173" t="s">
        <v>223</v>
      </c>
      <c r="F2173">
        <v>95307</v>
      </c>
      <c r="G2173" t="s">
        <v>46</v>
      </c>
      <c r="H2173" t="s">
        <v>54</v>
      </c>
      <c r="I2173" t="s">
        <v>54</v>
      </c>
      <c r="J2173" t="s">
        <v>54</v>
      </c>
      <c r="K2173" t="s">
        <v>54</v>
      </c>
      <c r="L2173" t="s">
        <v>61</v>
      </c>
      <c r="M2173" t="s">
        <v>227</v>
      </c>
      <c r="N2173" t="s">
        <v>54</v>
      </c>
    </row>
    <row r="2174" spans="1:14" hidden="1" x14ac:dyDescent="0.3">
      <c r="A2174">
        <v>705863</v>
      </c>
      <c r="B2174" t="s">
        <v>7146</v>
      </c>
      <c r="C2174" t="s">
        <v>54</v>
      </c>
      <c r="D2174" t="s">
        <v>7148</v>
      </c>
      <c r="E2174" t="s">
        <v>1318</v>
      </c>
      <c r="F2174">
        <v>95313</v>
      </c>
      <c r="G2174" t="s">
        <v>46</v>
      </c>
      <c r="H2174" t="s">
        <v>54</v>
      </c>
      <c r="I2174" t="s">
        <v>54</v>
      </c>
      <c r="J2174" t="s">
        <v>54</v>
      </c>
      <c r="K2174" t="s">
        <v>54</v>
      </c>
      <c r="L2174" t="s">
        <v>61</v>
      </c>
      <c r="M2174" t="s">
        <v>11232</v>
      </c>
      <c r="N2174" t="s">
        <v>54</v>
      </c>
    </row>
    <row r="2175" spans="1:14" hidden="1" x14ac:dyDescent="0.3">
      <c r="A2175">
        <v>706063</v>
      </c>
      <c r="B2175" t="s">
        <v>7235</v>
      </c>
      <c r="C2175" t="s">
        <v>54</v>
      </c>
      <c r="D2175" t="s">
        <v>7237</v>
      </c>
      <c r="E2175" t="s">
        <v>131</v>
      </c>
      <c r="F2175">
        <v>95357</v>
      </c>
      <c r="G2175" t="s">
        <v>46</v>
      </c>
      <c r="H2175" t="s">
        <v>54</v>
      </c>
      <c r="I2175" t="s">
        <v>54</v>
      </c>
      <c r="J2175" t="s">
        <v>54</v>
      </c>
      <c r="K2175" t="s">
        <v>54</v>
      </c>
      <c r="L2175" t="s">
        <v>61</v>
      </c>
      <c r="M2175" t="s">
        <v>1962</v>
      </c>
      <c r="N2175" t="s">
        <v>54</v>
      </c>
    </row>
    <row r="2176" spans="1:14" hidden="1" x14ac:dyDescent="0.3">
      <c r="A2176">
        <v>706083</v>
      </c>
      <c r="B2176" t="s">
        <v>7253</v>
      </c>
      <c r="C2176" t="s">
        <v>54</v>
      </c>
      <c r="D2176" t="s">
        <v>7255</v>
      </c>
      <c r="E2176" t="s">
        <v>131</v>
      </c>
      <c r="F2176">
        <v>95358</v>
      </c>
      <c r="G2176" t="s">
        <v>46</v>
      </c>
      <c r="H2176" t="s">
        <v>54</v>
      </c>
      <c r="I2176" t="s">
        <v>54</v>
      </c>
      <c r="J2176" t="s">
        <v>54</v>
      </c>
      <c r="K2176" t="s">
        <v>54</v>
      </c>
      <c r="L2176" t="s">
        <v>80</v>
      </c>
      <c r="M2176" t="s">
        <v>3071</v>
      </c>
      <c r="N2176" t="s">
        <v>7258</v>
      </c>
    </row>
    <row r="2177" spans="1:14" hidden="1" x14ac:dyDescent="0.3">
      <c r="A2177">
        <v>706095</v>
      </c>
      <c r="B2177" t="s">
        <v>7294</v>
      </c>
      <c r="C2177" t="s">
        <v>54</v>
      </c>
      <c r="D2177" t="s">
        <v>7296</v>
      </c>
      <c r="E2177" t="s">
        <v>2204</v>
      </c>
      <c r="F2177">
        <v>95322</v>
      </c>
      <c r="G2177" t="s">
        <v>69</v>
      </c>
      <c r="H2177" t="s">
        <v>54</v>
      </c>
      <c r="I2177" t="s">
        <v>54</v>
      </c>
      <c r="J2177" t="s">
        <v>54</v>
      </c>
      <c r="K2177" t="s">
        <v>54</v>
      </c>
      <c r="L2177" t="s">
        <v>61</v>
      </c>
      <c r="M2177" t="s">
        <v>1383</v>
      </c>
      <c r="N2177" t="s">
        <v>54</v>
      </c>
    </row>
    <row r="2178" spans="1:14" hidden="1" x14ac:dyDescent="0.3">
      <c r="A2178">
        <v>706099</v>
      </c>
      <c r="B2178" t="s">
        <v>7309</v>
      </c>
      <c r="C2178" t="s">
        <v>54</v>
      </c>
      <c r="D2178" t="s">
        <v>7311</v>
      </c>
      <c r="E2178" t="s">
        <v>2204</v>
      </c>
      <c r="F2178">
        <v>95322</v>
      </c>
      <c r="G2178" t="s">
        <v>69</v>
      </c>
      <c r="H2178" t="s">
        <v>54</v>
      </c>
      <c r="I2178" t="s">
        <v>54</v>
      </c>
      <c r="J2178" t="s">
        <v>54</v>
      </c>
      <c r="K2178" t="s">
        <v>54</v>
      </c>
      <c r="L2178" t="s">
        <v>61</v>
      </c>
      <c r="M2178" t="s">
        <v>11236</v>
      </c>
      <c r="N2178" t="s">
        <v>54</v>
      </c>
    </row>
    <row r="2179" spans="1:14" hidden="1" x14ac:dyDescent="0.3">
      <c r="A2179">
        <v>706118</v>
      </c>
      <c r="B2179" t="s">
        <v>7369</v>
      </c>
      <c r="C2179" t="s">
        <v>54</v>
      </c>
      <c r="D2179" t="s">
        <v>7371</v>
      </c>
      <c r="E2179" t="s">
        <v>2204</v>
      </c>
      <c r="F2179">
        <v>95322</v>
      </c>
      <c r="G2179" t="s">
        <v>69</v>
      </c>
      <c r="H2179" t="s">
        <v>54</v>
      </c>
      <c r="I2179" t="s">
        <v>54</v>
      </c>
      <c r="J2179" t="s">
        <v>54</v>
      </c>
      <c r="K2179" t="s">
        <v>54</v>
      </c>
      <c r="L2179" t="s">
        <v>80</v>
      </c>
      <c r="M2179" t="s">
        <v>2370</v>
      </c>
      <c r="N2179" t="s">
        <v>54</v>
      </c>
    </row>
    <row r="2180" spans="1:14" hidden="1" x14ac:dyDescent="0.3">
      <c r="A2180">
        <v>706139</v>
      </c>
      <c r="B2180" t="s">
        <v>7412</v>
      </c>
      <c r="C2180" t="s">
        <v>54</v>
      </c>
      <c r="D2180" t="s">
        <v>7414</v>
      </c>
      <c r="E2180" t="s">
        <v>2176</v>
      </c>
      <c r="F2180">
        <v>95240</v>
      </c>
      <c r="G2180" t="s">
        <v>118</v>
      </c>
      <c r="H2180" t="s">
        <v>54</v>
      </c>
      <c r="I2180" t="s">
        <v>54</v>
      </c>
      <c r="J2180" t="s">
        <v>54</v>
      </c>
      <c r="K2180" t="s">
        <v>54</v>
      </c>
      <c r="L2180" t="s">
        <v>61</v>
      </c>
      <c r="M2180" t="s">
        <v>1383</v>
      </c>
      <c r="N2180" t="s">
        <v>54</v>
      </c>
    </row>
    <row r="2181" spans="1:14" hidden="1" x14ac:dyDescent="0.3">
      <c r="A2181">
        <v>706140</v>
      </c>
      <c r="B2181" t="s">
        <v>7417</v>
      </c>
      <c r="C2181" t="s">
        <v>54</v>
      </c>
      <c r="D2181" t="s">
        <v>7418</v>
      </c>
      <c r="E2181" t="s">
        <v>2176</v>
      </c>
      <c r="F2181">
        <v>95240</v>
      </c>
      <c r="G2181" t="s">
        <v>118</v>
      </c>
      <c r="H2181" t="s">
        <v>54</v>
      </c>
      <c r="I2181" t="s">
        <v>54</v>
      </c>
      <c r="J2181" t="s">
        <v>54</v>
      </c>
      <c r="K2181" t="s">
        <v>54</v>
      </c>
      <c r="L2181" t="s">
        <v>61</v>
      </c>
      <c r="M2181" t="s">
        <v>7421</v>
      </c>
      <c r="N2181" t="s">
        <v>54</v>
      </c>
    </row>
    <row r="2182" spans="1:14" hidden="1" x14ac:dyDescent="0.3">
      <c r="A2182">
        <v>706171</v>
      </c>
      <c r="B2182" t="s">
        <v>7463</v>
      </c>
      <c r="C2182" t="s">
        <v>54</v>
      </c>
      <c r="D2182" t="s">
        <v>7464</v>
      </c>
      <c r="E2182" t="s">
        <v>1272</v>
      </c>
      <c r="F2182">
        <v>95336</v>
      </c>
      <c r="G2182" t="s">
        <v>118</v>
      </c>
      <c r="H2182" t="s">
        <v>54</v>
      </c>
      <c r="I2182" t="s">
        <v>54</v>
      </c>
      <c r="J2182" t="s">
        <v>54</v>
      </c>
      <c r="K2182" t="s">
        <v>54</v>
      </c>
      <c r="L2182" t="s">
        <v>80</v>
      </c>
      <c r="M2182" t="s">
        <v>4012</v>
      </c>
      <c r="N2182" t="s">
        <v>54</v>
      </c>
    </row>
    <row r="2183" spans="1:14" hidden="1" x14ac:dyDescent="0.3">
      <c r="A2183">
        <v>706341</v>
      </c>
      <c r="B2183" t="s">
        <v>7564</v>
      </c>
      <c r="C2183" t="s">
        <v>54</v>
      </c>
      <c r="D2183" t="s">
        <v>7566</v>
      </c>
      <c r="E2183" t="s">
        <v>131</v>
      </c>
      <c r="F2183">
        <v>95358</v>
      </c>
      <c r="G2183" t="s">
        <v>46</v>
      </c>
      <c r="H2183" t="s">
        <v>54</v>
      </c>
      <c r="I2183" t="s">
        <v>54</v>
      </c>
      <c r="J2183" t="s">
        <v>54</v>
      </c>
      <c r="K2183" t="s">
        <v>54</v>
      </c>
      <c r="L2183" t="s">
        <v>61</v>
      </c>
      <c r="M2183" t="s">
        <v>227</v>
      </c>
      <c r="N2183" t="s">
        <v>54</v>
      </c>
    </row>
    <row r="2184" spans="1:14" hidden="1" x14ac:dyDescent="0.3">
      <c r="A2184">
        <v>706391</v>
      </c>
      <c r="B2184" t="s">
        <v>7620</v>
      </c>
      <c r="C2184" t="s">
        <v>54</v>
      </c>
      <c r="D2184" t="s">
        <v>7622</v>
      </c>
      <c r="E2184" t="s">
        <v>1203</v>
      </c>
      <c r="F2184">
        <v>95361</v>
      </c>
      <c r="G2184" t="s">
        <v>46</v>
      </c>
      <c r="H2184" t="s">
        <v>54</v>
      </c>
      <c r="I2184" t="s">
        <v>54</v>
      </c>
      <c r="J2184" t="s">
        <v>54</v>
      </c>
      <c r="K2184" t="s">
        <v>54</v>
      </c>
      <c r="L2184" t="s">
        <v>80</v>
      </c>
      <c r="M2184" t="s">
        <v>227</v>
      </c>
      <c r="N2184" t="s">
        <v>54</v>
      </c>
    </row>
    <row r="2185" spans="1:14" hidden="1" x14ac:dyDescent="0.3">
      <c r="A2185">
        <v>706395</v>
      </c>
      <c r="B2185" t="s">
        <v>7634</v>
      </c>
      <c r="C2185" t="s">
        <v>54</v>
      </c>
      <c r="D2185" t="s">
        <v>7636</v>
      </c>
      <c r="E2185" t="s">
        <v>1203</v>
      </c>
      <c r="F2185">
        <v>95361</v>
      </c>
      <c r="G2185" t="s">
        <v>46</v>
      </c>
      <c r="H2185" t="s">
        <v>54</v>
      </c>
      <c r="I2185" t="s">
        <v>54</v>
      </c>
      <c r="J2185" t="s">
        <v>54</v>
      </c>
      <c r="K2185" t="s">
        <v>54</v>
      </c>
      <c r="L2185" t="s">
        <v>1377</v>
      </c>
      <c r="M2185" t="s">
        <v>1299</v>
      </c>
      <c r="N2185" t="s">
        <v>7639</v>
      </c>
    </row>
    <row r="2186" spans="1:14" hidden="1" x14ac:dyDescent="0.3">
      <c r="A2186">
        <v>706398</v>
      </c>
      <c r="B2186" t="s">
        <v>7649</v>
      </c>
      <c r="C2186" t="s">
        <v>54</v>
      </c>
      <c r="D2186" t="s">
        <v>7651</v>
      </c>
      <c r="E2186" t="s">
        <v>1203</v>
      </c>
      <c r="F2186">
        <v>95361</v>
      </c>
      <c r="G2186" t="s">
        <v>46</v>
      </c>
      <c r="H2186" t="s">
        <v>54</v>
      </c>
      <c r="I2186" t="s">
        <v>54</v>
      </c>
      <c r="J2186" t="s">
        <v>54</v>
      </c>
      <c r="K2186" t="s">
        <v>54</v>
      </c>
      <c r="L2186" t="s">
        <v>61</v>
      </c>
      <c r="M2186" t="s">
        <v>1789</v>
      </c>
      <c r="N2186" t="s">
        <v>54</v>
      </c>
    </row>
    <row r="2187" spans="1:14" hidden="1" x14ac:dyDescent="0.3">
      <c r="A2187">
        <v>706400</v>
      </c>
      <c r="B2187" t="s">
        <v>7654</v>
      </c>
      <c r="C2187" t="s">
        <v>54</v>
      </c>
      <c r="D2187" t="s">
        <v>7656</v>
      </c>
      <c r="E2187" t="s">
        <v>1203</v>
      </c>
      <c r="F2187">
        <v>95361</v>
      </c>
      <c r="G2187" t="s">
        <v>46</v>
      </c>
      <c r="H2187" t="s">
        <v>54</v>
      </c>
      <c r="I2187" t="s">
        <v>54</v>
      </c>
      <c r="J2187" t="s">
        <v>54</v>
      </c>
      <c r="K2187" t="s">
        <v>54</v>
      </c>
      <c r="L2187" t="s">
        <v>61</v>
      </c>
      <c r="M2187" t="s">
        <v>4179</v>
      </c>
      <c r="N2187" t="s">
        <v>54</v>
      </c>
    </row>
    <row r="2188" spans="1:14" hidden="1" x14ac:dyDescent="0.3">
      <c r="A2188">
        <v>706405</v>
      </c>
      <c r="B2188" t="s">
        <v>7671</v>
      </c>
      <c r="C2188" t="s">
        <v>54</v>
      </c>
      <c r="D2188" t="s">
        <v>7673</v>
      </c>
      <c r="E2188" t="s">
        <v>1203</v>
      </c>
      <c r="F2188">
        <v>95361</v>
      </c>
      <c r="G2188" t="s">
        <v>46</v>
      </c>
      <c r="H2188" t="s">
        <v>54</v>
      </c>
      <c r="I2188" t="s">
        <v>54</v>
      </c>
      <c r="J2188" t="s">
        <v>54</v>
      </c>
      <c r="K2188" t="s">
        <v>54</v>
      </c>
      <c r="L2188" t="s">
        <v>80</v>
      </c>
      <c r="M2188" t="s">
        <v>3745</v>
      </c>
      <c r="N2188" t="s">
        <v>54</v>
      </c>
    </row>
    <row r="2189" spans="1:14" hidden="1" x14ac:dyDescent="0.3">
      <c r="A2189">
        <v>706413</v>
      </c>
      <c r="B2189" t="s">
        <v>7691</v>
      </c>
      <c r="C2189" t="s">
        <v>54</v>
      </c>
      <c r="D2189" t="s">
        <v>7692</v>
      </c>
      <c r="E2189" t="s">
        <v>1203</v>
      </c>
      <c r="F2189">
        <v>95361</v>
      </c>
      <c r="G2189" t="s">
        <v>46</v>
      </c>
      <c r="H2189" t="s">
        <v>54</v>
      </c>
      <c r="I2189" t="s">
        <v>54</v>
      </c>
      <c r="J2189" t="s">
        <v>54</v>
      </c>
      <c r="K2189" t="s">
        <v>54</v>
      </c>
      <c r="L2189" t="s">
        <v>80</v>
      </c>
      <c r="M2189" t="s">
        <v>227</v>
      </c>
      <c r="N2189" t="s">
        <v>54</v>
      </c>
    </row>
    <row r="2190" spans="1:14" hidden="1" x14ac:dyDescent="0.3">
      <c r="A2190">
        <v>706435</v>
      </c>
      <c r="B2190" t="s">
        <v>7727</v>
      </c>
      <c r="C2190" t="s">
        <v>54</v>
      </c>
      <c r="D2190" t="s">
        <v>7728</v>
      </c>
      <c r="E2190" t="s">
        <v>45</v>
      </c>
      <c r="F2190">
        <v>95380</v>
      </c>
      <c r="G2190" t="s">
        <v>46</v>
      </c>
      <c r="H2190" t="s">
        <v>54</v>
      </c>
      <c r="I2190" t="s">
        <v>54</v>
      </c>
      <c r="J2190" t="s">
        <v>54</v>
      </c>
      <c r="K2190" t="s">
        <v>54</v>
      </c>
      <c r="L2190" t="s">
        <v>61</v>
      </c>
      <c r="M2190" t="s">
        <v>2328</v>
      </c>
      <c r="N2190" t="s">
        <v>54</v>
      </c>
    </row>
    <row r="2191" spans="1:14" hidden="1" x14ac:dyDescent="0.3">
      <c r="A2191">
        <v>706459</v>
      </c>
      <c r="B2191" t="s">
        <v>576</v>
      </c>
      <c r="C2191" t="s">
        <v>54</v>
      </c>
      <c r="D2191" t="s">
        <v>578</v>
      </c>
      <c r="E2191" t="s">
        <v>45</v>
      </c>
      <c r="F2191">
        <v>95380</v>
      </c>
      <c r="G2191" t="s">
        <v>46</v>
      </c>
      <c r="H2191" t="s">
        <v>54</v>
      </c>
      <c r="I2191" t="s">
        <v>54</v>
      </c>
      <c r="J2191" t="s">
        <v>54</v>
      </c>
      <c r="K2191" t="s">
        <v>54</v>
      </c>
      <c r="L2191" t="s">
        <v>61</v>
      </c>
      <c r="M2191" t="s">
        <v>6948</v>
      </c>
      <c r="N2191" t="s">
        <v>54</v>
      </c>
    </row>
    <row r="2192" spans="1:14" hidden="1" x14ac:dyDescent="0.3">
      <c r="A2192">
        <v>706466</v>
      </c>
      <c r="B2192" t="s">
        <v>6485</v>
      </c>
      <c r="C2192" t="s">
        <v>54</v>
      </c>
      <c r="D2192" t="s">
        <v>7755</v>
      </c>
      <c r="E2192" t="s">
        <v>45</v>
      </c>
      <c r="F2192">
        <v>95380</v>
      </c>
      <c r="G2192" t="s">
        <v>46</v>
      </c>
      <c r="H2192" t="s">
        <v>54</v>
      </c>
      <c r="I2192" t="s">
        <v>54</v>
      </c>
      <c r="J2192" t="s">
        <v>54</v>
      </c>
      <c r="K2192" t="s">
        <v>54</v>
      </c>
      <c r="L2192" t="s">
        <v>61</v>
      </c>
      <c r="M2192" t="s">
        <v>7758</v>
      </c>
      <c r="N2192" t="s">
        <v>54</v>
      </c>
    </row>
    <row r="2193" spans="1:14" hidden="1" x14ac:dyDescent="0.3">
      <c r="A2193">
        <v>706502</v>
      </c>
      <c r="B2193" t="s">
        <v>7773</v>
      </c>
      <c r="C2193" t="s">
        <v>54</v>
      </c>
      <c r="D2193" t="s">
        <v>7774</v>
      </c>
      <c r="E2193" t="s">
        <v>45</v>
      </c>
      <c r="F2193">
        <v>95380</v>
      </c>
      <c r="G2193" t="s">
        <v>46</v>
      </c>
      <c r="H2193" t="s">
        <v>54</v>
      </c>
      <c r="I2193" t="s">
        <v>54</v>
      </c>
      <c r="J2193" t="s">
        <v>54</v>
      </c>
      <c r="K2193" t="s">
        <v>54</v>
      </c>
      <c r="L2193" t="s">
        <v>61</v>
      </c>
      <c r="M2193" t="s">
        <v>2763</v>
      </c>
      <c r="N2193" t="s">
        <v>54</v>
      </c>
    </row>
    <row r="2194" spans="1:14" hidden="1" x14ac:dyDescent="0.3">
      <c r="A2194">
        <v>706512</v>
      </c>
      <c r="B2194" t="s">
        <v>11253</v>
      </c>
      <c r="C2194" t="s">
        <v>54</v>
      </c>
      <c r="D2194" t="s">
        <v>654</v>
      </c>
      <c r="E2194" t="s">
        <v>45</v>
      </c>
      <c r="F2194">
        <v>95380</v>
      </c>
      <c r="G2194" t="s">
        <v>46</v>
      </c>
      <c r="H2194" t="s">
        <v>54</v>
      </c>
      <c r="I2194" t="s">
        <v>54</v>
      </c>
      <c r="J2194" t="s">
        <v>54</v>
      </c>
      <c r="K2194" t="s">
        <v>54</v>
      </c>
      <c r="L2194" t="s">
        <v>61</v>
      </c>
      <c r="M2194" t="s">
        <v>657</v>
      </c>
      <c r="N2194" t="s">
        <v>54</v>
      </c>
    </row>
    <row r="2195" spans="1:14" hidden="1" x14ac:dyDescent="0.3">
      <c r="A2195">
        <v>706538</v>
      </c>
      <c r="B2195" t="s">
        <v>6394</v>
      </c>
      <c r="C2195" t="s">
        <v>54</v>
      </c>
      <c r="D2195" t="s">
        <v>7821</v>
      </c>
      <c r="E2195" t="s">
        <v>45</v>
      </c>
      <c r="F2195">
        <v>95380</v>
      </c>
      <c r="G2195" t="s">
        <v>46</v>
      </c>
      <c r="H2195" t="s">
        <v>54</v>
      </c>
      <c r="I2195" t="s">
        <v>54</v>
      </c>
      <c r="J2195" t="s">
        <v>54</v>
      </c>
      <c r="K2195" t="s">
        <v>54</v>
      </c>
      <c r="L2195" t="s">
        <v>80</v>
      </c>
      <c r="M2195" t="s">
        <v>509</v>
      </c>
      <c r="N2195" t="s">
        <v>7824</v>
      </c>
    </row>
    <row r="2196" spans="1:14" hidden="1" x14ac:dyDescent="0.3">
      <c r="A2196">
        <v>706549</v>
      </c>
      <c r="B2196" t="s">
        <v>7852</v>
      </c>
      <c r="C2196" t="s">
        <v>54</v>
      </c>
      <c r="D2196" t="s">
        <v>736</v>
      </c>
      <c r="E2196" t="s">
        <v>45</v>
      </c>
      <c r="F2196">
        <v>95380</v>
      </c>
      <c r="G2196" t="s">
        <v>46</v>
      </c>
      <c r="H2196" t="s">
        <v>54</v>
      </c>
      <c r="I2196" t="s">
        <v>54</v>
      </c>
      <c r="J2196" t="s">
        <v>54</v>
      </c>
      <c r="K2196" t="s">
        <v>54</v>
      </c>
      <c r="L2196" t="s">
        <v>61</v>
      </c>
      <c r="M2196" t="s">
        <v>509</v>
      </c>
      <c r="N2196" t="s">
        <v>54</v>
      </c>
    </row>
    <row r="2197" spans="1:14" hidden="1" x14ac:dyDescent="0.3">
      <c r="A2197">
        <v>706556</v>
      </c>
      <c r="B2197" t="s">
        <v>750</v>
      </c>
      <c r="C2197" t="s">
        <v>54</v>
      </c>
      <c r="D2197" t="s">
        <v>752</v>
      </c>
      <c r="E2197" t="s">
        <v>45</v>
      </c>
      <c r="F2197">
        <v>95380</v>
      </c>
      <c r="G2197" t="s">
        <v>46</v>
      </c>
      <c r="H2197" t="s">
        <v>54</v>
      </c>
      <c r="I2197" t="s">
        <v>54</v>
      </c>
      <c r="J2197" t="s">
        <v>54</v>
      </c>
      <c r="K2197" t="s">
        <v>54</v>
      </c>
      <c r="L2197" t="s">
        <v>61</v>
      </c>
      <c r="M2197" t="s">
        <v>755</v>
      </c>
      <c r="N2197" t="s">
        <v>54</v>
      </c>
    </row>
    <row r="2198" spans="1:14" hidden="1" x14ac:dyDescent="0.3">
      <c r="A2198">
        <v>706558</v>
      </c>
      <c r="B2198" t="s">
        <v>756</v>
      </c>
      <c r="C2198" t="s">
        <v>54</v>
      </c>
      <c r="D2198" t="s">
        <v>758</v>
      </c>
      <c r="E2198" t="s">
        <v>45</v>
      </c>
      <c r="F2198">
        <v>95380</v>
      </c>
      <c r="G2198" t="s">
        <v>46</v>
      </c>
      <c r="H2198" t="s">
        <v>54</v>
      </c>
      <c r="I2198" t="s">
        <v>54</v>
      </c>
      <c r="J2198" t="s">
        <v>54</v>
      </c>
      <c r="K2198" t="s">
        <v>54</v>
      </c>
      <c r="L2198" t="s">
        <v>61</v>
      </c>
      <c r="M2198" t="s">
        <v>11263</v>
      </c>
      <c r="N2198" t="s">
        <v>54</v>
      </c>
    </row>
    <row r="2199" spans="1:14" hidden="1" x14ac:dyDescent="0.3">
      <c r="A2199">
        <v>706559</v>
      </c>
      <c r="B2199" t="s">
        <v>7866</v>
      </c>
      <c r="C2199" t="s">
        <v>54</v>
      </c>
      <c r="D2199" t="s">
        <v>7868</v>
      </c>
      <c r="E2199" t="s">
        <v>131</v>
      </c>
      <c r="F2199">
        <v>95357</v>
      </c>
      <c r="G2199" t="s">
        <v>46</v>
      </c>
      <c r="H2199" t="s">
        <v>54</v>
      </c>
      <c r="I2199" t="s">
        <v>54</v>
      </c>
      <c r="J2199" t="s">
        <v>54</v>
      </c>
      <c r="K2199" t="s">
        <v>54</v>
      </c>
      <c r="L2199" t="s">
        <v>61</v>
      </c>
      <c r="M2199" t="s">
        <v>2155</v>
      </c>
      <c r="N2199" t="s">
        <v>54</v>
      </c>
    </row>
    <row r="2200" spans="1:14" hidden="1" x14ac:dyDescent="0.3">
      <c r="A2200">
        <v>706587</v>
      </c>
      <c r="B2200" t="s">
        <v>800</v>
      </c>
      <c r="C2200" t="s">
        <v>54</v>
      </c>
      <c r="D2200" t="s">
        <v>802</v>
      </c>
      <c r="E2200" t="s">
        <v>45</v>
      </c>
      <c r="F2200">
        <v>95380</v>
      </c>
      <c r="G2200" t="s">
        <v>46</v>
      </c>
      <c r="H2200" t="s">
        <v>54</v>
      </c>
      <c r="I2200" t="s">
        <v>54</v>
      </c>
      <c r="J2200" t="s">
        <v>54</v>
      </c>
      <c r="K2200" t="s">
        <v>54</v>
      </c>
      <c r="L2200" t="s">
        <v>61</v>
      </c>
      <c r="M2200" t="s">
        <v>11265</v>
      </c>
      <c r="N2200" t="s">
        <v>54</v>
      </c>
    </row>
    <row r="2201" spans="1:14" hidden="1" x14ac:dyDescent="0.3">
      <c r="A2201">
        <v>727463</v>
      </c>
      <c r="B2201" t="s">
        <v>7927</v>
      </c>
      <c r="C2201" t="s">
        <v>54</v>
      </c>
      <c r="D2201" t="s">
        <v>7928</v>
      </c>
      <c r="E2201" t="s">
        <v>2488</v>
      </c>
      <c r="F2201">
        <v>95369</v>
      </c>
      <c r="G2201" t="s">
        <v>69</v>
      </c>
      <c r="H2201" t="s">
        <v>54</v>
      </c>
      <c r="I2201" t="s">
        <v>54</v>
      </c>
      <c r="J2201" t="s">
        <v>54</v>
      </c>
      <c r="K2201" t="s">
        <v>54</v>
      </c>
      <c r="L2201" t="s">
        <v>61</v>
      </c>
      <c r="M2201" t="s">
        <v>4989</v>
      </c>
      <c r="N2201" t="s">
        <v>54</v>
      </c>
    </row>
    <row r="2202" spans="1:14" hidden="1" x14ac:dyDescent="0.3">
      <c r="A2202">
        <v>727861</v>
      </c>
      <c r="B2202" t="s">
        <v>7947</v>
      </c>
      <c r="C2202" t="s">
        <v>54</v>
      </c>
      <c r="D2202" t="s">
        <v>7949</v>
      </c>
      <c r="E2202" t="s">
        <v>2204</v>
      </c>
      <c r="F2202">
        <v>95322</v>
      </c>
      <c r="G2202" t="s">
        <v>69</v>
      </c>
      <c r="H2202" t="s">
        <v>54</v>
      </c>
      <c r="I2202" t="s">
        <v>54</v>
      </c>
      <c r="J2202" t="s">
        <v>54</v>
      </c>
      <c r="K2202" t="s">
        <v>54</v>
      </c>
      <c r="L2202" t="s">
        <v>80</v>
      </c>
      <c r="M2202" t="s">
        <v>7952</v>
      </c>
      <c r="N2202" t="s">
        <v>7953</v>
      </c>
    </row>
    <row r="2203" spans="1:14" hidden="1" x14ac:dyDescent="0.3">
      <c r="A2203">
        <v>743931</v>
      </c>
      <c r="B2203" t="s">
        <v>8017</v>
      </c>
      <c r="C2203" t="s">
        <v>54</v>
      </c>
      <c r="D2203" t="s">
        <v>8019</v>
      </c>
      <c r="E2203" t="s">
        <v>1245</v>
      </c>
      <c r="F2203">
        <v>93610</v>
      </c>
      <c r="G2203" t="s">
        <v>69</v>
      </c>
      <c r="H2203" t="s">
        <v>54</v>
      </c>
      <c r="I2203" t="s">
        <v>54</v>
      </c>
      <c r="J2203" t="s">
        <v>54</v>
      </c>
      <c r="K2203" t="s">
        <v>54</v>
      </c>
      <c r="L2203" t="s">
        <v>61</v>
      </c>
      <c r="M2203" t="s">
        <v>11271</v>
      </c>
      <c r="N2203" t="s">
        <v>54</v>
      </c>
    </row>
    <row r="2204" spans="1:14" hidden="1" x14ac:dyDescent="0.3">
      <c r="A2204">
        <v>743987</v>
      </c>
      <c r="B2204" t="s">
        <v>8039</v>
      </c>
      <c r="C2204" t="s">
        <v>54</v>
      </c>
      <c r="D2204" t="s">
        <v>8041</v>
      </c>
      <c r="E2204" t="s">
        <v>69</v>
      </c>
      <c r="F2204">
        <v>95340</v>
      </c>
      <c r="G2204" t="s">
        <v>69</v>
      </c>
      <c r="H2204" t="s">
        <v>54</v>
      </c>
      <c r="I2204" t="s">
        <v>54</v>
      </c>
      <c r="J2204" t="s">
        <v>54</v>
      </c>
      <c r="K2204" t="s">
        <v>54</v>
      </c>
      <c r="L2204" t="s">
        <v>61</v>
      </c>
      <c r="M2204" t="s">
        <v>8044</v>
      </c>
      <c r="N2204" t="s">
        <v>54</v>
      </c>
    </row>
    <row r="2205" spans="1:14" hidden="1" x14ac:dyDescent="0.3">
      <c r="A2205">
        <v>745165</v>
      </c>
      <c r="B2205" t="s">
        <v>892</v>
      </c>
      <c r="C2205" t="s">
        <v>54</v>
      </c>
      <c r="D2205" t="s">
        <v>894</v>
      </c>
      <c r="E2205" t="s">
        <v>45</v>
      </c>
      <c r="F2205">
        <v>95380</v>
      </c>
      <c r="G2205" t="s">
        <v>69</v>
      </c>
      <c r="H2205" t="s">
        <v>54</v>
      </c>
      <c r="I2205" t="s">
        <v>54</v>
      </c>
      <c r="J2205" t="s">
        <v>54</v>
      </c>
      <c r="K2205" t="s">
        <v>54</v>
      </c>
      <c r="L2205" t="s">
        <v>61</v>
      </c>
      <c r="M2205" t="s">
        <v>3227</v>
      </c>
      <c r="N2205" t="s">
        <v>54</v>
      </c>
    </row>
    <row r="2206" spans="1:14" hidden="1" x14ac:dyDescent="0.3">
      <c r="A2206">
        <v>745179</v>
      </c>
      <c r="B2206" t="s">
        <v>904</v>
      </c>
      <c r="C2206" t="s">
        <v>54</v>
      </c>
      <c r="D2206" t="s">
        <v>906</v>
      </c>
      <c r="E2206" t="s">
        <v>45</v>
      </c>
      <c r="F2206">
        <v>95380</v>
      </c>
      <c r="G2206" t="s">
        <v>69</v>
      </c>
      <c r="H2206" t="s">
        <v>54</v>
      </c>
      <c r="I2206" t="s">
        <v>54</v>
      </c>
      <c r="J2206" t="s">
        <v>54</v>
      </c>
      <c r="K2206" t="s">
        <v>54</v>
      </c>
      <c r="L2206" t="s">
        <v>61</v>
      </c>
      <c r="M2206" t="s">
        <v>1873</v>
      </c>
      <c r="N2206" t="s">
        <v>54</v>
      </c>
    </row>
    <row r="2207" spans="1:14" hidden="1" x14ac:dyDescent="0.3">
      <c r="A2207">
        <v>745284</v>
      </c>
      <c r="B2207" t="s">
        <v>8072</v>
      </c>
      <c r="C2207" t="s">
        <v>54</v>
      </c>
      <c r="D2207" t="s">
        <v>8074</v>
      </c>
      <c r="E2207" t="s">
        <v>117</v>
      </c>
      <c r="F2207">
        <v>95320</v>
      </c>
      <c r="G2207" t="s">
        <v>118</v>
      </c>
      <c r="H2207" t="s">
        <v>54</v>
      </c>
      <c r="I2207" t="s">
        <v>54</v>
      </c>
      <c r="J2207" t="s">
        <v>54</v>
      </c>
      <c r="K2207" t="s">
        <v>54</v>
      </c>
      <c r="L2207" t="s">
        <v>61</v>
      </c>
      <c r="M2207" t="s">
        <v>8077</v>
      </c>
      <c r="N2207" t="s">
        <v>54</v>
      </c>
    </row>
    <row r="2208" spans="1:14" hidden="1" x14ac:dyDescent="0.3">
      <c r="A2208">
        <v>745425</v>
      </c>
      <c r="B2208" t="s">
        <v>8086</v>
      </c>
      <c r="C2208" t="s">
        <v>54</v>
      </c>
      <c r="D2208" t="s">
        <v>8087</v>
      </c>
      <c r="E2208" t="s">
        <v>85</v>
      </c>
      <c r="F2208">
        <v>95324</v>
      </c>
      <c r="G2208" t="s">
        <v>69</v>
      </c>
      <c r="H2208" t="s">
        <v>54</v>
      </c>
      <c r="I2208" t="s">
        <v>54</v>
      </c>
      <c r="J2208" t="s">
        <v>54</v>
      </c>
      <c r="K2208" t="s">
        <v>54</v>
      </c>
      <c r="L2208" t="s">
        <v>61</v>
      </c>
      <c r="M2208" t="s">
        <v>2542</v>
      </c>
      <c r="N2208" t="s">
        <v>54</v>
      </c>
    </row>
    <row r="2209" spans="1:14" x14ac:dyDescent="0.3">
      <c r="A2209">
        <v>793429</v>
      </c>
      <c r="B2209" t="s">
        <v>8638</v>
      </c>
      <c r="C2209" t="s">
        <v>8639</v>
      </c>
      <c r="D2209" t="s">
        <v>8640</v>
      </c>
      <c r="E2209" t="s">
        <v>1203</v>
      </c>
      <c r="F2209">
        <v>95361</v>
      </c>
      <c r="G2209" t="s">
        <v>46</v>
      </c>
      <c r="H2209" t="s">
        <v>54</v>
      </c>
      <c r="I2209" t="s">
        <v>10803</v>
      </c>
      <c r="J2209" t="s">
        <v>1626</v>
      </c>
      <c r="K2209" t="s">
        <v>6307</v>
      </c>
      <c r="L2209" t="s">
        <v>54</v>
      </c>
      <c r="M2209" t="s">
        <v>8643</v>
      </c>
      <c r="N2209" t="s">
        <v>7421</v>
      </c>
    </row>
    <row r="2210" spans="1:14" hidden="1" x14ac:dyDescent="0.3">
      <c r="A2210">
        <v>794424</v>
      </c>
      <c r="B2210" t="s">
        <v>10804</v>
      </c>
      <c r="C2210" t="s">
        <v>10804</v>
      </c>
      <c r="D2210" t="s">
        <v>10805</v>
      </c>
      <c r="E2210" t="s">
        <v>1254</v>
      </c>
      <c r="F2210">
        <v>93706</v>
      </c>
      <c r="G2210" t="s">
        <v>1254</v>
      </c>
      <c r="H2210" t="s">
        <v>54</v>
      </c>
      <c r="I2210" t="s">
        <v>10806</v>
      </c>
      <c r="J2210" t="s">
        <v>56</v>
      </c>
      <c r="K2210" t="s">
        <v>1248</v>
      </c>
      <c r="L2210" t="s">
        <v>1887</v>
      </c>
      <c r="M2210" t="s">
        <v>2121</v>
      </c>
      <c r="N2210" t="s">
        <v>54</v>
      </c>
    </row>
    <row r="2211" spans="1:14" hidden="1" x14ac:dyDescent="0.3">
      <c r="A2211">
        <v>807587</v>
      </c>
      <c r="B2211" t="s">
        <v>8104</v>
      </c>
      <c r="C2211" t="s">
        <v>54</v>
      </c>
      <c r="D2211" t="s">
        <v>11277</v>
      </c>
      <c r="E2211" t="s">
        <v>1426</v>
      </c>
      <c r="F2211">
        <v>93635</v>
      </c>
      <c r="G2211" t="s">
        <v>69</v>
      </c>
      <c r="H2211" t="s">
        <v>54</v>
      </c>
      <c r="I2211" t="s">
        <v>54</v>
      </c>
      <c r="J2211" t="s">
        <v>54</v>
      </c>
      <c r="K2211" t="s">
        <v>54</v>
      </c>
      <c r="L2211" t="s">
        <v>61</v>
      </c>
      <c r="M2211" t="s">
        <v>8105</v>
      </c>
      <c r="N2211" t="s">
        <v>54</v>
      </c>
    </row>
    <row r="2212" spans="1:14" hidden="1" x14ac:dyDescent="0.3">
      <c r="A2212">
        <v>809368</v>
      </c>
      <c r="B2212" t="s">
        <v>8644</v>
      </c>
      <c r="C2212" t="s">
        <v>8250</v>
      </c>
      <c r="D2212" t="s">
        <v>8645</v>
      </c>
      <c r="E2212" t="s">
        <v>2079</v>
      </c>
      <c r="F2212">
        <v>93280</v>
      </c>
      <c r="G2212" t="s">
        <v>1304</v>
      </c>
      <c r="H2212" t="s">
        <v>54</v>
      </c>
      <c r="I2212" t="s">
        <v>10807</v>
      </c>
      <c r="J2212" t="s">
        <v>1213</v>
      </c>
      <c r="K2212" t="s">
        <v>1388</v>
      </c>
      <c r="L2212" t="s">
        <v>6974</v>
      </c>
      <c r="M2212" t="s">
        <v>8254</v>
      </c>
      <c r="N2212" t="s">
        <v>2835</v>
      </c>
    </row>
    <row r="2213" spans="1:14" hidden="1" x14ac:dyDescent="0.3">
      <c r="A2213">
        <v>821072</v>
      </c>
      <c r="B2213" t="s">
        <v>8658</v>
      </c>
      <c r="C2213" t="s">
        <v>54</v>
      </c>
      <c r="D2213" t="s">
        <v>8660</v>
      </c>
      <c r="E2213" t="s">
        <v>117</v>
      </c>
      <c r="F2213">
        <v>95320</v>
      </c>
      <c r="G2213" t="s">
        <v>118</v>
      </c>
      <c r="H2213" t="s">
        <v>54</v>
      </c>
      <c r="I2213" t="s">
        <v>54</v>
      </c>
      <c r="J2213" t="s">
        <v>54</v>
      </c>
      <c r="K2213" t="s">
        <v>54</v>
      </c>
      <c r="L2213" t="s">
        <v>6974</v>
      </c>
      <c r="M2213" t="s">
        <v>8663</v>
      </c>
      <c r="N2213" t="s">
        <v>8664</v>
      </c>
    </row>
    <row r="2214" spans="1:14" hidden="1" x14ac:dyDescent="0.3">
      <c r="A2214">
        <v>256909</v>
      </c>
      <c r="B2214" t="s">
        <v>4824</v>
      </c>
      <c r="C2214" t="s">
        <v>4825</v>
      </c>
      <c r="D2214" t="s">
        <v>4826</v>
      </c>
      <c r="E2214" t="s">
        <v>2442</v>
      </c>
      <c r="F2214">
        <v>93221</v>
      </c>
      <c r="G2214" t="s">
        <v>1219</v>
      </c>
      <c r="H2214" t="s">
        <v>10808</v>
      </c>
      <c r="I2214" t="s">
        <v>10809</v>
      </c>
      <c r="J2214" t="s">
        <v>56</v>
      </c>
      <c r="K2214" t="s">
        <v>54</v>
      </c>
      <c r="L2214" t="s">
        <v>61</v>
      </c>
      <c r="M2214" t="s">
        <v>11097</v>
      </c>
      <c r="N2214" t="s">
        <v>54</v>
      </c>
    </row>
    <row r="2215" spans="1:14" hidden="1" x14ac:dyDescent="0.3">
      <c r="A2215">
        <v>809368</v>
      </c>
      <c r="B2215" t="s">
        <v>8644</v>
      </c>
      <c r="C2215" t="s">
        <v>54</v>
      </c>
      <c r="D2215" t="s">
        <v>8645</v>
      </c>
      <c r="E2215" t="s">
        <v>2079</v>
      </c>
      <c r="F2215">
        <v>93280</v>
      </c>
      <c r="G2215" t="s">
        <v>1304</v>
      </c>
      <c r="H2215" t="s">
        <v>54</v>
      </c>
      <c r="I2215" t="s">
        <v>54</v>
      </c>
      <c r="J2215" t="s">
        <v>54</v>
      </c>
      <c r="K2215" t="s">
        <v>54</v>
      </c>
      <c r="L2215" t="s">
        <v>6974</v>
      </c>
      <c r="M2215" t="s">
        <v>8254</v>
      </c>
      <c r="N2215" t="s">
        <v>2835</v>
      </c>
    </row>
    <row r="2216" spans="1:14" hidden="1" x14ac:dyDescent="0.3">
      <c r="A2216">
        <v>628352</v>
      </c>
      <c r="B2216" t="s">
        <v>10810</v>
      </c>
      <c r="C2216" t="s">
        <v>10811</v>
      </c>
      <c r="D2216" t="s">
        <v>10812</v>
      </c>
      <c r="E2216" t="s">
        <v>10813</v>
      </c>
      <c r="F2216">
        <v>95683</v>
      </c>
      <c r="G2216" t="s">
        <v>1491</v>
      </c>
      <c r="H2216" t="s">
        <v>10814</v>
      </c>
      <c r="I2216" t="s">
        <v>10815</v>
      </c>
      <c r="J2216" t="s">
        <v>1213</v>
      </c>
      <c r="K2216" t="s">
        <v>54</v>
      </c>
      <c r="L2216" t="s">
        <v>54</v>
      </c>
      <c r="M2216" t="s">
        <v>1689</v>
      </c>
      <c r="N2216" t="s">
        <v>54</v>
      </c>
    </row>
    <row r="2217" spans="1:14" hidden="1" x14ac:dyDescent="0.3">
      <c r="A2217">
        <v>747519</v>
      </c>
      <c r="B2217" t="s">
        <v>10816</v>
      </c>
      <c r="C2217" t="s">
        <v>10817</v>
      </c>
      <c r="D2217" t="s">
        <v>10818</v>
      </c>
      <c r="E2217" t="s">
        <v>2420</v>
      </c>
      <c r="F2217">
        <v>95340</v>
      </c>
      <c r="G2217" t="s">
        <v>69</v>
      </c>
      <c r="H2217" t="s">
        <v>10819</v>
      </c>
      <c r="I2217" t="s">
        <v>10820</v>
      </c>
      <c r="J2217" t="s">
        <v>56</v>
      </c>
      <c r="K2217" t="s">
        <v>10821</v>
      </c>
      <c r="L2217" t="s">
        <v>54</v>
      </c>
      <c r="M2217" t="s">
        <v>10822</v>
      </c>
      <c r="N2217" t="s">
        <v>54</v>
      </c>
    </row>
    <row r="2218" spans="1:14" hidden="1" x14ac:dyDescent="0.3">
      <c r="A2218">
        <v>747519</v>
      </c>
      <c r="B2218" t="s">
        <v>10816</v>
      </c>
      <c r="C2218" t="s">
        <v>10817</v>
      </c>
      <c r="D2218" t="s">
        <v>10818</v>
      </c>
      <c r="E2218" t="s">
        <v>2420</v>
      </c>
      <c r="F2218">
        <v>95340</v>
      </c>
      <c r="G2218" t="s">
        <v>69</v>
      </c>
      <c r="H2218" t="s">
        <v>10819</v>
      </c>
      <c r="I2218" t="s">
        <v>10823</v>
      </c>
      <c r="J2218" t="s">
        <v>56</v>
      </c>
      <c r="K2218" t="s">
        <v>54</v>
      </c>
      <c r="L2218" t="s">
        <v>54</v>
      </c>
      <c r="M2218" t="s">
        <v>10822</v>
      </c>
      <c r="N2218" t="s">
        <v>54</v>
      </c>
    </row>
    <row r="2219" spans="1:14" hidden="1" x14ac:dyDescent="0.3">
      <c r="A2219">
        <v>657072</v>
      </c>
      <c r="B2219" t="s">
        <v>5656</v>
      </c>
      <c r="C2219" t="s">
        <v>10824</v>
      </c>
      <c r="D2219" t="s">
        <v>5658</v>
      </c>
      <c r="E2219" t="s">
        <v>5659</v>
      </c>
      <c r="F2219">
        <v>96022</v>
      </c>
      <c r="G2219" t="s">
        <v>1775</v>
      </c>
      <c r="H2219" t="s">
        <v>10825</v>
      </c>
      <c r="I2219" t="s">
        <v>10826</v>
      </c>
      <c r="J2219" t="s">
        <v>1213</v>
      </c>
      <c r="K2219" t="s">
        <v>54</v>
      </c>
      <c r="L2219" t="s">
        <v>61</v>
      </c>
      <c r="M2219" t="s">
        <v>6263</v>
      </c>
      <c r="N2219" t="s">
        <v>54</v>
      </c>
    </row>
    <row r="2220" spans="1:14" hidden="1" x14ac:dyDescent="0.3">
      <c r="A2220">
        <v>844515</v>
      </c>
      <c r="B2220" t="s">
        <v>8717</v>
      </c>
      <c r="C2220" t="s">
        <v>54</v>
      </c>
      <c r="D2220" t="s">
        <v>8719</v>
      </c>
      <c r="E2220" t="s">
        <v>2905</v>
      </c>
      <c r="F2220">
        <v>93618</v>
      </c>
      <c r="G2220" t="s">
        <v>1219</v>
      </c>
      <c r="H2220" t="s">
        <v>54</v>
      </c>
      <c r="I2220" t="s">
        <v>54</v>
      </c>
      <c r="J2220" t="s">
        <v>54</v>
      </c>
      <c r="K2220" t="s">
        <v>54</v>
      </c>
      <c r="L2220" t="s">
        <v>4813</v>
      </c>
      <c r="M2220" t="s">
        <v>414</v>
      </c>
      <c r="N2220" t="s">
        <v>385</v>
      </c>
    </row>
    <row r="2221" spans="1:14" hidden="1" x14ac:dyDescent="0.3">
      <c r="A2221">
        <v>204127</v>
      </c>
      <c r="B2221" t="s">
        <v>1269</v>
      </c>
      <c r="C2221" t="s">
        <v>1270</v>
      </c>
      <c r="D2221" t="s">
        <v>1271</v>
      </c>
      <c r="E2221" t="s">
        <v>1272</v>
      </c>
      <c r="F2221">
        <v>95337</v>
      </c>
      <c r="G2221" t="s">
        <v>118</v>
      </c>
      <c r="H2221" t="s">
        <v>1273</v>
      </c>
      <c r="I2221" t="s">
        <v>10827</v>
      </c>
      <c r="J2221" t="s">
        <v>1213</v>
      </c>
      <c r="K2221" t="s">
        <v>54</v>
      </c>
      <c r="L2221" t="s">
        <v>80</v>
      </c>
      <c r="M2221" t="s">
        <v>1275</v>
      </c>
      <c r="N2221" t="s">
        <v>54</v>
      </c>
    </row>
    <row r="2222" spans="1:14" hidden="1" x14ac:dyDescent="0.3">
      <c r="A2222">
        <v>204805</v>
      </c>
      <c r="B2222" t="s">
        <v>1300</v>
      </c>
      <c r="C2222" t="s">
        <v>54</v>
      </c>
      <c r="D2222" t="s">
        <v>1302</v>
      </c>
      <c r="E2222" t="s">
        <v>1303</v>
      </c>
      <c r="F2222">
        <v>93314</v>
      </c>
      <c r="G2222" t="s">
        <v>1304</v>
      </c>
      <c r="H2222" t="s">
        <v>54</v>
      </c>
      <c r="I2222" t="s">
        <v>54</v>
      </c>
      <c r="J2222" t="s">
        <v>54</v>
      </c>
      <c r="K2222" t="s">
        <v>54</v>
      </c>
      <c r="L2222" t="s">
        <v>61</v>
      </c>
      <c r="M2222" t="s">
        <v>1308</v>
      </c>
      <c r="N2222" t="s">
        <v>54</v>
      </c>
    </row>
    <row r="2223" spans="1:14" hidden="1" x14ac:dyDescent="0.3">
      <c r="A2223">
        <v>206290</v>
      </c>
      <c r="B2223" t="s">
        <v>1462</v>
      </c>
      <c r="C2223" t="s">
        <v>54</v>
      </c>
      <c r="D2223" t="s">
        <v>1463</v>
      </c>
      <c r="E2223" t="s">
        <v>1392</v>
      </c>
      <c r="F2223">
        <v>93242</v>
      </c>
      <c r="G2223" t="s">
        <v>1254</v>
      </c>
      <c r="H2223" t="s">
        <v>54</v>
      </c>
      <c r="I2223" t="s">
        <v>54</v>
      </c>
      <c r="J2223" t="s">
        <v>54</v>
      </c>
      <c r="K2223" t="s">
        <v>54</v>
      </c>
      <c r="L2223" t="s">
        <v>61</v>
      </c>
      <c r="M2223" t="s">
        <v>10935</v>
      </c>
      <c r="N2223" t="s">
        <v>54</v>
      </c>
    </row>
    <row r="2224" spans="1:14" hidden="1" x14ac:dyDescent="0.3">
      <c r="A2224">
        <v>208697</v>
      </c>
      <c r="B2224" t="s">
        <v>1601</v>
      </c>
      <c r="C2224" t="s">
        <v>54</v>
      </c>
      <c r="D2224" t="s">
        <v>1603</v>
      </c>
      <c r="E2224" t="s">
        <v>1227</v>
      </c>
      <c r="F2224">
        <v>93272</v>
      </c>
      <c r="G2224" t="s">
        <v>1219</v>
      </c>
      <c r="H2224" t="s">
        <v>54</v>
      </c>
      <c r="I2224" t="s">
        <v>54</v>
      </c>
      <c r="J2224" t="s">
        <v>54</v>
      </c>
      <c r="K2224" t="s">
        <v>54</v>
      </c>
      <c r="L2224" t="s">
        <v>61</v>
      </c>
      <c r="M2224" t="s">
        <v>127</v>
      </c>
      <c r="N2224" t="s">
        <v>54</v>
      </c>
    </row>
    <row r="2225" spans="1:14" hidden="1" x14ac:dyDescent="0.3">
      <c r="A2225">
        <v>212246</v>
      </c>
      <c r="B2225" t="s">
        <v>1821</v>
      </c>
      <c r="C2225" t="s">
        <v>54</v>
      </c>
      <c r="D2225" t="s">
        <v>1822</v>
      </c>
      <c r="E2225" t="s">
        <v>1253</v>
      </c>
      <c r="F2225">
        <v>93656</v>
      </c>
      <c r="G2225" t="s">
        <v>1254</v>
      </c>
      <c r="H2225" t="s">
        <v>54</v>
      </c>
      <c r="I2225" t="s">
        <v>54</v>
      </c>
      <c r="J2225" t="s">
        <v>54</v>
      </c>
      <c r="K2225" t="s">
        <v>54</v>
      </c>
      <c r="L2225" t="s">
        <v>61</v>
      </c>
      <c r="M2225" t="s">
        <v>227</v>
      </c>
      <c r="N2225" t="s">
        <v>54</v>
      </c>
    </row>
    <row r="2226" spans="1:14" hidden="1" x14ac:dyDescent="0.3">
      <c r="A2226">
        <v>214433</v>
      </c>
      <c r="B2226" t="s">
        <v>1923</v>
      </c>
      <c r="C2226" t="s">
        <v>54</v>
      </c>
      <c r="D2226" t="s">
        <v>1925</v>
      </c>
      <c r="E2226" t="s">
        <v>1926</v>
      </c>
      <c r="F2226">
        <v>93257</v>
      </c>
      <c r="G2226" t="s">
        <v>1219</v>
      </c>
      <c r="H2226" t="s">
        <v>54</v>
      </c>
      <c r="I2226" t="s">
        <v>54</v>
      </c>
      <c r="J2226" t="s">
        <v>54</v>
      </c>
      <c r="K2226" t="s">
        <v>54</v>
      </c>
      <c r="L2226" t="s">
        <v>61</v>
      </c>
      <c r="M2226" t="s">
        <v>10959</v>
      </c>
      <c r="N2226" t="s">
        <v>54</v>
      </c>
    </row>
    <row r="2227" spans="1:14" hidden="1" x14ac:dyDescent="0.3">
      <c r="A2227">
        <v>215045</v>
      </c>
      <c r="B2227" t="s">
        <v>1956</v>
      </c>
      <c r="C2227" t="s">
        <v>54</v>
      </c>
      <c r="D2227" t="s">
        <v>1958</v>
      </c>
      <c r="E2227" t="s">
        <v>1959</v>
      </c>
      <c r="F2227">
        <v>93274</v>
      </c>
      <c r="G2227" t="s">
        <v>1219</v>
      </c>
      <c r="H2227" t="s">
        <v>54</v>
      </c>
      <c r="I2227" t="s">
        <v>54</v>
      </c>
      <c r="J2227" t="s">
        <v>54</v>
      </c>
      <c r="K2227" t="s">
        <v>54</v>
      </c>
      <c r="L2227" t="s">
        <v>61</v>
      </c>
      <c r="M2227" t="s">
        <v>1962</v>
      </c>
      <c r="N2227" t="s">
        <v>54</v>
      </c>
    </row>
    <row r="2228" spans="1:14" hidden="1" x14ac:dyDescent="0.3">
      <c r="A2228">
        <v>218919</v>
      </c>
      <c r="B2228" t="s">
        <v>2097</v>
      </c>
      <c r="C2228" t="s">
        <v>54</v>
      </c>
      <c r="D2228" t="s">
        <v>2099</v>
      </c>
      <c r="E2228" t="s">
        <v>1227</v>
      </c>
      <c r="F2228">
        <v>93272</v>
      </c>
      <c r="G2228" t="s">
        <v>1219</v>
      </c>
      <c r="H2228" t="s">
        <v>54</v>
      </c>
      <c r="I2228" t="s">
        <v>54</v>
      </c>
      <c r="J2228" t="s">
        <v>54</v>
      </c>
      <c r="K2228" t="s">
        <v>54</v>
      </c>
      <c r="L2228" t="s">
        <v>61</v>
      </c>
      <c r="M2228" t="s">
        <v>10970</v>
      </c>
      <c r="N2228" t="s">
        <v>54</v>
      </c>
    </row>
    <row r="2229" spans="1:14" hidden="1" x14ac:dyDescent="0.3">
      <c r="A2229">
        <v>218979</v>
      </c>
      <c r="B2229" t="s">
        <v>2109</v>
      </c>
      <c r="C2229" t="s">
        <v>54</v>
      </c>
      <c r="D2229" t="s">
        <v>2111</v>
      </c>
      <c r="E2229" t="s">
        <v>1236</v>
      </c>
      <c r="F2229">
        <v>93245</v>
      </c>
      <c r="G2229" t="s">
        <v>1237</v>
      </c>
      <c r="H2229" t="s">
        <v>54</v>
      </c>
      <c r="I2229" t="s">
        <v>54</v>
      </c>
      <c r="J2229" t="s">
        <v>54</v>
      </c>
      <c r="K2229" t="s">
        <v>54</v>
      </c>
      <c r="L2229" t="s">
        <v>61</v>
      </c>
      <c r="M2229" t="s">
        <v>2114</v>
      </c>
      <c r="N2229" t="s">
        <v>54</v>
      </c>
    </row>
    <row r="2230" spans="1:14" hidden="1" x14ac:dyDescent="0.3">
      <c r="A2230">
        <v>219305</v>
      </c>
      <c r="B2230" t="s">
        <v>2162</v>
      </c>
      <c r="C2230" t="s">
        <v>54</v>
      </c>
      <c r="D2230" t="s">
        <v>2164</v>
      </c>
      <c r="E2230" t="s">
        <v>1926</v>
      </c>
      <c r="F2230">
        <v>93257</v>
      </c>
      <c r="G2230" t="s">
        <v>1219</v>
      </c>
      <c r="H2230" t="s">
        <v>54</v>
      </c>
      <c r="I2230" t="s">
        <v>54</v>
      </c>
      <c r="J2230" t="s">
        <v>54</v>
      </c>
      <c r="K2230" t="s">
        <v>54</v>
      </c>
      <c r="L2230" t="s">
        <v>61</v>
      </c>
      <c r="M2230" t="s">
        <v>3980</v>
      </c>
      <c r="N2230" t="s">
        <v>54</v>
      </c>
    </row>
    <row r="2231" spans="1:14" hidden="1" x14ac:dyDescent="0.3">
      <c r="A2231">
        <v>224170</v>
      </c>
      <c r="B2231" t="s">
        <v>2491</v>
      </c>
      <c r="C2231" t="s">
        <v>2492</v>
      </c>
      <c r="D2231" t="s">
        <v>2493</v>
      </c>
      <c r="E2231" t="s">
        <v>117</v>
      </c>
      <c r="F2231">
        <v>95320</v>
      </c>
      <c r="G2231" t="s">
        <v>118</v>
      </c>
      <c r="H2231" t="s">
        <v>2494</v>
      </c>
      <c r="I2231" t="s">
        <v>10828</v>
      </c>
      <c r="J2231" t="s">
        <v>1213</v>
      </c>
      <c r="K2231" t="s">
        <v>54</v>
      </c>
      <c r="L2231" t="s">
        <v>80</v>
      </c>
      <c r="M2231" t="s">
        <v>2496</v>
      </c>
      <c r="N2231" t="s">
        <v>54</v>
      </c>
    </row>
    <row r="2232" spans="1:14" hidden="1" x14ac:dyDescent="0.3">
      <c r="A2232">
        <v>224578</v>
      </c>
      <c r="B2232" t="s">
        <v>2543</v>
      </c>
      <c r="C2232" t="s">
        <v>54</v>
      </c>
      <c r="D2232" t="s">
        <v>2545</v>
      </c>
      <c r="E2232" t="s">
        <v>1326</v>
      </c>
      <c r="F2232">
        <v>93230</v>
      </c>
      <c r="G2232" t="s">
        <v>1237</v>
      </c>
      <c r="H2232" t="s">
        <v>54</v>
      </c>
      <c r="I2232" t="s">
        <v>54</v>
      </c>
      <c r="J2232" t="s">
        <v>54</v>
      </c>
      <c r="K2232" t="s">
        <v>54</v>
      </c>
      <c r="L2232" t="s">
        <v>61</v>
      </c>
      <c r="M2232" t="s">
        <v>1844</v>
      </c>
      <c r="N2232" t="s">
        <v>54</v>
      </c>
    </row>
    <row r="2233" spans="1:14" hidden="1" x14ac:dyDescent="0.3">
      <c r="A2233">
        <v>226371</v>
      </c>
      <c r="B2233" t="s">
        <v>2756</v>
      </c>
      <c r="C2233" t="s">
        <v>54</v>
      </c>
      <c r="D2233" t="s">
        <v>2758</v>
      </c>
      <c r="E2233" t="s">
        <v>1219</v>
      </c>
      <c r="F2233">
        <v>93274</v>
      </c>
      <c r="G2233" t="s">
        <v>1219</v>
      </c>
      <c r="H2233" t="s">
        <v>54</v>
      </c>
      <c r="I2233" t="s">
        <v>54</v>
      </c>
      <c r="J2233" t="s">
        <v>54</v>
      </c>
      <c r="K2233" t="s">
        <v>54</v>
      </c>
      <c r="L2233" t="s">
        <v>61</v>
      </c>
      <c r="M2233" t="s">
        <v>227</v>
      </c>
      <c r="N2233" t="s">
        <v>54</v>
      </c>
    </row>
    <row r="2234" spans="1:14" hidden="1" x14ac:dyDescent="0.3">
      <c r="A2234">
        <v>227023</v>
      </c>
      <c r="B2234" t="s">
        <v>2825</v>
      </c>
      <c r="C2234" t="s">
        <v>54</v>
      </c>
      <c r="D2234" t="s">
        <v>2827</v>
      </c>
      <c r="E2234" t="s">
        <v>1203</v>
      </c>
      <c r="F2234">
        <v>95361</v>
      </c>
      <c r="G2234" t="s">
        <v>46</v>
      </c>
      <c r="H2234" t="s">
        <v>54</v>
      </c>
      <c r="I2234" t="s">
        <v>54</v>
      </c>
      <c r="J2234" t="s">
        <v>54</v>
      </c>
      <c r="K2234" t="s">
        <v>54</v>
      </c>
      <c r="L2234" t="s">
        <v>61</v>
      </c>
      <c r="M2234" t="s">
        <v>2830</v>
      </c>
      <c r="N2234" t="s">
        <v>54</v>
      </c>
    </row>
    <row r="2235" spans="1:14" hidden="1" x14ac:dyDescent="0.3">
      <c r="A2235">
        <v>227596</v>
      </c>
      <c r="B2235" t="s">
        <v>2867</v>
      </c>
      <c r="C2235" t="s">
        <v>10769</v>
      </c>
      <c r="D2235" t="s">
        <v>2869</v>
      </c>
      <c r="E2235" t="s">
        <v>1392</v>
      </c>
      <c r="F2235">
        <v>93242</v>
      </c>
      <c r="G2235" t="s">
        <v>1254</v>
      </c>
      <c r="H2235" t="s">
        <v>2870</v>
      </c>
      <c r="I2235" t="s">
        <v>10829</v>
      </c>
      <c r="J2235" t="s">
        <v>1213</v>
      </c>
      <c r="K2235" t="s">
        <v>1262</v>
      </c>
      <c r="L2235" t="s">
        <v>61</v>
      </c>
      <c r="M2235" t="s">
        <v>227</v>
      </c>
      <c r="N2235" t="s">
        <v>54</v>
      </c>
    </row>
    <row r="2236" spans="1:14" hidden="1" x14ac:dyDescent="0.3">
      <c r="A2236">
        <v>230493</v>
      </c>
      <c r="B2236" t="s">
        <v>3060</v>
      </c>
      <c r="C2236" t="s">
        <v>54</v>
      </c>
      <c r="D2236" t="s">
        <v>3062</v>
      </c>
      <c r="E2236" t="s">
        <v>1219</v>
      </c>
      <c r="F2236">
        <v>93274</v>
      </c>
      <c r="G2236" t="s">
        <v>1219</v>
      </c>
      <c r="H2236" t="s">
        <v>54</v>
      </c>
      <c r="I2236" t="s">
        <v>54</v>
      </c>
      <c r="J2236" t="s">
        <v>54</v>
      </c>
      <c r="K2236" t="s">
        <v>54</v>
      </c>
      <c r="L2236" t="s">
        <v>80</v>
      </c>
      <c r="M2236" t="s">
        <v>10260</v>
      </c>
      <c r="N2236" t="s">
        <v>54</v>
      </c>
    </row>
    <row r="2237" spans="1:14" hidden="1" x14ac:dyDescent="0.3">
      <c r="A2237">
        <v>233060</v>
      </c>
      <c r="B2237" t="s">
        <v>3123</v>
      </c>
      <c r="C2237" t="s">
        <v>54</v>
      </c>
      <c r="D2237" t="s">
        <v>3125</v>
      </c>
      <c r="E2237" t="s">
        <v>1303</v>
      </c>
      <c r="F2237">
        <v>93307</v>
      </c>
      <c r="G2237" t="s">
        <v>1304</v>
      </c>
      <c r="H2237" t="s">
        <v>54</v>
      </c>
      <c r="I2237" t="s">
        <v>54</v>
      </c>
      <c r="J2237" t="s">
        <v>54</v>
      </c>
      <c r="K2237" t="s">
        <v>54</v>
      </c>
      <c r="L2237" t="s">
        <v>61</v>
      </c>
      <c r="M2237" t="s">
        <v>11023</v>
      </c>
      <c r="N2237" t="s">
        <v>54</v>
      </c>
    </row>
    <row r="2238" spans="1:14" hidden="1" x14ac:dyDescent="0.3">
      <c r="A2238">
        <v>233401</v>
      </c>
      <c r="B2238" t="s">
        <v>3216</v>
      </c>
      <c r="C2238" t="s">
        <v>54</v>
      </c>
      <c r="D2238" t="s">
        <v>3218</v>
      </c>
      <c r="E2238" t="s">
        <v>1597</v>
      </c>
      <c r="F2238">
        <v>93256</v>
      </c>
      <c r="G2238" t="s">
        <v>1219</v>
      </c>
      <c r="H2238" t="s">
        <v>54</v>
      </c>
      <c r="I2238" t="s">
        <v>54</v>
      </c>
      <c r="J2238" t="s">
        <v>54</v>
      </c>
      <c r="K2238" t="s">
        <v>54</v>
      </c>
      <c r="L2238" t="s">
        <v>61</v>
      </c>
      <c r="M2238" t="s">
        <v>11029</v>
      </c>
      <c r="N2238" t="s">
        <v>54</v>
      </c>
    </row>
    <row r="2239" spans="1:14" hidden="1" x14ac:dyDescent="0.3">
      <c r="A2239">
        <v>233488</v>
      </c>
      <c r="B2239" t="s">
        <v>3243</v>
      </c>
      <c r="C2239" t="s">
        <v>54</v>
      </c>
      <c r="D2239" t="s">
        <v>3244</v>
      </c>
      <c r="E2239" t="s">
        <v>1219</v>
      </c>
      <c r="F2239">
        <v>93274</v>
      </c>
      <c r="G2239" t="s">
        <v>1219</v>
      </c>
      <c r="H2239" t="s">
        <v>54</v>
      </c>
      <c r="I2239" t="s">
        <v>54</v>
      </c>
      <c r="J2239" t="s">
        <v>54</v>
      </c>
      <c r="K2239" t="s">
        <v>54</v>
      </c>
      <c r="L2239" t="s">
        <v>61</v>
      </c>
      <c r="M2239" t="s">
        <v>3247</v>
      </c>
      <c r="N2239" t="s">
        <v>54</v>
      </c>
    </row>
    <row r="2240" spans="1:14" hidden="1" x14ac:dyDescent="0.3">
      <c r="A2240">
        <v>233751</v>
      </c>
      <c r="B2240" t="s">
        <v>3339</v>
      </c>
      <c r="C2240" t="s">
        <v>54</v>
      </c>
      <c r="D2240" t="s">
        <v>3341</v>
      </c>
      <c r="E2240" t="s">
        <v>2343</v>
      </c>
      <c r="F2240">
        <v>93609</v>
      </c>
      <c r="G2240" t="s">
        <v>1254</v>
      </c>
      <c r="H2240" t="s">
        <v>54</v>
      </c>
      <c r="I2240" t="s">
        <v>54</v>
      </c>
      <c r="J2240" t="s">
        <v>54</v>
      </c>
      <c r="K2240" t="s">
        <v>54</v>
      </c>
      <c r="L2240" t="s">
        <v>61</v>
      </c>
      <c r="M2240" t="s">
        <v>3344</v>
      </c>
      <c r="N2240" t="s">
        <v>54</v>
      </c>
    </row>
    <row r="2241" spans="1:14" hidden="1" x14ac:dyDescent="0.3">
      <c r="A2241">
        <v>233872</v>
      </c>
      <c r="B2241" t="s">
        <v>3514</v>
      </c>
      <c r="C2241" t="s">
        <v>54</v>
      </c>
      <c r="D2241" t="s">
        <v>3516</v>
      </c>
      <c r="E2241" t="s">
        <v>1402</v>
      </c>
      <c r="F2241">
        <v>93292</v>
      </c>
      <c r="G2241" t="s">
        <v>1219</v>
      </c>
      <c r="H2241" t="s">
        <v>54</v>
      </c>
      <c r="I2241" t="s">
        <v>54</v>
      </c>
      <c r="J2241" t="s">
        <v>54</v>
      </c>
      <c r="K2241" t="s">
        <v>54</v>
      </c>
      <c r="L2241" t="s">
        <v>61</v>
      </c>
      <c r="M2241" t="s">
        <v>3519</v>
      </c>
      <c r="N2241" t="s">
        <v>54</v>
      </c>
    </row>
    <row r="2242" spans="1:14" hidden="1" x14ac:dyDescent="0.3">
      <c r="A2242">
        <v>234059</v>
      </c>
      <c r="B2242" t="s">
        <v>3618</v>
      </c>
      <c r="C2242" t="s">
        <v>54</v>
      </c>
      <c r="D2242" t="s">
        <v>3620</v>
      </c>
      <c r="E2242" t="s">
        <v>1392</v>
      </c>
      <c r="F2242">
        <v>93242</v>
      </c>
      <c r="G2242" t="s">
        <v>1254</v>
      </c>
      <c r="H2242" t="s">
        <v>54</v>
      </c>
      <c r="I2242" t="s">
        <v>54</v>
      </c>
      <c r="J2242" t="s">
        <v>54</v>
      </c>
      <c r="K2242" t="s">
        <v>54</v>
      </c>
      <c r="L2242" t="s">
        <v>61</v>
      </c>
      <c r="M2242" t="s">
        <v>1844</v>
      </c>
      <c r="N2242" t="s">
        <v>54</v>
      </c>
    </row>
    <row r="2243" spans="1:14" hidden="1" x14ac:dyDescent="0.3">
      <c r="A2243">
        <v>237515</v>
      </c>
      <c r="B2243" t="s">
        <v>3784</v>
      </c>
      <c r="C2243" t="s">
        <v>54</v>
      </c>
      <c r="D2243" t="s">
        <v>3786</v>
      </c>
      <c r="E2243" t="s">
        <v>1490</v>
      </c>
      <c r="F2243">
        <v>95623</v>
      </c>
      <c r="G2243" t="s">
        <v>1491</v>
      </c>
      <c r="H2243" t="s">
        <v>54</v>
      </c>
      <c r="I2243" t="s">
        <v>54</v>
      </c>
      <c r="J2243" t="s">
        <v>54</v>
      </c>
      <c r="K2243" t="s">
        <v>54</v>
      </c>
      <c r="L2243" t="s">
        <v>61</v>
      </c>
      <c r="M2243" t="s">
        <v>227</v>
      </c>
      <c r="N2243" t="s">
        <v>54</v>
      </c>
    </row>
    <row r="2244" spans="1:14" hidden="1" x14ac:dyDescent="0.3">
      <c r="A2244">
        <v>238935</v>
      </c>
      <c r="B2244" t="s">
        <v>3864</v>
      </c>
      <c r="C2244" t="s">
        <v>54</v>
      </c>
      <c r="D2244" t="s">
        <v>3865</v>
      </c>
      <c r="E2244" t="s">
        <v>1219</v>
      </c>
      <c r="F2244">
        <v>93274</v>
      </c>
      <c r="G2244" t="s">
        <v>1219</v>
      </c>
      <c r="H2244" t="s">
        <v>54</v>
      </c>
      <c r="I2244" t="s">
        <v>54</v>
      </c>
      <c r="J2244" t="s">
        <v>54</v>
      </c>
      <c r="K2244" t="s">
        <v>54</v>
      </c>
      <c r="L2244" t="s">
        <v>61</v>
      </c>
      <c r="M2244" t="s">
        <v>3868</v>
      </c>
      <c r="N2244" t="s">
        <v>54</v>
      </c>
    </row>
    <row r="2245" spans="1:14" hidden="1" x14ac:dyDescent="0.3">
      <c r="A2245">
        <v>239040</v>
      </c>
      <c r="B2245" t="s">
        <v>3881</v>
      </c>
      <c r="C2245" t="s">
        <v>54</v>
      </c>
      <c r="D2245" t="s">
        <v>3883</v>
      </c>
      <c r="E2245" t="s">
        <v>1227</v>
      </c>
      <c r="F2245">
        <v>93273</v>
      </c>
      <c r="G2245" t="s">
        <v>1219</v>
      </c>
      <c r="H2245" t="s">
        <v>54</v>
      </c>
      <c r="I2245" t="s">
        <v>54</v>
      </c>
      <c r="J2245" t="s">
        <v>54</v>
      </c>
      <c r="K2245" t="s">
        <v>54</v>
      </c>
      <c r="L2245" t="s">
        <v>61</v>
      </c>
      <c r="M2245" t="s">
        <v>3886</v>
      </c>
      <c r="N2245" t="s">
        <v>54</v>
      </c>
    </row>
    <row r="2246" spans="1:14" hidden="1" x14ac:dyDescent="0.3">
      <c r="A2246">
        <v>239254</v>
      </c>
      <c r="B2246" t="s">
        <v>3936</v>
      </c>
      <c r="C2246" t="s">
        <v>54</v>
      </c>
      <c r="D2246" t="s">
        <v>3938</v>
      </c>
      <c r="E2246" t="s">
        <v>2343</v>
      </c>
      <c r="F2246">
        <v>93609</v>
      </c>
      <c r="G2246" t="s">
        <v>1254</v>
      </c>
      <c r="H2246" t="s">
        <v>54</v>
      </c>
      <c r="I2246" t="s">
        <v>54</v>
      </c>
      <c r="J2246" t="s">
        <v>54</v>
      </c>
      <c r="K2246" t="s">
        <v>54</v>
      </c>
      <c r="L2246" t="s">
        <v>80</v>
      </c>
      <c r="M2246" t="s">
        <v>1802</v>
      </c>
      <c r="N2246" t="s">
        <v>3941</v>
      </c>
    </row>
    <row r="2247" spans="1:14" hidden="1" x14ac:dyDescent="0.3">
      <c r="A2247">
        <v>239300</v>
      </c>
      <c r="B2247" t="s">
        <v>3942</v>
      </c>
      <c r="C2247" t="s">
        <v>54</v>
      </c>
      <c r="D2247" t="s">
        <v>3944</v>
      </c>
      <c r="E2247" t="s">
        <v>1219</v>
      </c>
      <c r="F2247">
        <v>93274</v>
      </c>
      <c r="G2247" t="s">
        <v>1219</v>
      </c>
      <c r="H2247" t="s">
        <v>54</v>
      </c>
      <c r="I2247" t="s">
        <v>54</v>
      </c>
      <c r="J2247" t="s">
        <v>54</v>
      </c>
      <c r="K2247" t="s">
        <v>54</v>
      </c>
      <c r="L2247" t="s">
        <v>61</v>
      </c>
      <c r="M2247" t="s">
        <v>227</v>
      </c>
      <c r="N2247" t="s">
        <v>54</v>
      </c>
    </row>
    <row r="2248" spans="1:14" hidden="1" x14ac:dyDescent="0.3">
      <c r="A2248">
        <v>239733</v>
      </c>
      <c r="B2248" t="s">
        <v>4066</v>
      </c>
      <c r="C2248" t="s">
        <v>4067</v>
      </c>
      <c r="D2248" t="s">
        <v>4068</v>
      </c>
      <c r="E2248" t="s">
        <v>4069</v>
      </c>
      <c r="F2248">
        <v>96021</v>
      </c>
      <c r="G2248" t="s">
        <v>1775</v>
      </c>
      <c r="H2248" t="s">
        <v>4070</v>
      </c>
      <c r="I2248" t="s">
        <v>10830</v>
      </c>
      <c r="J2248" t="s">
        <v>1213</v>
      </c>
      <c r="K2248" t="s">
        <v>54</v>
      </c>
      <c r="L2248" t="s">
        <v>1887</v>
      </c>
      <c r="M2248" t="s">
        <v>385</v>
      </c>
      <c r="N2248" t="s">
        <v>54</v>
      </c>
    </row>
    <row r="2249" spans="1:14" hidden="1" x14ac:dyDescent="0.3">
      <c r="A2249">
        <v>240338</v>
      </c>
      <c r="B2249" t="s">
        <v>4144</v>
      </c>
      <c r="C2249" t="s">
        <v>54</v>
      </c>
      <c r="D2249" t="s">
        <v>4146</v>
      </c>
      <c r="E2249" t="s">
        <v>1227</v>
      </c>
      <c r="F2249">
        <v>93272</v>
      </c>
      <c r="G2249" t="s">
        <v>1219</v>
      </c>
      <c r="H2249" t="s">
        <v>54</v>
      </c>
      <c r="I2249" t="s">
        <v>54</v>
      </c>
      <c r="J2249" t="s">
        <v>54</v>
      </c>
      <c r="K2249" t="s">
        <v>54</v>
      </c>
      <c r="L2249" t="s">
        <v>61</v>
      </c>
      <c r="M2249" t="s">
        <v>2075</v>
      </c>
      <c r="N2249" t="s">
        <v>54</v>
      </c>
    </row>
    <row r="2250" spans="1:14" hidden="1" x14ac:dyDescent="0.3">
      <c r="A2250">
        <v>241816</v>
      </c>
      <c r="B2250" t="s">
        <v>4212</v>
      </c>
      <c r="C2250" t="s">
        <v>54</v>
      </c>
      <c r="D2250" t="s">
        <v>4214</v>
      </c>
      <c r="E2250" t="s">
        <v>1253</v>
      </c>
      <c r="F2250">
        <v>93656</v>
      </c>
      <c r="G2250" t="s">
        <v>1254</v>
      </c>
      <c r="H2250" t="s">
        <v>54</v>
      </c>
      <c r="I2250" t="s">
        <v>54</v>
      </c>
      <c r="J2250" t="s">
        <v>54</v>
      </c>
      <c r="K2250" t="s">
        <v>54</v>
      </c>
      <c r="L2250" t="s">
        <v>61</v>
      </c>
      <c r="M2250" t="s">
        <v>4217</v>
      </c>
      <c r="N2250" t="s">
        <v>54</v>
      </c>
    </row>
    <row r="2251" spans="1:14" hidden="1" x14ac:dyDescent="0.3">
      <c r="A2251">
        <v>242249</v>
      </c>
      <c r="B2251" t="s">
        <v>4224</v>
      </c>
      <c r="C2251" t="s">
        <v>54</v>
      </c>
      <c r="D2251" t="s">
        <v>4226</v>
      </c>
      <c r="E2251" t="s">
        <v>1326</v>
      </c>
      <c r="F2251">
        <v>93230</v>
      </c>
      <c r="G2251" t="s">
        <v>1219</v>
      </c>
      <c r="H2251" t="s">
        <v>54</v>
      </c>
      <c r="I2251" t="s">
        <v>54</v>
      </c>
      <c r="J2251" t="s">
        <v>54</v>
      </c>
      <c r="K2251" t="s">
        <v>54</v>
      </c>
      <c r="L2251" t="s">
        <v>61</v>
      </c>
      <c r="M2251" t="s">
        <v>4229</v>
      </c>
      <c r="N2251" t="s">
        <v>54</v>
      </c>
    </row>
    <row r="2252" spans="1:14" hidden="1" x14ac:dyDescent="0.3">
      <c r="A2252">
        <v>245624</v>
      </c>
      <c r="B2252" t="s">
        <v>8384</v>
      </c>
      <c r="C2252" t="s">
        <v>8385</v>
      </c>
      <c r="D2252" t="s">
        <v>8386</v>
      </c>
      <c r="E2252" t="s">
        <v>8387</v>
      </c>
      <c r="G2252" t="s">
        <v>8388</v>
      </c>
      <c r="H2252" t="s">
        <v>8389</v>
      </c>
      <c r="I2252" t="s">
        <v>10831</v>
      </c>
      <c r="J2252" t="s">
        <v>1213</v>
      </c>
      <c r="K2252" t="s">
        <v>54</v>
      </c>
      <c r="L2252" t="s">
        <v>8391</v>
      </c>
      <c r="M2252" t="s">
        <v>8392</v>
      </c>
      <c r="N2252" t="s">
        <v>54</v>
      </c>
    </row>
    <row r="2253" spans="1:14" hidden="1" x14ac:dyDescent="0.3">
      <c r="A2253">
        <v>247115</v>
      </c>
      <c r="B2253" t="s">
        <v>4403</v>
      </c>
      <c r="C2253" t="s">
        <v>54</v>
      </c>
      <c r="D2253" t="s">
        <v>4405</v>
      </c>
      <c r="E2253" t="s">
        <v>1402</v>
      </c>
      <c r="F2253">
        <v>93277</v>
      </c>
      <c r="G2253" t="s">
        <v>1219</v>
      </c>
      <c r="H2253" t="s">
        <v>54</v>
      </c>
      <c r="I2253" t="s">
        <v>54</v>
      </c>
      <c r="J2253" t="s">
        <v>54</v>
      </c>
      <c r="K2253" t="s">
        <v>54</v>
      </c>
      <c r="L2253" t="s">
        <v>61</v>
      </c>
      <c r="M2253" t="s">
        <v>305</v>
      </c>
      <c r="N2253" t="s">
        <v>54</v>
      </c>
    </row>
    <row r="2254" spans="1:14" hidden="1" x14ac:dyDescent="0.3">
      <c r="A2254">
        <v>247397</v>
      </c>
      <c r="B2254" t="s">
        <v>4413</v>
      </c>
      <c r="C2254" t="s">
        <v>54</v>
      </c>
      <c r="D2254" t="s">
        <v>4415</v>
      </c>
      <c r="E2254" t="s">
        <v>1303</v>
      </c>
      <c r="F2254">
        <v>93311</v>
      </c>
      <c r="G2254" t="s">
        <v>1304</v>
      </c>
      <c r="H2254" t="s">
        <v>54</v>
      </c>
      <c r="I2254" t="s">
        <v>54</v>
      </c>
      <c r="J2254" t="s">
        <v>54</v>
      </c>
      <c r="K2254" t="s">
        <v>54</v>
      </c>
      <c r="L2254" t="s">
        <v>80</v>
      </c>
      <c r="M2254" t="s">
        <v>8098</v>
      </c>
      <c r="N2254" t="s">
        <v>54</v>
      </c>
    </row>
    <row r="2255" spans="1:14" hidden="1" x14ac:dyDescent="0.3">
      <c r="A2255">
        <v>247398</v>
      </c>
      <c r="B2255" t="s">
        <v>4418</v>
      </c>
      <c r="C2255" t="s">
        <v>54</v>
      </c>
      <c r="D2255" t="s">
        <v>4419</v>
      </c>
      <c r="E2255" t="s">
        <v>1303</v>
      </c>
      <c r="F2255">
        <v>93313</v>
      </c>
      <c r="G2255" t="s">
        <v>1304</v>
      </c>
      <c r="H2255" t="s">
        <v>54</v>
      </c>
      <c r="I2255" t="s">
        <v>54</v>
      </c>
      <c r="J2255" t="s">
        <v>54</v>
      </c>
      <c r="K2255" t="s">
        <v>54</v>
      </c>
      <c r="L2255" t="s">
        <v>61</v>
      </c>
      <c r="M2255" t="s">
        <v>4422</v>
      </c>
      <c r="N2255" t="s">
        <v>54</v>
      </c>
    </row>
    <row r="2256" spans="1:14" hidden="1" x14ac:dyDescent="0.3">
      <c r="A2256">
        <v>248014</v>
      </c>
      <c r="B2256" t="s">
        <v>4453</v>
      </c>
      <c r="C2256" t="s">
        <v>54</v>
      </c>
      <c r="D2256" t="s">
        <v>4455</v>
      </c>
      <c r="E2256" t="s">
        <v>1402</v>
      </c>
      <c r="F2256">
        <v>93291</v>
      </c>
      <c r="G2256" t="s">
        <v>1219</v>
      </c>
      <c r="H2256" t="s">
        <v>54</v>
      </c>
      <c r="I2256" t="s">
        <v>54</v>
      </c>
      <c r="J2256" t="s">
        <v>54</v>
      </c>
      <c r="K2256" t="s">
        <v>54</v>
      </c>
      <c r="L2256" t="s">
        <v>61</v>
      </c>
      <c r="M2256" t="s">
        <v>2975</v>
      </c>
      <c r="N2256" t="s">
        <v>54</v>
      </c>
    </row>
    <row r="2257" spans="1:14" hidden="1" x14ac:dyDescent="0.3">
      <c r="A2257">
        <v>250134</v>
      </c>
      <c r="B2257" t="s">
        <v>4537</v>
      </c>
      <c r="C2257" t="s">
        <v>54</v>
      </c>
      <c r="D2257" t="s">
        <v>4539</v>
      </c>
      <c r="E2257" t="s">
        <v>1219</v>
      </c>
      <c r="F2257">
        <v>93274</v>
      </c>
      <c r="G2257" t="s">
        <v>1219</v>
      </c>
      <c r="H2257" t="s">
        <v>54</v>
      </c>
      <c r="I2257" t="s">
        <v>54</v>
      </c>
      <c r="J2257" t="s">
        <v>54</v>
      </c>
      <c r="K2257" t="s">
        <v>54</v>
      </c>
      <c r="L2257" t="s">
        <v>80</v>
      </c>
      <c r="M2257" t="s">
        <v>1450</v>
      </c>
      <c r="N2257" t="s">
        <v>54</v>
      </c>
    </row>
    <row r="2258" spans="1:14" hidden="1" x14ac:dyDescent="0.3">
      <c r="A2258">
        <v>253515</v>
      </c>
      <c r="B2258" t="s">
        <v>4701</v>
      </c>
      <c r="C2258" t="s">
        <v>54</v>
      </c>
      <c r="D2258" t="s">
        <v>4703</v>
      </c>
      <c r="E2258" t="s">
        <v>1253</v>
      </c>
      <c r="F2258">
        <v>93656</v>
      </c>
      <c r="G2258" t="s">
        <v>1254</v>
      </c>
      <c r="H2258" t="s">
        <v>54</v>
      </c>
      <c r="I2258" t="s">
        <v>54</v>
      </c>
      <c r="J2258" t="s">
        <v>54</v>
      </c>
      <c r="K2258" t="s">
        <v>54</v>
      </c>
      <c r="L2258" t="s">
        <v>61</v>
      </c>
      <c r="M2258" t="s">
        <v>11091</v>
      </c>
      <c r="N2258" t="s">
        <v>54</v>
      </c>
    </row>
    <row r="2259" spans="1:14" hidden="1" x14ac:dyDescent="0.3">
      <c r="A2259">
        <v>254364</v>
      </c>
      <c r="B2259" t="s">
        <v>4717</v>
      </c>
      <c r="C2259" t="s">
        <v>54</v>
      </c>
      <c r="D2259" t="s">
        <v>4719</v>
      </c>
      <c r="E2259" t="s">
        <v>1303</v>
      </c>
      <c r="F2259">
        <v>93311</v>
      </c>
      <c r="G2259" t="s">
        <v>1304</v>
      </c>
      <c r="H2259" t="s">
        <v>54</v>
      </c>
      <c r="I2259" t="s">
        <v>54</v>
      </c>
      <c r="J2259" t="s">
        <v>54</v>
      </c>
      <c r="K2259" t="s">
        <v>54</v>
      </c>
      <c r="L2259" t="s">
        <v>61</v>
      </c>
      <c r="M2259" t="s">
        <v>11093</v>
      </c>
      <c r="N2259" t="s">
        <v>54</v>
      </c>
    </row>
    <row r="2260" spans="1:14" hidden="1" x14ac:dyDescent="0.3">
      <c r="A2260">
        <v>256200</v>
      </c>
      <c r="B2260" t="s">
        <v>4783</v>
      </c>
      <c r="C2260" t="s">
        <v>54</v>
      </c>
      <c r="D2260" t="s">
        <v>4785</v>
      </c>
      <c r="E2260" t="s">
        <v>1392</v>
      </c>
      <c r="F2260">
        <v>93242</v>
      </c>
      <c r="G2260" t="s">
        <v>1254</v>
      </c>
      <c r="H2260" t="s">
        <v>54</v>
      </c>
      <c r="I2260" t="s">
        <v>54</v>
      </c>
      <c r="J2260" t="s">
        <v>54</v>
      </c>
      <c r="K2260" t="s">
        <v>54</v>
      </c>
      <c r="L2260" t="s">
        <v>61</v>
      </c>
      <c r="M2260" t="s">
        <v>1814</v>
      </c>
      <c r="N2260" t="s">
        <v>54</v>
      </c>
    </row>
    <row r="2261" spans="1:14" hidden="1" x14ac:dyDescent="0.3">
      <c r="A2261">
        <v>256628</v>
      </c>
      <c r="B2261" t="s">
        <v>4809</v>
      </c>
      <c r="C2261" t="s">
        <v>4810</v>
      </c>
      <c r="D2261" t="s">
        <v>54</v>
      </c>
      <c r="E2261" t="s">
        <v>54</v>
      </c>
      <c r="G2261" t="s">
        <v>54</v>
      </c>
      <c r="H2261" t="s">
        <v>4811</v>
      </c>
      <c r="I2261" t="s">
        <v>10832</v>
      </c>
      <c r="J2261" t="s">
        <v>1213</v>
      </c>
      <c r="K2261" t="s">
        <v>54</v>
      </c>
      <c r="L2261" t="s">
        <v>4813</v>
      </c>
      <c r="M2261" t="s">
        <v>4814</v>
      </c>
      <c r="N2261" t="s">
        <v>4815</v>
      </c>
    </row>
    <row r="2262" spans="1:14" hidden="1" x14ac:dyDescent="0.3">
      <c r="A2262">
        <v>259784</v>
      </c>
      <c r="B2262" t="s">
        <v>4934</v>
      </c>
      <c r="C2262" t="s">
        <v>54</v>
      </c>
      <c r="D2262" t="s">
        <v>4936</v>
      </c>
      <c r="E2262" t="s">
        <v>1253</v>
      </c>
      <c r="F2262">
        <v>93656</v>
      </c>
      <c r="G2262" t="s">
        <v>1254</v>
      </c>
      <c r="H2262" t="s">
        <v>54</v>
      </c>
      <c r="I2262" t="s">
        <v>54</v>
      </c>
      <c r="J2262" t="s">
        <v>54</v>
      </c>
      <c r="K2262" t="s">
        <v>54</v>
      </c>
      <c r="L2262" t="s">
        <v>61</v>
      </c>
      <c r="M2262" t="s">
        <v>11106</v>
      </c>
      <c r="N2262" t="s">
        <v>54</v>
      </c>
    </row>
    <row r="2263" spans="1:14" hidden="1" x14ac:dyDescent="0.3">
      <c r="A2263">
        <v>262731</v>
      </c>
      <c r="B2263" t="s">
        <v>4959</v>
      </c>
      <c r="C2263" t="s">
        <v>54</v>
      </c>
      <c r="D2263" t="s">
        <v>4961</v>
      </c>
      <c r="E2263" t="s">
        <v>2226</v>
      </c>
      <c r="F2263">
        <v>93631</v>
      </c>
      <c r="G2263" t="s">
        <v>1237</v>
      </c>
      <c r="H2263" t="s">
        <v>54</v>
      </c>
      <c r="I2263" t="s">
        <v>54</v>
      </c>
      <c r="J2263" t="s">
        <v>54</v>
      </c>
      <c r="K2263" t="s">
        <v>54</v>
      </c>
      <c r="L2263" t="s">
        <v>61</v>
      </c>
      <c r="M2263" t="s">
        <v>1844</v>
      </c>
      <c r="N2263" t="s">
        <v>54</v>
      </c>
    </row>
    <row r="2264" spans="1:14" hidden="1" x14ac:dyDescent="0.3">
      <c r="A2264">
        <v>270119</v>
      </c>
      <c r="B2264" t="s">
        <v>5222</v>
      </c>
      <c r="C2264" t="s">
        <v>54</v>
      </c>
      <c r="D2264" t="s">
        <v>5224</v>
      </c>
      <c r="E2264" t="s">
        <v>1402</v>
      </c>
      <c r="F2264">
        <v>93277</v>
      </c>
      <c r="G2264" t="s">
        <v>1219</v>
      </c>
      <c r="H2264" t="s">
        <v>54</v>
      </c>
      <c r="I2264" t="s">
        <v>54</v>
      </c>
      <c r="J2264" t="s">
        <v>54</v>
      </c>
      <c r="K2264" t="s">
        <v>54</v>
      </c>
      <c r="L2264" t="s">
        <v>80</v>
      </c>
      <c r="M2264" t="s">
        <v>5227</v>
      </c>
      <c r="N2264" t="s">
        <v>54</v>
      </c>
    </row>
    <row r="2265" spans="1:14" hidden="1" x14ac:dyDescent="0.3">
      <c r="A2265">
        <v>270242</v>
      </c>
      <c r="B2265" t="s">
        <v>5274</v>
      </c>
      <c r="C2265" t="s">
        <v>54</v>
      </c>
      <c r="D2265" t="s">
        <v>5276</v>
      </c>
      <c r="E2265" t="s">
        <v>1227</v>
      </c>
      <c r="F2265">
        <v>93272</v>
      </c>
      <c r="G2265" t="s">
        <v>1219</v>
      </c>
      <c r="H2265" t="s">
        <v>54</v>
      </c>
      <c r="I2265" t="s">
        <v>54</v>
      </c>
      <c r="J2265" t="s">
        <v>54</v>
      </c>
      <c r="K2265" t="s">
        <v>54</v>
      </c>
      <c r="L2265" t="s">
        <v>61</v>
      </c>
      <c r="M2265" t="s">
        <v>5279</v>
      </c>
      <c r="N2265" t="s">
        <v>54</v>
      </c>
    </row>
    <row r="2266" spans="1:14" hidden="1" x14ac:dyDescent="0.3">
      <c r="A2266">
        <v>271701</v>
      </c>
      <c r="B2266" t="s">
        <v>5349</v>
      </c>
      <c r="C2266" t="s">
        <v>54</v>
      </c>
      <c r="D2266" t="s">
        <v>5351</v>
      </c>
      <c r="E2266" t="s">
        <v>1326</v>
      </c>
      <c r="F2266">
        <v>93230</v>
      </c>
      <c r="G2266" t="s">
        <v>1237</v>
      </c>
      <c r="H2266" t="s">
        <v>54</v>
      </c>
      <c r="I2266" t="s">
        <v>54</v>
      </c>
      <c r="J2266" t="s">
        <v>54</v>
      </c>
      <c r="K2266" t="s">
        <v>54</v>
      </c>
      <c r="L2266" t="s">
        <v>5028</v>
      </c>
      <c r="M2266" t="s">
        <v>482</v>
      </c>
      <c r="N2266" t="s">
        <v>5355</v>
      </c>
    </row>
    <row r="2267" spans="1:14" hidden="1" x14ac:dyDescent="0.3">
      <c r="A2267">
        <v>273417</v>
      </c>
      <c r="B2267" t="s">
        <v>5450</v>
      </c>
      <c r="C2267" t="s">
        <v>54</v>
      </c>
      <c r="D2267" t="s">
        <v>5452</v>
      </c>
      <c r="E2267" t="s">
        <v>2079</v>
      </c>
      <c r="F2267">
        <v>93280</v>
      </c>
      <c r="G2267" t="s">
        <v>1304</v>
      </c>
      <c r="H2267" t="s">
        <v>54</v>
      </c>
      <c r="I2267" t="s">
        <v>54</v>
      </c>
      <c r="J2267" t="s">
        <v>54</v>
      </c>
      <c r="K2267" t="s">
        <v>54</v>
      </c>
      <c r="L2267" t="s">
        <v>61</v>
      </c>
      <c r="M2267" t="s">
        <v>5236</v>
      </c>
      <c r="N2267" t="s">
        <v>54</v>
      </c>
    </row>
    <row r="2268" spans="1:14" hidden="1" x14ac:dyDescent="0.3">
      <c r="A2268">
        <v>655940</v>
      </c>
      <c r="B2268" t="s">
        <v>5551</v>
      </c>
      <c r="C2268" t="s">
        <v>54</v>
      </c>
      <c r="D2268" t="s">
        <v>5553</v>
      </c>
      <c r="E2268" t="s">
        <v>1303</v>
      </c>
      <c r="F2268">
        <v>93313</v>
      </c>
      <c r="G2268" t="s">
        <v>1304</v>
      </c>
      <c r="H2268" t="s">
        <v>54</v>
      </c>
      <c r="I2268" t="s">
        <v>54</v>
      </c>
      <c r="J2268" t="s">
        <v>54</v>
      </c>
      <c r="K2268" t="s">
        <v>54</v>
      </c>
      <c r="L2268" t="s">
        <v>61</v>
      </c>
      <c r="M2268" t="s">
        <v>5556</v>
      </c>
      <c r="N2268" t="s">
        <v>54</v>
      </c>
    </row>
    <row r="2269" spans="1:14" hidden="1" x14ac:dyDescent="0.3">
      <c r="A2269">
        <v>655970</v>
      </c>
      <c r="B2269" t="s">
        <v>5583</v>
      </c>
      <c r="C2269" t="s">
        <v>54</v>
      </c>
      <c r="D2269" t="s">
        <v>5585</v>
      </c>
      <c r="E2269" t="s">
        <v>1303</v>
      </c>
      <c r="F2269">
        <v>93314</v>
      </c>
      <c r="G2269" t="s">
        <v>1304</v>
      </c>
      <c r="H2269" t="s">
        <v>54</v>
      </c>
      <c r="I2269" t="s">
        <v>54</v>
      </c>
      <c r="J2269" t="s">
        <v>54</v>
      </c>
      <c r="K2269" t="s">
        <v>54</v>
      </c>
      <c r="L2269" t="s">
        <v>61</v>
      </c>
      <c r="M2269" t="s">
        <v>1477</v>
      </c>
      <c r="N2269" t="s">
        <v>54</v>
      </c>
    </row>
    <row r="2270" spans="1:14" hidden="1" x14ac:dyDescent="0.3">
      <c r="A2270">
        <v>657366</v>
      </c>
      <c r="B2270" t="s">
        <v>5771</v>
      </c>
      <c r="C2270" t="s">
        <v>54</v>
      </c>
      <c r="D2270" t="s">
        <v>5773</v>
      </c>
      <c r="E2270" t="s">
        <v>1219</v>
      </c>
      <c r="F2270">
        <v>93274</v>
      </c>
      <c r="G2270" t="s">
        <v>1219</v>
      </c>
      <c r="H2270" t="s">
        <v>54</v>
      </c>
      <c r="I2270" t="s">
        <v>54</v>
      </c>
      <c r="J2270" t="s">
        <v>54</v>
      </c>
      <c r="K2270" t="s">
        <v>54</v>
      </c>
      <c r="L2270" t="s">
        <v>61</v>
      </c>
      <c r="M2270" t="s">
        <v>5776</v>
      </c>
      <c r="N2270" t="s">
        <v>54</v>
      </c>
    </row>
    <row r="2271" spans="1:14" hidden="1" x14ac:dyDescent="0.3">
      <c r="A2271">
        <v>704631</v>
      </c>
      <c r="B2271" t="s">
        <v>5920</v>
      </c>
      <c r="C2271" t="s">
        <v>54</v>
      </c>
      <c r="D2271" t="s">
        <v>5922</v>
      </c>
      <c r="E2271" t="s">
        <v>1227</v>
      </c>
      <c r="F2271">
        <v>93272</v>
      </c>
      <c r="G2271" t="s">
        <v>1219</v>
      </c>
      <c r="H2271" t="s">
        <v>54</v>
      </c>
      <c r="I2271" t="s">
        <v>54</v>
      </c>
      <c r="J2271" t="s">
        <v>54</v>
      </c>
      <c r="K2271" t="s">
        <v>54</v>
      </c>
      <c r="L2271" t="s">
        <v>61</v>
      </c>
      <c r="M2271" t="s">
        <v>11175</v>
      </c>
      <c r="N2271" t="s">
        <v>54</v>
      </c>
    </row>
    <row r="2272" spans="1:14" hidden="1" x14ac:dyDescent="0.3">
      <c r="A2272">
        <v>705002</v>
      </c>
      <c r="B2272" t="s">
        <v>6233</v>
      </c>
      <c r="C2272" t="s">
        <v>54</v>
      </c>
      <c r="D2272" t="s">
        <v>6235</v>
      </c>
      <c r="E2272" t="s">
        <v>1402</v>
      </c>
      <c r="F2272">
        <v>93291</v>
      </c>
      <c r="G2272" t="s">
        <v>1219</v>
      </c>
      <c r="H2272" t="s">
        <v>54</v>
      </c>
      <c r="I2272" t="s">
        <v>54</v>
      </c>
      <c r="J2272" t="s">
        <v>54</v>
      </c>
      <c r="K2272" t="s">
        <v>54</v>
      </c>
      <c r="L2272" t="s">
        <v>61</v>
      </c>
      <c r="M2272" t="s">
        <v>4496</v>
      </c>
      <c r="N2272" t="s">
        <v>54</v>
      </c>
    </row>
    <row r="2273" spans="1:14" hidden="1" x14ac:dyDescent="0.3">
      <c r="A2273">
        <v>704631</v>
      </c>
      <c r="B2273" t="s">
        <v>5920</v>
      </c>
      <c r="C2273" t="s">
        <v>4145</v>
      </c>
      <c r="D2273" t="s">
        <v>5922</v>
      </c>
      <c r="E2273" t="s">
        <v>1227</v>
      </c>
      <c r="F2273">
        <v>93272</v>
      </c>
      <c r="G2273" t="s">
        <v>1219</v>
      </c>
      <c r="H2273" t="s">
        <v>10833</v>
      </c>
      <c r="I2273" t="s">
        <v>10834</v>
      </c>
      <c r="J2273" t="s">
        <v>1213</v>
      </c>
      <c r="K2273" t="s">
        <v>10835</v>
      </c>
      <c r="L2273" t="s">
        <v>61</v>
      </c>
      <c r="M2273" t="s">
        <v>11175</v>
      </c>
      <c r="N2273" t="s">
        <v>54</v>
      </c>
    </row>
    <row r="2274" spans="1:14" hidden="1" x14ac:dyDescent="0.3">
      <c r="A2274">
        <v>747519</v>
      </c>
      <c r="B2274" t="s">
        <v>10816</v>
      </c>
      <c r="C2274" t="s">
        <v>10817</v>
      </c>
      <c r="D2274" t="s">
        <v>10818</v>
      </c>
      <c r="E2274" t="s">
        <v>2420</v>
      </c>
      <c r="F2274">
        <v>95340</v>
      </c>
      <c r="G2274" t="s">
        <v>69</v>
      </c>
      <c r="H2274" t="s">
        <v>10836</v>
      </c>
      <c r="I2274" t="s">
        <v>10837</v>
      </c>
      <c r="J2274" t="s">
        <v>1213</v>
      </c>
      <c r="K2274" t="s">
        <v>54</v>
      </c>
      <c r="L2274" t="s">
        <v>54</v>
      </c>
      <c r="M2274" t="s">
        <v>10822</v>
      </c>
      <c r="N2274" t="s">
        <v>54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D28D-F8F3-4564-B41C-69903FD90F56}">
  <sheetPr codeName="Sheet39">
    <tabColor theme="4" tint="0.79998168889431442"/>
  </sheetPr>
  <dimension ref="A1:AM68"/>
  <sheetViews>
    <sheetView topLeftCell="A13" workbookViewId="0">
      <selection activeCell="AI26" sqref="AI26"/>
    </sheetView>
  </sheetViews>
  <sheetFormatPr defaultRowHeight="14.4" x14ac:dyDescent="0.3"/>
  <cols>
    <col min="1" max="1" width="31.33203125" bestFit="1" customWidth="1"/>
    <col min="2" max="2" width="11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203907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203907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 &amp; M De Souza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38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203907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3030 South Central Avenue</v>
      </c>
      <c r="K3" s="2" t="s">
        <v>8</v>
      </c>
      <c r="L3" s="14" t="s">
        <v>44</v>
      </c>
      <c r="U3" t="s">
        <v>2</v>
      </c>
      <c r="V3" t="s">
        <v>38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De Sousa, Armelin &amp; Maria</v>
      </c>
      <c r="K7" s="2" t="s">
        <v>10869</v>
      </c>
      <c r="L7" s="14" t="s">
        <v>42</v>
      </c>
      <c r="U7" t="s">
        <v>6</v>
      </c>
      <c r="V7" t="s">
        <v>42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44</v>
      </c>
    </row>
    <row r="10" spans="1:39" x14ac:dyDescent="0.3">
      <c r="A10" t="s">
        <v>18</v>
      </c>
      <c r="B10" s="14" t="s">
        <v>51</v>
      </c>
      <c r="K10" s="2" t="s">
        <v>18</v>
      </c>
      <c r="L10" s="14" t="s">
        <v>51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De Sousa, Armelin &amp; Maria - A &amp; M De Souza Dairy</v>
      </c>
      <c r="K12" s="2" t="s">
        <v>21</v>
      </c>
      <c r="L12" s="14" t="s">
        <v>53</v>
      </c>
      <c r="U12" t="s">
        <v>11</v>
      </c>
      <c r="V12" t="s">
        <v>46</v>
      </c>
    </row>
    <row r="13" spans="1:39" x14ac:dyDescent="0.3">
      <c r="A13" t="s">
        <v>10871</v>
      </c>
      <c r="B13" s="23"/>
      <c r="K13" s="2" t="s">
        <v>10871</v>
      </c>
      <c r="L13" s="14">
        <v>44748</v>
      </c>
      <c r="U13" t="s">
        <v>12</v>
      </c>
      <c r="V13">
        <v>37.46564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981</v>
      </c>
      <c r="U14" t="s">
        <v>13</v>
      </c>
      <c r="V14">
        <v>-120.95585</v>
      </c>
    </row>
    <row r="15" spans="1:39" x14ac:dyDescent="0.3">
      <c r="A15" t="s">
        <v>10873</v>
      </c>
      <c r="K15" s="2" t="s">
        <v>10873</v>
      </c>
      <c r="L15" s="14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>
        <v>1100</v>
      </c>
      <c r="M17" t="s">
        <v>10910</v>
      </c>
      <c r="N17">
        <v>5408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290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>
        <v>320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210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>
        <v>210</v>
      </c>
      <c r="M19" t="s">
        <v>10912</v>
      </c>
      <c r="N19">
        <v>902</v>
      </c>
      <c r="U19" t="s">
        <v>18</v>
      </c>
      <c r="V19" t="s">
        <v>51</v>
      </c>
    </row>
    <row r="20" spans="1:22" x14ac:dyDescent="0.3">
      <c r="A20" s="39" t="s">
        <v>10878</v>
      </c>
      <c r="B20" s="17">
        <v>430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>
        <v>430</v>
      </c>
      <c r="M20" t="s">
        <v>10913</v>
      </c>
      <c r="N20">
        <v>0</v>
      </c>
      <c r="U20" t="s">
        <v>19</v>
      </c>
      <c r="V20">
        <v>335259</v>
      </c>
    </row>
    <row r="21" spans="1:22" x14ac:dyDescent="0.3">
      <c r="A21" s="39" t="s">
        <v>10879</v>
      </c>
      <c r="B21" s="17">
        <v>280</v>
      </c>
      <c r="K21" s="2" t="s">
        <v>10879</v>
      </c>
      <c r="L21" s="14">
        <v>280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25</v>
      </c>
      <c r="K22" s="2" t="s">
        <v>10880</v>
      </c>
      <c r="L22" s="14">
        <v>25</v>
      </c>
      <c r="U22" t="s">
        <v>21</v>
      </c>
      <c r="V22" t="s">
        <v>53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 t="s">
        <v>10848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1420</v>
      </c>
      <c r="K25" s="2" t="s">
        <v>10883</v>
      </c>
      <c r="L25" s="14" t="s">
        <v>1778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2021.25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1951.25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1490</v>
      </c>
      <c r="K28" s="2" t="s">
        <v>10886</v>
      </c>
      <c r="L28" s="14">
        <v>1420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1955</v>
      </c>
      <c r="K29" s="2" t="s">
        <v>10887</v>
      </c>
      <c r="L29" s="14">
        <v>1955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900</v>
      </c>
      <c r="C30" t="s">
        <v>11364</v>
      </c>
      <c r="K30" s="2" t="s">
        <v>10888</v>
      </c>
      <c r="L30" s="14">
        <v>900</v>
      </c>
      <c r="U30" t="s">
        <v>29</v>
      </c>
      <c r="V30" t="s">
        <v>10924</v>
      </c>
    </row>
    <row r="31" spans="1:22" x14ac:dyDescent="0.3">
      <c r="A31" s="39" t="s">
        <v>11343</v>
      </c>
      <c r="B31" s="38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43759.88</v>
      </c>
      <c r="C32" t="s">
        <v>11366</v>
      </c>
      <c r="K32" s="2" t="s">
        <v>10890</v>
      </c>
      <c r="L32" s="14" t="s">
        <v>982</v>
      </c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 t="s">
        <v>982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 t="s">
        <v>983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44378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981</v>
      </c>
    </row>
    <row r="40" spans="1:22" x14ac:dyDescent="0.3">
      <c r="A40" t="s">
        <v>10896</v>
      </c>
      <c r="K40" t="s">
        <v>948</v>
      </c>
      <c r="L40" s="23" t="s">
        <v>10916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1100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360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225</v>
      </c>
    </row>
    <row r="45" spans="1:22" x14ac:dyDescent="0.3">
      <c r="A45" t="s">
        <v>10900</v>
      </c>
      <c r="L45" s="17"/>
      <c r="U45" t="s">
        <v>931</v>
      </c>
      <c r="V45">
        <v>460</v>
      </c>
    </row>
    <row r="46" spans="1:22" x14ac:dyDescent="0.3">
      <c r="A46" t="s">
        <v>10901</v>
      </c>
      <c r="L46" s="17"/>
      <c r="U46" t="s">
        <v>932</v>
      </c>
      <c r="V46">
        <v>300</v>
      </c>
    </row>
    <row r="47" spans="1:22" x14ac:dyDescent="0.3">
      <c r="L47" s="17"/>
      <c r="U47" t="s">
        <v>933</v>
      </c>
      <c r="V47">
        <v>30</v>
      </c>
    </row>
    <row r="48" spans="1:22" x14ac:dyDescent="0.3">
      <c r="L48" s="17"/>
      <c r="U48" t="s">
        <v>934</v>
      </c>
      <c r="V48">
        <v>1460</v>
      </c>
    </row>
    <row r="49" spans="3:22" x14ac:dyDescent="0.3">
      <c r="L49" s="17"/>
      <c r="U49" t="s">
        <v>935</v>
      </c>
      <c r="V49">
        <v>1955</v>
      </c>
    </row>
    <row r="50" spans="3:22" x14ac:dyDescent="0.3">
      <c r="U50" t="s">
        <v>936</v>
      </c>
    </row>
    <row r="51" spans="3:22" x14ac:dyDescent="0.3">
      <c r="U51" t="s">
        <v>937</v>
      </c>
    </row>
    <row r="52" spans="3:22" x14ac:dyDescent="0.3">
      <c r="C52" s="17"/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  <c r="V55" t="s">
        <v>983</v>
      </c>
    </row>
    <row r="56" spans="3:22" x14ac:dyDescent="0.3">
      <c r="L56" s="17"/>
      <c r="U56" t="s">
        <v>942</v>
      </c>
      <c r="V56">
        <v>912</v>
      </c>
    </row>
    <row r="57" spans="3:22" x14ac:dyDescent="0.3">
      <c r="L57" s="17"/>
      <c r="U57" t="s">
        <v>943</v>
      </c>
      <c r="V57" t="s">
        <v>983</v>
      </c>
    </row>
    <row r="58" spans="3:22" x14ac:dyDescent="0.3">
      <c r="L58" s="17"/>
      <c r="U58" t="s">
        <v>944</v>
      </c>
      <c r="V58" t="s">
        <v>982</v>
      </c>
    </row>
    <row r="59" spans="3:22" x14ac:dyDescent="0.3">
      <c r="L59" s="17"/>
      <c r="U59" t="s">
        <v>945</v>
      </c>
      <c r="V59" t="s">
        <v>982</v>
      </c>
    </row>
    <row r="60" spans="3:22" x14ac:dyDescent="0.3">
      <c r="L60" s="17"/>
      <c r="U60" t="s">
        <v>946</v>
      </c>
      <c r="V60" t="s">
        <v>982</v>
      </c>
    </row>
    <row r="61" spans="3:22" x14ac:dyDescent="0.3">
      <c r="L61" s="17"/>
      <c r="U61" t="s">
        <v>947</v>
      </c>
      <c r="V61" t="s">
        <v>982</v>
      </c>
    </row>
    <row r="62" spans="3:22" x14ac:dyDescent="0.3">
      <c r="L62" s="17"/>
      <c r="U62" t="s">
        <v>948</v>
      </c>
      <c r="V62" t="s">
        <v>991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  <c r="V64" t="s">
        <v>982</v>
      </c>
    </row>
    <row r="65" spans="12:22" x14ac:dyDescent="0.3">
      <c r="L65" s="17"/>
      <c r="U65" t="s">
        <v>951</v>
      </c>
      <c r="V65" t="s">
        <v>982</v>
      </c>
    </row>
    <row r="66" spans="12:22" x14ac:dyDescent="0.3">
      <c r="L66" s="17"/>
      <c r="U66" t="s">
        <v>952</v>
      </c>
    </row>
    <row r="67" spans="12:22" x14ac:dyDescent="0.3">
      <c r="L67" s="17"/>
      <c r="U67" t="s">
        <v>953</v>
      </c>
    </row>
    <row r="68" spans="12:22" x14ac:dyDescent="0.3">
      <c r="L68" s="17"/>
      <c r="U68" t="s">
        <v>989</v>
      </c>
    </row>
  </sheetData>
  <hyperlinks>
    <hyperlink ref="C1" location="'Master Tab'!A1" display="Master Tab" xr:uid="{2128C46C-5BD7-4166-A213-A17EB2E48EDF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1C70EF-4ACB-4319-813D-6A92A141140D}">
          <x14:formula1>
            <xm:f>Billing!$F$2:$F$5</xm:f>
          </x14:formula1>
          <xm:sqref>B23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96CB-D97D-4144-9C14-BA0D445C72EC}">
  <sheetPr codeName="Sheet40">
    <tabColor theme="4" tint="0.79998168889431442"/>
  </sheetPr>
  <dimension ref="A1:AM68"/>
  <sheetViews>
    <sheetView topLeftCell="A9" workbookViewId="0">
      <selection activeCell="D34" sqref="D34"/>
    </sheetView>
  </sheetViews>
  <sheetFormatPr defaultRowHeight="14.4" x14ac:dyDescent="0.3"/>
  <cols>
    <col min="1" max="1" width="31.33203125" bestFit="1" customWidth="1"/>
    <col min="2" max="2" width="13.4414062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209495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209495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Silva Dairy Farms #3A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65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209495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1499 North Edminster Road</v>
      </c>
      <c r="K3" s="2" t="s">
        <v>8</v>
      </c>
      <c r="L3" s="14" t="s">
        <v>67</v>
      </c>
      <c r="U3" t="s">
        <v>2</v>
      </c>
      <c r="V3" t="s">
        <v>65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14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14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Silva, Manuel</v>
      </c>
      <c r="K7" s="2" t="s">
        <v>10869</v>
      </c>
      <c r="L7" s="14" t="s">
        <v>66</v>
      </c>
      <c r="U7" t="s">
        <v>6</v>
      </c>
      <c r="V7" t="s">
        <v>66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67</v>
      </c>
    </row>
    <row r="10" spans="1:39" x14ac:dyDescent="0.3">
      <c r="A10" t="s">
        <v>18</v>
      </c>
      <c r="B10" s="14" t="s">
        <v>70</v>
      </c>
      <c r="K10" s="2" t="s">
        <v>18</v>
      </c>
      <c r="L10" s="14" t="s">
        <v>70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Silva, Manuel - Silva Dairy Farms #3A</v>
      </c>
      <c r="K12" s="2" t="s">
        <v>21</v>
      </c>
      <c r="L12" s="14" t="s">
        <v>71</v>
      </c>
      <c r="U12" t="s">
        <v>11</v>
      </c>
      <c r="V12" t="s">
        <v>69</v>
      </c>
    </row>
    <row r="13" spans="1:39" x14ac:dyDescent="0.3">
      <c r="A13" t="s">
        <v>10871</v>
      </c>
      <c r="B13" s="23"/>
      <c r="K13" s="2" t="s">
        <v>10871</v>
      </c>
      <c r="L13" s="14">
        <v>44756</v>
      </c>
      <c r="U13" t="s">
        <v>12</v>
      </c>
      <c r="V13">
        <v>37.311084999999999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992</v>
      </c>
      <c r="U14" t="s">
        <v>13</v>
      </c>
      <c r="V14">
        <v>-120.896737</v>
      </c>
    </row>
    <row r="15" spans="1:39" x14ac:dyDescent="0.3">
      <c r="A15" t="s">
        <v>10873</v>
      </c>
      <c r="K15" s="2" t="s">
        <v>10873</v>
      </c>
      <c r="L15" s="14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1401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>
        <v>1400</v>
      </c>
      <c r="M17" t="s">
        <v>10910</v>
      </c>
      <c r="N17">
        <v>11267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14">
        <v>200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433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>
        <v>350</v>
      </c>
      <c r="M19" t="s">
        <v>10912</v>
      </c>
      <c r="N19">
        <v>902</v>
      </c>
      <c r="U19" t="s">
        <v>18</v>
      </c>
      <c r="V19" t="s">
        <v>70</v>
      </c>
    </row>
    <row r="20" spans="1:22" x14ac:dyDescent="0.3">
      <c r="A20" s="39" t="s">
        <v>10878</v>
      </c>
      <c r="B20" s="17">
        <v>593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>
        <v>420</v>
      </c>
      <c r="M20" t="s">
        <v>10913</v>
      </c>
      <c r="N20">
        <v>0</v>
      </c>
      <c r="U20" t="s">
        <v>19</v>
      </c>
      <c r="V20">
        <v>334890</v>
      </c>
    </row>
    <row r="21" spans="1:22" x14ac:dyDescent="0.3">
      <c r="A21" s="39" t="s">
        <v>10879</v>
      </c>
      <c r="B21" s="17">
        <v>213</v>
      </c>
      <c r="K21" s="2" t="s">
        <v>10879</v>
      </c>
      <c r="L21" s="14">
        <v>200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349</v>
      </c>
      <c r="K22" s="2" t="s">
        <v>10880</v>
      </c>
      <c r="L22" s="14">
        <v>385</v>
      </c>
      <c r="U22" t="s">
        <v>21</v>
      </c>
      <c r="V22" t="s">
        <v>71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 t="s">
        <v>10848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1600</v>
      </c>
      <c r="K25" s="2" t="s">
        <v>10883</v>
      </c>
      <c r="L25" s="14" t="s">
        <v>832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2618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2284.9499999999998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1751</v>
      </c>
      <c r="K28" s="2" t="s">
        <v>10886</v>
      </c>
      <c r="L28" s="14">
        <v>1600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776</v>
      </c>
      <c r="K29" s="2" t="s">
        <v>10887</v>
      </c>
      <c r="L29" s="14">
        <v>776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366</v>
      </c>
      <c r="C30" t="s">
        <v>11364</v>
      </c>
      <c r="K30" s="2" t="s">
        <v>10888</v>
      </c>
      <c r="L30" s="14">
        <v>364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51757.74</v>
      </c>
      <c r="C32" t="s">
        <v>11366</v>
      </c>
      <c r="K32" s="2" t="s">
        <v>10890</v>
      </c>
      <c r="L32" s="14" t="s">
        <v>983</v>
      </c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 t="s">
        <v>983</v>
      </c>
      <c r="U35" t="s">
        <v>34</v>
      </c>
      <c r="V35" t="s">
        <v>73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44377</v>
      </c>
    </row>
    <row r="39" spans="1:22" x14ac:dyDescent="0.3">
      <c r="A39" t="s">
        <v>10895</v>
      </c>
      <c r="K39" t="s">
        <v>10897</v>
      </c>
      <c r="L39" s="24"/>
      <c r="U39" t="s">
        <v>925</v>
      </c>
      <c r="V39" t="s">
        <v>992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1420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185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337</v>
      </c>
    </row>
    <row r="45" spans="1:22" x14ac:dyDescent="0.3">
      <c r="A45" t="s">
        <v>10900</v>
      </c>
      <c r="L45" s="17"/>
      <c r="U45" t="s">
        <v>931</v>
      </c>
      <c r="V45">
        <v>438</v>
      </c>
    </row>
    <row r="46" spans="1:22" x14ac:dyDescent="0.3">
      <c r="A46" t="s">
        <v>10901</v>
      </c>
      <c r="L46" s="17"/>
      <c r="U46" t="s">
        <v>932</v>
      </c>
      <c r="V46">
        <v>177</v>
      </c>
    </row>
    <row r="47" spans="1:22" x14ac:dyDescent="0.3">
      <c r="L47" s="17"/>
      <c r="U47" t="s">
        <v>933</v>
      </c>
      <c r="V47">
        <v>396</v>
      </c>
    </row>
    <row r="48" spans="1:22" x14ac:dyDescent="0.3">
      <c r="L48" s="25"/>
      <c r="U48" t="s">
        <v>934</v>
      </c>
      <c r="V48">
        <v>1605</v>
      </c>
    </row>
    <row r="49" spans="12:22" x14ac:dyDescent="0.3">
      <c r="L49" s="17"/>
      <c r="U49" t="s">
        <v>935</v>
      </c>
      <c r="V49">
        <v>776</v>
      </c>
    </row>
    <row r="50" spans="12:22" x14ac:dyDescent="0.3">
      <c r="L50" s="26"/>
      <c r="U50" t="s">
        <v>936</v>
      </c>
    </row>
    <row r="51" spans="12:22" x14ac:dyDescent="0.3">
      <c r="L51" s="17"/>
      <c r="U51" t="s">
        <v>937</v>
      </c>
      <c r="V51" t="s">
        <v>983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364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BD63777-50E1-4F71-BE68-11467922405A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40C017-58A0-4B5E-BF6E-27957F69031F}">
          <x14:formula1>
            <xm:f>Billing!$F$2:$F$5</xm:f>
          </x14:formula1>
          <xm:sqref>B23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7A511-88C4-4868-8B82-0A39F559D769}">
  <sheetPr codeName="Sheet41">
    <tabColor theme="4" tint="0.79998168889431442"/>
  </sheetPr>
  <dimension ref="A1:AM68"/>
  <sheetViews>
    <sheetView workbookViewId="0">
      <selection activeCell="F22" sqref="F22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210049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210049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Joe Borba Dairy, Inc.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1690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210049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3431 South Moffett Road</v>
      </c>
      <c r="K3" s="2" t="s">
        <v>8</v>
      </c>
      <c r="L3" s="14" t="s">
        <v>76</v>
      </c>
      <c r="U3" t="s">
        <v>2</v>
      </c>
      <c r="V3" t="s">
        <v>954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Joe Borba Dairy Inc</v>
      </c>
      <c r="K7" s="2" t="s">
        <v>10869</v>
      </c>
      <c r="L7" s="14" t="s">
        <v>75</v>
      </c>
      <c r="U7" t="s">
        <v>6</v>
      </c>
      <c r="V7" t="s">
        <v>75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76</v>
      </c>
    </row>
    <row r="10" spans="1:39" x14ac:dyDescent="0.3">
      <c r="A10" t="s">
        <v>18</v>
      </c>
      <c r="B10" s="14" t="s">
        <v>77</v>
      </c>
      <c r="K10" s="2" t="s">
        <v>18</v>
      </c>
      <c r="L10" s="14" t="s">
        <v>77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Joe Borba Dairy Inc</v>
      </c>
      <c r="K12" s="2" t="s">
        <v>21</v>
      </c>
      <c r="L12" s="14" t="s">
        <v>78</v>
      </c>
      <c r="U12" t="s">
        <v>11</v>
      </c>
      <c r="V12" t="s">
        <v>46</v>
      </c>
    </row>
    <row r="13" spans="1:39" x14ac:dyDescent="0.3">
      <c r="A13" t="s">
        <v>10871</v>
      </c>
      <c r="B13" s="23"/>
      <c r="K13" s="2" t="s">
        <v>10871</v>
      </c>
      <c r="L13" s="14">
        <v>44774</v>
      </c>
      <c r="U13" t="s">
        <v>12</v>
      </c>
      <c r="V13">
        <v>37.459769999999999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984</v>
      </c>
      <c r="U14" t="s">
        <v>13</v>
      </c>
      <c r="V14">
        <v>-120.95135999999999</v>
      </c>
    </row>
    <row r="15" spans="1:39" x14ac:dyDescent="0.3">
      <c r="A15" t="s">
        <v>10873</v>
      </c>
      <c r="K15" s="2" t="s">
        <v>10873</v>
      </c>
      <c r="L15" s="14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>
        <v>0</v>
      </c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>
        <v>0</v>
      </c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>
        <v>0</v>
      </c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>
        <v>0</v>
      </c>
      <c r="M19" t="s">
        <v>10912</v>
      </c>
      <c r="N19">
        <v>0</v>
      </c>
      <c r="U19" t="s">
        <v>18</v>
      </c>
      <c r="V19" t="s">
        <v>77</v>
      </c>
    </row>
    <row r="20" spans="1:22" x14ac:dyDescent="0.3">
      <c r="A20" s="39" t="s">
        <v>10878</v>
      </c>
      <c r="B20" s="17">
        <v>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>
        <v>50</v>
      </c>
      <c r="M20" t="s">
        <v>10913</v>
      </c>
      <c r="N20">
        <v>0</v>
      </c>
      <c r="U20" t="s">
        <v>19</v>
      </c>
      <c r="V20">
        <v>335295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78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14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36.5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36.5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644</v>
      </c>
      <c r="K29" s="2" t="s">
        <v>10887</v>
      </c>
      <c r="L29" s="14">
        <v>644</v>
      </c>
      <c r="U29" t="s">
        <v>28</v>
      </c>
      <c r="V29" t="s">
        <v>79</v>
      </c>
    </row>
    <row r="30" spans="1:22" x14ac:dyDescent="0.3">
      <c r="A30" s="39" t="s">
        <v>10888</v>
      </c>
      <c r="B30" s="17">
        <v>72</v>
      </c>
      <c r="C30" t="s">
        <v>11364</v>
      </c>
      <c r="K30" s="2" t="s">
        <v>10888</v>
      </c>
      <c r="L30" s="14">
        <v>89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506.25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984</v>
      </c>
    </row>
    <row r="40" spans="1:22" x14ac:dyDescent="0.3">
      <c r="A40" t="s">
        <v>10896</v>
      </c>
      <c r="K40" t="s">
        <v>948</v>
      </c>
      <c r="L40" s="17" t="s">
        <v>10917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 t="s">
        <v>11369</v>
      </c>
      <c r="C42" t="s">
        <v>11370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70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644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</row>
    <row r="57" spans="12:22" x14ac:dyDescent="0.3">
      <c r="L57" s="17"/>
      <c r="U57" t="s">
        <v>943</v>
      </c>
      <c r="V57" t="s">
        <v>985</v>
      </c>
    </row>
    <row r="58" spans="12:22" x14ac:dyDescent="0.3">
      <c r="L58" s="17"/>
      <c r="U58" t="s">
        <v>944</v>
      </c>
      <c r="V58" t="s">
        <v>985</v>
      </c>
    </row>
    <row r="59" spans="12:22" x14ac:dyDescent="0.3">
      <c r="L59" s="17"/>
      <c r="U59" t="s">
        <v>945</v>
      </c>
      <c r="V59" t="s">
        <v>985</v>
      </c>
    </row>
    <row r="60" spans="12:22" x14ac:dyDescent="0.3">
      <c r="L60" s="17"/>
      <c r="U60" t="s">
        <v>946</v>
      </c>
      <c r="V60" t="s">
        <v>985</v>
      </c>
    </row>
    <row r="61" spans="12:22" x14ac:dyDescent="0.3">
      <c r="L61" s="17"/>
      <c r="U61" t="s">
        <v>947</v>
      </c>
      <c r="V61" t="s">
        <v>985</v>
      </c>
    </row>
    <row r="62" spans="12:22" x14ac:dyDescent="0.3">
      <c r="L62" s="17"/>
      <c r="U62" t="s">
        <v>948</v>
      </c>
      <c r="V62" t="s">
        <v>986</v>
      </c>
    </row>
    <row r="63" spans="12:22" x14ac:dyDescent="0.3">
      <c r="L63" s="17"/>
      <c r="U63" t="s">
        <v>949</v>
      </c>
      <c r="V63" t="s">
        <v>983</v>
      </c>
    </row>
    <row r="64" spans="12:22" x14ac:dyDescent="0.3">
      <c r="L64" s="17"/>
      <c r="U64" t="s">
        <v>950</v>
      </c>
      <c r="V64" t="s">
        <v>985</v>
      </c>
    </row>
    <row r="65" spans="12:22" x14ac:dyDescent="0.3">
      <c r="L65" s="17"/>
      <c r="U65" t="s">
        <v>951</v>
      </c>
      <c r="V65" t="s">
        <v>985</v>
      </c>
    </row>
    <row r="66" spans="12:22" x14ac:dyDescent="0.3">
      <c r="L66" s="17"/>
      <c r="U66" t="s">
        <v>952</v>
      </c>
    </row>
    <row r="67" spans="12:22" x14ac:dyDescent="0.3">
      <c r="L67" s="17"/>
      <c r="U67" t="s">
        <v>953</v>
      </c>
    </row>
    <row r="68" spans="12:22" x14ac:dyDescent="0.3">
      <c r="L68" s="17"/>
      <c r="U68" t="s">
        <v>989</v>
      </c>
    </row>
  </sheetData>
  <hyperlinks>
    <hyperlink ref="C1" location="'Master Tab'!A1" display="Master Tab" xr:uid="{6522937C-929E-41F8-B64F-B699B5E086A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49B2182-BDC8-47D8-A949-80BDA0F8965B}">
          <x14:formula1>
            <xm:f>Billing!$F$2:$F$5</xm:f>
          </x14:formula1>
          <xm:sqref>B23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58C1-376F-4AE8-B196-708F40391104}">
  <sheetPr codeName="Sheet42">
    <tabColor theme="4" tint="0.79998168889431442"/>
  </sheetPr>
  <dimension ref="A1:AM68"/>
  <sheetViews>
    <sheetView workbookViewId="0">
      <selection activeCell="E28" sqref="E28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218891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218891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Ken Van Foeken Dairy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218891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9375 North Washington Road</v>
      </c>
      <c r="K3" s="2" t="s">
        <v>8</v>
      </c>
      <c r="L3" s="20" t="s">
        <v>84</v>
      </c>
      <c r="U3" t="s">
        <v>2</v>
      </c>
      <c r="V3" t="s">
        <v>82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Van Foeken, Kenneth L</v>
      </c>
      <c r="K7" s="2" t="s">
        <v>10869</v>
      </c>
      <c r="L7" s="20" t="s">
        <v>83</v>
      </c>
      <c r="U7" t="s">
        <v>6</v>
      </c>
      <c r="V7" t="s">
        <v>83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84</v>
      </c>
    </row>
    <row r="10" spans="1:39" x14ac:dyDescent="0.3">
      <c r="A10" t="s">
        <v>18</v>
      </c>
      <c r="B10" s="20" t="s">
        <v>86</v>
      </c>
      <c r="K10" s="2" t="s">
        <v>18</v>
      </c>
      <c r="L10" s="20" t="s">
        <v>86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Van Foeken, Kenneth L. - Ken Van Foeken Dairy #2</v>
      </c>
      <c r="K12" s="2" t="s">
        <v>21</v>
      </c>
      <c r="L12" s="20" t="s">
        <v>87</v>
      </c>
      <c r="U12" t="s">
        <v>11</v>
      </c>
      <c r="V12" t="s">
        <v>69</v>
      </c>
    </row>
    <row r="13" spans="1:39" x14ac:dyDescent="0.3">
      <c r="A13" t="s">
        <v>10871</v>
      </c>
      <c r="B13" s="23"/>
      <c r="K13" s="2" t="s">
        <v>10871</v>
      </c>
      <c r="L13" s="20">
        <v>44747</v>
      </c>
      <c r="U13" t="s">
        <v>12</v>
      </c>
      <c r="V13">
        <v>37.424860000000002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987</v>
      </c>
      <c r="U14" t="s">
        <v>13</v>
      </c>
      <c r="V14">
        <v>-120.90461999999999</v>
      </c>
    </row>
    <row r="15" spans="1:39" x14ac:dyDescent="0.3">
      <c r="A15" t="s">
        <v>10873</v>
      </c>
      <c r="K15" s="2" t="s">
        <v>10873</v>
      </c>
      <c r="L15" s="20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560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>
        <v>552</v>
      </c>
      <c r="M17" t="s">
        <v>10910</v>
      </c>
      <c r="N17">
        <v>2704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68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>
        <v>71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305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>
        <v>310</v>
      </c>
      <c r="M19" t="s">
        <v>10912</v>
      </c>
      <c r="N19">
        <v>0</v>
      </c>
      <c r="U19" t="s">
        <v>18</v>
      </c>
      <c r="V19" t="s">
        <v>86</v>
      </c>
    </row>
    <row r="20" spans="1:22" x14ac:dyDescent="0.3">
      <c r="A20" s="39" t="s">
        <v>10878</v>
      </c>
      <c r="B20" s="17">
        <v>220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>
        <v>225</v>
      </c>
      <c r="M20" t="s">
        <v>10913</v>
      </c>
      <c r="N20">
        <v>0</v>
      </c>
      <c r="U20" t="s">
        <v>19</v>
      </c>
      <c r="V20">
        <v>334789</v>
      </c>
    </row>
    <row r="21" spans="1:22" x14ac:dyDescent="0.3">
      <c r="A21" s="39" t="s">
        <v>10879</v>
      </c>
      <c r="B21" s="17">
        <v>110</v>
      </c>
      <c r="K21" s="2" t="s">
        <v>10879</v>
      </c>
      <c r="L21" s="20">
        <v>105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142</v>
      </c>
      <c r="K22" s="2" t="s">
        <v>10880</v>
      </c>
      <c r="L22" s="20">
        <v>140</v>
      </c>
      <c r="U22" t="s">
        <v>21</v>
      </c>
      <c r="V22" t="s">
        <v>87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 t="s">
        <v>10842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623</v>
      </c>
      <c r="K25" s="2" t="s">
        <v>10883</v>
      </c>
      <c r="L25" s="20" t="s">
        <v>5914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1064.1699999999998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1065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628</v>
      </c>
      <c r="K28" s="2" t="s">
        <v>10886</v>
      </c>
      <c r="L28" s="20">
        <v>623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713</v>
      </c>
      <c r="K29" s="2" t="s">
        <v>10887</v>
      </c>
      <c r="L29" s="20">
        <v>713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60</v>
      </c>
      <c r="C30" t="s">
        <v>11364</v>
      </c>
      <c r="K30" s="2" t="s">
        <v>10888</v>
      </c>
      <c r="L30" s="20">
        <v>60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20562.29</v>
      </c>
      <c r="C32" t="s">
        <v>11366</v>
      </c>
      <c r="K32" s="2" t="s">
        <v>10890</v>
      </c>
      <c r="L32" s="20" t="s">
        <v>983</v>
      </c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 t="s">
        <v>983</v>
      </c>
      <c r="U35" t="s">
        <v>34</v>
      </c>
      <c r="V35" t="s">
        <v>88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44392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987</v>
      </c>
    </row>
    <row r="40" spans="1:22" x14ac:dyDescent="0.3">
      <c r="A40" t="s">
        <v>10896</v>
      </c>
      <c r="K40" t="s">
        <v>948</v>
      </c>
      <c r="L40" s="17" t="s">
        <v>10918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11374</v>
      </c>
      <c r="C42" t="s">
        <v>11375</v>
      </c>
      <c r="D42" t="s">
        <v>11376</v>
      </c>
      <c r="K42" t="s">
        <v>10899</v>
      </c>
      <c r="L42" s="17"/>
      <c r="U42" t="s">
        <v>928</v>
      </c>
      <c r="V42">
        <v>573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78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310</v>
      </c>
    </row>
    <row r="45" spans="1:22" x14ac:dyDescent="0.3">
      <c r="A45" t="s">
        <v>10900</v>
      </c>
      <c r="L45" s="17"/>
      <c r="U45" t="s">
        <v>931</v>
      </c>
      <c r="V45">
        <v>225</v>
      </c>
    </row>
    <row r="46" spans="1:22" x14ac:dyDescent="0.3">
      <c r="A46" t="s">
        <v>10901</v>
      </c>
      <c r="L46" s="17"/>
      <c r="U46" t="s">
        <v>932</v>
      </c>
      <c r="V46">
        <v>105</v>
      </c>
    </row>
    <row r="47" spans="1:22" x14ac:dyDescent="0.3">
      <c r="L47" s="17"/>
      <c r="U47" t="s">
        <v>933</v>
      </c>
      <c r="V47">
        <v>140</v>
      </c>
    </row>
    <row r="48" spans="1:22" x14ac:dyDescent="0.3">
      <c r="L48" s="17"/>
      <c r="U48" t="s">
        <v>934</v>
      </c>
      <c r="V48">
        <v>651</v>
      </c>
    </row>
    <row r="49" spans="12:22" x14ac:dyDescent="0.3">
      <c r="L49" s="17"/>
      <c r="U49" t="s">
        <v>935</v>
      </c>
      <c r="V49">
        <v>713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60</v>
      </c>
    </row>
    <row r="57" spans="12:22" x14ac:dyDescent="0.3">
      <c r="L57" s="17"/>
      <c r="U57" t="s">
        <v>943</v>
      </c>
      <c r="V57" t="s">
        <v>982</v>
      </c>
    </row>
    <row r="58" spans="12:22" x14ac:dyDescent="0.3">
      <c r="L58" s="17"/>
      <c r="U58" t="s">
        <v>944</v>
      </c>
      <c r="V58" t="s">
        <v>982</v>
      </c>
    </row>
    <row r="59" spans="12:22" x14ac:dyDescent="0.3">
      <c r="L59" s="17"/>
      <c r="U59" t="s">
        <v>945</v>
      </c>
      <c r="V59" t="s">
        <v>982</v>
      </c>
    </row>
    <row r="60" spans="12:22" x14ac:dyDescent="0.3">
      <c r="L60" s="17"/>
      <c r="U60" t="s">
        <v>946</v>
      </c>
      <c r="V60" t="s">
        <v>982</v>
      </c>
    </row>
    <row r="61" spans="12:22" x14ac:dyDescent="0.3">
      <c r="L61" s="17"/>
      <c r="U61" t="s">
        <v>947</v>
      </c>
      <c r="V61" t="s">
        <v>982</v>
      </c>
    </row>
    <row r="62" spans="12:22" x14ac:dyDescent="0.3">
      <c r="L62" s="17"/>
      <c r="U62" t="s">
        <v>948</v>
      </c>
      <c r="V62" t="s">
        <v>988</v>
      </c>
    </row>
    <row r="63" spans="12:22" x14ac:dyDescent="0.3">
      <c r="L63" s="17"/>
      <c r="U63" t="s">
        <v>949</v>
      </c>
      <c r="V63" t="s">
        <v>983</v>
      </c>
    </row>
    <row r="64" spans="12:22" x14ac:dyDescent="0.3">
      <c r="L64" s="17"/>
      <c r="U64" t="s">
        <v>950</v>
      </c>
      <c r="V64" t="s">
        <v>982</v>
      </c>
    </row>
    <row r="65" spans="12:22" x14ac:dyDescent="0.3">
      <c r="L65" s="17"/>
      <c r="U65" t="s">
        <v>951</v>
      </c>
      <c r="V65" t="s">
        <v>982</v>
      </c>
    </row>
    <row r="66" spans="12:22" x14ac:dyDescent="0.3">
      <c r="L66" s="17"/>
      <c r="U66" t="s">
        <v>952</v>
      </c>
    </row>
    <row r="67" spans="12:22" x14ac:dyDescent="0.3">
      <c r="L67" s="17"/>
      <c r="U67" t="s">
        <v>953</v>
      </c>
    </row>
    <row r="68" spans="12:22" x14ac:dyDescent="0.3">
      <c r="L68" s="17"/>
      <c r="U68" t="s">
        <v>989</v>
      </c>
    </row>
  </sheetData>
  <hyperlinks>
    <hyperlink ref="C1" location="'Master Tab'!A1" display="Master Tab" xr:uid="{CF49FDE8-618A-4F68-8BDB-FEA0F0AE7E1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755BDA-02F4-4F2A-83D0-8C6B1E90001C}">
          <x14:formula1>
            <xm:f>Billing!$F$2:$F$5</xm:f>
          </x14:formula1>
          <xm:sqref>B23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ACB1-518A-453D-9E5C-27DB7729F2C8}">
  <sheetPr codeName="Sheet43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218992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218992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Da Rosa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218992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1131  Story Road</v>
      </c>
      <c r="K3" s="2" t="s">
        <v>8</v>
      </c>
      <c r="L3" s="20" t="s">
        <v>91</v>
      </c>
      <c r="U3" t="s">
        <v>2</v>
      </c>
      <c r="V3" t="s">
        <v>89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Da Rosa, Luis &amp; Olivia</v>
      </c>
      <c r="K7" s="2" t="s">
        <v>10869</v>
      </c>
      <c r="L7" s="20" t="s">
        <v>90</v>
      </c>
      <c r="U7" t="s">
        <v>6</v>
      </c>
      <c r="V7" t="s">
        <v>90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91</v>
      </c>
    </row>
    <row r="10" spans="1:39" x14ac:dyDescent="0.3">
      <c r="A10" t="s">
        <v>18</v>
      </c>
      <c r="B10" s="20" t="s">
        <v>92</v>
      </c>
      <c r="K10" s="2" t="s">
        <v>18</v>
      </c>
      <c r="L10" s="20" t="s">
        <v>92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Da Rosa, Luis &amp; Olivia</v>
      </c>
      <c r="K12" s="2" t="s">
        <v>21</v>
      </c>
      <c r="L12" s="20" t="s">
        <v>93</v>
      </c>
      <c r="U12" t="s">
        <v>11</v>
      </c>
      <c r="V12" t="s">
        <v>46</v>
      </c>
    </row>
    <row r="13" spans="1:39" x14ac:dyDescent="0.3">
      <c r="A13" t="s">
        <v>10871</v>
      </c>
      <c r="B13" s="23"/>
      <c r="K13" s="2" t="s">
        <v>10871</v>
      </c>
      <c r="L13" s="20">
        <v>44747</v>
      </c>
      <c r="U13" t="s">
        <v>12</v>
      </c>
      <c r="V13">
        <v>37.481679999999997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987</v>
      </c>
      <c r="U14" t="s">
        <v>13</v>
      </c>
      <c r="V14">
        <v>-120.78966</v>
      </c>
    </row>
    <row r="15" spans="1:39" x14ac:dyDescent="0.3">
      <c r="A15" t="s">
        <v>10873</v>
      </c>
      <c r="K15" s="2" t="s">
        <v>10873</v>
      </c>
      <c r="L15" s="20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425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>
        <v>421</v>
      </c>
      <c r="M17" t="s">
        <v>10910</v>
      </c>
      <c r="N17">
        <v>2704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>
        <v>31</v>
      </c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>
        <v>0</v>
      </c>
      <c r="M19" t="s">
        <v>10912</v>
      </c>
      <c r="N19">
        <v>0</v>
      </c>
      <c r="U19" t="s">
        <v>18</v>
      </c>
      <c r="V19" t="s">
        <v>92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>
        <v>0</v>
      </c>
      <c r="M20" t="s">
        <v>10913</v>
      </c>
      <c r="N20">
        <v>0</v>
      </c>
      <c r="U20" t="s">
        <v>19</v>
      </c>
      <c r="V20">
        <v>335310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>
        <v>0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>
        <v>0</v>
      </c>
      <c r="U22" t="s">
        <v>21</v>
      </c>
      <c r="V22" t="s">
        <v>93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 t="s">
        <v>10846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452</v>
      </c>
      <c r="K25" s="2" t="s">
        <v>10883</v>
      </c>
      <c r="L25" s="20" t="s">
        <v>10971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630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632.79999999999995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450</v>
      </c>
      <c r="K28" s="2" t="s">
        <v>10886</v>
      </c>
      <c r="L28" s="20">
        <v>452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552</v>
      </c>
      <c r="K29" s="2" t="s">
        <v>10887</v>
      </c>
      <c r="L29" s="20">
        <v>552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25</v>
      </c>
      <c r="C30" t="s">
        <v>11364</v>
      </c>
      <c r="K30" s="2" t="s">
        <v>10888</v>
      </c>
      <c r="L30" s="20">
        <v>25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11252.09</v>
      </c>
      <c r="C32" t="s">
        <v>11366</v>
      </c>
      <c r="K32" s="2" t="s">
        <v>10890</v>
      </c>
      <c r="L32" s="20" t="s">
        <v>982</v>
      </c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 t="s">
        <v>983</v>
      </c>
      <c r="U35" t="s">
        <v>34</v>
      </c>
      <c r="V35" t="s">
        <v>94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987</v>
      </c>
    </row>
    <row r="40" spans="1:22" x14ac:dyDescent="0.3">
      <c r="A40" t="s">
        <v>10896</v>
      </c>
      <c r="K40" t="s">
        <v>948</v>
      </c>
      <c r="L40" s="17" t="s">
        <v>10919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>
        <v>32.200000000000003</v>
      </c>
      <c r="K42" t="s">
        <v>10899</v>
      </c>
      <c r="L42" s="17"/>
      <c r="U42" t="s">
        <v>928</v>
      </c>
      <c r="V42">
        <v>425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460</v>
      </c>
    </row>
    <row r="49" spans="12:22" x14ac:dyDescent="0.3">
      <c r="L49" s="17"/>
      <c r="U49" t="s">
        <v>935</v>
      </c>
      <c r="V49">
        <v>552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  <c r="V54" t="s">
        <v>985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  <c r="V58" t="s">
        <v>982</v>
      </c>
    </row>
    <row r="59" spans="12:22" x14ac:dyDescent="0.3">
      <c r="L59" s="17"/>
      <c r="U59" t="s">
        <v>945</v>
      </c>
      <c r="V59" t="s">
        <v>982</v>
      </c>
    </row>
    <row r="60" spans="12:22" x14ac:dyDescent="0.3">
      <c r="L60" s="17"/>
      <c r="U60" t="s">
        <v>946</v>
      </c>
      <c r="V60" t="s">
        <v>982</v>
      </c>
    </row>
    <row r="61" spans="12:22" x14ac:dyDescent="0.3">
      <c r="L61" s="17"/>
      <c r="U61" t="s">
        <v>947</v>
      </c>
      <c r="V61" t="s">
        <v>982</v>
      </c>
    </row>
    <row r="62" spans="12:22" x14ac:dyDescent="0.3">
      <c r="L62" s="17"/>
      <c r="U62" t="s">
        <v>948</v>
      </c>
      <c r="V62" t="s">
        <v>990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  <c r="V64" t="s">
        <v>982</v>
      </c>
    </row>
    <row r="65" spans="12:22" x14ac:dyDescent="0.3">
      <c r="L65" s="17"/>
      <c r="U65" t="s">
        <v>951</v>
      </c>
      <c r="V65" t="s">
        <v>982</v>
      </c>
    </row>
    <row r="66" spans="12:22" x14ac:dyDescent="0.3">
      <c r="L66" s="17"/>
      <c r="U66" t="s">
        <v>952</v>
      </c>
    </row>
    <row r="67" spans="12:22" x14ac:dyDescent="0.3">
      <c r="L67" s="17"/>
      <c r="U67" t="s">
        <v>953</v>
      </c>
    </row>
    <row r="68" spans="12:22" x14ac:dyDescent="0.3">
      <c r="L68" s="17"/>
      <c r="U68" t="s">
        <v>989</v>
      </c>
    </row>
  </sheetData>
  <hyperlinks>
    <hyperlink ref="C1" location="'Master Tab'!A1" display="Master Tab" xr:uid="{A2673410-66EA-47C3-AE79-F79F4DF893B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BD5CD-608C-4573-B6A0-3BDA7117CE1F}">
          <x14:formula1>
            <xm:f>Billing!$F$2:$F$5</xm:f>
          </x14:formula1>
          <xm:sqref>B23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887E-9EDD-44B7-B68C-34C24884DA80}">
  <sheetPr codeName="Sheet44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219290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219290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J-D Brasil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2149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219290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5600  Clayton Road</v>
      </c>
      <c r="K3" s="2" t="s">
        <v>8</v>
      </c>
      <c r="L3" s="14" t="s">
        <v>96</v>
      </c>
      <c r="U3" t="s">
        <v>2</v>
      </c>
      <c r="V3" t="s">
        <v>955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Danny</v>
      </c>
      <c r="K7" s="2" t="s">
        <v>10869</v>
      </c>
      <c r="L7" s="14" t="s">
        <v>95</v>
      </c>
      <c r="U7" t="s">
        <v>6</v>
      </c>
      <c r="V7" t="s">
        <v>95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96</v>
      </c>
    </row>
    <row r="10" spans="1:39" x14ac:dyDescent="0.3">
      <c r="A10" t="s">
        <v>18</v>
      </c>
      <c r="B10" s="14" t="s">
        <v>97</v>
      </c>
      <c r="K10" s="2" t="s">
        <v>18</v>
      </c>
      <c r="L10" s="14" t="s">
        <v>97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Brasil, Danny, J-D Brasil Dairy</v>
      </c>
      <c r="K12" s="2" t="s">
        <v>21</v>
      </c>
      <c r="L12" s="14" t="s">
        <v>98</v>
      </c>
      <c r="U12" t="s">
        <v>11</v>
      </c>
      <c r="V12" t="s">
        <v>46</v>
      </c>
    </row>
    <row r="13" spans="1:39" x14ac:dyDescent="0.3">
      <c r="A13" t="s">
        <v>10871</v>
      </c>
      <c r="B13" s="23"/>
      <c r="K13" s="2" t="s">
        <v>10871</v>
      </c>
      <c r="L13" s="14">
        <v>44747</v>
      </c>
      <c r="U13" t="s">
        <v>12</v>
      </c>
      <c r="V13">
        <v>37.479889999999997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987</v>
      </c>
      <c r="U14" t="s">
        <v>13</v>
      </c>
      <c r="V14">
        <v>-120.91512</v>
      </c>
    </row>
    <row r="15" spans="1:39" x14ac:dyDescent="0.3">
      <c r="A15" t="s">
        <v>10873</v>
      </c>
      <c r="K15" s="2" t="s">
        <v>10873</v>
      </c>
      <c r="L15" s="14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368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>
        <v>370</v>
      </c>
      <c r="M17" t="s">
        <v>10910</v>
      </c>
      <c r="N17">
        <v>2704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17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>
        <v>15</v>
      </c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62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>
        <v>60</v>
      </c>
      <c r="M19" t="s">
        <v>10912</v>
      </c>
      <c r="N19">
        <v>0</v>
      </c>
      <c r="U19" t="s">
        <v>18</v>
      </c>
      <c r="V19" t="s">
        <v>97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>
        <v>0</v>
      </c>
      <c r="M20" t="s">
        <v>10913</v>
      </c>
      <c r="N20">
        <v>0</v>
      </c>
      <c r="U20" t="s">
        <v>19</v>
      </c>
      <c r="V20">
        <v>335136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>
        <v>0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>
        <v>0</v>
      </c>
      <c r="U22" t="s">
        <v>21</v>
      </c>
      <c r="V22" t="s">
        <v>98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 t="s">
        <v>10846</v>
      </c>
      <c r="U23" t="s">
        <v>22</v>
      </c>
      <c r="V23" t="s">
        <v>99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385</v>
      </c>
      <c r="K25" s="2" t="s">
        <v>10883</v>
      </c>
      <c r="L25" s="14" t="s">
        <v>2026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42173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584.26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582.79999999999995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385</v>
      </c>
      <c r="K28" s="2" t="s">
        <v>10886</v>
      </c>
      <c r="L28" s="14">
        <v>385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518</v>
      </c>
      <c r="K29" s="2" t="s">
        <v>10887</v>
      </c>
      <c r="L29" s="14">
        <v>518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10964.26</v>
      </c>
      <c r="C32" t="s">
        <v>11366</v>
      </c>
      <c r="K32" s="2" t="s">
        <v>10890</v>
      </c>
      <c r="L32" s="14" t="s">
        <v>983</v>
      </c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 t="s">
        <v>982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 t="s">
        <v>983</v>
      </c>
      <c r="U35" t="s">
        <v>34</v>
      </c>
      <c r="V35" t="s">
        <v>100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44392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987</v>
      </c>
    </row>
    <row r="40" spans="1:22" x14ac:dyDescent="0.3">
      <c r="A40" t="s">
        <v>10896</v>
      </c>
      <c r="K40" t="s">
        <v>948</v>
      </c>
      <c r="L40" s="17" t="s">
        <v>10920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>
        <v>41.6</v>
      </c>
      <c r="K42" t="s">
        <v>10899</v>
      </c>
      <c r="L42" s="17"/>
      <c r="U42" t="s">
        <v>928</v>
      </c>
      <c r="V42">
        <v>390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65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410</v>
      </c>
    </row>
    <row r="49" spans="12:22" x14ac:dyDescent="0.3">
      <c r="L49" s="17"/>
      <c r="U49" t="s">
        <v>935</v>
      </c>
      <c r="V49">
        <v>518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7724F57-2E48-47A4-9B67-3910B0E0B1C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6C4C93-6011-4B5F-91AF-3C883668CF0C}">
          <x14:formula1>
            <xm:f>Billing!$F$2:$F$5</xm:f>
          </x14:formula1>
          <xm:sqref>L23 B23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8700-9E16-4EC0-986C-2BD5BCA53F48}">
  <sheetPr codeName="Sheet45">
    <tabColor theme="4" tint="0.79998168889431442"/>
  </sheetPr>
  <dimension ref="A1:AM68"/>
  <sheetViews>
    <sheetView topLeftCell="A4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220560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220560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River Rock Ranch, LLC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101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220560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22846 West Second Avenue</v>
      </c>
      <c r="K3" s="2" t="s">
        <v>8</v>
      </c>
      <c r="L3" s="20" t="s">
        <v>102</v>
      </c>
      <c r="U3" t="s">
        <v>2</v>
      </c>
      <c r="V3" t="s">
        <v>956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20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River Rock Ranch, LLC</v>
      </c>
      <c r="K7" s="2" t="s">
        <v>10869</v>
      </c>
      <c r="L7" s="20" t="s">
        <v>101</v>
      </c>
      <c r="U7" t="s">
        <v>6</v>
      </c>
      <c r="V7" t="s">
        <v>101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102</v>
      </c>
    </row>
    <row r="10" spans="1:39" x14ac:dyDescent="0.3">
      <c r="A10" t="s">
        <v>18</v>
      </c>
      <c r="B10" s="20" t="s">
        <v>103</v>
      </c>
      <c r="K10" s="2" t="s">
        <v>18</v>
      </c>
      <c r="L10" s="20" t="s">
        <v>103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River Rock Ranch, LLC</v>
      </c>
      <c r="K12" s="2" t="s">
        <v>21</v>
      </c>
      <c r="L12" s="20" t="s">
        <v>104</v>
      </c>
      <c r="U12" t="s">
        <v>11</v>
      </c>
      <c r="V12" t="s">
        <v>69</v>
      </c>
    </row>
    <row r="13" spans="1:39" x14ac:dyDescent="0.3">
      <c r="A13" t="s">
        <v>10871</v>
      </c>
      <c r="B13" s="23"/>
      <c r="K13" s="2" t="s">
        <v>10871</v>
      </c>
      <c r="L13" s="20">
        <v>44748</v>
      </c>
      <c r="U13" t="s">
        <v>12</v>
      </c>
      <c r="V13">
        <v>37.333350000000003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987</v>
      </c>
      <c r="U14" t="s">
        <v>13</v>
      </c>
      <c r="V14">
        <v>-120.91002</v>
      </c>
    </row>
    <row r="15" spans="1:39" x14ac:dyDescent="0.3">
      <c r="A15" t="s">
        <v>10873</v>
      </c>
      <c r="K15" s="2" t="s">
        <v>10873</v>
      </c>
      <c r="L15" s="20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1290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>
        <v>1302</v>
      </c>
      <c r="M17" t="s">
        <v>10910</v>
      </c>
      <c r="N17">
        <v>5408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>
        <v>92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390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>
        <v>382</v>
      </c>
      <c r="M19" t="s">
        <v>10912</v>
      </c>
      <c r="N19">
        <v>902</v>
      </c>
      <c r="U19" t="s">
        <v>18</v>
      </c>
      <c r="V19" t="s">
        <v>103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>
        <v>0</v>
      </c>
      <c r="M20" t="s">
        <v>10913</v>
      </c>
      <c r="N20">
        <v>0</v>
      </c>
      <c r="U20" t="s">
        <v>19</v>
      </c>
      <c r="V20">
        <v>334899</v>
      </c>
    </row>
    <row r="21" spans="1:22" x14ac:dyDescent="0.3">
      <c r="A21" s="39" t="s">
        <v>10879</v>
      </c>
      <c r="B21" s="17">
        <v>445</v>
      </c>
      <c r="K21" s="2" t="s">
        <v>10879</v>
      </c>
      <c r="L21" s="20">
        <v>441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130</v>
      </c>
      <c r="K22" s="2" t="s">
        <v>10880</v>
      </c>
      <c r="L22" s="20">
        <v>121</v>
      </c>
      <c r="U22" t="s">
        <v>21</v>
      </c>
      <c r="V22" t="s">
        <v>104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 t="s">
        <v>10848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1393</v>
      </c>
      <c r="K25" s="2" t="s">
        <v>10883</v>
      </c>
      <c r="L25" s="20" t="s">
        <v>8300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44453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2337.4499999999998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1790.88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1380</v>
      </c>
      <c r="K28" s="2" t="s">
        <v>10886</v>
      </c>
      <c r="L28" s="20">
        <v>1394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1610</v>
      </c>
      <c r="K29" s="2" t="s">
        <v>10887</v>
      </c>
      <c r="L29" s="20">
        <v>1610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297</v>
      </c>
      <c r="C30" t="s">
        <v>11364</v>
      </c>
      <c r="K30" s="2" t="s">
        <v>10888</v>
      </c>
      <c r="L30" s="20">
        <v>297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40939.18</v>
      </c>
      <c r="C32" t="s">
        <v>11366</v>
      </c>
      <c r="K32" s="2" t="s">
        <v>10890</v>
      </c>
      <c r="L32" s="20" t="s">
        <v>982</v>
      </c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 t="s">
        <v>983</v>
      </c>
      <c r="U35" t="s">
        <v>34</v>
      </c>
      <c r="V35" t="s">
        <v>106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987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1290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90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390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130</v>
      </c>
    </row>
    <row r="48" spans="1:22" x14ac:dyDescent="0.3">
      <c r="L48" s="17"/>
      <c r="U48" t="s">
        <v>934</v>
      </c>
      <c r="V48">
        <v>1380</v>
      </c>
    </row>
    <row r="49" spans="12:22" x14ac:dyDescent="0.3">
      <c r="L49" s="17"/>
      <c r="U49" t="s">
        <v>935</v>
      </c>
      <c r="V49">
        <v>1610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499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220C2AE-A25A-4388-AEA6-2E8A8D11AD0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1E5ED7-1CF6-4B4C-9DB1-CFBCED8CC53A}">
          <x14:formula1>
            <xm:f>Billing!$F$2:$F$5</xm:f>
          </x14:formula1>
          <xm:sqref>B23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1193-829B-4368-8DB0-ADCF463BDA98}">
  <sheetPr codeName="Sheet46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12.10937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221709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221709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Double Cross #3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107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221709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11071  Youngstown Road</v>
      </c>
      <c r="K3" s="2" t="s">
        <v>8</v>
      </c>
      <c r="L3" s="20" t="s">
        <v>109</v>
      </c>
      <c r="U3" t="s">
        <v>2</v>
      </c>
      <c r="V3" t="s">
        <v>107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Coelho, Joe &amp; Louise</v>
      </c>
      <c r="K7" s="2" t="s">
        <v>10869</v>
      </c>
      <c r="L7" s="20" t="s">
        <v>108</v>
      </c>
      <c r="U7" t="s">
        <v>6</v>
      </c>
      <c r="V7" t="s">
        <v>108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109</v>
      </c>
    </row>
    <row r="10" spans="1:39" x14ac:dyDescent="0.3">
      <c r="A10" t="s">
        <v>18</v>
      </c>
      <c r="B10" s="20" t="s">
        <v>110</v>
      </c>
      <c r="K10" s="2" t="s">
        <v>18</v>
      </c>
      <c r="L10" s="20" t="s">
        <v>110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Ahlem, Mark - Double Cross #3</v>
      </c>
      <c r="K12" s="2" t="s">
        <v>21</v>
      </c>
      <c r="L12" s="20" t="s">
        <v>111</v>
      </c>
      <c r="U12" t="s">
        <v>11</v>
      </c>
      <c r="V12" t="s">
        <v>69</v>
      </c>
    </row>
    <row r="13" spans="1:39" x14ac:dyDescent="0.3">
      <c r="A13" t="s">
        <v>10871</v>
      </c>
      <c r="B13" s="23"/>
      <c r="K13" s="2" t="s">
        <v>10871</v>
      </c>
      <c r="L13" s="20">
        <v>44739</v>
      </c>
      <c r="U13" t="s">
        <v>12</v>
      </c>
      <c r="V13">
        <v>37.449739999999998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993</v>
      </c>
      <c r="U14" t="s">
        <v>13</v>
      </c>
      <c r="V14">
        <v>-120.824</v>
      </c>
    </row>
    <row r="15" spans="1:39" x14ac:dyDescent="0.3">
      <c r="A15" t="s">
        <v>10873</v>
      </c>
      <c r="K15" s="2" t="s">
        <v>10873</v>
      </c>
      <c r="L15" s="20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402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>
        <v>402</v>
      </c>
      <c r="M17" t="s">
        <v>10910</v>
      </c>
      <c r="N17">
        <v>2704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>
        <v>0</v>
      </c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149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>
        <v>97</v>
      </c>
      <c r="M19" t="s">
        <v>10912</v>
      </c>
      <c r="N19">
        <v>0</v>
      </c>
      <c r="U19" t="s">
        <v>18</v>
      </c>
      <c r="V19" t="s">
        <v>110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>
        <v>0</v>
      </c>
      <c r="M20" t="s">
        <v>10913</v>
      </c>
      <c r="N20">
        <v>0</v>
      </c>
      <c r="U20" t="s">
        <v>19</v>
      </c>
      <c r="V20">
        <v>354671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>
        <v>0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>
        <v>0</v>
      </c>
      <c r="U22" t="s">
        <v>21</v>
      </c>
      <c r="V22" t="s">
        <v>111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 t="s">
        <v>10848</v>
      </c>
      <c r="U23" t="s">
        <v>22</v>
      </c>
      <c r="V23" t="s">
        <v>112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402</v>
      </c>
      <c r="K25" s="2" t="s">
        <v>10883</v>
      </c>
      <c r="L25" s="20" t="s">
        <v>113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510.77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472.81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402</v>
      </c>
      <c r="K28" s="2" t="s">
        <v>10886</v>
      </c>
      <c r="L28" s="20">
        <v>402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483</v>
      </c>
      <c r="K29" s="2" t="s">
        <v>10887</v>
      </c>
      <c r="L29" s="20">
        <v>483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</v>
      </c>
      <c r="C30" t="s">
        <v>11364</v>
      </c>
      <c r="K30" s="2" t="s">
        <v>10888</v>
      </c>
      <c r="L30" s="20">
        <v>27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11486.79</v>
      </c>
      <c r="C32" t="s">
        <v>11366</v>
      </c>
      <c r="K32" s="2" t="s">
        <v>10890</v>
      </c>
      <c r="L32" s="20"/>
      <c r="U32" t="s">
        <v>31</v>
      </c>
      <c r="V32" t="s">
        <v>54</v>
      </c>
    </row>
    <row r="33" spans="1:22" x14ac:dyDescent="0.3">
      <c r="A33" t="s">
        <v>10889</v>
      </c>
      <c r="K33" s="2" t="s">
        <v>10891</v>
      </c>
      <c r="L33" s="20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 t="s">
        <v>983</v>
      </c>
      <c r="U35" t="s">
        <v>34</v>
      </c>
      <c r="V35" t="s">
        <v>113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993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402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97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402</v>
      </c>
    </row>
    <row r="49" spans="12:22" x14ac:dyDescent="0.3">
      <c r="L49" s="17"/>
      <c r="U49" t="s">
        <v>935</v>
      </c>
      <c r="V49">
        <v>483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0BC4BF1C-CFC4-4821-8F98-4D831E53E4F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A1B1DB-F9D5-4EAE-B5DC-9BF4D35A9F79}">
          <x14:formula1>
            <xm:f>Billing!$F$2:$F$5</xm:f>
          </x14:formula1>
          <xm:sqref>B23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E830F-7AE8-4850-AC71-838F8AA97DF5}">
  <sheetPr codeName="Sheet47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222320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222320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Edward Nunes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114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222320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17399 East Avena Road</v>
      </c>
      <c r="K3" s="2" t="s">
        <v>8</v>
      </c>
      <c r="L3" s="20" t="s">
        <v>116</v>
      </c>
      <c r="U3" t="s">
        <v>2</v>
      </c>
      <c r="V3" t="s">
        <v>114</v>
      </c>
    </row>
    <row r="4" spans="1:39" x14ac:dyDescent="0.3">
      <c r="A4" t="s">
        <v>9</v>
      </c>
      <c r="B4" s="17" t="str">
        <f>VLOOKUP(B1, facilities_export_6_7_2022!$A$1:$O$10000, 5, FALSE)</f>
        <v>Escalon</v>
      </c>
      <c r="K4" s="2" t="s">
        <v>9</v>
      </c>
      <c r="L4" s="20" t="s">
        <v>117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95320</v>
      </c>
      <c r="K5" s="2" t="s">
        <v>10868</v>
      </c>
      <c r="L5" s="20">
        <v>95320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San Joaquin</v>
      </c>
      <c r="K6" s="2" t="s">
        <v>11</v>
      </c>
      <c r="L6" s="20" t="s">
        <v>118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Nunes, Edward</v>
      </c>
      <c r="K7" s="2" t="s">
        <v>10869</v>
      </c>
      <c r="L7" s="20" t="s">
        <v>115</v>
      </c>
      <c r="U7" t="s">
        <v>6</v>
      </c>
      <c r="V7" t="s">
        <v>115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116</v>
      </c>
    </row>
    <row r="10" spans="1:39" x14ac:dyDescent="0.3">
      <c r="A10" t="s">
        <v>18</v>
      </c>
      <c r="B10" s="20" t="s">
        <v>119</v>
      </c>
      <c r="K10" s="2" t="s">
        <v>18</v>
      </c>
      <c r="L10" s="20" t="s">
        <v>119</v>
      </c>
      <c r="U10" t="s">
        <v>9</v>
      </c>
      <c r="V10" t="s">
        <v>117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Nunes, Edward - Edward Nunes Dairy</v>
      </c>
      <c r="K12" s="2" t="s">
        <v>21</v>
      </c>
      <c r="L12" s="20" t="s">
        <v>120</v>
      </c>
      <c r="U12" t="s">
        <v>11</v>
      </c>
      <c r="V12" t="s">
        <v>118</v>
      </c>
    </row>
    <row r="13" spans="1:39" x14ac:dyDescent="0.3">
      <c r="A13" t="s">
        <v>10871</v>
      </c>
      <c r="B13" s="23"/>
      <c r="K13" s="2" t="s">
        <v>10871</v>
      </c>
      <c r="L13" s="20">
        <v>44748</v>
      </c>
      <c r="U13" t="s">
        <v>12</v>
      </c>
      <c r="V13">
        <v>37.841720000000002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994</v>
      </c>
      <c r="U14" t="s">
        <v>13</v>
      </c>
      <c r="V14">
        <v>-121.09854</v>
      </c>
    </row>
    <row r="15" spans="1:39" x14ac:dyDescent="0.3">
      <c r="A15" t="s">
        <v>10873</v>
      </c>
      <c r="K15" s="2" t="s">
        <v>10873</v>
      </c>
      <c r="L15" s="20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1890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>
        <v>1886</v>
      </c>
      <c r="M17" t="s">
        <v>10910</v>
      </c>
      <c r="N17">
        <v>11267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302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>
        <v>309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565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>
        <v>568</v>
      </c>
      <c r="M19" t="s">
        <v>10912</v>
      </c>
      <c r="N19">
        <v>902</v>
      </c>
      <c r="U19" t="s">
        <v>18</v>
      </c>
      <c r="V19" t="s">
        <v>119</v>
      </c>
    </row>
    <row r="20" spans="1:22" x14ac:dyDescent="0.3">
      <c r="A20" s="39" t="s">
        <v>10878</v>
      </c>
      <c r="B20" s="17">
        <v>392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>
        <v>388</v>
      </c>
      <c r="M20" t="s">
        <v>10913</v>
      </c>
      <c r="N20">
        <v>0</v>
      </c>
      <c r="U20" t="s">
        <v>19</v>
      </c>
      <c r="V20">
        <v>334959</v>
      </c>
    </row>
    <row r="21" spans="1:22" x14ac:dyDescent="0.3">
      <c r="A21" s="39" t="s">
        <v>10879</v>
      </c>
      <c r="B21" s="17">
        <v>409</v>
      </c>
      <c r="K21" s="2" t="s">
        <v>10879</v>
      </c>
      <c r="L21" s="20">
        <v>405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411</v>
      </c>
      <c r="K22" s="2" t="s">
        <v>10880</v>
      </c>
      <c r="L22" s="20">
        <v>406</v>
      </c>
      <c r="U22" t="s">
        <v>21</v>
      </c>
      <c r="V22" t="s">
        <v>120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 t="s">
        <v>10846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2195</v>
      </c>
      <c r="K25" s="2" t="s">
        <v>10883</v>
      </c>
      <c r="L25" s="20" t="s">
        <v>10990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3939.6099999999997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3941.1900000000005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2192</v>
      </c>
      <c r="K28" s="2" t="s">
        <v>10886</v>
      </c>
      <c r="L28" s="20">
        <v>2195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1380</v>
      </c>
      <c r="K29" s="2" t="s">
        <v>10887</v>
      </c>
      <c r="L29" s="20">
        <v>1380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660</v>
      </c>
      <c r="C30" t="s">
        <v>11364</v>
      </c>
      <c r="K30" s="2" t="s">
        <v>10888</v>
      </c>
      <c r="L30" s="20">
        <v>660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65530.74</v>
      </c>
      <c r="C32" t="s">
        <v>11366</v>
      </c>
      <c r="K32" s="2" t="s">
        <v>10890</v>
      </c>
      <c r="L32" s="20" t="s">
        <v>982</v>
      </c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 t="s">
        <v>983</v>
      </c>
      <c r="U35" t="s">
        <v>34</v>
      </c>
      <c r="V35" t="s">
        <v>121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27"/>
      <c r="U39" t="s">
        <v>925</v>
      </c>
      <c r="V39" t="s">
        <v>994</v>
      </c>
    </row>
    <row r="40" spans="1:22" x14ac:dyDescent="0.3">
      <c r="A40" t="s">
        <v>10896</v>
      </c>
      <c r="K40" t="s">
        <v>948</v>
      </c>
      <c r="L40" s="17" t="s">
        <v>10921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>
        <v>11</v>
      </c>
      <c r="C42">
        <v>21.6</v>
      </c>
      <c r="K42" t="s">
        <v>10899</v>
      </c>
      <c r="L42" s="17"/>
      <c r="U42" t="s">
        <v>928</v>
      </c>
      <c r="V42">
        <v>1897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308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562</v>
      </c>
    </row>
    <row r="45" spans="1:22" x14ac:dyDescent="0.3">
      <c r="A45" t="s">
        <v>10900</v>
      </c>
      <c r="L45" s="17"/>
      <c r="U45" t="s">
        <v>931</v>
      </c>
      <c r="V45">
        <v>395</v>
      </c>
    </row>
    <row r="46" spans="1:22" x14ac:dyDescent="0.3">
      <c r="A46" t="s">
        <v>10901</v>
      </c>
      <c r="L46" s="17"/>
      <c r="U46" t="s">
        <v>932</v>
      </c>
      <c r="V46">
        <v>409</v>
      </c>
    </row>
    <row r="47" spans="1:22" x14ac:dyDescent="0.3">
      <c r="L47" s="17"/>
      <c r="U47" t="s">
        <v>933</v>
      </c>
      <c r="V47">
        <v>411</v>
      </c>
    </row>
    <row r="48" spans="1:22" x14ac:dyDescent="0.3">
      <c r="L48" s="17"/>
      <c r="U48" t="s">
        <v>934</v>
      </c>
      <c r="V48">
        <v>2205</v>
      </c>
    </row>
    <row r="49" spans="12:22" x14ac:dyDescent="0.3">
      <c r="L49" s="17"/>
      <c r="U49" t="s">
        <v>935</v>
      </c>
      <c r="V49">
        <v>1380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983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660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995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95AC964-7255-4DE3-A672-B675831B19EF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5B1A65-1A5D-4E46-976D-6FE4D44959D2}">
          <x14:formula1>
            <xm:f>Billing!$F$2:$F$5</xm:f>
          </x14:formula1>
          <xm:sqref>B23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6295-1863-4416-BB0B-F98FA4090B54}">
  <sheetPr codeName="Sheet48">
    <tabColor theme="4" tint="0.79998168889431442"/>
  </sheetPr>
  <dimension ref="A1:AM68"/>
  <sheetViews>
    <sheetView topLeftCell="A7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224219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224219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Gomes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122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224219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9735  Washington Road</v>
      </c>
      <c r="K3" s="2" t="s">
        <v>8</v>
      </c>
      <c r="L3" s="14" t="s">
        <v>123</v>
      </c>
      <c r="U3" t="s">
        <v>2</v>
      </c>
      <c r="V3" t="s">
        <v>122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Gomes Dairy</v>
      </c>
      <c r="K7" s="2" t="s">
        <v>10869</v>
      </c>
      <c r="L7" s="14" t="s">
        <v>122</v>
      </c>
      <c r="U7" t="s">
        <v>6</v>
      </c>
      <c r="V7" t="s">
        <v>122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123</v>
      </c>
    </row>
    <row r="10" spans="1:39" x14ac:dyDescent="0.3">
      <c r="A10" t="s">
        <v>18</v>
      </c>
      <c r="B10" s="14" t="s">
        <v>124</v>
      </c>
      <c r="K10" s="2" t="s">
        <v>18</v>
      </c>
      <c r="L10" s="14" t="s">
        <v>124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Gomes Dairy</v>
      </c>
      <c r="K12" s="2" t="s">
        <v>21</v>
      </c>
      <c r="L12" s="14" t="s">
        <v>125</v>
      </c>
      <c r="U12" t="s">
        <v>11</v>
      </c>
      <c r="V12" t="s">
        <v>69</v>
      </c>
    </row>
    <row r="13" spans="1:39" x14ac:dyDescent="0.3">
      <c r="A13" t="s">
        <v>10871</v>
      </c>
      <c r="B13" s="23"/>
      <c r="K13" s="2" t="s">
        <v>10871</v>
      </c>
      <c r="L13" s="14">
        <v>44739</v>
      </c>
      <c r="U13" t="s">
        <v>12</v>
      </c>
      <c r="V13">
        <v>37.428190000000001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996</v>
      </c>
      <c r="U14" t="s">
        <v>13</v>
      </c>
      <c r="V14">
        <v>-120.90548</v>
      </c>
    </row>
    <row r="15" spans="1:39" x14ac:dyDescent="0.3">
      <c r="A15" t="s">
        <v>10873</v>
      </c>
      <c r="K15" s="2" t="s">
        <v>10873</v>
      </c>
      <c r="L15" s="14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620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>
        <v>615</v>
      </c>
      <c r="M17" t="s">
        <v>10910</v>
      </c>
      <c r="N17">
        <v>2704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>
        <v>82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>
        <v>50</v>
      </c>
      <c r="M19" t="s">
        <v>10912</v>
      </c>
      <c r="N19">
        <v>0</v>
      </c>
      <c r="U19" t="s">
        <v>18</v>
      </c>
      <c r="V19" t="s">
        <v>124</v>
      </c>
    </row>
    <row r="20" spans="1:22" x14ac:dyDescent="0.3">
      <c r="A20" s="39" t="s">
        <v>10878</v>
      </c>
      <c r="B20" s="17">
        <v>210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>
        <v>200</v>
      </c>
      <c r="M20" t="s">
        <v>10913</v>
      </c>
      <c r="N20">
        <v>0</v>
      </c>
      <c r="U20" t="s">
        <v>19</v>
      </c>
      <c r="V20">
        <v>334790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>
        <v>100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>
        <v>0</v>
      </c>
      <c r="U22" t="s">
        <v>21</v>
      </c>
      <c r="V22" t="s">
        <v>125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 t="s">
        <v>10848</v>
      </c>
      <c r="U23" t="s">
        <v>22</v>
      </c>
      <c r="V23" t="s">
        <v>126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697</v>
      </c>
      <c r="K25" s="2" t="s">
        <v>10883</v>
      </c>
      <c r="L25" s="14" t="s">
        <v>10996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43549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899.8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900.5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710</v>
      </c>
      <c r="K28" s="2" t="s">
        <v>10886</v>
      </c>
      <c r="L28" s="14">
        <v>697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713</v>
      </c>
      <c r="K29" s="2" t="s">
        <v>10887</v>
      </c>
      <c r="L29" s="14">
        <v>713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96</v>
      </c>
      <c r="C30" t="s">
        <v>11364</v>
      </c>
      <c r="K30" s="2" t="s">
        <v>10888</v>
      </c>
      <c r="L30" s="14">
        <v>96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20072.78</v>
      </c>
      <c r="C32" t="s">
        <v>11366</v>
      </c>
      <c r="K32" s="2" t="s">
        <v>10890</v>
      </c>
      <c r="L32" s="14" t="s">
        <v>982</v>
      </c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 t="s">
        <v>983</v>
      </c>
      <c r="U35" t="s">
        <v>34</v>
      </c>
      <c r="V35" t="s">
        <v>127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44392</v>
      </c>
    </row>
    <row r="39" spans="1:22" x14ac:dyDescent="0.3">
      <c r="A39" t="s">
        <v>10895</v>
      </c>
      <c r="K39" t="s">
        <v>10897</v>
      </c>
      <c r="L39" s="28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 t="s">
        <v>10922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>
        <v>57.4</v>
      </c>
      <c r="K42" t="s">
        <v>10899</v>
      </c>
      <c r="L42" s="17"/>
      <c r="U42" t="s">
        <v>928</v>
      </c>
      <c r="V42">
        <v>625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90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50</v>
      </c>
    </row>
    <row r="45" spans="1:22" x14ac:dyDescent="0.3">
      <c r="A45" t="s">
        <v>10900</v>
      </c>
      <c r="L45" s="17"/>
      <c r="U45" t="s">
        <v>931</v>
      </c>
      <c r="V45">
        <v>200</v>
      </c>
    </row>
    <row r="46" spans="1:22" x14ac:dyDescent="0.3">
      <c r="A46" t="s">
        <v>10901</v>
      </c>
      <c r="L46" s="17"/>
      <c r="U46" t="s">
        <v>932</v>
      </c>
      <c r="V46">
        <v>100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715</v>
      </c>
    </row>
    <row r="49" spans="12:22" x14ac:dyDescent="0.3">
      <c r="L49" s="17"/>
      <c r="U49" t="s">
        <v>935</v>
      </c>
      <c r="V49">
        <v>713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96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10915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64014D3-A44B-4E4A-9AC6-EA1AB7FF5F9A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B88300-6852-4280-B774-1F20B96519DB}">
          <x14:formula1>
            <xm:f>Billing!$F$2:$F$5</xm:f>
          </x14:formula1>
          <xm:sqref>L23 B23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7D6DE-A0FE-44A3-87D8-031EC49AEC97}">
  <sheetPr codeName="Sheet49">
    <tabColor theme="4" tint="0.79998168889431442"/>
  </sheetPr>
  <dimension ref="A1:AM68"/>
  <sheetViews>
    <sheetView topLeftCell="A7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226601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226601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Roest Family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128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226601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2472  Gates Road</v>
      </c>
      <c r="K3" s="2" t="s">
        <v>8</v>
      </c>
      <c r="L3" s="14" t="s">
        <v>130</v>
      </c>
      <c r="U3" t="s">
        <v>2</v>
      </c>
      <c r="V3" t="s">
        <v>128</v>
      </c>
    </row>
    <row r="4" spans="1:39" x14ac:dyDescent="0.3">
      <c r="A4" t="s">
        <v>9</v>
      </c>
      <c r="B4" s="17" t="str">
        <f>VLOOKUP(B1, facilities_export_6_7_2022!$A$1:$O$10000, 5, FALSE)</f>
        <v>Modesto</v>
      </c>
      <c r="K4" s="2" t="s">
        <v>9</v>
      </c>
      <c r="L4" s="14" t="s">
        <v>131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95358</v>
      </c>
      <c r="K5" s="2" t="s">
        <v>10868</v>
      </c>
      <c r="L5" s="14">
        <v>95358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Roest, Aire</v>
      </c>
      <c r="K7" s="2" t="s">
        <v>10869</v>
      </c>
      <c r="L7" s="14" t="s">
        <v>129</v>
      </c>
      <c r="U7" t="s">
        <v>6</v>
      </c>
      <c r="V7" t="s">
        <v>129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130</v>
      </c>
    </row>
    <row r="10" spans="1:39" x14ac:dyDescent="0.3">
      <c r="A10" t="s">
        <v>18</v>
      </c>
      <c r="B10" s="14" t="s">
        <v>132</v>
      </c>
      <c r="K10" s="2" t="s">
        <v>18</v>
      </c>
      <c r="L10" s="14" t="s">
        <v>132</v>
      </c>
      <c r="U10" t="s">
        <v>9</v>
      </c>
      <c r="V10" t="s">
        <v>131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95358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Roest, Arie</v>
      </c>
      <c r="K12" s="2" t="s">
        <v>21</v>
      </c>
      <c r="L12" s="14" t="s">
        <v>133</v>
      </c>
      <c r="U12" t="s">
        <v>11</v>
      </c>
      <c r="V12" t="s">
        <v>46</v>
      </c>
    </row>
    <row r="13" spans="1:39" x14ac:dyDescent="0.3">
      <c r="A13" t="s">
        <v>10871</v>
      </c>
      <c r="B13" s="23"/>
      <c r="K13" s="2" t="s">
        <v>10871</v>
      </c>
      <c r="L13" s="14">
        <v>44748</v>
      </c>
      <c r="U13" t="s">
        <v>12</v>
      </c>
      <c r="V13">
        <v>37.673240300000003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996</v>
      </c>
      <c r="U14" t="s">
        <v>13</v>
      </c>
      <c r="V14">
        <v>-121.1592866</v>
      </c>
    </row>
    <row r="15" spans="1:39" x14ac:dyDescent="0.3">
      <c r="A15" t="s">
        <v>10873</v>
      </c>
      <c r="K15" s="2" t="s">
        <v>10873</v>
      </c>
      <c r="L15" s="14" t="s">
        <v>983</v>
      </c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1025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>
        <v>1032</v>
      </c>
      <c r="M17" t="s">
        <v>10910</v>
      </c>
      <c r="N17">
        <v>5408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>
        <v>0</v>
      </c>
      <c r="M18" t="s">
        <v>10911</v>
      </c>
      <c r="N18">
        <v>1803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318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>
        <v>320</v>
      </c>
      <c r="M19" t="s">
        <v>10912</v>
      </c>
      <c r="N19">
        <v>0</v>
      </c>
      <c r="U19" t="s">
        <v>18</v>
      </c>
      <c r="V19" t="s">
        <v>132</v>
      </c>
    </row>
    <row r="20" spans="1:22" x14ac:dyDescent="0.3">
      <c r="A20" s="39" t="s">
        <v>10878</v>
      </c>
      <c r="B20" s="17">
        <v>268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>
        <v>270</v>
      </c>
      <c r="M20" t="s">
        <v>10913</v>
      </c>
      <c r="N20">
        <v>0</v>
      </c>
      <c r="U20" t="s">
        <v>19</v>
      </c>
      <c r="V20">
        <v>335144</v>
      </c>
    </row>
    <row r="21" spans="1:22" x14ac:dyDescent="0.3">
      <c r="A21" s="39" t="s">
        <v>10879</v>
      </c>
      <c r="B21" s="17">
        <v>131</v>
      </c>
      <c r="K21" s="2" t="s">
        <v>10879</v>
      </c>
      <c r="L21" s="14">
        <v>135</v>
      </c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>
        <v>0</v>
      </c>
      <c r="U22" t="s">
        <v>21</v>
      </c>
      <c r="V22" t="s">
        <v>133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 t="s">
        <v>10846</v>
      </c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1032</v>
      </c>
      <c r="K25" s="2" t="s">
        <v>10883</v>
      </c>
      <c r="L25" s="14" t="s">
        <v>9277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42173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1890.29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1903.85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1025</v>
      </c>
      <c r="K28" s="2" t="s">
        <v>10886</v>
      </c>
      <c r="L28" s="14">
        <v>1032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1150</v>
      </c>
      <c r="K29" s="2" t="s">
        <v>10887</v>
      </c>
      <c r="L29" s="14">
        <v>1150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105</v>
      </c>
      <c r="C30" t="s">
        <v>11364</v>
      </c>
      <c r="K30" s="2" t="s">
        <v>10888</v>
      </c>
      <c r="L30" s="14">
        <v>105</v>
      </c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2</v>
      </c>
    </row>
    <row r="32" spans="1:22" x14ac:dyDescent="0.3">
      <c r="A32" s="39" t="s">
        <v>11342</v>
      </c>
      <c r="B32" s="17">
        <v>32966.25</v>
      </c>
      <c r="C32" t="s">
        <v>11366</v>
      </c>
      <c r="K32" s="2" t="s">
        <v>10890</v>
      </c>
      <c r="L32" s="14" t="s">
        <v>982</v>
      </c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 t="s">
        <v>983</v>
      </c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 t="s">
        <v>982</v>
      </c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 t="s">
        <v>983</v>
      </c>
      <c r="U35" t="s">
        <v>34</v>
      </c>
      <c r="V35" t="s">
        <v>134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44398</v>
      </c>
    </row>
    <row r="39" spans="1:22" x14ac:dyDescent="0.3">
      <c r="A39" t="s">
        <v>10895</v>
      </c>
      <c r="K39" t="s">
        <v>10897</v>
      </c>
      <c r="L39" s="23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 t="s">
        <v>10923</v>
      </c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 t="s">
        <v>11377</v>
      </c>
      <c r="C42" t="s">
        <v>11378</v>
      </c>
      <c r="K42" t="s">
        <v>10899</v>
      </c>
      <c r="L42" s="17"/>
      <c r="U42" t="s">
        <v>928</v>
      </c>
      <c r="V42">
        <v>1050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350</v>
      </c>
    </row>
    <row r="45" spans="1:22" x14ac:dyDescent="0.3">
      <c r="A45" t="s">
        <v>10900</v>
      </c>
      <c r="L45" s="17"/>
      <c r="U45" t="s">
        <v>931</v>
      </c>
      <c r="V45">
        <v>280</v>
      </c>
    </row>
    <row r="46" spans="1:22" x14ac:dyDescent="0.3">
      <c r="A46" t="s">
        <v>10901</v>
      </c>
      <c r="L46" s="17"/>
      <c r="U46" t="s">
        <v>932</v>
      </c>
      <c r="V46">
        <v>145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1050</v>
      </c>
    </row>
    <row r="49" spans="12:22" x14ac:dyDescent="0.3">
      <c r="L49" s="17"/>
      <c r="U49" t="s">
        <v>935</v>
      </c>
      <c r="V49">
        <v>1150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105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997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E0AFE1B-C03A-4387-95C7-E09A18BB7B5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B769A8-398D-4508-9652-D1EEF9F5C605}">
          <x14:formula1>
            <xm:f>Billing!$F$2:$F$5</xm:f>
          </x14:formula1>
          <xm:sqref>B23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2A80-87DB-43A4-8ED9-723A52352413}">
  <sheetPr codeName="Sheet50">
    <tabColor theme="4" tint="0.79998168889431442"/>
  </sheetPr>
  <dimension ref="A1:AM68"/>
  <sheetViews>
    <sheetView workbookViewId="0">
      <selection activeCell="AG33" sqref="AG33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227158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227158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Gil Tex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135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227158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5601  Mountain View Road</v>
      </c>
      <c r="K3" s="2" t="s">
        <v>8</v>
      </c>
      <c r="L3" s="20" t="s">
        <v>137</v>
      </c>
      <c r="U3" t="s">
        <v>2</v>
      </c>
      <c r="V3" t="s">
        <v>135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95382</v>
      </c>
      <c r="K5" s="2" t="s">
        <v>10868</v>
      </c>
      <c r="L5" s="20">
        <v>95382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Teixeira, Gilbert &amp; Linda</v>
      </c>
      <c r="K7" s="2" t="s">
        <v>10869</v>
      </c>
      <c r="L7" s="20" t="s">
        <v>136</v>
      </c>
      <c r="U7" t="s">
        <v>6</v>
      </c>
      <c r="V7" t="s">
        <v>136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137</v>
      </c>
    </row>
    <row r="10" spans="1:39" x14ac:dyDescent="0.3">
      <c r="A10" t="s">
        <v>18</v>
      </c>
      <c r="B10" s="20" t="s">
        <v>138</v>
      </c>
      <c r="K10" s="2" t="s">
        <v>18</v>
      </c>
      <c r="L10" s="20" t="s">
        <v>138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95382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Teixeira, Gilbert &amp; Linda - Gil Tex Dairy</v>
      </c>
      <c r="K12" s="2" t="s">
        <v>21</v>
      </c>
      <c r="L12" s="20" t="s">
        <v>139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37.545810000000003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984</v>
      </c>
      <c r="U14" t="s">
        <v>13</v>
      </c>
      <c r="V14">
        <v>-120.88142000000001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115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138</v>
      </c>
    </row>
    <row r="20" spans="1:22" x14ac:dyDescent="0.3">
      <c r="A20" s="39" t="s">
        <v>10878</v>
      </c>
      <c r="B20" s="17">
        <v>115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354688</v>
      </c>
    </row>
    <row r="21" spans="1:22" x14ac:dyDescent="0.3">
      <c r="A21" s="39" t="s">
        <v>10879</v>
      </c>
      <c r="B21" s="17">
        <v>100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90</v>
      </c>
      <c r="K22" s="2" t="s">
        <v>10880</v>
      </c>
      <c r="L22" s="20"/>
      <c r="U22" t="s">
        <v>21</v>
      </c>
      <c r="V22" t="s">
        <v>139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475</v>
      </c>
      <c r="K25" s="2" t="s">
        <v>10883</v>
      </c>
      <c r="L25" s="20" t="s">
        <v>311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43353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872.8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475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535</v>
      </c>
      <c r="K29" s="2" t="s">
        <v>10887</v>
      </c>
      <c r="L29" s="20">
        <v>535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14655.69</v>
      </c>
      <c r="C32" t="s">
        <v>11366</v>
      </c>
      <c r="K32" s="2" t="s">
        <v>10890</v>
      </c>
      <c r="L32" s="20"/>
      <c r="U32" t="s">
        <v>31</v>
      </c>
      <c r="V32" t="s">
        <v>54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140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44392</v>
      </c>
    </row>
    <row r="39" spans="1:22" x14ac:dyDescent="0.3">
      <c r="A39" t="s">
        <v>10895</v>
      </c>
      <c r="K39" t="s">
        <v>10897</v>
      </c>
      <c r="U39" t="s">
        <v>925</v>
      </c>
      <c r="V39" t="s">
        <v>984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430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125</v>
      </c>
    </row>
    <row r="45" spans="1:22" x14ac:dyDescent="0.3">
      <c r="A45" t="s">
        <v>10900</v>
      </c>
      <c r="L45" s="17"/>
      <c r="U45" t="s">
        <v>931</v>
      </c>
      <c r="V45">
        <v>125</v>
      </c>
    </row>
    <row r="46" spans="1:22" x14ac:dyDescent="0.3">
      <c r="A46" t="s">
        <v>10901</v>
      </c>
      <c r="L46" s="17"/>
      <c r="U46" t="s">
        <v>932</v>
      </c>
      <c r="V46">
        <v>110</v>
      </c>
    </row>
    <row r="47" spans="1:22" x14ac:dyDescent="0.3">
      <c r="L47" s="17"/>
      <c r="U47" t="s">
        <v>933</v>
      </c>
      <c r="V47">
        <v>100</v>
      </c>
    </row>
    <row r="48" spans="1:22" x14ac:dyDescent="0.3">
      <c r="L48" s="17"/>
      <c r="U48" t="s">
        <v>934</v>
      </c>
      <c r="V48">
        <v>490</v>
      </c>
    </row>
    <row r="49" spans="12:22" x14ac:dyDescent="0.3">
      <c r="L49" s="17"/>
      <c r="U49" t="s">
        <v>935</v>
      </c>
      <c r="V49">
        <v>535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998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DEB1ECB-3BD7-470B-B9FB-ED4A3BA5ADE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1E27DD9-BE9F-4513-A5D0-B6466A27ED3F}">
          <x14:formula1>
            <xm:f>Billing!$F$2:$F$5</xm:f>
          </x14:formula1>
          <xm:sqref>B23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69D6-863A-482E-B2BE-1C47E5A5A5BA}">
  <sheetPr codeName="Sheet51">
    <tabColor theme="4" tint="0.79998168889431442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227211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227211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GJ Silva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141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227211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3107 South Prairie Flower Road</v>
      </c>
      <c r="K3" s="2" t="s">
        <v>8</v>
      </c>
      <c r="L3" s="14" t="s">
        <v>144</v>
      </c>
      <c r="U3" t="s">
        <v>2</v>
      </c>
      <c r="V3" t="s">
        <v>141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Latters, Susan</v>
      </c>
      <c r="K7" s="2" t="s">
        <v>10869</v>
      </c>
      <c r="L7" s="14" t="s">
        <v>142</v>
      </c>
      <c r="U7" t="s">
        <v>6</v>
      </c>
      <c r="V7" t="s">
        <v>142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144</v>
      </c>
    </row>
    <row r="10" spans="1:39" x14ac:dyDescent="0.3">
      <c r="A10" t="s">
        <v>18</v>
      </c>
      <c r="B10" s="14" t="s">
        <v>145</v>
      </c>
      <c r="K10" s="2" t="s">
        <v>18</v>
      </c>
      <c r="L10" s="14" t="s">
        <v>145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Latters, Susan - G J Silva (# 2)</v>
      </c>
      <c r="K12" s="2" t="s">
        <v>21</v>
      </c>
      <c r="L12" s="14" t="s">
        <v>679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37.465409999999999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999</v>
      </c>
      <c r="U14" t="s">
        <v>13</v>
      </c>
      <c r="V14">
        <v>-120.93535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1705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145</v>
      </c>
    </row>
    <row r="20" spans="1:22" x14ac:dyDescent="0.3">
      <c r="A20" s="39" t="s">
        <v>10878</v>
      </c>
      <c r="B20" s="17">
        <v>1705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335308</v>
      </c>
    </row>
    <row r="21" spans="1:22" x14ac:dyDescent="0.3">
      <c r="A21" s="39" t="s">
        <v>10879</v>
      </c>
      <c r="B21" s="17">
        <v>500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500</v>
      </c>
      <c r="K22" s="2" t="s">
        <v>10880</v>
      </c>
      <c r="L22" s="14"/>
      <c r="U22" t="s">
        <v>21</v>
      </c>
      <c r="V22" t="s">
        <v>146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147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2583</v>
      </c>
      <c r="K25" s="2" t="s">
        <v>10883</v>
      </c>
      <c r="L25" s="14" t="s">
        <v>149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43570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6059.2999999999993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2400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1740</v>
      </c>
      <c r="K29" s="2" t="s">
        <v>10887</v>
      </c>
      <c r="L29" s="14">
        <v>1740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440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96967.92</v>
      </c>
      <c r="C32" t="s">
        <v>11366</v>
      </c>
      <c r="K32" s="2" t="s">
        <v>10890</v>
      </c>
      <c r="L32" s="14"/>
      <c r="U32" t="s">
        <v>31</v>
      </c>
      <c r="V32" t="s">
        <v>148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149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44375</v>
      </c>
    </row>
    <row r="39" spans="1:22" x14ac:dyDescent="0.3">
      <c r="A39" t="s">
        <v>10895</v>
      </c>
      <c r="K39" t="s">
        <v>10897</v>
      </c>
      <c r="U39" t="s">
        <v>925</v>
      </c>
      <c r="V39" t="s">
        <v>999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2320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263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1705</v>
      </c>
    </row>
    <row r="45" spans="1:22" x14ac:dyDescent="0.3">
      <c r="A45" t="s">
        <v>10900</v>
      </c>
      <c r="L45" s="17"/>
      <c r="U45" t="s">
        <v>931</v>
      </c>
      <c r="V45">
        <v>1705</v>
      </c>
    </row>
    <row r="46" spans="1:22" x14ac:dyDescent="0.3">
      <c r="A46" t="s">
        <v>10901</v>
      </c>
      <c r="L46" s="17"/>
      <c r="U46" t="s">
        <v>932</v>
      </c>
      <c r="V46">
        <v>500</v>
      </c>
    </row>
    <row r="47" spans="1:22" x14ac:dyDescent="0.3">
      <c r="L47" s="17"/>
      <c r="U47" t="s">
        <v>933</v>
      </c>
      <c r="V47">
        <v>500</v>
      </c>
    </row>
    <row r="48" spans="1:22" x14ac:dyDescent="0.3">
      <c r="L48" s="17"/>
      <c r="U48" t="s">
        <v>934</v>
      </c>
      <c r="V48">
        <v>2583</v>
      </c>
    </row>
    <row r="49" spans="12:22" x14ac:dyDescent="0.3">
      <c r="L49" s="17"/>
      <c r="U49" t="s">
        <v>935</v>
      </c>
      <c r="V49">
        <v>1740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983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440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1000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13EB9D1-5812-4892-807F-A44ACB1DEF8D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548C5C-9510-41D7-A8B6-9082274DACEE}">
          <x14:formula1>
            <xm:f>Billing!$F$2:$F$5</xm:f>
          </x14:formula1>
          <xm:sqref>B23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C7E50-CC9A-4F7E-BB70-00AF056A36B6}">
  <sheetPr codeName="Sheet52">
    <tabColor theme="4" tint="0.79998168889431442"/>
  </sheetPr>
  <dimension ref="A1:AM68"/>
  <sheetViews>
    <sheetView topLeftCell="A4" workbookViewId="0">
      <selection activeCell="I22" sqref="I22"/>
    </sheetView>
  </sheetViews>
  <sheetFormatPr defaultRowHeight="14.4" x14ac:dyDescent="0.3"/>
  <cols>
    <col min="1" max="1" width="31.33203125" bestFit="1" customWidth="1"/>
    <col min="2" max="2" width="10.4414062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230428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230428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Hilmar Holsteins, Inc.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3059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230428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21859  Crane Avenue</v>
      </c>
      <c r="K3" s="2" t="s">
        <v>8</v>
      </c>
      <c r="L3" s="14" t="s">
        <v>151</v>
      </c>
      <c r="U3" t="s">
        <v>2</v>
      </c>
      <c r="V3" t="s">
        <v>957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Matheron, Aaron dba Hilmar Holsteins Inc</v>
      </c>
      <c r="K7" s="2" t="s">
        <v>10869</v>
      </c>
      <c r="L7" s="14" t="s">
        <v>150</v>
      </c>
      <c r="U7" t="s">
        <v>6</v>
      </c>
      <c r="V7" t="s">
        <v>150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151</v>
      </c>
    </row>
    <row r="10" spans="1:39" x14ac:dyDescent="0.3">
      <c r="A10" t="s">
        <v>18</v>
      </c>
      <c r="B10" s="14" t="s">
        <v>152</v>
      </c>
      <c r="K10" s="2" t="s">
        <v>18</v>
      </c>
      <c r="L10" s="14" t="s">
        <v>152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Matheron, Aaron dba Hilmar Holsteins Inc.</v>
      </c>
      <c r="K12" s="2" t="s">
        <v>21</v>
      </c>
      <c r="L12" s="14" t="s">
        <v>153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37.382739999999998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1001</v>
      </c>
      <c r="U14" t="s">
        <v>13</v>
      </c>
      <c r="V14">
        <v>-120.88424999999999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1300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152</v>
      </c>
    </row>
    <row r="20" spans="1:22" x14ac:dyDescent="0.3">
      <c r="A20" s="39" t="s">
        <v>10878</v>
      </c>
      <c r="B20" s="17">
        <v>1200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334760</v>
      </c>
    </row>
    <row r="21" spans="1:22" x14ac:dyDescent="0.3">
      <c r="A21" s="39" t="s">
        <v>10879</v>
      </c>
      <c r="B21" s="17">
        <v>400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400</v>
      </c>
      <c r="K22" s="2" t="s">
        <v>10880</v>
      </c>
      <c r="L22" s="14"/>
      <c r="U22" t="s">
        <v>21</v>
      </c>
      <c r="V22" t="s">
        <v>153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154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2600</v>
      </c>
      <c r="K25" s="2" t="s">
        <v>10883</v>
      </c>
      <c r="L25" s="14" t="s">
        <v>2745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5633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2600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2829</v>
      </c>
      <c r="K29" s="2" t="s">
        <v>10887</v>
      </c>
      <c r="L29" s="14">
        <v>2829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439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92236.13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155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44371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1001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2000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1300</v>
      </c>
    </row>
    <row r="45" spans="1:22" x14ac:dyDescent="0.3">
      <c r="A45" t="s">
        <v>10900</v>
      </c>
      <c r="L45" s="17"/>
      <c r="U45" t="s">
        <v>931</v>
      </c>
      <c r="V45">
        <v>1200</v>
      </c>
    </row>
    <row r="46" spans="1:22" x14ac:dyDescent="0.3">
      <c r="A46" t="s">
        <v>10901</v>
      </c>
      <c r="L46" s="17"/>
      <c r="U46" t="s">
        <v>932</v>
      </c>
      <c r="V46">
        <v>400</v>
      </c>
    </row>
    <row r="47" spans="1:22" x14ac:dyDescent="0.3">
      <c r="L47" s="17"/>
      <c r="U47" t="s">
        <v>933</v>
      </c>
      <c r="V47">
        <v>400</v>
      </c>
    </row>
    <row r="48" spans="1:22" x14ac:dyDescent="0.3">
      <c r="L48" s="17"/>
      <c r="U48" t="s">
        <v>934</v>
      </c>
      <c r="V48">
        <v>2400</v>
      </c>
    </row>
    <row r="49" spans="12:22" x14ac:dyDescent="0.3">
      <c r="L49" s="17"/>
      <c r="U49" t="s">
        <v>935</v>
      </c>
      <c r="V49">
        <v>2829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367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  <c r="V61" t="s">
        <v>1002</v>
      </c>
    </row>
    <row r="62" spans="12:22" x14ac:dyDescent="0.3">
      <c r="L62" s="17"/>
      <c r="U62" t="s">
        <v>948</v>
      </c>
      <c r="V62" t="s">
        <v>1003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3013F32-758A-4B4F-AA74-2D4EC72FAB7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46CD77-4F01-4A2B-9D30-F9AF66278693}">
          <x14:formula1>
            <xm:f>Billing!$F$2:$F$5</xm:f>
          </x14:formula1>
          <xm:sqref>B23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2201-266E-4334-88B6-E4E6B23DD3D0}">
  <sheetPr codeName="Sheet53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233735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233735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Jordao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156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233735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6025 South Central Avenue</v>
      </c>
      <c r="K3" s="2" t="s">
        <v>8</v>
      </c>
      <c r="L3" s="14" t="s">
        <v>158</v>
      </c>
      <c r="U3" t="s">
        <v>2</v>
      </c>
      <c r="V3" t="s">
        <v>156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Jordao, Joe &amp; Jose</v>
      </c>
      <c r="K7" s="2" t="s">
        <v>10869</v>
      </c>
      <c r="L7" s="14" t="s">
        <v>157</v>
      </c>
      <c r="U7" t="s">
        <v>6</v>
      </c>
      <c r="V7" t="s">
        <v>157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158</v>
      </c>
    </row>
    <row r="10" spans="1:39" x14ac:dyDescent="0.3">
      <c r="A10" t="s">
        <v>18</v>
      </c>
      <c r="B10" s="14" t="s">
        <v>159</v>
      </c>
      <c r="K10" s="2" t="s">
        <v>18</v>
      </c>
      <c r="L10" s="14" t="s">
        <v>159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Jordao, Joe and Jose</v>
      </c>
      <c r="K12" s="2" t="s">
        <v>21</v>
      </c>
      <c r="L12" s="14" t="s">
        <v>160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37.436411980000003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1004</v>
      </c>
      <c r="U14" t="s">
        <v>13</v>
      </c>
      <c r="V14">
        <v>-120.9586037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255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159</v>
      </c>
    </row>
    <row r="20" spans="1:22" x14ac:dyDescent="0.3">
      <c r="A20" s="39" t="s">
        <v>10878</v>
      </c>
      <c r="B20" s="17">
        <v>400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335254</v>
      </c>
    </row>
    <row r="21" spans="1:22" x14ac:dyDescent="0.3">
      <c r="A21" s="39" t="s">
        <v>10879</v>
      </c>
      <c r="B21" s="17">
        <v>175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155</v>
      </c>
      <c r="K22" s="2" t="s">
        <v>10880</v>
      </c>
      <c r="L22" s="14"/>
      <c r="U22" t="s">
        <v>21</v>
      </c>
      <c r="V22" t="s">
        <v>160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920</v>
      </c>
      <c r="K25" s="2" t="s">
        <v>10883</v>
      </c>
      <c r="L25" s="14" t="s">
        <v>161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1898.45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965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978</v>
      </c>
      <c r="K29" s="2" t="s">
        <v>10887</v>
      </c>
      <c r="L29" s="14">
        <v>978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932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31451.95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161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1004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 t="s">
        <v>11379</v>
      </c>
      <c r="C42" t="s">
        <v>11380</v>
      </c>
      <c r="K42" t="s">
        <v>10899</v>
      </c>
      <c r="L42" s="17"/>
      <c r="U42" t="s">
        <v>928</v>
      </c>
      <c r="V42">
        <v>850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255</v>
      </c>
    </row>
    <row r="45" spans="1:22" x14ac:dyDescent="0.3">
      <c r="A45" t="s">
        <v>10900</v>
      </c>
      <c r="L45" s="17"/>
      <c r="U45" t="s">
        <v>931</v>
      </c>
      <c r="V45">
        <v>388</v>
      </c>
    </row>
    <row r="46" spans="1:22" x14ac:dyDescent="0.3">
      <c r="A46" t="s">
        <v>10901</v>
      </c>
      <c r="L46" s="17"/>
      <c r="U46" t="s">
        <v>932</v>
      </c>
      <c r="V46">
        <v>175</v>
      </c>
    </row>
    <row r="47" spans="1:22" x14ac:dyDescent="0.3">
      <c r="L47" s="17"/>
      <c r="U47" t="s">
        <v>933</v>
      </c>
      <c r="V47">
        <v>130</v>
      </c>
    </row>
    <row r="48" spans="1:22" x14ac:dyDescent="0.3">
      <c r="L48" s="17"/>
      <c r="U48" t="s">
        <v>934</v>
      </c>
      <c r="V48">
        <v>935</v>
      </c>
    </row>
    <row r="49" spans="12:22" x14ac:dyDescent="0.3">
      <c r="L49" s="17"/>
      <c r="U49" t="s">
        <v>935</v>
      </c>
      <c r="V49">
        <v>978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932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1005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2CE6D25-3928-4946-A01E-383D6FAA3E3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0EE15D-1EAB-45EC-ABEE-F517729FCCE3}">
          <x14:formula1>
            <xm:f>Billing!$F$2:$F$5</xm:f>
          </x14:formula1>
          <xm:sqref>B23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CE28-25B5-4B90-AE01-C0118E8E9885}">
  <sheetPr codeName="Sheet54">
    <tabColor theme="4" tint="0.79998168889431442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233749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233749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Vierra Dairy LLC #4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3337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233749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7965  Washington Road</v>
      </c>
      <c r="K3" s="2" t="s">
        <v>8</v>
      </c>
      <c r="L3" s="14" t="s">
        <v>164</v>
      </c>
      <c r="U3" t="s">
        <v>2</v>
      </c>
      <c r="V3" t="s">
        <v>162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Branco, Joe &amp; Cathy</v>
      </c>
      <c r="K7" s="2" t="s">
        <v>10869</v>
      </c>
      <c r="L7" s="14" t="s">
        <v>163</v>
      </c>
      <c r="U7" t="s">
        <v>6</v>
      </c>
      <c r="V7" t="s">
        <v>163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164</v>
      </c>
    </row>
    <row r="10" spans="1:39" x14ac:dyDescent="0.3">
      <c r="A10" t="s">
        <v>18</v>
      </c>
      <c r="B10" s="14" t="s">
        <v>165</v>
      </c>
      <c r="K10" s="2" t="s">
        <v>18</v>
      </c>
      <c r="L10" s="14" t="s">
        <v>165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Branco, Joe &amp; Cathy - Vierra Dairy LLC #4</v>
      </c>
      <c r="K12" s="2" t="s">
        <v>21</v>
      </c>
      <c r="L12" s="14" t="s">
        <v>3338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37.40419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1006</v>
      </c>
      <c r="U14" t="s">
        <v>13</v>
      </c>
      <c r="V14">
        <v>-120.90492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768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19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105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165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334788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166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520</v>
      </c>
      <c r="K25" s="2" t="s">
        <v>10883</v>
      </c>
      <c r="L25" s="14" t="s">
        <v>2155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1178.45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787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748</v>
      </c>
      <c r="K29" s="2" t="s">
        <v>10887</v>
      </c>
      <c r="L29" s="14">
        <v>748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21295.25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167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1006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700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150</v>
      </c>
    </row>
    <row r="45" spans="1:22" x14ac:dyDescent="0.3">
      <c r="A45" t="s">
        <v>10900</v>
      </c>
      <c r="L45" s="17"/>
      <c r="U45" t="s">
        <v>931</v>
      </c>
      <c r="V45">
        <v>250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780</v>
      </c>
    </row>
    <row r="49" spans="12:22" x14ac:dyDescent="0.3">
      <c r="L49" s="17"/>
      <c r="U49" t="s">
        <v>935</v>
      </c>
      <c r="V49">
        <v>748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49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1007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32B49AD-AE52-4BEA-B882-74A69A7DD40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39D1C-399E-4D28-9866-B68028CE0D30}">
          <x14:formula1>
            <xm:f>Billing!$F$2:$F$5</xm:f>
          </x14:formula1>
          <xm:sqref>B23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3EE8-D5E9-40FE-83B9-49DAABC930A5}">
  <sheetPr codeName="Sheet55">
    <tabColor theme="4" tint="0.79998168889431442"/>
  </sheetPr>
  <dimension ref="A1:AM68"/>
  <sheetViews>
    <sheetView topLeftCell="A10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233757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233757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Double Cross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168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233757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18637 East Bradbury Road</v>
      </c>
      <c r="K3" s="2" t="s">
        <v>8</v>
      </c>
      <c r="L3" s="20" t="s">
        <v>170</v>
      </c>
      <c r="U3" t="s">
        <v>2</v>
      </c>
      <c r="V3" t="s">
        <v>168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Joe Coelho Dairy</v>
      </c>
      <c r="K7" s="2" t="s">
        <v>10869</v>
      </c>
      <c r="L7" s="20" t="s">
        <v>169</v>
      </c>
      <c r="U7" t="s">
        <v>6</v>
      </c>
      <c r="V7" t="s">
        <v>169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170</v>
      </c>
    </row>
    <row r="10" spans="1:39" x14ac:dyDescent="0.3">
      <c r="A10" t="s">
        <v>18</v>
      </c>
      <c r="B10" s="20" t="s">
        <v>171</v>
      </c>
      <c r="K10" s="2" t="s">
        <v>18</v>
      </c>
      <c r="L10" s="20" t="s">
        <v>171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Coehlo, Joe - Double Cross #2</v>
      </c>
      <c r="K12" s="2" t="s">
        <v>21</v>
      </c>
      <c r="L12" s="20" t="s">
        <v>172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37.448860000000003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993</v>
      </c>
      <c r="U14" t="s">
        <v>13</v>
      </c>
      <c r="V14">
        <v>-120.82427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658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53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11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171</v>
      </c>
    </row>
    <row r="20" spans="1:22" x14ac:dyDescent="0.3">
      <c r="A20" s="39" t="s">
        <v>10878</v>
      </c>
      <c r="B20" s="17">
        <v>857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334904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172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173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637</v>
      </c>
      <c r="K25" s="2" t="s">
        <v>10883</v>
      </c>
      <c r="L25" s="20" t="s">
        <v>174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1344.6399999999999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711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690</v>
      </c>
      <c r="K29" s="2" t="s">
        <v>10887</v>
      </c>
      <c r="L29" s="20">
        <v>690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299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24787.09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174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993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633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138</v>
      </c>
    </row>
    <row r="45" spans="1:22" x14ac:dyDescent="0.3">
      <c r="A45" t="s">
        <v>10900</v>
      </c>
      <c r="L45" s="17"/>
      <c r="U45" t="s">
        <v>931</v>
      </c>
      <c r="V45">
        <v>659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637</v>
      </c>
    </row>
    <row r="49" spans="12:22" x14ac:dyDescent="0.3">
      <c r="L49" s="17"/>
      <c r="U49" t="s">
        <v>935</v>
      </c>
      <c r="V49">
        <v>690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192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1008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49954EC-46EB-4054-BE5F-98880B1227C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C5565C-984D-405D-8C9D-8958DA434B51}">
          <x14:formula1>
            <xm:f>Billing!$F$2:$F$5</xm:f>
          </x14:formula1>
          <xm:sqref>B23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19A0-C43D-463A-8240-9F22AFDE94C1}">
  <sheetPr codeName="Sheet56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10.664062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233895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233895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Larry B. Peterson Dairy Farms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3551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233895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20775 West American Avenue</v>
      </c>
      <c r="K3" s="2" t="s">
        <v>8</v>
      </c>
      <c r="L3" s="20" t="s">
        <v>176</v>
      </c>
      <c r="U3" t="s">
        <v>2</v>
      </c>
      <c r="V3" t="s">
        <v>969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Leonardo, John Dairy</v>
      </c>
      <c r="K7" s="2" t="s">
        <v>10869</v>
      </c>
      <c r="L7" s="20" t="s">
        <v>175</v>
      </c>
      <c r="U7" t="s">
        <v>6</v>
      </c>
      <c r="V7" t="s">
        <v>175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176</v>
      </c>
    </row>
    <row r="10" spans="1:39" x14ac:dyDescent="0.3">
      <c r="A10" t="s">
        <v>18</v>
      </c>
      <c r="B10" s="20" t="s">
        <v>177</v>
      </c>
      <c r="K10" s="2" t="s">
        <v>18</v>
      </c>
      <c r="L10" s="20" t="s">
        <v>177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John Leonardo - Larry B. Peterson Dairy Farms #2</v>
      </c>
      <c r="K12" s="2" t="s">
        <v>21</v>
      </c>
      <c r="L12" s="20" t="s">
        <v>178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37.409779999999998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996</v>
      </c>
      <c r="U14" t="s">
        <v>13</v>
      </c>
      <c r="V14">
        <v>-120.86592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208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177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334740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178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179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370</v>
      </c>
      <c r="K25" s="2" t="s">
        <v>10883</v>
      </c>
      <c r="L25" s="20" t="s">
        <v>3552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208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208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403</v>
      </c>
      <c r="K29" s="2" t="s">
        <v>10887</v>
      </c>
      <c r="L29" s="20">
        <v>403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2663.19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180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330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52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380</v>
      </c>
    </row>
    <row r="49" spans="12:22" x14ac:dyDescent="0.3">
      <c r="L49" s="17"/>
      <c r="U49" t="s">
        <v>935</v>
      </c>
      <c r="V49">
        <v>403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4C54475-FEA9-47DE-9273-363A6E93ABF7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EC0C30-7904-4213-AE8D-70BFB040EEF3}">
          <x14:formula1>
            <xm:f>Billing!$F$2:$F$5</xm:f>
          </x14:formula1>
          <xm:sqref>B23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8DC7-D5E6-4B93-AEA0-20C475883076}">
  <sheetPr codeName="Sheet57">
    <tabColor theme="4" tint="0.79998168889431442"/>
  </sheetPr>
  <dimension ref="A1:AM68"/>
  <sheetViews>
    <sheetView workbookViewId="0">
      <selection activeCell="AD19" sqref="AD19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233934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233934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Fire-Lake Jerseys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3563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233934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10408 West Bradbury Road</v>
      </c>
      <c r="K3" s="2" t="s">
        <v>8</v>
      </c>
      <c r="L3" s="20" t="s">
        <v>182</v>
      </c>
      <c r="U3" t="s">
        <v>2</v>
      </c>
      <c r="V3" t="s">
        <v>958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Thomas, Rhonda</v>
      </c>
      <c r="K7" s="2" t="s">
        <v>10869</v>
      </c>
      <c r="L7" s="20" t="s">
        <v>181</v>
      </c>
      <c r="U7" t="s">
        <v>6</v>
      </c>
      <c r="V7" t="s">
        <v>181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182</v>
      </c>
    </row>
    <row r="10" spans="1:39" x14ac:dyDescent="0.3">
      <c r="A10" t="s">
        <v>18</v>
      </c>
      <c r="B10" s="20" t="s">
        <v>183</v>
      </c>
      <c r="K10" s="2" t="s">
        <v>18</v>
      </c>
      <c r="L10" s="20" t="s">
        <v>183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Thomas, Rhonda, Fire-Lake Jerseys #2</v>
      </c>
      <c r="K12" s="2" t="s">
        <v>21</v>
      </c>
      <c r="L12" s="20" t="s">
        <v>184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37.449238999999999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984</v>
      </c>
      <c r="U14" t="s">
        <v>13</v>
      </c>
      <c r="V14">
        <v>-120.96767699999999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225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183</v>
      </c>
    </row>
    <row r="20" spans="1:22" x14ac:dyDescent="0.3">
      <c r="A20" s="39" t="s">
        <v>10878</v>
      </c>
      <c r="B20" s="17">
        <v>125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335322</v>
      </c>
    </row>
    <row r="21" spans="1:22" x14ac:dyDescent="0.3">
      <c r="A21" s="39" t="s">
        <v>10879</v>
      </c>
      <c r="B21" s="17">
        <v>90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175</v>
      </c>
      <c r="K22" s="2" t="s">
        <v>10880</v>
      </c>
      <c r="L22" s="20"/>
      <c r="U22" t="s">
        <v>21</v>
      </c>
      <c r="V22" t="s">
        <v>184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43068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311.14999999999998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572</v>
      </c>
      <c r="K29" s="2" t="s">
        <v>10887</v>
      </c>
      <c r="L29" s="20"/>
      <c r="U29" t="s">
        <v>28</v>
      </c>
      <c r="V29" t="s">
        <v>58</v>
      </c>
    </row>
    <row r="30" spans="1:22" x14ac:dyDescent="0.3">
      <c r="A30" s="39" t="s">
        <v>10888</v>
      </c>
      <c r="B30" s="17">
        <v>163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4610.4799999999996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185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984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230</v>
      </c>
    </row>
    <row r="45" spans="1:22" x14ac:dyDescent="0.3">
      <c r="A45" t="s">
        <v>10900</v>
      </c>
      <c r="L45" s="17"/>
      <c r="U45" t="s">
        <v>931</v>
      </c>
      <c r="V45">
        <v>170</v>
      </c>
    </row>
    <row r="46" spans="1:22" x14ac:dyDescent="0.3">
      <c r="A46" t="s">
        <v>10901</v>
      </c>
      <c r="L46" s="17"/>
      <c r="U46" t="s">
        <v>932</v>
      </c>
      <c r="V46">
        <v>80</v>
      </c>
    </row>
    <row r="47" spans="1:22" x14ac:dyDescent="0.3">
      <c r="L47" s="17"/>
      <c r="U47" t="s">
        <v>933</v>
      </c>
      <c r="V47">
        <v>225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163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D02E1C3-EBCF-40BB-94CC-CE0AB5E078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74E909-D909-41F0-9FCF-124ACE8BEFA0}">
          <x14:formula1>
            <xm:f>Billing!$F$2:$F$5</xm:f>
          </x14:formula1>
          <xm:sqref>B23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EFED-4A6C-4F96-A5B1-C3A1DC7F9A72}">
  <sheetPr codeName="Sheet58">
    <tabColor theme="4" tint="0.79998168889431442"/>
  </sheetPr>
  <dimension ref="A1:AM68"/>
  <sheetViews>
    <sheetView topLeftCell="A10" workbookViewId="0">
      <selection activeCell="AE36" sqref="AE36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237694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237694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Lumar Dairy Farms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186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237694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7215 South Prairie Flower Road</v>
      </c>
      <c r="K3" s="2" t="s">
        <v>8</v>
      </c>
      <c r="L3" s="14" t="s">
        <v>188</v>
      </c>
      <c r="U3" t="s">
        <v>2</v>
      </c>
      <c r="V3" t="s">
        <v>186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Borba, Luis &amp; Maria</v>
      </c>
      <c r="K7" s="2" t="s">
        <v>10869</v>
      </c>
      <c r="L7" s="14" t="s">
        <v>187</v>
      </c>
      <c r="U7" t="s">
        <v>6</v>
      </c>
      <c r="V7" t="s">
        <v>187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188</v>
      </c>
    </row>
    <row r="10" spans="1:39" x14ac:dyDescent="0.3">
      <c r="A10" t="s">
        <v>18</v>
      </c>
      <c r="B10" s="14" t="s">
        <v>189</v>
      </c>
      <c r="K10" s="2" t="s">
        <v>18</v>
      </c>
      <c r="L10" s="14" t="s">
        <v>189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Borba, Luis &amp; Maria, Lumar Dairy Farms</v>
      </c>
      <c r="K12" s="2" t="s">
        <v>21</v>
      </c>
      <c r="L12" s="14" t="s">
        <v>190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37.423153999999997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996</v>
      </c>
      <c r="U14" t="s">
        <v>13</v>
      </c>
      <c r="V14">
        <v>-120.931343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1800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189</v>
      </c>
    </row>
    <row r="20" spans="1:22" x14ac:dyDescent="0.3">
      <c r="A20" s="39" t="s">
        <v>10878</v>
      </c>
      <c r="B20" s="17">
        <v>120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335302</v>
      </c>
    </row>
    <row r="21" spans="1:22" x14ac:dyDescent="0.3">
      <c r="A21" s="39" t="s">
        <v>10879</v>
      </c>
      <c r="B21" s="17">
        <v>180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350</v>
      </c>
      <c r="K22" s="2" t="s">
        <v>10880</v>
      </c>
      <c r="L22" s="14"/>
      <c r="U22" t="s">
        <v>21</v>
      </c>
      <c r="V22" t="s">
        <v>190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2100</v>
      </c>
      <c r="K25" s="2" t="s">
        <v>10883</v>
      </c>
      <c r="L25" s="14" t="s">
        <v>191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3178.4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2050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2415</v>
      </c>
      <c r="K29" s="2" t="s">
        <v>10887</v>
      </c>
      <c r="L29" s="14">
        <v>2415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1362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52945.85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191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44277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1900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700</v>
      </c>
    </row>
    <row r="45" spans="1:22" x14ac:dyDescent="0.3">
      <c r="A45" t="s">
        <v>10900</v>
      </c>
      <c r="L45" s="17"/>
      <c r="U45" t="s">
        <v>931</v>
      </c>
      <c r="V45">
        <v>700</v>
      </c>
    </row>
    <row r="46" spans="1:22" x14ac:dyDescent="0.3">
      <c r="A46" t="s">
        <v>10901</v>
      </c>
      <c r="L46" s="17"/>
      <c r="U46" t="s">
        <v>932</v>
      </c>
      <c r="V46">
        <v>300</v>
      </c>
    </row>
    <row r="47" spans="1:22" x14ac:dyDescent="0.3">
      <c r="L47" s="17"/>
      <c r="U47" t="s">
        <v>933</v>
      </c>
      <c r="V47">
        <v>400</v>
      </c>
    </row>
    <row r="48" spans="1:22" x14ac:dyDescent="0.3">
      <c r="L48" s="17"/>
      <c r="U48" t="s">
        <v>934</v>
      </c>
      <c r="V48">
        <v>2200</v>
      </c>
    </row>
    <row r="49" spans="12:22" x14ac:dyDescent="0.3">
      <c r="L49" s="17"/>
      <c r="U49" t="s">
        <v>935</v>
      </c>
      <c r="V49">
        <v>2415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1368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  <c r="V61" t="s">
        <v>983</v>
      </c>
    </row>
    <row r="62" spans="12:22" x14ac:dyDescent="0.3">
      <c r="L62" s="17"/>
      <c r="U62" t="s">
        <v>948</v>
      </c>
      <c r="V62" t="s">
        <v>1009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BC20665-08BC-4DA7-A9B3-4BC65A8FBEA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EB663-ABE0-4A11-AD00-BE559D5D1117}">
          <x14:formula1>
            <xm:f>Billing!$F$2:$F$5</xm:f>
          </x14:formula1>
          <xm:sqref>B23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E3381-8446-4FCA-B03F-A5DE48EF8485}">
  <sheetPr codeName="Sheet59">
    <tabColor theme="8" tint="0.79998168889431442"/>
  </sheetPr>
  <dimension ref="A1:AM68"/>
  <sheetViews>
    <sheetView topLeftCell="A7" workbookViewId="0">
      <selection activeCell="AD27" sqref="AD27"/>
    </sheetView>
  </sheetViews>
  <sheetFormatPr defaultRowHeight="14.4" x14ac:dyDescent="0.3"/>
  <cols>
    <col min="1" max="1" width="31.33203125" bestFit="1" customWidth="1"/>
    <col min="2" max="2" width="10.8867187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239367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239367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Double Cross #5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3973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239367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19051 West Williams Avenue</v>
      </c>
      <c r="K3" s="2" t="s">
        <v>8</v>
      </c>
      <c r="L3" s="20" t="s">
        <v>194</v>
      </c>
      <c r="U3" t="s">
        <v>2</v>
      </c>
      <c r="V3" t="s">
        <v>192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Luis, Manuel S. &amp; Bernardet</v>
      </c>
      <c r="K7" s="2" t="s">
        <v>10869</v>
      </c>
      <c r="L7" s="20" t="s">
        <v>193</v>
      </c>
      <c r="U7" t="s">
        <v>6</v>
      </c>
      <c r="V7" t="s">
        <v>193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194</v>
      </c>
    </row>
    <row r="10" spans="1:39" x14ac:dyDescent="0.3">
      <c r="A10" t="s">
        <v>18</v>
      </c>
      <c r="B10" s="20" t="s">
        <v>195</v>
      </c>
      <c r="K10" s="2" t="s">
        <v>18</v>
      </c>
      <c r="L10" s="20" t="s">
        <v>195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Manuel Luis - Double Cross #5</v>
      </c>
      <c r="K12" s="2" t="s">
        <v>21</v>
      </c>
      <c r="L12" s="20" t="s">
        <v>3974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37.389597999999999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993</v>
      </c>
      <c r="U14" t="s">
        <v>13</v>
      </c>
      <c r="V14">
        <v>-120.832337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58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E17" s="53" t="s">
        <v>11473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626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1269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195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334792</v>
      </c>
    </row>
    <row r="21" spans="1:22" x14ac:dyDescent="0.3">
      <c r="A21" s="39" t="s">
        <v>10879</v>
      </c>
      <c r="B21" s="17">
        <v>425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196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197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684</v>
      </c>
      <c r="K25" s="2" t="s">
        <v>10883</v>
      </c>
      <c r="L25" s="20" t="s">
        <v>198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1699.62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684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920</v>
      </c>
      <c r="K29" s="2" t="s">
        <v>10887</v>
      </c>
      <c r="L29" s="20">
        <v>920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155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23444.54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198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993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58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626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1269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425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684</v>
      </c>
    </row>
    <row r="49" spans="12:22" x14ac:dyDescent="0.3">
      <c r="L49" s="17"/>
      <c r="U49" t="s">
        <v>935</v>
      </c>
      <c r="V49">
        <v>920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155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  <c r="V61" t="s">
        <v>1010</v>
      </c>
    </row>
    <row r="62" spans="12:22" x14ac:dyDescent="0.3">
      <c r="L62" s="17"/>
      <c r="U62" t="s">
        <v>948</v>
      </c>
      <c r="V62" t="s">
        <v>1011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667FE99-5E4C-4289-A8BE-CFB4CE69E68E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CAFE39-5517-4E3D-9168-C0D6CC09B4FD}">
          <x14:formula1>
            <xm:f>Billing!$F$2:$F$5</xm:f>
          </x14:formula1>
          <xm:sqref>B23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76DE-D9E2-4F8D-A4CE-5D72BCB0640A}">
  <sheetPr codeName="Sheet60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251780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251780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Fire Lakes Jerseys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199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251780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11301 West Bradbury Road</v>
      </c>
      <c r="K3" s="2" t="s">
        <v>8</v>
      </c>
      <c r="L3" s="14" t="s">
        <v>201</v>
      </c>
      <c r="U3" t="s">
        <v>2</v>
      </c>
      <c r="V3" t="s">
        <v>199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Sanders, Scott</v>
      </c>
      <c r="K7" s="2" t="s">
        <v>10869</v>
      </c>
      <c r="L7" s="14" t="s">
        <v>200</v>
      </c>
      <c r="U7" t="s">
        <v>6</v>
      </c>
      <c r="V7" t="s">
        <v>200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201</v>
      </c>
    </row>
    <row r="10" spans="1:39" x14ac:dyDescent="0.3">
      <c r="A10" t="s">
        <v>18</v>
      </c>
      <c r="B10" s="14" t="s">
        <v>202</v>
      </c>
      <c r="K10" s="2" t="s">
        <v>18</v>
      </c>
      <c r="L10" s="14" t="s">
        <v>202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Sanders, Scott &amp; Sharalee</v>
      </c>
      <c r="K12" s="2" t="s">
        <v>21</v>
      </c>
      <c r="L12" s="14" t="s">
        <v>203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37.449309999999997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984</v>
      </c>
      <c r="U14" t="s">
        <v>13</v>
      </c>
      <c r="V14">
        <v>-120.97775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238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110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202</v>
      </c>
    </row>
    <row r="20" spans="1:22" x14ac:dyDescent="0.3">
      <c r="A20" s="39" t="s">
        <v>10878</v>
      </c>
      <c r="B20" s="17">
        <v>60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364501</v>
      </c>
    </row>
    <row r="21" spans="1:22" x14ac:dyDescent="0.3">
      <c r="A21" s="39" t="s">
        <v>10879</v>
      </c>
      <c r="B21" s="17">
        <v>20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53</v>
      </c>
      <c r="K22" s="2" t="s">
        <v>10880</v>
      </c>
      <c r="L22" s="14"/>
      <c r="U22" t="s">
        <v>21</v>
      </c>
      <c r="V22" t="s">
        <v>203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204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275</v>
      </c>
      <c r="K25" s="2" t="s">
        <v>10883</v>
      </c>
      <c r="L25" s="14" t="s">
        <v>2234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399.43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260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335</v>
      </c>
      <c r="K29" s="2" t="s">
        <v>10887</v>
      </c>
      <c r="L29" s="14">
        <v>335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35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7710.41</v>
      </c>
      <c r="C32" t="s">
        <v>11366</v>
      </c>
      <c r="K32" s="2" t="s">
        <v>10890</v>
      </c>
      <c r="L32" s="14"/>
      <c r="U32" t="s">
        <v>31</v>
      </c>
      <c r="V32" t="s">
        <v>54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205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984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245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100</v>
      </c>
    </row>
    <row r="45" spans="1:22" x14ac:dyDescent="0.3">
      <c r="A45" t="s">
        <v>10900</v>
      </c>
      <c r="L45" s="17"/>
      <c r="U45" t="s">
        <v>931</v>
      </c>
      <c r="V45">
        <v>60</v>
      </c>
    </row>
    <row r="46" spans="1:22" x14ac:dyDescent="0.3">
      <c r="A46" t="s">
        <v>10901</v>
      </c>
      <c r="L46" s="17"/>
      <c r="U46" t="s">
        <v>932</v>
      </c>
      <c r="V46">
        <v>25</v>
      </c>
    </row>
    <row r="47" spans="1:22" x14ac:dyDescent="0.3">
      <c r="L47" s="17"/>
      <c r="U47" t="s">
        <v>933</v>
      </c>
      <c r="V47">
        <v>60</v>
      </c>
    </row>
    <row r="48" spans="1:22" x14ac:dyDescent="0.3">
      <c r="L48" s="17"/>
      <c r="U48" t="s">
        <v>934</v>
      </c>
      <c r="V48">
        <v>275</v>
      </c>
    </row>
    <row r="49" spans="12:22" x14ac:dyDescent="0.3">
      <c r="L49" s="17"/>
      <c r="U49" t="s">
        <v>935</v>
      </c>
      <c r="V49">
        <v>335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35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2CD996E-ED2E-48B0-BF91-6624340B4C2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4B3050-D614-4318-B164-61921E237917}">
          <x14:formula1>
            <xm:f>Billing!$F$2:$F$5</xm:f>
          </x14:formula1>
          <xm:sqref>B23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9897F-276A-4920-AD41-608723F517A8}">
  <sheetPr codeName="Sheet61">
    <tabColor theme="4" tint="0.79998168889431442"/>
  </sheetPr>
  <dimension ref="A1:AM68"/>
  <sheetViews>
    <sheetView tabSelected="1" topLeftCell="A11" workbookViewId="0">
      <selection activeCell="AF26" sqref="AF26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252667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252667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Rick Jones Farms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206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252667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1511  Van Clief Road</v>
      </c>
      <c r="K3" s="2" t="s">
        <v>8</v>
      </c>
      <c r="L3" s="20" t="s">
        <v>208</v>
      </c>
      <c r="U3" t="s">
        <v>2</v>
      </c>
      <c r="V3" t="s">
        <v>206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20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Jones Farms</v>
      </c>
      <c r="K7" s="2" t="s">
        <v>10869</v>
      </c>
      <c r="L7" s="20" t="s">
        <v>207</v>
      </c>
      <c r="U7" t="s">
        <v>6</v>
      </c>
      <c r="V7" t="s">
        <v>207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208</v>
      </c>
    </row>
    <row r="10" spans="1:39" x14ac:dyDescent="0.3">
      <c r="A10" t="s">
        <v>18</v>
      </c>
      <c r="B10" s="20" t="s">
        <v>209</v>
      </c>
      <c r="K10" s="2" t="s">
        <v>18</v>
      </c>
      <c r="L10" s="20" t="s">
        <v>209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Rick Jones Farms</v>
      </c>
      <c r="K12" s="2" t="s">
        <v>21</v>
      </c>
      <c r="L12" s="20" t="s">
        <v>210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37.309550000000002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993</v>
      </c>
      <c r="U14" t="s">
        <v>13</v>
      </c>
      <c r="V14">
        <v>-120.83302999999999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610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80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229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209</v>
      </c>
    </row>
    <row r="20" spans="1:22" x14ac:dyDescent="0.3">
      <c r="A20" s="39" t="s">
        <v>10878</v>
      </c>
      <c r="B20" s="17">
        <v>199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354675</v>
      </c>
    </row>
    <row r="21" spans="1:22" x14ac:dyDescent="0.3">
      <c r="A21" s="39" t="s">
        <v>10879</v>
      </c>
      <c r="B21" s="17">
        <v>100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100</v>
      </c>
      <c r="K22" s="2" t="s">
        <v>10880</v>
      </c>
      <c r="L22" s="20"/>
      <c r="U22" t="s">
        <v>21</v>
      </c>
      <c r="V22" t="s">
        <v>210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211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690</v>
      </c>
      <c r="K25" s="2" t="s">
        <v>10883</v>
      </c>
      <c r="L25" s="20" t="s">
        <v>212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1320.4399999999998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690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690</v>
      </c>
      <c r="K29" s="2" t="s">
        <v>10887</v>
      </c>
      <c r="L29" s="20">
        <v>690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464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22936.46</v>
      </c>
      <c r="C32" t="s">
        <v>11366</v>
      </c>
      <c r="K32" s="2" t="s">
        <v>10890</v>
      </c>
      <c r="L32" s="20"/>
      <c r="U32" t="s">
        <v>31</v>
      </c>
      <c r="V32" t="s">
        <v>54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212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54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993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610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229</v>
      </c>
    </row>
    <row r="45" spans="1:22" x14ac:dyDescent="0.3">
      <c r="A45" t="s">
        <v>10900</v>
      </c>
      <c r="L45" s="17"/>
      <c r="U45" t="s">
        <v>931</v>
      </c>
      <c r="V45">
        <v>199</v>
      </c>
    </row>
    <row r="46" spans="1:22" x14ac:dyDescent="0.3">
      <c r="A46" t="s">
        <v>10901</v>
      </c>
      <c r="L46" s="17"/>
      <c r="U46" t="s">
        <v>932</v>
      </c>
      <c r="V46">
        <v>100</v>
      </c>
    </row>
    <row r="47" spans="1:22" x14ac:dyDescent="0.3">
      <c r="L47" s="17"/>
      <c r="U47" t="s">
        <v>933</v>
      </c>
      <c r="V47">
        <v>120</v>
      </c>
    </row>
    <row r="48" spans="1:22" x14ac:dyDescent="0.3">
      <c r="L48" s="17"/>
      <c r="U48" t="s">
        <v>934</v>
      </c>
      <c r="V48">
        <v>690</v>
      </c>
    </row>
    <row r="49" spans="12:22" x14ac:dyDescent="0.3">
      <c r="L49" s="17"/>
      <c r="U49" t="s">
        <v>935</v>
      </c>
      <c r="V49">
        <v>690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478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1012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980BB7B-9B1E-4AA9-ADD0-809E967F558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CE42D1-B3B4-4480-B8B7-C7C32B5798DC}">
          <x14:formula1>
            <xm:f>Billing!$F$2:$F$5</xm:f>
          </x14:formula1>
          <xm:sqref>B23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44194-C35F-4C31-881D-C3B7175B90DE}">
  <sheetPr codeName="Sheet62">
    <tabColor theme="4" tint="0.79998168889431442"/>
  </sheetPr>
  <dimension ref="A1:AM68"/>
  <sheetViews>
    <sheetView topLeftCell="A9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257092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257092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Silveira Holsteins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213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257092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23356  Short Avenue</v>
      </c>
      <c r="K3" s="2" t="s">
        <v>8</v>
      </c>
      <c r="L3" s="14" t="s">
        <v>215</v>
      </c>
      <c r="U3" t="s">
        <v>2</v>
      </c>
      <c r="V3" t="s">
        <v>213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Silveira, Manuel</v>
      </c>
      <c r="K7" s="2" t="s">
        <v>10869</v>
      </c>
      <c r="L7" s="14" t="s">
        <v>214</v>
      </c>
      <c r="U7" t="s">
        <v>6</v>
      </c>
      <c r="V7" t="s">
        <v>214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215</v>
      </c>
    </row>
    <row r="10" spans="1:39" x14ac:dyDescent="0.3">
      <c r="A10" t="s">
        <v>18</v>
      </c>
      <c r="B10" s="14" t="s">
        <v>216</v>
      </c>
      <c r="K10" s="2" t="s">
        <v>18</v>
      </c>
      <c r="L10" s="14" t="s">
        <v>216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Silveira, Manuel - Silveira Holsteins</v>
      </c>
      <c r="K12" s="2" t="s">
        <v>21</v>
      </c>
      <c r="L12" s="14" t="s">
        <v>217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37.426409999999997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993</v>
      </c>
      <c r="U14" t="s">
        <v>13</v>
      </c>
      <c r="V14">
        <v>-120.91051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601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78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275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216</v>
      </c>
    </row>
    <row r="20" spans="1:22" x14ac:dyDescent="0.3">
      <c r="A20" s="39" t="s">
        <v>10878</v>
      </c>
      <c r="B20" s="17">
        <v>350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334778</v>
      </c>
    </row>
    <row r="21" spans="1:22" x14ac:dyDescent="0.3">
      <c r="A21" s="39" t="s">
        <v>10879</v>
      </c>
      <c r="B21" s="17">
        <v>85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90</v>
      </c>
      <c r="K22" s="2" t="s">
        <v>10880</v>
      </c>
      <c r="L22" s="14"/>
      <c r="U22" t="s">
        <v>21</v>
      </c>
      <c r="V22" t="s">
        <v>217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218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679</v>
      </c>
      <c r="K25" s="2" t="s">
        <v>10883</v>
      </c>
      <c r="L25" s="14" t="s">
        <v>219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1443.6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679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735</v>
      </c>
      <c r="K29" s="2" t="s">
        <v>10887</v>
      </c>
      <c r="L29" s="14">
        <v>735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137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22688.93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219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44371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993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601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78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275</v>
      </c>
    </row>
    <row r="45" spans="1:22" x14ac:dyDescent="0.3">
      <c r="A45" t="s">
        <v>10900</v>
      </c>
      <c r="L45" s="17"/>
      <c r="U45" t="s">
        <v>931</v>
      </c>
      <c r="V45">
        <v>350</v>
      </c>
    </row>
    <row r="46" spans="1:22" x14ac:dyDescent="0.3">
      <c r="A46" t="s">
        <v>10901</v>
      </c>
      <c r="L46" s="17"/>
      <c r="U46" t="s">
        <v>932</v>
      </c>
      <c r="V46">
        <v>85</v>
      </c>
    </row>
    <row r="47" spans="1:22" x14ac:dyDescent="0.3">
      <c r="L47" s="17"/>
      <c r="U47" t="s">
        <v>933</v>
      </c>
      <c r="V47">
        <v>90</v>
      </c>
    </row>
    <row r="48" spans="1:22" x14ac:dyDescent="0.3">
      <c r="L48" s="17"/>
      <c r="U48" t="s">
        <v>934</v>
      </c>
      <c r="V48">
        <v>679</v>
      </c>
    </row>
    <row r="49" spans="12:22" x14ac:dyDescent="0.3">
      <c r="L49" s="17"/>
      <c r="U49" t="s">
        <v>935</v>
      </c>
      <c r="V49">
        <v>735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137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1013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FDBCBD9-1A90-4F0B-BB94-86B0440707C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1BABD-C23B-413A-92B6-36026F7237C2}">
          <x14:formula1>
            <xm:f>Billing!$F$2:$F$5</xm:f>
          </x14:formula1>
          <xm:sqref>B23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E78C-EADD-46F9-AC37-FB921CE3F8D3}">
  <sheetPr codeName="Sheet63">
    <tabColor theme="4" tint="0.79998168889431442"/>
  </sheetPr>
  <dimension ref="A1:AM68"/>
  <sheetViews>
    <sheetView topLeftCell="A11" workbookViewId="0"/>
  </sheetViews>
  <sheetFormatPr defaultRowHeight="14.4" x14ac:dyDescent="0.3"/>
  <cols>
    <col min="1" max="1" width="31.33203125" bestFit="1" customWidth="1"/>
    <col min="2" max="2" width="10.4414062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263088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263088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Diamond B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220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263088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3137 East Tuolumne Road</v>
      </c>
      <c r="K3" s="2" t="s">
        <v>8</v>
      </c>
      <c r="L3" s="20" t="s">
        <v>222</v>
      </c>
      <c r="U3" t="s">
        <v>2</v>
      </c>
      <c r="V3" t="s">
        <v>220</v>
      </c>
    </row>
    <row r="4" spans="1:39" x14ac:dyDescent="0.3">
      <c r="A4" t="s">
        <v>9</v>
      </c>
      <c r="B4" s="17" t="str">
        <f>VLOOKUP(B1, facilities_export_6_7_2022!$A$1:$O$10000, 5, FALSE)</f>
        <v>Ceres</v>
      </c>
      <c r="K4" s="2" t="s">
        <v>9</v>
      </c>
      <c r="L4" s="20" t="s">
        <v>223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95307</v>
      </c>
      <c r="K5" s="2" t="s">
        <v>10868</v>
      </c>
      <c r="L5" s="20">
        <v>95307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John</v>
      </c>
      <c r="K7" s="2" t="s">
        <v>10869</v>
      </c>
      <c r="L7" s="20" t="s">
        <v>221</v>
      </c>
      <c r="U7" t="s">
        <v>6</v>
      </c>
      <c r="V7" t="s">
        <v>221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222</v>
      </c>
    </row>
    <row r="10" spans="1:39" x14ac:dyDescent="0.3">
      <c r="A10" t="s">
        <v>18</v>
      </c>
      <c r="B10" s="20" t="s">
        <v>224</v>
      </c>
      <c r="K10" s="2" t="s">
        <v>18</v>
      </c>
      <c r="L10" s="20" t="s">
        <v>224</v>
      </c>
      <c r="U10" t="s">
        <v>9</v>
      </c>
      <c r="V10" t="s">
        <v>223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95307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Meneses, Adeline - Diamond B Dairy</v>
      </c>
      <c r="K12" s="2" t="s">
        <v>21</v>
      </c>
      <c r="L12" s="20" t="s">
        <v>225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37.514510000000001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1014</v>
      </c>
      <c r="U14" t="s">
        <v>13</v>
      </c>
      <c r="V14">
        <v>-120.93559999999999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665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183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224</v>
      </c>
    </row>
    <row r="20" spans="1:22" x14ac:dyDescent="0.3">
      <c r="A20" s="39" t="s">
        <v>10878</v>
      </c>
      <c r="B20" s="17">
        <v>199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353697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225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226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663</v>
      </c>
      <c r="K25" s="2" t="s">
        <v>10883</v>
      </c>
      <c r="L25" s="20" t="s">
        <v>11108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43579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1209.8599999999999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665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766</v>
      </c>
      <c r="K29" s="2" t="s">
        <v>10887</v>
      </c>
      <c r="L29" s="20">
        <v>766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110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21296.46</v>
      </c>
      <c r="C32" t="s">
        <v>11366</v>
      </c>
      <c r="K32" s="2" t="s">
        <v>10890</v>
      </c>
      <c r="L32" s="20"/>
      <c r="U32" t="s">
        <v>31</v>
      </c>
      <c r="V32" t="s">
        <v>227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219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44440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1014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>
        <v>26.8</v>
      </c>
      <c r="K42" t="s">
        <v>10899</v>
      </c>
      <c r="L42" s="17"/>
      <c r="U42" t="s">
        <v>928</v>
      </c>
      <c r="V42">
        <v>679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195</v>
      </c>
    </row>
    <row r="45" spans="1:22" x14ac:dyDescent="0.3">
      <c r="A45" t="s">
        <v>10900</v>
      </c>
      <c r="L45" s="17"/>
      <c r="U45" t="s">
        <v>931</v>
      </c>
      <c r="V45">
        <v>203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679</v>
      </c>
    </row>
    <row r="49" spans="12:22" x14ac:dyDescent="0.3">
      <c r="L49" s="17"/>
      <c r="U49" t="s">
        <v>935</v>
      </c>
      <c r="V49">
        <v>766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110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1015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894E026-DE92-4216-A5A0-9EE56D1E9D0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ADA5BD-E442-42BF-8BE7-A72F82778A8D}">
          <x14:formula1>
            <xm:f>Billing!$F$2:$F$5</xm:f>
          </x14:formula1>
          <xm:sqref>B23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F373-0AA8-4DAC-AEEA-1ECDA617DC6A}">
  <sheetPr codeName="Sheet64">
    <tabColor theme="4" tint="0.79998168889431442"/>
  </sheetPr>
  <dimension ref="A1:AM68"/>
  <sheetViews>
    <sheetView topLeftCell="A11" workbookViewId="0">
      <selection activeCell="AH32" sqref="AH32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264484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264484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Azevedo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228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264484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21480  August Avenue</v>
      </c>
      <c r="K3" s="2" t="s">
        <v>8</v>
      </c>
      <c r="L3" s="14" t="s">
        <v>230</v>
      </c>
      <c r="U3" t="s">
        <v>2</v>
      </c>
      <c r="V3" t="s">
        <v>228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Azevedo, Tiberio &amp; Rosa</v>
      </c>
      <c r="K7" s="2" t="s">
        <v>10869</v>
      </c>
      <c r="L7" s="14" t="s">
        <v>229</v>
      </c>
      <c r="U7" t="s">
        <v>6</v>
      </c>
      <c r="V7" t="s">
        <v>229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230</v>
      </c>
    </row>
    <row r="10" spans="1:39" x14ac:dyDescent="0.3">
      <c r="A10" t="s">
        <v>18</v>
      </c>
      <c r="B10" s="14" t="s">
        <v>231</v>
      </c>
      <c r="K10" s="2" t="s">
        <v>18</v>
      </c>
      <c r="L10" s="14" t="s">
        <v>231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Azevedo, Tiberio &amp; Rosa - Azevedo Dairy</v>
      </c>
      <c r="K12" s="2" t="s">
        <v>21</v>
      </c>
      <c r="L12" s="14" t="s">
        <v>232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37.418948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996</v>
      </c>
      <c r="U14" t="s">
        <v>13</v>
      </c>
      <c r="V14">
        <v>-120.87684400000001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807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102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452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231</v>
      </c>
    </row>
    <row r="20" spans="1:22" x14ac:dyDescent="0.3">
      <c r="A20" s="39" t="s">
        <v>10878</v>
      </c>
      <c r="B20" s="17">
        <v>208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334744</v>
      </c>
    </row>
    <row r="21" spans="1:22" x14ac:dyDescent="0.3">
      <c r="A21" s="39" t="s">
        <v>10879</v>
      </c>
      <c r="B21" s="17">
        <v>74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120</v>
      </c>
      <c r="K22" s="2" t="s">
        <v>10880</v>
      </c>
      <c r="L22" s="14"/>
      <c r="U22" t="s">
        <v>21</v>
      </c>
      <c r="V22" t="s">
        <v>232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921</v>
      </c>
      <c r="K25" s="2" t="s">
        <v>10883</v>
      </c>
      <c r="L25" s="14" t="s">
        <v>11110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1795.1399999999999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909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1093</v>
      </c>
      <c r="K29" s="2" t="s">
        <v>10887</v>
      </c>
      <c r="L29" s="14">
        <v>1093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235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29829.54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233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11381</v>
      </c>
      <c r="C42" t="s">
        <v>11384</v>
      </c>
      <c r="D42" t="s">
        <v>11383</v>
      </c>
      <c r="E42" t="s">
        <v>11382</v>
      </c>
      <c r="K42" t="s">
        <v>10899</v>
      </c>
      <c r="L42" s="17"/>
      <c r="U42" t="s">
        <v>928</v>
      </c>
      <c r="V42">
        <v>820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110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460</v>
      </c>
    </row>
    <row r="45" spans="1:22" x14ac:dyDescent="0.3">
      <c r="A45" t="s">
        <v>10900</v>
      </c>
      <c r="L45" s="17"/>
      <c r="U45" t="s">
        <v>931</v>
      </c>
      <c r="V45">
        <v>220</v>
      </c>
    </row>
    <row r="46" spans="1:22" x14ac:dyDescent="0.3">
      <c r="A46" t="s">
        <v>10901</v>
      </c>
      <c r="L46" s="17"/>
      <c r="U46" t="s">
        <v>932</v>
      </c>
      <c r="V46">
        <v>80</v>
      </c>
    </row>
    <row r="47" spans="1:22" x14ac:dyDescent="0.3">
      <c r="L47" s="17"/>
      <c r="U47" t="s">
        <v>933</v>
      </c>
      <c r="V47">
        <v>130</v>
      </c>
    </row>
    <row r="48" spans="1:22" x14ac:dyDescent="0.3">
      <c r="L48" s="17"/>
      <c r="U48" t="s">
        <v>934</v>
      </c>
      <c r="V48">
        <v>930</v>
      </c>
    </row>
    <row r="49" spans="12:22" x14ac:dyDescent="0.3">
      <c r="L49" s="17"/>
      <c r="U49" t="s">
        <v>935</v>
      </c>
      <c r="V49">
        <v>1093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235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1016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906F0AC-2B18-4271-8E26-BB0C0FC101D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D4666F-6F6C-451E-8307-40C5C45CBF81}">
          <x14:formula1>
            <xm:f>Billing!$F$2:$F$5</xm:f>
          </x14:formula1>
          <xm:sqref>B23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304E-CFF2-49B0-99CF-95E72B50F72A}">
  <sheetPr codeName="Sheet65">
    <tabColor theme="4" tint="0.79998168889431442"/>
  </sheetPr>
  <dimension ref="A1:AM68"/>
  <sheetViews>
    <sheetView topLeftCell="A7" workbookViewId="0">
      <selection activeCell="H5" sqref="H5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272502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272502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Valsigna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234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272502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6071 North Larson Avenue</v>
      </c>
      <c r="K3" s="2" t="s">
        <v>8</v>
      </c>
      <c r="L3" s="20" t="s">
        <v>236</v>
      </c>
      <c r="U3" t="s">
        <v>2</v>
      </c>
      <c r="V3" t="s">
        <v>234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Wickstrom, Tim &amp; Vern</v>
      </c>
      <c r="K7" s="2" t="s">
        <v>10869</v>
      </c>
      <c r="L7" s="20" t="s">
        <v>235</v>
      </c>
      <c r="U7" t="s">
        <v>6</v>
      </c>
      <c r="V7" t="s">
        <v>235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236</v>
      </c>
    </row>
    <row r="10" spans="1:39" x14ac:dyDescent="0.3">
      <c r="A10" t="s">
        <v>18</v>
      </c>
      <c r="B10" s="20" t="s">
        <v>237</v>
      </c>
      <c r="K10" s="2" t="s">
        <v>18</v>
      </c>
      <c r="L10" s="20" t="s">
        <v>237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Wickstrom, Tim &amp; Vern - Valsigna Dairy</v>
      </c>
      <c r="K12" s="2" t="s">
        <v>21</v>
      </c>
      <c r="L12" s="20" t="s">
        <v>238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37.382480000000001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996</v>
      </c>
      <c r="U14" t="s">
        <v>13</v>
      </c>
      <c r="V14">
        <v>-120.85019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2505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326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132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237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334773</v>
      </c>
    </row>
    <row r="21" spans="1:22" x14ac:dyDescent="0.3">
      <c r="A21" s="39" t="s">
        <v>10879</v>
      </c>
      <c r="B21" s="17">
        <v>461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238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2856</v>
      </c>
      <c r="K25" s="2" t="s">
        <v>10883</v>
      </c>
      <c r="L25" s="20" t="s">
        <v>11142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3024.17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2831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3071</v>
      </c>
      <c r="K29" s="2" t="s">
        <v>10887</v>
      </c>
      <c r="L29" s="20">
        <v>3071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240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</row>
    <row r="32" spans="1:22" x14ac:dyDescent="0.3">
      <c r="A32" s="39" t="s">
        <v>11342</v>
      </c>
      <c r="B32" s="17">
        <v>68638.960000000006</v>
      </c>
      <c r="C32" t="s">
        <v>11366</v>
      </c>
      <c r="K32" s="2" t="s">
        <v>10890</v>
      </c>
      <c r="L32" s="20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239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11385</v>
      </c>
      <c r="C42" t="s">
        <v>11386</v>
      </c>
      <c r="K42" t="s">
        <v>10899</v>
      </c>
      <c r="L42" s="17"/>
      <c r="U42" t="s">
        <v>928</v>
      </c>
      <c r="V42">
        <v>2580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360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140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465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2940</v>
      </c>
    </row>
    <row r="49" spans="12:22" x14ac:dyDescent="0.3">
      <c r="L49" s="17"/>
      <c r="U49" t="s">
        <v>935</v>
      </c>
      <c r="V49">
        <v>3071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1017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EC96880-F119-462D-AA13-579149458D2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DE92B2-679F-4303-BFA3-4DC9DE21E380}">
          <x14:formula1>
            <xm:f>Billing!$F$2:$F$5</xm:f>
          </x14:formula1>
          <xm:sqref>B23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703-24CC-42CB-984C-3804B521E535}">
  <sheetPr codeName="Sheet66">
    <tabColor theme="4" tint="0.79998168889431442"/>
  </sheetPr>
  <dimension ref="A1:AM68"/>
  <sheetViews>
    <sheetView topLeftCell="A10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705196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705196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Wickstrom Jersey Farms, Inc.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6338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705196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5638  Columbus Avenue</v>
      </c>
      <c r="K3" s="2" t="s">
        <v>8</v>
      </c>
      <c r="L3" s="20" t="s">
        <v>241</v>
      </c>
      <c r="U3" t="s">
        <v>2</v>
      </c>
      <c r="V3" t="s">
        <v>970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Wickstrom, Mike</v>
      </c>
      <c r="K7" s="2" t="s">
        <v>10869</v>
      </c>
      <c r="L7" s="20" t="s">
        <v>240</v>
      </c>
      <c r="U7" t="s">
        <v>6</v>
      </c>
      <c r="V7" t="s">
        <v>240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241</v>
      </c>
    </row>
    <row r="10" spans="1:39" x14ac:dyDescent="0.3">
      <c r="A10" t="s">
        <v>18</v>
      </c>
      <c r="B10" s="20" t="s">
        <v>242</v>
      </c>
      <c r="K10" s="2" t="s">
        <v>18</v>
      </c>
      <c r="L10" s="20" t="s">
        <v>242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Wickstrom, Mike - Wickstrom Jersey Farms, Inc.</v>
      </c>
      <c r="K12" s="2" t="s">
        <v>21</v>
      </c>
      <c r="L12" s="20" t="s">
        <v>243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37.369759999999999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1018</v>
      </c>
      <c r="U14" t="s">
        <v>13</v>
      </c>
      <c r="V14">
        <v>-120.86883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2400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242</v>
      </c>
    </row>
    <row r="20" spans="1:22" x14ac:dyDescent="0.3">
      <c r="A20" s="39" t="s">
        <v>10878</v>
      </c>
      <c r="B20" s="17">
        <v>525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333921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243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2750</v>
      </c>
      <c r="K25" s="2" t="s">
        <v>10883</v>
      </c>
      <c r="L25" s="20" t="s">
        <v>244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3352.25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2750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2750</v>
      </c>
      <c r="K29" s="2" t="s">
        <v>10887</v>
      </c>
      <c r="L29" s="20">
        <v>2750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256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70958.33</v>
      </c>
      <c r="C32" t="s">
        <v>11366</v>
      </c>
      <c r="K32" s="2" t="s">
        <v>10890</v>
      </c>
      <c r="L32" s="20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244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44375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1018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2400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300</v>
      </c>
    </row>
    <row r="45" spans="1:22" x14ac:dyDescent="0.3">
      <c r="A45" t="s">
        <v>10900</v>
      </c>
      <c r="L45" s="17"/>
      <c r="U45" t="s">
        <v>931</v>
      </c>
      <c r="V45">
        <v>525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2750</v>
      </c>
    </row>
    <row r="49" spans="12:22" x14ac:dyDescent="0.3">
      <c r="L49" s="17"/>
      <c r="U49" t="s">
        <v>935</v>
      </c>
      <c r="V49">
        <v>2750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983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214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1019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72CF5CD-5F94-45E0-BCF6-61621E81EE4F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FA3E8B-500A-4960-ACA2-95C26B6FE420}">
          <x14:formula1>
            <xm:f>Billing!$F$2:$F$5</xm:f>
          </x14:formula1>
          <xm:sqref>B23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EBA8-9286-41A5-B57C-B7B6FD631512}">
  <sheetPr codeName="Sheet67">
    <tabColor theme="4" tint="0.79998168889431442"/>
  </sheetPr>
  <dimension ref="A1:AM68"/>
  <sheetViews>
    <sheetView topLeftCell="A10" workbookViewId="0">
      <selection activeCell="D23" sqref="D23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705203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705203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Diniz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245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705203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9558  Columbus Avenue</v>
      </c>
      <c r="K3" s="2" t="s">
        <v>8</v>
      </c>
      <c r="L3" s="14" t="s">
        <v>247</v>
      </c>
      <c r="U3" t="s">
        <v>2</v>
      </c>
      <c r="V3" t="s">
        <v>245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Diniz, Antonio V &amp; Maria</v>
      </c>
      <c r="K7" s="2" t="s">
        <v>10869</v>
      </c>
      <c r="L7" s="14" t="s">
        <v>246</v>
      </c>
      <c r="U7" t="s">
        <v>6</v>
      </c>
      <c r="V7" t="s">
        <v>246</v>
      </c>
    </row>
    <row r="8" spans="1:39" x14ac:dyDescent="0.3">
      <c r="A8" t="s">
        <v>10870</v>
      </c>
      <c r="B8" s="17" t="s">
        <v>11389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247</v>
      </c>
    </row>
    <row r="10" spans="1:39" x14ac:dyDescent="0.3">
      <c r="A10" t="s">
        <v>18</v>
      </c>
      <c r="B10" s="14" t="s">
        <v>248</v>
      </c>
      <c r="K10" s="2" t="s">
        <v>18</v>
      </c>
      <c r="L10" s="14" t="s">
        <v>248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Diniz, Antonio V &amp; Maria - Diniz Dairy</v>
      </c>
      <c r="K12" s="2" t="s">
        <v>21</v>
      </c>
      <c r="L12" s="14" t="s">
        <v>249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37.427950000000003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1020</v>
      </c>
      <c r="U14" t="s">
        <v>13</v>
      </c>
      <c r="V14">
        <v>-120.86571000000001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478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67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192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248</v>
      </c>
    </row>
    <row r="20" spans="1:22" x14ac:dyDescent="0.3">
      <c r="A20" s="39" t="s">
        <v>10878</v>
      </c>
      <c r="B20" s="17">
        <v>214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333932</v>
      </c>
    </row>
    <row r="21" spans="1:22" x14ac:dyDescent="0.3">
      <c r="A21" s="39" t="s">
        <v>10879</v>
      </c>
      <c r="B21" s="17">
        <v>83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249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545</v>
      </c>
      <c r="K25" s="2" t="s">
        <v>10883</v>
      </c>
      <c r="L25" s="14" t="s">
        <v>11191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1076.8100000000002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545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552</v>
      </c>
      <c r="K29" s="2" t="s">
        <v>10887</v>
      </c>
      <c r="L29" s="14">
        <v>552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58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17972.82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250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1020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11387</v>
      </c>
      <c r="C42" t="s">
        <v>11388</v>
      </c>
      <c r="K42" t="s">
        <v>10899</v>
      </c>
      <c r="L42" s="17"/>
      <c r="U42" t="s">
        <v>928</v>
      </c>
      <c r="V42">
        <v>480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180</v>
      </c>
    </row>
    <row r="45" spans="1:22" x14ac:dyDescent="0.3">
      <c r="A45" t="s">
        <v>10900</v>
      </c>
      <c r="L45" s="17"/>
      <c r="U45" t="s">
        <v>931</v>
      </c>
      <c r="V45">
        <v>215</v>
      </c>
    </row>
    <row r="46" spans="1:22" x14ac:dyDescent="0.3">
      <c r="A46" t="s">
        <v>10901</v>
      </c>
      <c r="L46" s="17"/>
      <c r="U46" t="s">
        <v>932</v>
      </c>
      <c r="V46">
        <v>60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550</v>
      </c>
    </row>
    <row r="49" spans="12:22" x14ac:dyDescent="0.3">
      <c r="L49" s="17"/>
      <c r="U49" t="s">
        <v>935</v>
      </c>
      <c r="V49">
        <v>552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58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1021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005DCC1-F29D-4AFC-A989-46CD64CC558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7A0AB0-BE48-4712-9B52-BB7B4E2E0760}">
          <x14:formula1>
            <xm:f>Billing!$F$2:$F$5</xm:f>
          </x14:formula1>
          <xm:sqref>B23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F5D34-189F-4508-A605-BEDCF9C42F64}">
  <sheetPr codeName="Sheet68">
    <tabColor theme="4" tint="0.79998168889431442"/>
  </sheetPr>
  <dimension ref="A1:AM68"/>
  <sheetViews>
    <sheetView workbookViewId="0">
      <selection activeCell="AD29" sqref="AD29"/>
    </sheetView>
  </sheetViews>
  <sheetFormatPr defaultRowHeight="14.4" x14ac:dyDescent="0.3"/>
  <cols>
    <col min="1" max="1" width="31.33203125" bestFit="1" customWidth="1"/>
    <col min="2" max="2" width="10.3320312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705219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705219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Crane Dairy, Inc.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6349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705219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20633 West Crane Avenue</v>
      </c>
      <c r="K3" s="2" t="s">
        <v>8</v>
      </c>
      <c r="L3" s="20" t="s">
        <v>252</v>
      </c>
      <c r="U3" t="s">
        <v>2</v>
      </c>
      <c r="V3" t="s">
        <v>959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Crane Dairy, Inc</v>
      </c>
      <c r="K7" s="2" t="s">
        <v>10869</v>
      </c>
      <c r="L7" s="20" t="s">
        <v>251</v>
      </c>
      <c r="U7" t="s">
        <v>6</v>
      </c>
      <c r="V7" t="s">
        <v>251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252</v>
      </c>
    </row>
    <row r="10" spans="1:39" x14ac:dyDescent="0.3">
      <c r="A10" t="s">
        <v>18</v>
      </c>
      <c r="B10" s="20" t="s">
        <v>253</v>
      </c>
      <c r="K10" s="2" t="s">
        <v>18</v>
      </c>
      <c r="L10" s="20" t="s">
        <v>253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Leroy Souza - Crane Dairy, Inc</v>
      </c>
      <c r="K12" s="2" t="s">
        <v>21</v>
      </c>
      <c r="L12" s="20" t="s">
        <v>254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37.38259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1022</v>
      </c>
      <c r="U14" t="s">
        <v>13</v>
      </c>
      <c r="V14">
        <v>-120.86194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253</v>
      </c>
    </row>
    <row r="20" spans="1:22" x14ac:dyDescent="0.3">
      <c r="A20" s="39" t="s">
        <v>10878</v>
      </c>
      <c r="B20" s="17">
        <v>600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334757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254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255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43508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438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781</v>
      </c>
      <c r="K29" s="2" t="s">
        <v>10887</v>
      </c>
      <c r="L29" s="20">
        <v>781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132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4798.2700000000004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256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44349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616</v>
      </c>
    </row>
    <row r="45" spans="1:22" x14ac:dyDescent="0.3">
      <c r="A45" t="s">
        <v>10900</v>
      </c>
      <c r="L45" s="17"/>
      <c r="U45" t="s">
        <v>931</v>
      </c>
      <c r="V45">
        <v>352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781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427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1023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7C4281D-BD71-4361-A9FE-3B67178C78AB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6499A6-2D54-4451-B916-E7BA79617FDA}">
          <x14:formula1>
            <xm:f>Billing!$F$2:$F$5</xm:f>
          </x14:formula1>
          <xm:sqref>B23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4F37-8816-43B1-AAEE-5DC0044B2576}">
  <sheetPr codeName="Sheet69">
    <tabColor theme="4" tint="0.79998168889431442"/>
  </sheetPr>
  <dimension ref="A1:AM68"/>
  <sheetViews>
    <sheetView topLeftCell="A7" workbookViewId="0">
      <selection activeCell="G43" sqref="G43"/>
    </sheetView>
  </sheetViews>
  <sheetFormatPr defaultRowHeight="14.4" x14ac:dyDescent="0.3"/>
  <cols>
    <col min="1" max="1" width="31.33203125" bestFit="1" customWidth="1"/>
    <col min="2" max="2" width="10.88671875" style="17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705229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705229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GM Silva Dairies #2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257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705229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20316 West Crane Avenue</v>
      </c>
      <c r="K3" s="2" t="s">
        <v>8</v>
      </c>
      <c r="L3" s="14" t="s">
        <v>259</v>
      </c>
      <c r="U3" t="s">
        <v>2</v>
      </c>
      <c r="V3" t="s">
        <v>257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Silva, George &amp; Margaret</v>
      </c>
      <c r="K7" s="2" t="s">
        <v>10869</v>
      </c>
      <c r="L7" s="14" t="s">
        <v>258</v>
      </c>
      <c r="U7" t="s">
        <v>6</v>
      </c>
      <c r="V7" t="s">
        <v>258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259</v>
      </c>
    </row>
    <row r="10" spans="1:39" x14ac:dyDescent="0.3">
      <c r="A10" t="s">
        <v>18</v>
      </c>
      <c r="B10" s="14" t="s">
        <v>260</v>
      </c>
      <c r="K10" s="2" t="s">
        <v>18</v>
      </c>
      <c r="L10" s="14" t="s">
        <v>260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Silva, George &amp; Margaret - GM Silva Dairies #2</v>
      </c>
      <c r="K12" s="2" t="s">
        <v>21</v>
      </c>
      <c r="L12" s="14" t="s">
        <v>261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37.38259</v>
      </c>
    </row>
    <row r="14" spans="1:39" x14ac:dyDescent="0.3">
      <c r="A14" t="s">
        <v>10872</v>
      </c>
      <c r="B14" t="s">
        <v>11450</v>
      </c>
      <c r="K14" s="2" t="s">
        <v>10872</v>
      </c>
      <c r="L14" s="14" t="s">
        <v>1022</v>
      </c>
      <c r="U14" t="s">
        <v>13</v>
      </c>
      <c r="V14">
        <v>-120.85601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1295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165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260</v>
      </c>
    </row>
    <row r="20" spans="1:22" x14ac:dyDescent="0.3">
      <c r="A20" s="39" t="s">
        <v>10878</v>
      </c>
      <c r="B20" s="17">
        <v>430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334758</v>
      </c>
    </row>
    <row r="21" spans="1:22" x14ac:dyDescent="0.3">
      <c r="A21" s="39" t="s">
        <v>10879</v>
      </c>
      <c r="B21" s="17">
        <v>100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230</v>
      </c>
      <c r="K22" s="2" t="s">
        <v>10880</v>
      </c>
      <c r="L22" s="14"/>
      <c r="U22" t="s">
        <v>21</v>
      </c>
      <c r="V22" t="s">
        <v>261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262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1460</v>
      </c>
      <c r="K25" s="2" t="s">
        <v>10883</v>
      </c>
      <c r="L25" s="14" t="s">
        <v>1215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43880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1894.3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1460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1467</v>
      </c>
      <c r="K29" s="2" t="s">
        <v>10887</v>
      </c>
      <c r="L29" s="14">
        <v>1467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199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41046.14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263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44411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1296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165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70</v>
      </c>
    </row>
    <row r="45" spans="1:22" x14ac:dyDescent="0.3">
      <c r="A45" t="s">
        <v>10900</v>
      </c>
      <c r="L45" s="17"/>
      <c r="U45" t="s">
        <v>931</v>
      </c>
      <c r="V45">
        <v>430</v>
      </c>
    </row>
    <row r="46" spans="1:22" x14ac:dyDescent="0.3">
      <c r="A46" t="s">
        <v>10901</v>
      </c>
      <c r="L46" s="17"/>
      <c r="U46" t="s">
        <v>932</v>
      </c>
      <c r="V46">
        <v>100</v>
      </c>
    </row>
    <row r="47" spans="1:22" x14ac:dyDescent="0.3">
      <c r="L47" s="17"/>
      <c r="U47" t="s">
        <v>933</v>
      </c>
      <c r="V47">
        <v>230</v>
      </c>
    </row>
    <row r="48" spans="1:22" x14ac:dyDescent="0.3">
      <c r="L48" s="17"/>
      <c r="U48" t="s">
        <v>934</v>
      </c>
      <c r="V48">
        <v>1461</v>
      </c>
    </row>
    <row r="49" spans="12:22" x14ac:dyDescent="0.3">
      <c r="L49" s="17"/>
      <c r="U49" t="s">
        <v>935</v>
      </c>
      <c r="V49">
        <v>1467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208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0E63AB70-D770-45AB-9C5E-E85983A91FD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113ABE-CD82-4892-B0AB-E684C5A3F9B5}">
          <x14:formula1>
            <xm:f>Billing!$F$2:$F$5</xm:f>
          </x14:formula1>
          <xm:sqref>B23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0301-8B89-4ADB-84B1-601E69801835}">
  <sheetPr codeName="Sheet70">
    <tabColor theme="4" tint="0.79998168889431442"/>
  </sheetPr>
  <dimension ref="A1:AM68"/>
  <sheetViews>
    <sheetView topLeftCell="A10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705233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705233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Joe Oliveira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264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705233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19104  Crane Avenue</v>
      </c>
      <c r="K3" s="2" t="s">
        <v>8</v>
      </c>
      <c r="L3" s="20" t="s">
        <v>266</v>
      </c>
      <c r="U3" t="s">
        <v>2</v>
      </c>
      <c r="V3" t="s">
        <v>264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Oliveira, Joe</v>
      </c>
      <c r="K7" s="2" t="s">
        <v>10869</v>
      </c>
      <c r="L7" s="20" t="s">
        <v>265</v>
      </c>
      <c r="U7" t="s">
        <v>6</v>
      </c>
      <c r="V7" t="s">
        <v>265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266</v>
      </c>
    </row>
    <row r="10" spans="1:39" x14ac:dyDescent="0.3">
      <c r="A10" t="s">
        <v>18</v>
      </c>
      <c r="B10" s="20" t="s">
        <v>267</v>
      </c>
      <c r="K10" s="2" t="s">
        <v>18</v>
      </c>
      <c r="L10" s="20" t="s">
        <v>267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Oliveira, Joe - Joe Oliveira Dairy</v>
      </c>
      <c r="K12" s="2" t="s">
        <v>21</v>
      </c>
      <c r="L12" s="20" t="s">
        <v>268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37.382370000000002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996</v>
      </c>
      <c r="U14" t="s">
        <v>13</v>
      </c>
      <c r="V14">
        <v>-120.83311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446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267</v>
      </c>
    </row>
    <row r="20" spans="1:22" x14ac:dyDescent="0.3">
      <c r="A20" s="39" t="s">
        <v>10878</v>
      </c>
      <c r="B20" s="17">
        <v>422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334759</v>
      </c>
    </row>
    <row r="21" spans="1:22" x14ac:dyDescent="0.3">
      <c r="A21" s="39" t="s">
        <v>10879</v>
      </c>
      <c r="B21" s="17">
        <v>320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199</v>
      </c>
      <c r="K22" s="2" t="s">
        <v>10880</v>
      </c>
      <c r="L22" s="20"/>
      <c r="U22" t="s">
        <v>21</v>
      </c>
      <c r="V22" t="s">
        <v>268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1256</v>
      </c>
      <c r="K25" s="2" t="s">
        <v>10883</v>
      </c>
      <c r="L25" s="20" t="s">
        <v>11192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42172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2499.6299999999997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1255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1265</v>
      </c>
      <c r="K29" s="2" t="s">
        <v>10887</v>
      </c>
      <c r="L29" s="20">
        <v>1265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348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43131.32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269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11390</v>
      </c>
      <c r="C42" t="s">
        <v>11391</v>
      </c>
      <c r="K42" t="s">
        <v>10899</v>
      </c>
      <c r="L42" s="17"/>
      <c r="U42" t="s">
        <v>928</v>
      </c>
      <c r="V42">
        <v>1200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450</v>
      </c>
    </row>
    <row r="45" spans="1:22" x14ac:dyDescent="0.3">
      <c r="A45" t="s">
        <v>10900</v>
      </c>
      <c r="L45" s="17"/>
      <c r="U45" t="s">
        <v>931</v>
      </c>
      <c r="V45">
        <v>445</v>
      </c>
    </row>
    <row r="46" spans="1:22" x14ac:dyDescent="0.3">
      <c r="A46" t="s">
        <v>10901</v>
      </c>
      <c r="L46" s="17"/>
      <c r="U46" t="s">
        <v>932</v>
      </c>
      <c r="V46">
        <v>330</v>
      </c>
    </row>
    <row r="47" spans="1:22" x14ac:dyDescent="0.3">
      <c r="L47" s="17"/>
      <c r="U47" t="s">
        <v>933</v>
      </c>
      <c r="V47">
        <v>200</v>
      </c>
    </row>
    <row r="48" spans="1:22" x14ac:dyDescent="0.3">
      <c r="L48" s="17"/>
      <c r="U48" t="s">
        <v>934</v>
      </c>
      <c r="V48">
        <v>1270</v>
      </c>
    </row>
    <row r="49" spans="12:22" x14ac:dyDescent="0.3">
      <c r="L49" s="17"/>
      <c r="U49" t="s">
        <v>935</v>
      </c>
      <c r="V49">
        <v>1265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348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10914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22EC9B1-A7FE-4544-878C-807D1229A7C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8C00BB-8053-4CB2-9891-949AE49E8094}">
          <x14:formula1>
            <xm:f>Billing!$F$2:$F$5</xm:f>
          </x14:formula1>
          <xm:sqref>L23 B23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3A9C-C02C-40C0-9AF1-9B25D5E9B792}">
  <sheetPr codeName="Sheet71">
    <tabColor theme="4" tint="0.79998168889431442"/>
  </sheetPr>
  <dimension ref="A1:AM68"/>
  <sheetViews>
    <sheetView topLeftCell="A7" workbookViewId="0"/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705238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705238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Vierra Dairy Farms #3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270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705238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7884  Faith Home Road</v>
      </c>
      <c r="K3" s="2" t="s">
        <v>8</v>
      </c>
      <c r="L3" s="14" t="s">
        <v>272</v>
      </c>
      <c r="U3" t="s">
        <v>2</v>
      </c>
      <c r="V3" t="s">
        <v>270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Ferreira, Eleanor</v>
      </c>
      <c r="K7" s="2" t="s">
        <v>10869</v>
      </c>
      <c r="L7" s="14" t="s">
        <v>271</v>
      </c>
      <c r="U7" t="s">
        <v>6</v>
      </c>
      <c r="V7" t="s">
        <v>271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272</v>
      </c>
    </row>
    <row r="10" spans="1:39" x14ac:dyDescent="0.3">
      <c r="A10" t="s">
        <v>18</v>
      </c>
      <c r="B10" s="14" t="s">
        <v>273</v>
      </c>
      <c r="K10" s="2" t="s">
        <v>18</v>
      </c>
      <c r="L10" s="14" t="s">
        <v>273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Ferreira, Eleanor - Vierra Dairy Farms #3</v>
      </c>
      <c r="K12" s="2" t="s">
        <v>21</v>
      </c>
      <c r="L12" s="14" t="s">
        <v>274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37.403039999999997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1022</v>
      </c>
      <c r="U14" t="s">
        <v>13</v>
      </c>
      <c r="V14">
        <v>-120.92265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281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273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334762</v>
      </c>
    </row>
    <row r="21" spans="1:22" x14ac:dyDescent="0.3">
      <c r="A21" s="39" t="s">
        <v>10879</v>
      </c>
      <c r="B21" s="17">
        <v>355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274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275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333</v>
      </c>
      <c r="K25" s="2" t="s">
        <v>10883</v>
      </c>
      <c r="L25" s="14" t="s">
        <v>11193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43392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467.95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281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368</v>
      </c>
      <c r="K29" s="2" t="s">
        <v>10887</v>
      </c>
      <c r="L29" s="14">
        <v>368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80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8505.39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276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44369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321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263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321</v>
      </c>
    </row>
    <row r="49" spans="12:22" x14ac:dyDescent="0.3">
      <c r="L49" s="17"/>
      <c r="U49" t="s">
        <v>935</v>
      </c>
      <c r="V49">
        <v>368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80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450415B-3C91-4274-ADB3-D8D76CD43A3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4FDEA5-12E7-4B39-B564-B85F95F671C4}">
          <x14:formula1>
            <xm:f>Billing!$F$2:$F$5</xm:f>
          </x14:formula1>
          <xm:sqref>B23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339A-D2A8-4996-86B1-817ED2A8331B}">
  <sheetPr codeName="Sheet72">
    <tabColor theme="4" tint="0.79998168889431442"/>
  </sheetPr>
  <dimension ref="A1:AM68"/>
  <sheetViews>
    <sheetView workbookViewId="0">
      <selection activeCell="D43" sqref="D43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705241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705241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Nelson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277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705241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19481  Geer Avenue</v>
      </c>
      <c r="K3" s="2" t="s">
        <v>8</v>
      </c>
      <c r="L3" s="20" t="s">
        <v>279</v>
      </c>
      <c r="U3" t="s">
        <v>2</v>
      </c>
      <c r="V3" t="s">
        <v>277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Joyce W. Nelson and Trust</v>
      </c>
      <c r="K7" s="2" t="s">
        <v>10869</v>
      </c>
      <c r="L7" s="20" t="s">
        <v>278</v>
      </c>
      <c r="U7" t="s">
        <v>6</v>
      </c>
      <c r="V7" t="s">
        <v>278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279</v>
      </c>
    </row>
    <row r="10" spans="1:39" x14ac:dyDescent="0.3">
      <c r="A10" t="s">
        <v>18</v>
      </c>
      <c r="B10" s="20" t="s">
        <v>280</v>
      </c>
      <c r="K10" s="2" t="s">
        <v>18</v>
      </c>
      <c r="L10" s="20" t="s">
        <v>280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Joyce W. Nelson and Trust - Nelson Dairy</v>
      </c>
      <c r="K12" s="2" t="s">
        <v>21</v>
      </c>
      <c r="L12" s="20" t="s">
        <v>281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37.396889999999999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996</v>
      </c>
      <c r="U14" t="s">
        <v>13</v>
      </c>
      <c r="V14">
        <v>-120.84005999999999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65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280</v>
      </c>
    </row>
    <row r="20" spans="1:22" x14ac:dyDescent="0.3">
      <c r="A20" s="39" t="s">
        <v>10878</v>
      </c>
      <c r="B20" s="17">
        <v>150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334763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281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156.94999999999999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265</v>
      </c>
      <c r="K29" s="2" t="s">
        <v>10887</v>
      </c>
      <c r="L29" s="20">
        <v>265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2102.9699999999998</v>
      </c>
      <c r="C32" t="s">
        <v>11366</v>
      </c>
      <c r="K32" s="2" t="s">
        <v>10890</v>
      </c>
      <c r="L32" s="20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283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44369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45</v>
      </c>
    </row>
    <row r="45" spans="1:22" x14ac:dyDescent="0.3">
      <c r="A45" t="s">
        <v>10900</v>
      </c>
      <c r="L45" s="17"/>
      <c r="U45" t="s">
        <v>931</v>
      </c>
      <c r="V45">
        <v>130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265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  <c r="V54" t="s">
        <v>982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130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D5F44712-99F5-4828-A6D3-CD5E73AED89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FCA230D-52E4-4E20-ABA2-A3D444F1A701}">
          <x14:formula1>
            <xm:f>Billing!$F$2:$F$5</xm:f>
          </x14:formula1>
          <xm:sqref>B23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C2B74-8A6A-4B95-B610-0D48C880B8F2}">
  <sheetPr codeName="Sheet73">
    <tabColor theme="4" tint="0.79998168889431442"/>
  </sheetPr>
  <dimension ref="A1:AM68"/>
  <sheetViews>
    <sheetView topLeftCell="A4" workbookViewId="0">
      <selection activeCell="AD23" sqref="AD23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705247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705247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Luis &amp; Maria Jorge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6355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705247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21625  Geer Avenue</v>
      </c>
      <c r="K3" s="2" t="s">
        <v>8</v>
      </c>
      <c r="L3" s="14" t="s">
        <v>285</v>
      </c>
      <c r="U3" t="s">
        <v>2</v>
      </c>
      <c r="V3" t="s">
        <v>971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Jorge, Luis &amp; Maria</v>
      </c>
      <c r="K7" s="2" t="s">
        <v>10869</v>
      </c>
      <c r="L7" s="14" t="s">
        <v>284</v>
      </c>
      <c r="U7" t="s">
        <v>6</v>
      </c>
      <c r="V7" t="s">
        <v>284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285</v>
      </c>
    </row>
    <row r="10" spans="1:39" x14ac:dyDescent="0.3">
      <c r="A10" t="s">
        <v>18</v>
      </c>
      <c r="B10" s="14" t="s">
        <v>286</v>
      </c>
      <c r="K10" s="2" t="s">
        <v>18</v>
      </c>
      <c r="L10" s="14" t="s">
        <v>286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Jorge, Luis &amp; Maria - Luis &amp; Maria Jorge Dairy</v>
      </c>
      <c r="K12" s="2" t="s">
        <v>21</v>
      </c>
      <c r="L12" s="14" t="s">
        <v>6356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37.395989999999998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992</v>
      </c>
      <c r="U14" t="s">
        <v>13</v>
      </c>
      <c r="V14">
        <v>-120.87862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286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334765</v>
      </c>
    </row>
    <row r="21" spans="1:22" x14ac:dyDescent="0.3">
      <c r="A21" s="39" t="s">
        <v>10879</v>
      </c>
      <c r="B21" s="17">
        <v>20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287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288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4.2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315</v>
      </c>
      <c r="K29" s="2" t="s">
        <v>10887</v>
      </c>
      <c r="L29" s="14">
        <v>315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69.349999999999994</v>
      </c>
      <c r="C32" t="s">
        <v>11366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11454</v>
      </c>
      <c r="C42" t="s">
        <v>11455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315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4CD3772-EFB2-4E6D-BBE7-624DD09E751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89A493-15D5-44FC-972E-137CEA7BAEDA}">
          <x14:formula1>
            <xm:f>Billing!$F$2:$F$5</xm:f>
          </x14:formula1>
          <xm:sqref>B23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E987-A017-4850-9F3B-4C4EC197D4C2}">
  <sheetPr codeName="Sheet74">
    <tabColor theme="4" tint="0.79998168889431442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705274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705274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 &amp; D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289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705274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9579  Hultberg Road</v>
      </c>
      <c r="K3" s="2" t="s">
        <v>8</v>
      </c>
      <c r="L3" s="20" t="s">
        <v>291</v>
      </c>
      <c r="U3" t="s">
        <v>2</v>
      </c>
      <c r="V3" t="s">
        <v>289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Huff, Eric</v>
      </c>
      <c r="K7" s="2" t="s">
        <v>10869</v>
      </c>
      <c r="L7" s="20" t="s">
        <v>290</v>
      </c>
      <c r="U7" t="s">
        <v>6</v>
      </c>
      <c r="V7" t="s">
        <v>290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291</v>
      </c>
    </row>
    <row r="10" spans="1:39" x14ac:dyDescent="0.3">
      <c r="A10" t="s">
        <v>18</v>
      </c>
      <c r="B10" s="20" t="s">
        <v>292</v>
      </c>
      <c r="K10" s="2" t="s">
        <v>18</v>
      </c>
      <c r="L10" s="20" t="s">
        <v>292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Huff, Eric - B &amp; D Dairy</v>
      </c>
      <c r="K12" s="2" t="s">
        <v>21</v>
      </c>
      <c r="L12" s="20" t="s">
        <v>293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37.426490000000001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1027</v>
      </c>
      <c r="U14" t="s">
        <v>13</v>
      </c>
      <c r="V14">
        <v>-120.89554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600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292</v>
      </c>
    </row>
    <row r="20" spans="1:22" x14ac:dyDescent="0.3">
      <c r="A20" s="39" t="s">
        <v>10878</v>
      </c>
      <c r="B20" s="17">
        <v>450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334768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293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150</v>
      </c>
      <c r="K25" s="2" t="s">
        <v>10883</v>
      </c>
      <c r="L25" s="20" t="s">
        <v>442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976.5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150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598</v>
      </c>
      <c r="K29" s="2" t="s">
        <v>10887</v>
      </c>
      <c r="L29" s="20">
        <v>598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292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12768.14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294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44349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1027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140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800</v>
      </c>
    </row>
    <row r="45" spans="1:22" x14ac:dyDescent="0.3">
      <c r="A45" t="s">
        <v>10900</v>
      </c>
      <c r="L45" s="17"/>
      <c r="U45" t="s">
        <v>931</v>
      </c>
      <c r="V45">
        <v>600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140</v>
      </c>
    </row>
    <row r="49" spans="12:22" x14ac:dyDescent="0.3">
      <c r="L49" s="17"/>
      <c r="U49" t="s">
        <v>935</v>
      </c>
      <c r="V49">
        <v>598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295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DFE11340-4554-4633-A879-895B12D94D1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B009D8-2BE6-43A1-8B95-1382A154FF92}">
          <x14:formula1>
            <xm:f>Billing!$F$2:$F$5</xm:f>
          </x14:formula1>
          <xm:sqref>B23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B1B5-C0DC-4615-8E18-5E7F42DC3B8F}">
  <sheetPr codeName="Sheet75">
    <tabColor theme="4" tint="0.79998168889431442"/>
  </sheetPr>
  <dimension ref="A1:AM68"/>
  <sheetViews>
    <sheetView topLeftCell="A8" workbookViewId="0">
      <selection activeCell="I40" sqref="I40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705276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705276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Live Oak Dairy H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11194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705276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20271  Johnson Avenue</v>
      </c>
      <c r="K3" s="2" t="s">
        <v>8</v>
      </c>
      <c r="L3" s="14" t="s">
        <v>296</v>
      </c>
      <c r="U3" t="s">
        <v>2</v>
      </c>
      <c r="V3" t="s">
        <v>960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Nyman, Brad</v>
      </c>
      <c r="K7" s="2" t="s">
        <v>10869</v>
      </c>
      <c r="L7" s="14" t="s">
        <v>307</v>
      </c>
      <c r="U7" t="s">
        <v>6</v>
      </c>
      <c r="V7" t="s">
        <v>295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296</v>
      </c>
    </row>
    <row r="10" spans="1:39" x14ac:dyDescent="0.3">
      <c r="A10" t="s">
        <v>18</v>
      </c>
      <c r="B10" s="14" t="s">
        <v>297</v>
      </c>
      <c r="K10" s="2" t="s">
        <v>18</v>
      </c>
      <c r="L10" s="14" t="s">
        <v>297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Nyman, Brad - Live Oak Dairy H</v>
      </c>
      <c r="K12" s="2" t="s">
        <v>21</v>
      </c>
      <c r="L12" s="14" t="s">
        <v>11195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37.433329999999998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992</v>
      </c>
      <c r="U14" t="s">
        <v>13</v>
      </c>
      <c r="V14">
        <v>-120.85196000000001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297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334769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298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400</v>
      </c>
      <c r="K25" s="2" t="s">
        <v>10883</v>
      </c>
      <c r="L25" s="14" t="s">
        <v>299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600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604</v>
      </c>
      <c r="K29" s="2" t="s">
        <v>10887</v>
      </c>
      <c r="L29" s="14">
        <v>604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126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12349.05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299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44377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400</v>
      </c>
    </row>
    <row r="49" spans="12:22" x14ac:dyDescent="0.3">
      <c r="L49" s="17"/>
      <c r="U49" t="s">
        <v>935</v>
      </c>
      <c r="V49">
        <v>604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126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1029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1BED9EE-9B9E-487E-BB56-29067E95B76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521AD-5F4E-4497-B0D0-8484175A7E20}">
          <x14:formula1>
            <xm:f>Billing!$F$2:$F$5</xm:f>
          </x14:formula1>
          <xm:sqref>B23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ECA9-DBB1-4D41-A807-B5C68EA189EF}">
  <sheetPr codeName="Sheet76">
    <tabColor theme="4" tint="0.79998168889431442"/>
  </sheetPr>
  <dimension ref="A1:AM68"/>
  <sheetViews>
    <sheetView topLeftCell="A11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705277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705277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Jade Jersey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300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705277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20326  Johnson Avenue</v>
      </c>
      <c r="K3" s="2" t="s">
        <v>8</v>
      </c>
      <c r="L3" s="20" t="s">
        <v>302</v>
      </c>
      <c r="U3" t="s">
        <v>2</v>
      </c>
      <c r="V3" t="s">
        <v>300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James &amp; Carol</v>
      </c>
      <c r="K7" s="2" t="s">
        <v>10869</v>
      </c>
      <c r="L7" s="20" t="s">
        <v>301</v>
      </c>
      <c r="U7" t="s">
        <v>6</v>
      </c>
      <c r="V7" t="s">
        <v>301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302</v>
      </c>
    </row>
    <row r="10" spans="1:39" x14ac:dyDescent="0.3">
      <c r="A10" t="s">
        <v>18</v>
      </c>
      <c r="B10" s="20" t="s">
        <v>303</v>
      </c>
      <c r="K10" s="2" t="s">
        <v>18</v>
      </c>
      <c r="L10" s="20" t="s">
        <v>303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Ahlem, James &amp; Carol - Jade Jersey Dairy</v>
      </c>
      <c r="K12" s="2" t="s">
        <v>21</v>
      </c>
      <c r="L12" s="20" t="s">
        <v>304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37.433300000000003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1022</v>
      </c>
      <c r="U14" t="s">
        <v>13</v>
      </c>
      <c r="V14">
        <v>-120.85581000000001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303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334770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304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450</v>
      </c>
      <c r="K25" s="2" t="s">
        <v>10883</v>
      </c>
      <c r="L25" s="20" t="s">
        <v>305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450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450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506</v>
      </c>
      <c r="K29" s="2" t="s">
        <v>10887</v>
      </c>
      <c r="L29" s="20">
        <v>506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43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10428.48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305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400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450</v>
      </c>
    </row>
    <row r="49" spans="12:22" x14ac:dyDescent="0.3">
      <c r="L49" s="17"/>
      <c r="U49" t="s">
        <v>935</v>
      </c>
      <c r="V49">
        <v>506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43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1030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17BF66F-5B44-41D1-B206-2A9DE1C2E36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008D0C7-4ABB-467E-931C-1DB722DCCD35}">
          <x14:formula1>
            <xm:f>Billing!$F$2:$F$5</xm:f>
          </x14:formula1>
          <xm:sqref>B23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52AD-C7D9-46DA-81BB-4F447D3E5685}">
  <sheetPr codeName="Sheet77">
    <tabColor theme="4" tint="0.79998168889431442"/>
  </sheetPr>
  <dimension ref="A1:AM68"/>
  <sheetViews>
    <sheetView topLeftCell="A16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705279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705279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Live Oak Dairy A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306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705279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21052  Johnson Avenue</v>
      </c>
      <c r="K3" s="2" t="s">
        <v>8</v>
      </c>
      <c r="L3" s="14" t="s">
        <v>308</v>
      </c>
      <c r="U3" t="s">
        <v>2</v>
      </c>
      <c r="V3" t="s">
        <v>306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Nyman, Brad</v>
      </c>
      <c r="K7" s="2" t="s">
        <v>10869</v>
      </c>
      <c r="L7" s="14" t="s">
        <v>307</v>
      </c>
      <c r="U7" t="s">
        <v>6</v>
      </c>
      <c r="V7" t="s">
        <v>307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308</v>
      </c>
    </row>
    <row r="10" spans="1:39" x14ac:dyDescent="0.3">
      <c r="A10" t="s">
        <v>18</v>
      </c>
      <c r="B10" s="14" t="s">
        <v>309</v>
      </c>
      <c r="K10" s="2" t="s">
        <v>18</v>
      </c>
      <c r="L10" s="14" t="s">
        <v>309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Nyman, Brad - Live Oak Dairy A</v>
      </c>
      <c r="K12" s="2" t="s">
        <v>21</v>
      </c>
      <c r="L12" s="14" t="s">
        <v>310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37.433549999999997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1022</v>
      </c>
      <c r="U14" t="s">
        <v>13</v>
      </c>
      <c r="V14">
        <v>-120.87067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425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309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334771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310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475</v>
      </c>
      <c r="K25" s="2" t="s">
        <v>10883</v>
      </c>
      <c r="L25" s="14" t="s">
        <v>311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42647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511.5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475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575</v>
      </c>
      <c r="K29" s="2" t="s">
        <v>10887</v>
      </c>
      <c r="L29" s="14">
        <v>575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61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11015.93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311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44369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425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475</v>
      </c>
    </row>
    <row r="49" spans="12:22" x14ac:dyDescent="0.3">
      <c r="L49" s="17"/>
      <c r="U49" t="s">
        <v>935</v>
      </c>
      <c r="V49">
        <v>575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61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1031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0BB4A3E-919D-4672-BA19-7020B101DDA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F6C143-0732-4069-A971-94B184E598C6}">
          <x14:formula1>
            <xm:f>Billing!$F$2:$F$5</xm:f>
          </x14:formula1>
          <xm:sqref>B23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3145A-F4E0-45C6-969D-CBBEAA484EB1}">
  <sheetPr codeName="Sheet78">
    <tabColor theme="4" tint="0.79998168889431442"/>
  </sheetPr>
  <dimension ref="A1:AM68"/>
  <sheetViews>
    <sheetView topLeftCell="A9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705281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705281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T &amp; M Borba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312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705281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6275  Mitchell Road</v>
      </c>
      <c r="K3" s="2" t="s">
        <v>8</v>
      </c>
      <c r="L3" s="20" t="s">
        <v>314</v>
      </c>
      <c r="U3" t="s">
        <v>2</v>
      </c>
      <c r="V3" t="s">
        <v>312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DeBorba, Maria &amp; Antonio</v>
      </c>
      <c r="K7" s="2" t="s">
        <v>10869</v>
      </c>
      <c r="L7" s="20" t="s">
        <v>313</v>
      </c>
      <c r="U7" t="s">
        <v>6</v>
      </c>
      <c r="V7" t="s">
        <v>313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314</v>
      </c>
    </row>
    <row r="10" spans="1:39" x14ac:dyDescent="0.3">
      <c r="A10" t="s">
        <v>18</v>
      </c>
      <c r="B10" s="20" t="s">
        <v>315</v>
      </c>
      <c r="K10" s="2" t="s">
        <v>18</v>
      </c>
      <c r="L10" s="20" t="s">
        <v>315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DeBorba, Maria &amp; Antonio - T &amp; M Borba Dairy</v>
      </c>
      <c r="K12" s="2" t="s">
        <v>21</v>
      </c>
      <c r="L12" s="20" t="s">
        <v>316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37.37565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996</v>
      </c>
      <c r="U14" t="s">
        <v>13</v>
      </c>
      <c r="V14">
        <v>-120.94139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1410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330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525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315</v>
      </c>
    </row>
    <row r="20" spans="1:22" x14ac:dyDescent="0.3">
      <c r="A20" s="39" t="s">
        <v>10878</v>
      </c>
      <c r="B20" s="17">
        <v>650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334774</v>
      </c>
    </row>
    <row r="21" spans="1:22" x14ac:dyDescent="0.3">
      <c r="A21" s="39" t="s">
        <v>10879</v>
      </c>
      <c r="B21" s="17">
        <v>210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225</v>
      </c>
      <c r="K22" s="2" t="s">
        <v>10880</v>
      </c>
      <c r="L22" s="20"/>
      <c r="U22" t="s">
        <v>21</v>
      </c>
      <c r="V22" t="s">
        <v>316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1725</v>
      </c>
      <c r="K25" s="2" t="s">
        <v>10883</v>
      </c>
      <c r="L25" s="20" t="s">
        <v>11196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3385.1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1740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1265</v>
      </c>
      <c r="K29" s="2" t="s">
        <v>10887</v>
      </c>
      <c r="L29" s="20">
        <v>1265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636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54420.78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317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1350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525</v>
      </c>
    </row>
    <row r="45" spans="1:22" x14ac:dyDescent="0.3">
      <c r="A45" t="s">
        <v>10900</v>
      </c>
      <c r="L45" s="17"/>
      <c r="U45" t="s">
        <v>931</v>
      </c>
      <c r="V45">
        <v>650</v>
      </c>
    </row>
    <row r="46" spans="1:22" x14ac:dyDescent="0.3">
      <c r="A46" t="s">
        <v>10901</v>
      </c>
      <c r="L46" s="17"/>
      <c r="U46" t="s">
        <v>932</v>
      </c>
      <c r="V46">
        <v>210</v>
      </c>
    </row>
    <row r="47" spans="1:22" x14ac:dyDescent="0.3">
      <c r="L47" s="17"/>
      <c r="U47" t="s">
        <v>933</v>
      </c>
      <c r="V47">
        <v>225</v>
      </c>
    </row>
    <row r="48" spans="1:22" x14ac:dyDescent="0.3">
      <c r="L48" s="17"/>
      <c r="U48" t="s">
        <v>934</v>
      </c>
      <c r="V48">
        <v>1650</v>
      </c>
    </row>
    <row r="49" spans="12:22" x14ac:dyDescent="0.3">
      <c r="L49" s="17"/>
      <c r="U49" t="s">
        <v>935</v>
      </c>
      <c r="V49">
        <v>1265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983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636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9EF6E4C-8831-41E7-85D4-B5C39740031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0FCACE-C260-4754-BD79-FE8499CDAED8}">
          <x14:formula1>
            <xm:f>Billing!$F$2:$F$5</xm:f>
          </x14:formula1>
          <xm:sqref>B23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5943-5CD7-4A01-94D7-ED8C4D7FEE37}">
  <sheetPr codeName="Sheet79">
    <tabColor theme="4" tint="0.79998168889431442"/>
  </sheetPr>
  <dimension ref="A1:AM68"/>
  <sheetViews>
    <sheetView topLeftCell="A11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705283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705283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Oslo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318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705283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20334 West Oslo Road</v>
      </c>
      <c r="K3" s="2" t="s">
        <v>8</v>
      </c>
      <c r="L3" s="14" t="s">
        <v>319</v>
      </c>
      <c r="U3" t="s">
        <v>2</v>
      </c>
      <c r="V3" t="s">
        <v>318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Nyman, Brad</v>
      </c>
      <c r="K7" s="2" t="s">
        <v>10869</v>
      </c>
      <c r="L7" s="14" t="s">
        <v>307</v>
      </c>
      <c r="U7" t="s">
        <v>6</v>
      </c>
      <c r="V7" t="s">
        <v>307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319</v>
      </c>
    </row>
    <row r="10" spans="1:39" x14ac:dyDescent="0.3">
      <c r="A10" t="s">
        <v>18</v>
      </c>
      <c r="B10" s="14" t="s">
        <v>320</v>
      </c>
      <c r="K10" s="2" t="s">
        <v>18</v>
      </c>
      <c r="L10" s="14" t="s">
        <v>320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Nymand, Brad - Oslo Dairy</v>
      </c>
      <c r="K12" s="2" t="s">
        <v>21</v>
      </c>
      <c r="L12" s="14" t="s">
        <v>321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37.426369999999999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1022</v>
      </c>
      <c r="U14" t="s">
        <v>13</v>
      </c>
      <c r="V14">
        <v>-120.85590000000001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320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334775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321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322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518</v>
      </c>
      <c r="K29" s="2" t="s">
        <v>10887</v>
      </c>
      <c r="L29" s="14">
        <v>518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86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44364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518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982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92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1032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1CC6CA8-9C01-4A8A-AB12-7388BAF17DC4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3C7EB5-D327-4AF9-AE2E-57C5ED1CD34B}">
          <x14:formula1>
            <xm:f>Billing!$F$2:$F$5</xm:f>
          </x14:formula1>
          <xm:sqref>B23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A40E1-DA6E-411D-B85D-8339B4173E94}">
  <sheetPr codeName="Sheet80">
    <tabColor theme="4" tint="0.79998168889431442"/>
  </sheetPr>
  <dimension ref="A1:AM68"/>
  <sheetViews>
    <sheetView topLeftCell="A9" workbookViewId="0"/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705286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705286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Kronberg Facility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323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705286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20777  Riverside Avenue</v>
      </c>
      <c r="K3" s="2" t="s">
        <v>8</v>
      </c>
      <c r="L3" s="20" t="s">
        <v>325</v>
      </c>
      <c r="U3" t="s">
        <v>2</v>
      </c>
      <c r="V3" t="s">
        <v>323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Kronberg, Virgil</v>
      </c>
      <c r="K7" s="2" t="s">
        <v>10869</v>
      </c>
      <c r="L7" s="20" t="s">
        <v>324</v>
      </c>
      <c r="U7" t="s">
        <v>6</v>
      </c>
      <c r="V7" t="s">
        <v>324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325</v>
      </c>
    </row>
    <row r="10" spans="1:39" x14ac:dyDescent="0.3">
      <c r="A10" t="s">
        <v>18</v>
      </c>
      <c r="B10" s="20" t="s">
        <v>326</v>
      </c>
      <c r="K10" s="2" t="s">
        <v>18</v>
      </c>
      <c r="L10" s="20" t="s">
        <v>326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Kronberg, Virgil - Kronberg Facility</v>
      </c>
      <c r="K12" s="2" t="s">
        <v>21</v>
      </c>
      <c r="L12" s="20" t="s">
        <v>327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37.364199999999997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996</v>
      </c>
      <c r="U14" t="s">
        <v>13</v>
      </c>
      <c r="V14">
        <v>-120.86552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326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334777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327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328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44204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322</v>
      </c>
      <c r="K29" s="2" t="s">
        <v>10887</v>
      </c>
      <c r="L29" s="20">
        <v>322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74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20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44396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  <c r="V41" t="s">
        <v>983</v>
      </c>
    </row>
    <row r="42" spans="1:22" x14ac:dyDescent="0.3">
      <c r="A42" s="39" t="s">
        <v>948</v>
      </c>
      <c r="B42" s="17" t="s">
        <v>11394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322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74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1033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413C066-81D5-4E88-8FBE-087A7B8FA6B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A33DDD-E03E-4C3C-8176-AFBECE0731E2}">
          <x14:formula1>
            <xm:f>Billing!$F$2:$F$5</xm:f>
          </x14:formula1>
          <xm:sqref>B23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7D670-12B9-46E2-8326-6519975397DD}">
  <sheetPr codeName="Sheet81">
    <tabColor theme="4" tint="0.79998168889431442"/>
  </sheetPr>
  <dimension ref="A1:AM68"/>
  <sheetViews>
    <sheetView topLeftCell="A11" workbookViewId="0">
      <selection activeCell="C45" sqref="C45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705288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705288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Ken Van Foeken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329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705288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22338  Short Avenue</v>
      </c>
      <c r="K3" s="2" t="s">
        <v>8</v>
      </c>
      <c r="L3" s="14" t="s">
        <v>330</v>
      </c>
      <c r="U3" t="s">
        <v>2</v>
      </c>
      <c r="V3" t="s">
        <v>329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Van Foeken, Kenneth L</v>
      </c>
      <c r="K7" s="2" t="s">
        <v>10869</v>
      </c>
      <c r="L7" s="14" t="s">
        <v>83</v>
      </c>
      <c r="U7" t="s">
        <v>6</v>
      </c>
      <c r="V7" t="s">
        <v>83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330</v>
      </c>
    </row>
    <row r="10" spans="1:39" x14ac:dyDescent="0.3">
      <c r="A10" t="s">
        <v>18</v>
      </c>
      <c r="B10" s="14" t="s">
        <v>331</v>
      </c>
      <c r="K10" s="2" t="s">
        <v>18</v>
      </c>
      <c r="L10" s="14" t="s">
        <v>331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Van Foeken, Kenneth L - Ken Van Foeken Dairy</v>
      </c>
      <c r="K12" s="2" t="s">
        <v>21</v>
      </c>
      <c r="L12" s="14" t="s">
        <v>332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37.42642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996</v>
      </c>
      <c r="U14" t="s">
        <v>13</v>
      </c>
      <c r="V14">
        <v>-120.89098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410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331</v>
      </c>
    </row>
    <row r="20" spans="1:22" x14ac:dyDescent="0.3">
      <c r="A20" s="39" t="s">
        <v>10878</v>
      </c>
      <c r="B20" s="17">
        <v>58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334779</v>
      </c>
    </row>
    <row r="21" spans="1:22" x14ac:dyDescent="0.3">
      <c r="A21" s="39" t="s">
        <v>10879</v>
      </c>
      <c r="B21" s="17">
        <v>32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40</v>
      </c>
      <c r="K22" s="2" t="s">
        <v>10880</v>
      </c>
      <c r="L22" s="14"/>
      <c r="U22" t="s">
        <v>21</v>
      </c>
      <c r="V22" t="s">
        <v>332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333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458</v>
      </c>
      <c r="K25" s="2" t="s">
        <v>10883</v>
      </c>
      <c r="L25" s="14" t="s">
        <v>11197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567.21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455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518</v>
      </c>
      <c r="K29" s="2" t="s">
        <v>10887</v>
      </c>
      <c r="L29" s="14">
        <v>518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12084.86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334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44390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11395</v>
      </c>
      <c r="C42" t="s">
        <v>11396</v>
      </c>
      <c r="K42" t="s">
        <v>10899</v>
      </c>
      <c r="L42" s="17"/>
      <c r="U42" t="s">
        <v>928</v>
      </c>
      <c r="V42">
        <v>421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43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80</v>
      </c>
    </row>
    <row r="45" spans="1:22" x14ac:dyDescent="0.3">
      <c r="A45" t="s">
        <v>10900</v>
      </c>
      <c r="L45" s="17"/>
      <c r="U45" t="s">
        <v>931</v>
      </c>
      <c r="V45">
        <v>58</v>
      </c>
    </row>
    <row r="46" spans="1:22" x14ac:dyDescent="0.3">
      <c r="A46" t="s">
        <v>10901</v>
      </c>
      <c r="L46" s="17"/>
      <c r="U46" t="s">
        <v>932</v>
      </c>
      <c r="V46">
        <v>30</v>
      </c>
    </row>
    <row r="47" spans="1:22" x14ac:dyDescent="0.3">
      <c r="L47" s="17"/>
      <c r="U47" t="s">
        <v>933</v>
      </c>
      <c r="V47">
        <v>42</v>
      </c>
    </row>
    <row r="48" spans="1:22" x14ac:dyDescent="0.3">
      <c r="L48" s="17"/>
      <c r="U48" t="s">
        <v>934</v>
      </c>
      <c r="V48">
        <v>464</v>
      </c>
    </row>
    <row r="49" spans="12:22" x14ac:dyDescent="0.3">
      <c r="L49" s="17"/>
      <c r="U49" t="s">
        <v>935</v>
      </c>
      <c r="V49">
        <v>518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99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A95CD3E-7E96-4495-B072-7BF93F63836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C0C5AE-5671-4355-BBEA-511C25B3F2F9}">
          <x14:formula1>
            <xm:f>Billing!$F$2:$F$5</xm:f>
          </x14:formula1>
          <xm:sqref>B23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D068-A94F-4C9A-8BDD-582CFE065EB9}">
  <sheetPr codeName="Sheet82">
    <tabColor theme="8" tint="0.79998168889431442"/>
  </sheetPr>
  <dimension ref="A1:AM68"/>
  <sheetViews>
    <sheetView topLeftCell="A10" workbookViewId="0">
      <selection activeCell="AF40" sqref="AF40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705290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705290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Amaral Dairy Farms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335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705290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7706  Tegner Road</v>
      </c>
      <c r="K3" s="2" t="s">
        <v>8</v>
      </c>
      <c r="L3" s="20" t="s">
        <v>337</v>
      </c>
      <c r="U3" t="s">
        <v>2</v>
      </c>
      <c r="V3" t="s">
        <v>335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Kindberg, Mike</v>
      </c>
      <c r="K7" s="2" t="s">
        <v>10869</v>
      </c>
      <c r="L7" s="20" t="s">
        <v>336</v>
      </c>
      <c r="U7" t="s">
        <v>6</v>
      </c>
      <c r="V7" t="s">
        <v>336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337</v>
      </c>
    </row>
    <row r="10" spans="1:39" x14ac:dyDescent="0.3">
      <c r="A10" t="s">
        <v>18</v>
      </c>
      <c r="B10" s="20" t="s">
        <v>338</v>
      </c>
      <c r="K10" s="2" t="s">
        <v>18</v>
      </c>
      <c r="L10" s="20" t="s">
        <v>338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Kindberg, Mik - Amaral Dairy Farms</v>
      </c>
      <c r="K12" s="2" t="s">
        <v>21</v>
      </c>
      <c r="L12" s="20" t="s">
        <v>339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37.400269999999999</v>
      </c>
    </row>
    <row r="14" spans="1:39" x14ac:dyDescent="0.3">
      <c r="A14" t="s">
        <v>10872</v>
      </c>
      <c r="B14" t="s">
        <v>987</v>
      </c>
      <c r="K14" s="2" t="s">
        <v>10872</v>
      </c>
      <c r="L14" s="20" t="s">
        <v>996</v>
      </c>
      <c r="U14" t="s">
        <v>13</v>
      </c>
      <c r="V14">
        <v>-120.8853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221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338</v>
      </c>
    </row>
    <row r="20" spans="1:22" x14ac:dyDescent="0.3">
      <c r="A20" s="39" t="s">
        <v>10878</v>
      </c>
      <c r="B20" s="17">
        <v>38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334781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30</v>
      </c>
      <c r="K22" s="2" t="s">
        <v>10880</v>
      </c>
      <c r="L22" s="20"/>
      <c r="U22" t="s">
        <v>21</v>
      </c>
      <c r="V22" t="s">
        <v>339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340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290</v>
      </c>
      <c r="K25" s="2" t="s">
        <v>10883</v>
      </c>
      <c r="L25" s="20" t="s">
        <v>341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393.84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257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604</v>
      </c>
      <c r="K29" s="2" t="s">
        <v>10887</v>
      </c>
      <c r="L29" s="20">
        <v>604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52">
        <v>6574.39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341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44438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11468</v>
      </c>
      <c r="C42" t="s">
        <v>11469</v>
      </c>
      <c r="K42" t="s">
        <v>10899</v>
      </c>
      <c r="L42" s="17"/>
      <c r="U42" t="s">
        <v>928</v>
      </c>
      <c r="V42">
        <v>250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48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40</v>
      </c>
    </row>
    <row r="48" spans="1:22" x14ac:dyDescent="0.3">
      <c r="L48" s="17"/>
      <c r="U48" t="s">
        <v>934</v>
      </c>
      <c r="V48">
        <v>298</v>
      </c>
    </row>
    <row r="49" spans="12:22" x14ac:dyDescent="0.3">
      <c r="L49" s="17"/>
      <c r="U49" t="s">
        <v>935</v>
      </c>
      <c r="V49">
        <v>604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B11A907-76B3-4F9B-B6BA-FFC23C0D74F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E840C-E425-4765-98AE-935EA001A00F}">
          <x14:formula1>
            <xm:f>Billing!$F$2:$F$5</xm:f>
          </x14:formula1>
          <xm:sqref>B23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202A-8EB4-4A8F-93A3-E017A6706615}">
  <sheetPr codeName="Sheet83">
    <tabColor theme="4" tint="0.79998168889431442"/>
  </sheetPr>
  <dimension ref="A1:AM68"/>
  <sheetViews>
    <sheetView topLeftCell="A5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705294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705294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B-6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6362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705294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22014  Turner Avenue</v>
      </c>
      <c r="K3" s="2" t="s">
        <v>8</v>
      </c>
      <c r="L3" s="14" t="s">
        <v>343</v>
      </c>
      <c r="U3" t="s">
        <v>2</v>
      </c>
      <c r="V3" t="s">
        <v>961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Borba, Mike</v>
      </c>
      <c r="K7" s="2" t="s">
        <v>10869</v>
      </c>
      <c r="L7" s="14" t="s">
        <v>342</v>
      </c>
      <c r="U7" t="s">
        <v>6</v>
      </c>
      <c r="V7" t="s">
        <v>342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343</v>
      </c>
    </row>
    <row r="10" spans="1:39" x14ac:dyDescent="0.3">
      <c r="A10" t="s">
        <v>18</v>
      </c>
      <c r="B10" s="14" t="s">
        <v>344</v>
      </c>
      <c r="K10" s="2" t="s">
        <v>18</v>
      </c>
      <c r="L10" s="14" t="s">
        <v>344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Borba, Mike -  B-6 Dairy</v>
      </c>
      <c r="K12" s="2" t="s">
        <v>21</v>
      </c>
      <c r="L12" s="14" t="s">
        <v>345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37.372030000000002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996</v>
      </c>
      <c r="U14" t="s">
        <v>13</v>
      </c>
      <c r="V14">
        <v>-120.88788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1657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217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145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344</v>
      </c>
    </row>
    <row r="20" spans="1:22" x14ac:dyDescent="0.3">
      <c r="A20" s="39" t="s">
        <v>10878</v>
      </c>
      <c r="B20" s="17">
        <v>120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334785</v>
      </c>
    </row>
    <row r="21" spans="1:22" x14ac:dyDescent="0.3">
      <c r="A21" s="39" t="s">
        <v>10879</v>
      </c>
      <c r="B21" s="17">
        <v>75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345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346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1870</v>
      </c>
      <c r="K25" s="2" t="s">
        <v>10883</v>
      </c>
      <c r="L25" s="14" t="s">
        <v>11198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2832.7999999999997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1874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1052</v>
      </c>
      <c r="K29" s="2" t="s">
        <v>10887</v>
      </c>
      <c r="L29" s="14">
        <v>1052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249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49152.5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347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996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1700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205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130</v>
      </c>
    </row>
    <row r="45" spans="1:22" x14ac:dyDescent="0.3">
      <c r="A45" t="s">
        <v>10900</v>
      </c>
      <c r="L45" s="17"/>
      <c r="U45" t="s">
        <v>931</v>
      </c>
      <c r="V45">
        <v>125</v>
      </c>
    </row>
    <row r="46" spans="1:22" x14ac:dyDescent="0.3">
      <c r="A46" t="s">
        <v>10901</v>
      </c>
      <c r="L46" s="17"/>
      <c r="U46" t="s">
        <v>932</v>
      </c>
      <c r="V46">
        <v>75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1905</v>
      </c>
    </row>
    <row r="49" spans="12:22" x14ac:dyDescent="0.3">
      <c r="L49" s="17"/>
      <c r="U49" t="s">
        <v>935</v>
      </c>
      <c r="V49">
        <v>1052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983</v>
      </c>
    </row>
    <row r="52" spans="12:22" x14ac:dyDescent="0.3">
      <c r="L52" s="17"/>
      <c r="U52" t="s">
        <v>938</v>
      </c>
      <c r="V52" t="s">
        <v>983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  <c r="V56">
        <v>219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7456143-F8C1-4CBC-BB6A-EA430919465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8F6C3F-0AD0-46F6-B53C-0222E6341066}">
          <x14:formula1>
            <xm:f>Billing!$F$2:$F$5</xm:f>
          </x14:formula1>
          <xm:sqref>B23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4C8AB-F746-4201-B0AA-EFF3BB183762}">
  <sheetPr codeName="Sheet84">
    <tabColor theme="4" tint="0.79998168889431442"/>
  </sheetPr>
  <dimension ref="A1:AM68"/>
  <sheetViews>
    <sheetView topLeftCell="A11" workbookViewId="0"/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705296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705296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6D Dores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348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705296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25762  Turner Avenue</v>
      </c>
      <c r="K3" s="2" t="s">
        <v>8</v>
      </c>
      <c r="L3" s="20" t="s">
        <v>350</v>
      </c>
      <c r="U3" t="s">
        <v>2</v>
      </c>
      <c r="V3" t="s">
        <v>348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Dores, John</v>
      </c>
      <c r="K7" s="2" t="s">
        <v>10869</v>
      </c>
      <c r="L7" s="20" t="s">
        <v>349</v>
      </c>
      <c r="U7" t="s">
        <v>6</v>
      </c>
      <c r="V7" t="s">
        <v>349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350</v>
      </c>
    </row>
    <row r="10" spans="1:39" x14ac:dyDescent="0.3">
      <c r="A10" t="s">
        <v>18</v>
      </c>
      <c r="B10" s="20" t="s">
        <v>351</v>
      </c>
      <c r="K10" s="2" t="s">
        <v>18</v>
      </c>
      <c r="L10" s="20" t="s">
        <v>351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Dores, John - 6D Dores Dairy</v>
      </c>
      <c r="K12" s="2" t="s">
        <v>21</v>
      </c>
      <c r="L12" s="20" t="s">
        <v>352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37.374169999999999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1037</v>
      </c>
      <c r="U14" t="s">
        <v>13</v>
      </c>
      <c r="V14">
        <v>-120.95495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845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155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351</v>
      </c>
    </row>
    <row r="20" spans="1:22" x14ac:dyDescent="0.3">
      <c r="A20" s="39" t="s">
        <v>10878</v>
      </c>
      <c r="B20" s="17">
        <v>183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334786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352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905</v>
      </c>
      <c r="K25" s="2" t="s">
        <v>10883</v>
      </c>
      <c r="L25" s="20" t="s">
        <v>1611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1516.54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907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920</v>
      </c>
      <c r="K29" s="2" t="s">
        <v>10887</v>
      </c>
      <c r="L29" s="20">
        <v>920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213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26187.9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353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44389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1037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830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190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895</v>
      </c>
    </row>
    <row r="49" spans="12:22" x14ac:dyDescent="0.3">
      <c r="L49" s="17"/>
      <c r="U49" t="s">
        <v>935</v>
      </c>
      <c r="V49">
        <v>920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982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213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F0FEA1D-667C-4EB7-BE6F-E22FB050AB3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57ED99-6FCA-44DA-9020-1820D423FE51}">
          <x14:formula1>
            <xm:f>Billing!$F$2:$F$5</xm:f>
          </x14:formula1>
          <xm:sqref>B23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90B4-FACF-4E4C-A216-7B197D334E52}">
  <sheetPr codeName="Sheet85">
    <tabColor theme="4" tint="0.79998168889431442"/>
  </sheetPr>
  <dimension ref="A1:AM68"/>
  <sheetViews>
    <sheetView topLeftCell="A13" workbookViewId="0">
      <selection activeCell="F46" sqref="F46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705297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705297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Fanelli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354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705297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7689  Washington Road</v>
      </c>
      <c r="K3" s="2" t="s">
        <v>8</v>
      </c>
      <c r="L3" s="14" t="s">
        <v>356</v>
      </c>
      <c r="U3" t="s">
        <v>2</v>
      </c>
      <c r="V3" t="s">
        <v>354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Fanelli, Philip</v>
      </c>
      <c r="K7" s="2" t="s">
        <v>10869</v>
      </c>
      <c r="L7" s="14" t="s">
        <v>355</v>
      </c>
      <c r="U7" t="s">
        <v>6</v>
      </c>
      <c r="V7" t="s">
        <v>355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356</v>
      </c>
    </row>
    <row r="10" spans="1:39" x14ac:dyDescent="0.3">
      <c r="A10" t="s">
        <v>18</v>
      </c>
      <c r="B10" s="14" t="s">
        <v>357</v>
      </c>
      <c r="K10" s="2" t="s">
        <v>18</v>
      </c>
      <c r="L10" s="14" t="s">
        <v>357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Fanelli, Phil V - Fanelli Dairy</v>
      </c>
      <c r="K12" s="2" t="s">
        <v>21</v>
      </c>
      <c r="L12" s="14" t="s">
        <v>358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37.400060000000003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 t="s">
        <v>992</v>
      </c>
      <c r="U14" t="s">
        <v>13</v>
      </c>
      <c r="V14">
        <v>-120.90697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610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134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440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357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334787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358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744</v>
      </c>
      <c r="K25" s="2" t="s">
        <v>10883</v>
      </c>
      <c r="L25" s="14" t="s">
        <v>11199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1065.2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744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748</v>
      </c>
      <c r="K29" s="2" t="s">
        <v>10887</v>
      </c>
      <c r="L29" s="14">
        <v>748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115</v>
      </c>
      <c r="C30" t="s">
        <v>11397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20151.560000000001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359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44377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11398</v>
      </c>
      <c r="C42" t="s">
        <v>11399</v>
      </c>
      <c r="K42" t="s">
        <v>10899</v>
      </c>
      <c r="L42" s="17"/>
      <c r="U42" t="s">
        <v>928</v>
      </c>
      <c r="V42">
        <v>600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145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439</v>
      </c>
    </row>
    <row r="45" spans="1:22" x14ac:dyDescent="0.3">
      <c r="A45" t="s">
        <v>10900</v>
      </c>
      <c r="L45" s="17"/>
      <c r="U45" t="s">
        <v>931</v>
      </c>
      <c r="V45">
        <v>305</v>
      </c>
    </row>
    <row r="46" spans="1:22" x14ac:dyDescent="0.3">
      <c r="A46" t="s">
        <v>10901</v>
      </c>
      <c r="L46" s="17"/>
      <c r="U46" t="s">
        <v>932</v>
      </c>
      <c r="V46">
        <v>360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745</v>
      </c>
    </row>
    <row r="49" spans="12:22" x14ac:dyDescent="0.3">
      <c r="L49" s="17"/>
      <c r="U49" t="s">
        <v>935</v>
      </c>
      <c r="V49">
        <v>748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  <c r="V51" t="s">
        <v>982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115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1038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D40C1FF9-BB2F-48B0-BC67-A4EB9C01E7B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7CC0AB-B5BF-4BA1-AF95-6DA5D7243149}">
          <x14:formula1>
            <xm:f>Billing!$F$2:$F$5</xm:f>
          </x14:formula1>
          <xm:sqref>B23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4129-6BBC-4B0B-9B7E-03FAC45741EB}">
  <sheetPr codeName="Sheet86">
    <tabColor theme="4" tint="0.79998168889431442"/>
  </sheetPr>
  <dimension ref="A1:AM68"/>
  <sheetViews>
    <sheetView workbookViewId="0">
      <selection activeCell="C46" sqref="C46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705298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705298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Joao Sousa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360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705298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18005  Williams Avenue</v>
      </c>
      <c r="K3" s="2" t="s">
        <v>8</v>
      </c>
      <c r="L3" s="20" t="s">
        <v>362</v>
      </c>
      <c r="U3" t="s">
        <v>2</v>
      </c>
      <c r="V3" t="s">
        <v>360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Sousa, Joao</v>
      </c>
      <c r="K7" s="2" t="s">
        <v>10869</v>
      </c>
      <c r="L7" s="20" t="s">
        <v>361</v>
      </c>
      <c r="U7" t="s">
        <v>6</v>
      </c>
      <c r="V7" t="s">
        <v>361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362</v>
      </c>
    </row>
    <row r="10" spans="1:39" x14ac:dyDescent="0.3">
      <c r="A10" t="s">
        <v>18</v>
      </c>
      <c r="B10" s="20" t="s">
        <v>363</v>
      </c>
      <c r="K10" s="2" t="s">
        <v>18</v>
      </c>
      <c r="L10" s="20" t="s">
        <v>363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Sousa, Joao - Joao Sousa Dairy</v>
      </c>
      <c r="K12" s="2" t="s">
        <v>21</v>
      </c>
      <c r="L12" s="20" t="s">
        <v>364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37.385280000000002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 t="s">
        <v>992</v>
      </c>
      <c r="U14" t="s">
        <v>13</v>
      </c>
      <c r="V14">
        <v>-120.81469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363</v>
      </c>
    </row>
    <row r="20" spans="1:22" x14ac:dyDescent="0.3">
      <c r="A20" s="39" t="s">
        <v>10878</v>
      </c>
      <c r="B20" s="17">
        <v>45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334791</v>
      </c>
    </row>
    <row r="21" spans="1:22" x14ac:dyDescent="0.3">
      <c r="A21" s="39" t="s">
        <v>10879</v>
      </c>
      <c r="B21" s="17">
        <v>50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50</v>
      </c>
      <c r="K22" s="2" t="s">
        <v>10880</v>
      </c>
      <c r="L22" s="20"/>
      <c r="U22" t="s">
        <v>21</v>
      </c>
      <c r="V22" t="s">
        <v>364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365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290</v>
      </c>
      <c r="K25" s="2" t="s">
        <v>10883</v>
      </c>
      <c r="L25" s="20" t="s">
        <v>341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377.05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210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291</v>
      </c>
      <c r="K29" s="2" t="s">
        <v>10887</v>
      </c>
      <c r="L29" s="20">
        <v>291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139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6517.21</v>
      </c>
      <c r="C32" t="s">
        <v>11366</v>
      </c>
      <c r="K32" s="2" t="s">
        <v>10890</v>
      </c>
      <c r="L32" s="20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341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44377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992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260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50</v>
      </c>
    </row>
    <row r="45" spans="1:22" x14ac:dyDescent="0.3">
      <c r="A45" t="s">
        <v>10900</v>
      </c>
      <c r="L45" s="17"/>
      <c r="U45" t="s">
        <v>931</v>
      </c>
      <c r="V45">
        <v>60</v>
      </c>
    </row>
    <row r="46" spans="1:22" x14ac:dyDescent="0.3">
      <c r="A46" t="s">
        <v>10901</v>
      </c>
      <c r="L46" s="17"/>
      <c r="U46" t="s">
        <v>932</v>
      </c>
      <c r="V46">
        <v>35</v>
      </c>
    </row>
    <row r="47" spans="1:22" x14ac:dyDescent="0.3">
      <c r="L47" s="17"/>
      <c r="U47" t="s">
        <v>933</v>
      </c>
      <c r="V47">
        <v>40</v>
      </c>
    </row>
    <row r="48" spans="1:22" x14ac:dyDescent="0.3">
      <c r="L48" s="17"/>
      <c r="U48" t="s">
        <v>934</v>
      </c>
      <c r="V48">
        <v>290</v>
      </c>
    </row>
    <row r="49" spans="12:22" x14ac:dyDescent="0.3">
      <c r="L49" s="17"/>
      <c r="U49" t="s">
        <v>935</v>
      </c>
      <c r="V49">
        <v>291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  <c r="V54" t="s">
        <v>982</v>
      </c>
    </row>
    <row r="55" spans="12:22" x14ac:dyDescent="0.3">
      <c r="L55" s="17"/>
      <c r="U55" t="s">
        <v>941</v>
      </c>
      <c r="V55" t="s">
        <v>982</v>
      </c>
    </row>
    <row r="56" spans="12:22" x14ac:dyDescent="0.3">
      <c r="L56" s="17"/>
      <c r="U56" t="s">
        <v>942</v>
      </c>
      <c r="V56">
        <v>139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9C32A45-D492-4B91-84F0-72D0D5C3EC0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520476-0FEE-42EB-99DB-BBC50ED38B1E}">
          <x14:formula1>
            <xm:f>Billing!$F$2:$F$5</xm:f>
          </x14:formula1>
          <xm:sqref>B23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49BCB-8B4E-4777-B662-205B8D56E912}">
  <sheetPr codeName="Sheet87">
    <tabColor theme="4" tint="0.79998168889431442"/>
  </sheetPr>
  <dimension ref="A1:AM68"/>
  <sheetViews>
    <sheetView topLeftCell="A10" workbookViewId="0">
      <selection activeCell="E40" sqref="E40"/>
    </sheetView>
  </sheetViews>
  <sheetFormatPr defaultRowHeight="14.4" x14ac:dyDescent="0.3"/>
  <cols>
    <col min="1" max="1" width="31.33203125" bestFit="1" customWidth="1"/>
    <col min="2" max="2" width="9.6640625" style="17" bestFit="1" customWidth="1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705300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705300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Vierra Dairy Farms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366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705300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22682 West Williams Avenue</v>
      </c>
      <c r="K3" s="2" t="s">
        <v>8</v>
      </c>
      <c r="L3" s="20" t="s">
        <v>368</v>
      </c>
      <c r="U3" t="s">
        <v>2</v>
      </c>
      <c r="V3" t="s">
        <v>366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 &amp; R Ranches LLC</v>
      </c>
      <c r="K7" s="2" t="s">
        <v>10869</v>
      </c>
      <c r="L7" s="20" t="s">
        <v>367</v>
      </c>
      <c r="U7" t="s">
        <v>6</v>
      </c>
      <c r="V7" t="s">
        <v>367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368</v>
      </c>
    </row>
    <row r="10" spans="1:39" x14ac:dyDescent="0.3">
      <c r="A10" t="s">
        <v>18</v>
      </c>
      <c r="B10" s="20" t="s">
        <v>369</v>
      </c>
      <c r="K10" s="2" t="s">
        <v>18</v>
      </c>
      <c r="L10" s="20" t="s">
        <v>369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 &amp; R Ranches LLC - Vierra Dairy Farms #2</v>
      </c>
      <c r="K12" s="2" t="s">
        <v>21</v>
      </c>
      <c r="L12" s="20" t="s">
        <v>370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37.390259999999998</v>
      </c>
    </row>
    <row r="14" spans="1:39" x14ac:dyDescent="0.3">
      <c r="A14" t="s">
        <v>10872</v>
      </c>
      <c r="B14" t="s">
        <v>11450</v>
      </c>
      <c r="K14" s="2" t="s">
        <v>10872</v>
      </c>
      <c r="L14" s="20" t="s">
        <v>1022</v>
      </c>
      <c r="U14" t="s">
        <v>13</v>
      </c>
      <c r="V14">
        <v>-120.89859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480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369</v>
      </c>
    </row>
    <row r="20" spans="1:22" x14ac:dyDescent="0.3">
      <c r="A20" s="39" t="s">
        <v>10878</v>
      </c>
      <c r="B20" s="17">
        <v>798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334794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370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371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460</v>
      </c>
      <c r="K25" s="2" t="s">
        <v>10883</v>
      </c>
      <c r="L25" s="20" t="s">
        <v>2121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44222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1254.54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480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552</v>
      </c>
      <c r="K29" s="2" t="s">
        <v>10887</v>
      </c>
      <c r="L29" s="20">
        <v>552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41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19434.48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372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23"/>
      <c r="U38" t="s">
        <v>924</v>
      </c>
      <c r="V38">
        <v>44371</v>
      </c>
    </row>
    <row r="39" spans="1:22" x14ac:dyDescent="0.3">
      <c r="A39" t="s">
        <v>10895</v>
      </c>
      <c r="K39" t="s">
        <v>10897</v>
      </c>
      <c r="L39" s="17"/>
      <c r="U39" t="s">
        <v>925</v>
      </c>
      <c r="V39" t="s">
        <v>1022</v>
      </c>
    </row>
    <row r="40" spans="1:22" x14ac:dyDescent="0.3">
      <c r="A40" t="s">
        <v>10896</v>
      </c>
      <c r="K40" t="s">
        <v>948</v>
      </c>
      <c r="L40" s="17"/>
      <c r="U40" t="s">
        <v>926</v>
      </c>
      <c r="V40" t="s">
        <v>983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480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250</v>
      </c>
    </row>
    <row r="45" spans="1:22" x14ac:dyDescent="0.3">
      <c r="A45" t="s">
        <v>10900</v>
      </c>
      <c r="L45" s="17"/>
      <c r="U45" t="s">
        <v>931</v>
      </c>
      <c r="V45">
        <v>180</v>
      </c>
    </row>
    <row r="46" spans="1:22" x14ac:dyDescent="0.3">
      <c r="A46" t="s">
        <v>10901</v>
      </c>
      <c r="L46" s="17"/>
      <c r="U46" t="s">
        <v>932</v>
      </c>
      <c r="V46">
        <v>70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560</v>
      </c>
    </row>
    <row r="49" spans="12:22" x14ac:dyDescent="0.3">
      <c r="L49" s="17"/>
      <c r="U49" t="s">
        <v>935</v>
      </c>
      <c r="V49">
        <v>552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  <c r="V52" t="s">
        <v>982</v>
      </c>
    </row>
    <row r="53" spans="12:22" x14ac:dyDescent="0.3">
      <c r="L53" s="17"/>
      <c r="U53" t="s">
        <v>939</v>
      </c>
      <c r="V53" t="s">
        <v>983</v>
      </c>
    </row>
    <row r="54" spans="12:22" x14ac:dyDescent="0.3">
      <c r="L54" s="17"/>
      <c r="U54" t="s">
        <v>940</v>
      </c>
      <c r="V54" t="s">
        <v>983</v>
      </c>
    </row>
    <row r="55" spans="12:22" x14ac:dyDescent="0.3">
      <c r="L55" s="17"/>
      <c r="U55" t="s">
        <v>941</v>
      </c>
      <c r="V55" t="s">
        <v>983</v>
      </c>
    </row>
    <row r="56" spans="12:22" x14ac:dyDescent="0.3">
      <c r="L56" s="17"/>
      <c r="U56" t="s">
        <v>942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86F89BF-94F0-4602-A823-2D3F997BEA4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F5134F-1914-49C5-A86A-8B670B872979}">
          <x14:formula1>
            <xm:f>Billing!$F$2:$F$5</xm:f>
          </x14:formula1>
          <xm:sqref>B23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AEF46-FD4F-447C-9FE4-4D0823A2D7E9}">
  <sheetPr codeName="Sheet88">
    <tabColor theme="4" tint="0.79998168889431442"/>
  </sheetPr>
  <dimension ref="A1:AM68"/>
  <sheetViews>
    <sheetView topLeftCell="A10" workbookViewId="0">
      <selection activeCell="AE8" sqref="AE8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705503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705503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Borba Cattle Company, LP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6682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705503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18254  First Avenue</v>
      </c>
      <c r="K3" s="2" t="s">
        <v>8</v>
      </c>
      <c r="L3" s="20" t="s">
        <v>375</v>
      </c>
      <c r="U3" t="s">
        <v>2</v>
      </c>
      <c r="V3" t="s">
        <v>373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20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Michael</v>
      </c>
      <c r="K7" s="2" t="s">
        <v>10869</v>
      </c>
      <c r="L7" s="20" t="s">
        <v>374</v>
      </c>
      <c r="U7" t="s">
        <v>6</v>
      </c>
      <c r="V7" t="s">
        <v>374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375</v>
      </c>
    </row>
    <row r="10" spans="1:39" x14ac:dyDescent="0.3">
      <c r="A10" t="s">
        <v>18</v>
      </c>
      <c r="B10" s="20" t="s">
        <v>376</v>
      </c>
      <c r="K10" s="2" t="s">
        <v>18</v>
      </c>
      <c r="L10" s="20" t="s">
        <v>376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Brasil, Michael - Borba Cattle Company, LP</v>
      </c>
      <c r="K12" s="2" t="s">
        <v>21</v>
      </c>
      <c r="L12" s="20" t="s">
        <v>6683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37.34393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-120.83146000000001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1580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272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280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376</v>
      </c>
    </row>
    <row r="20" spans="1:22" x14ac:dyDescent="0.3">
      <c r="A20" s="39" t="s">
        <v>10878</v>
      </c>
      <c r="B20" s="17">
        <v>245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334891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377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1865</v>
      </c>
      <c r="K25" s="2" t="s">
        <v>10883</v>
      </c>
      <c r="L25" s="20" t="s">
        <v>11216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43490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2976.0499999999997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1852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920</v>
      </c>
      <c r="K29" s="2" t="s">
        <v>10887</v>
      </c>
      <c r="L29" s="20">
        <v>920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514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51618.59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378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1568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272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253</v>
      </c>
    </row>
    <row r="45" spans="1:22" x14ac:dyDescent="0.3">
      <c r="A45" t="s">
        <v>10900</v>
      </c>
      <c r="L45" s="17"/>
      <c r="U45" t="s">
        <v>931</v>
      </c>
      <c r="V45">
        <v>240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1840</v>
      </c>
    </row>
    <row r="49" spans="3:22" x14ac:dyDescent="0.3">
      <c r="L49" s="17"/>
      <c r="U49" t="s">
        <v>935</v>
      </c>
      <c r="V49">
        <v>920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514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1040</v>
      </c>
      <c r="D62" t="s">
        <v>1041</v>
      </c>
      <c r="L62" s="17"/>
      <c r="M62" t="s">
        <v>1040</v>
      </c>
      <c r="N62" t="s">
        <v>1041</v>
      </c>
      <c r="U62" t="s">
        <v>948</v>
      </c>
      <c r="V62" t="s">
        <v>1039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BCBEE02-74E2-45A6-8E8C-1FCAB934F36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0AE3D5-0997-43C8-8569-26CE4AD7B9E0}">
          <x14:formula1>
            <xm:f>Billing!$F$2:$F$5</xm:f>
          </x14:formula1>
          <xm:sqref>B23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FFC6-CAE4-4C52-A96A-AD5F0B662F01}">
  <sheetPr codeName="Sheet89">
    <tabColor theme="4" tint="0.79998168889431442"/>
  </sheetPr>
  <dimension ref="A1:AM68"/>
  <sheetViews>
    <sheetView topLeftCell="A11" workbookViewId="0">
      <selection activeCell="E34" sqref="E34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705505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705505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Anchor J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379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705505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24507  First Avenue</v>
      </c>
      <c r="K3" s="2" t="s">
        <v>8</v>
      </c>
      <c r="L3" s="14" t="s">
        <v>381</v>
      </c>
      <c r="U3" t="s">
        <v>2</v>
      </c>
      <c r="V3" t="s">
        <v>379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14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14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James J. Stevinson, A Corp.</v>
      </c>
      <c r="K7" s="2" t="s">
        <v>10869</v>
      </c>
      <c r="L7" s="14" t="s">
        <v>380</v>
      </c>
      <c r="U7" t="s">
        <v>6</v>
      </c>
      <c r="V7" t="s">
        <v>380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381</v>
      </c>
    </row>
    <row r="10" spans="1:39" x14ac:dyDescent="0.3">
      <c r="A10" t="s">
        <v>18</v>
      </c>
      <c r="B10" s="14" t="s">
        <v>382</v>
      </c>
      <c r="K10" s="2" t="s">
        <v>18</v>
      </c>
      <c r="L10" s="14" t="s">
        <v>382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Stevinson, James J, A Corporation - Anchor J Dairy</v>
      </c>
      <c r="K12" s="2" t="s">
        <v>21</v>
      </c>
      <c r="L12" s="14" t="s">
        <v>383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37.337319999999998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-120.93195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2600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18767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830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382</v>
      </c>
    </row>
    <row r="20" spans="1:22" x14ac:dyDescent="0.3">
      <c r="A20" s="39" t="s">
        <v>10878</v>
      </c>
      <c r="B20" s="17">
        <v>1155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334892</v>
      </c>
    </row>
    <row r="21" spans="1:22" x14ac:dyDescent="0.3">
      <c r="A21" s="39" t="s">
        <v>10879</v>
      </c>
      <c r="B21" s="17">
        <v>465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637</v>
      </c>
      <c r="K22" s="2" t="s">
        <v>10880</v>
      </c>
      <c r="L22" s="14"/>
      <c r="U22" t="s">
        <v>21</v>
      </c>
      <c r="V22" t="s">
        <v>383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384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3000</v>
      </c>
      <c r="K25" s="2" t="s">
        <v>10883</v>
      </c>
      <c r="L25" s="14" t="s">
        <v>385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43760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5880.4699999999993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3000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3163</v>
      </c>
      <c r="K29" s="2" t="s">
        <v>10887</v>
      </c>
      <c r="L29" s="14">
        <v>3163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5250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97343.12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385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2600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830</v>
      </c>
    </row>
    <row r="45" spans="1:22" x14ac:dyDescent="0.3">
      <c r="A45" t="s">
        <v>10900</v>
      </c>
      <c r="L45" s="17"/>
      <c r="U45" t="s">
        <v>931</v>
      </c>
      <c r="V45">
        <v>1155</v>
      </c>
    </row>
    <row r="46" spans="1:22" x14ac:dyDescent="0.3">
      <c r="A46" t="s">
        <v>10901</v>
      </c>
      <c r="L46" s="17"/>
      <c r="U46" t="s">
        <v>932</v>
      </c>
      <c r="V46">
        <v>465</v>
      </c>
    </row>
    <row r="47" spans="1:22" x14ac:dyDescent="0.3">
      <c r="L47" s="17"/>
      <c r="U47" t="s">
        <v>933</v>
      </c>
      <c r="V47">
        <v>637</v>
      </c>
    </row>
    <row r="48" spans="1:22" x14ac:dyDescent="0.3">
      <c r="L48" s="17"/>
      <c r="U48" t="s">
        <v>934</v>
      </c>
      <c r="V48">
        <v>3000</v>
      </c>
    </row>
    <row r="49" spans="12:22" x14ac:dyDescent="0.3">
      <c r="L49" s="17"/>
      <c r="U49" t="s">
        <v>935</v>
      </c>
      <c r="V49">
        <v>3163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5025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2F84927-8460-4EAE-87B3-90F341D89691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88DEC12-49A0-429C-8FBB-A9C2ABF447D3}">
          <x14:formula1>
            <xm:f>Billing!$F$2:$F$5</xm:f>
          </x14:formula1>
          <xm:sqref>B23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06562-785E-4905-A1D4-0CCA7B4EEED8}">
  <sheetPr codeName="Sheet90">
    <tabColor theme="4" tint="0.79998168889431442"/>
  </sheetPr>
  <dimension ref="A1:AM68"/>
  <sheetViews>
    <sheetView topLeftCell="A11" workbookViewId="0">
      <selection activeCell="G33" sqref="G3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705508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705508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Oliveira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386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705508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3991  Lander Avenue</v>
      </c>
      <c r="K3" s="2" t="s">
        <v>8</v>
      </c>
      <c r="L3" s="20" t="s">
        <v>388</v>
      </c>
      <c r="U3" t="s">
        <v>2</v>
      </c>
      <c r="V3" t="s">
        <v>386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20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Oliveira, Arthur &amp; Antelma</v>
      </c>
      <c r="K7" s="2" t="s">
        <v>10869</v>
      </c>
      <c r="L7" s="20" t="s">
        <v>387</v>
      </c>
      <c r="U7" t="s">
        <v>6</v>
      </c>
      <c r="V7" t="s">
        <v>387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388</v>
      </c>
    </row>
    <row r="10" spans="1:39" x14ac:dyDescent="0.3">
      <c r="A10" t="s">
        <v>18</v>
      </c>
      <c r="B10" s="20" t="s">
        <v>389</v>
      </c>
      <c r="K10" s="2" t="s">
        <v>18</v>
      </c>
      <c r="L10" s="20" t="s">
        <v>389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Oliveira, Arthur &amp; Antelma - Oliveira Dairy</v>
      </c>
      <c r="K12" s="2" t="s">
        <v>21</v>
      </c>
      <c r="L12" s="20" t="s">
        <v>390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37.344889999999999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-120.85302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660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389</v>
      </c>
    </row>
    <row r="20" spans="1:22" x14ac:dyDescent="0.3">
      <c r="A20" s="39" t="s">
        <v>10878</v>
      </c>
      <c r="B20" s="17">
        <v>200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334894</v>
      </c>
    </row>
    <row r="21" spans="1:22" x14ac:dyDescent="0.3">
      <c r="A21" s="39" t="s">
        <v>10879</v>
      </c>
      <c r="B21" s="17">
        <v>165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180</v>
      </c>
      <c r="K22" s="2" t="s">
        <v>10880</v>
      </c>
      <c r="L22" s="20"/>
      <c r="U22" t="s">
        <v>21</v>
      </c>
      <c r="V22" t="s">
        <v>390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729</v>
      </c>
      <c r="K25" s="2" t="s">
        <v>10883</v>
      </c>
      <c r="L25" s="20" t="s">
        <v>10023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1386.45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730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776</v>
      </c>
      <c r="K29" s="2" t="s">
        <v>10887</v>
      </c>
      <c r="L29" s="20">
        <v>776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384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23729.95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391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655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200</v>
      </c>
    </row>
    <row r="45" spans="1:22" x14ac:dyDescent="0.3">
      <c r="A45" t="s">
        <v>10900</v>
      </c>
      <c r="L45" s="17"/>
      <c r="U45" t="s">
        <v>931</v>
      </c>
      <c r="V45">
        <v>205</v>
      </c>
    </row>
    <row r="46" spans="1:22" x14ac:dyDescent="0.3">
      <c r="A46" t="s">
        <v>10901</v>
      </c>
      <c r="L46" s="17"/>
      <c r="U46" t="s">
        <v>932</v>
      </c>
      <c r="V46">
        <v>150</v>
      </c>
    </row>
    <row r="47" spans="1:22" x14ac:dyDescent="0.3">
      <c r="L47" s="17"/>
      <c r="U47" t="s">
        <v>933</v>
      </c>
      <c r="V47">
        <v>165</v>
      </c>
    </row>
    <row r="48" spans="1:22" x14ac:dyDescent="0.3">
      <c r="L48" s="17"/>
      <c r="U48" t="s">
        <v>934</v>
      </c>
      <c r="V48">
        <v>725</v>
      </c>
    </row>
    <row r="49" spans="12:22" x14ac:dyDescent="0.3">
      <c r="L49" s="17"/>
      <c r="U49" t="s">
        <v>935</v>
      </c>
      <c r="V49">
        <v>776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384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1042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5882B91-F465-442A-97C4-2063A0D108F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5C1996-459A-46F5-BE6F-C0ABBF83BD4C}">
          <x14:formula1>
            <xm:f>Billing!$F$2:$F$5</xm:f>
          </x14:formula1>
          <xm:sqref>B23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0965-5336-416E-977D-B3EC25E42172}">
  <sheetPr codeName="Sheet91">
    <tabColor theme="4" tint="0.79998168889431442"/>
  </sheetPr>
  <dimension ref="A1:AM68"/>
  <sheetViews>
    <sheetView topLeftCell="A9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705510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705510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Souza Bros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392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705510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3887  McCullagh Road</v>
      </c>
      <c r="K3" s="2" t="s">
        <v>8</v>
      </c>
      <c r="L3" s="14" t="s">
        <v>394</v>
      </c>
      <c r="U3" t="s">
        <v>2</v>
      </c>
      <c r="V3" t="s">
        <v>392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14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14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Souza Joe S &amp; John S</v>
      </c>
      <c r="K7" s="2" t="s">
        <v>10869</v>
      </c>
      <c r="L7" s="14" t="s">
        <v>393</v>
      </c>
      <c r="U7" t="s">
        <v>6</v>
      </c>
      <c r="V7" t="s">
        <v>393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394</v>
      </c>
    </row>
    <row r="10" spans="1:39" x14ac:dyDescent="0.3">
      <c r="A10" t="s">
        <v>18</v>
      </c>
      <c r="B10" s="14" t="s">
        <v>395</v>
      </c>
      <c r="K10" s="2" t="s">
        <v>18</v>
      </c>
      <c r="L10" s="14" t="s">
        <v>395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Souza, Joe S &amp; John S - Souza Bros Dairy</v>
      </c>
      <c r="K12" s="2" t="s">
        <v>21</v>
      </c>
      <c r="L12" s="14" t="s">
        <v>396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37.344479999999997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-120.87829000000001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561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97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468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395</v>
      </c>
    </row>
    <row r="20" spans="1:22" x14ac:dyDescent="0.3">
      <c r="A20" s="39" t="s">
        <v>10878</v>
      </c>
      <c r="B20" s="17">
        <v>121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334895</v>
      </c>
    </row>
    <row r="21" spans="1:22" x14ac:dyDescent="0.3">
      <c r="A21" s="39" t="s">
        <v>10879</v>
      </c>
      <c r="B21" s="17">
        <v>208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396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663</v>
      </c>
      <c r="K25" s="2" t="s">
        <v>10883</v>
      </c>
      <c r="L25" s="14" t="s">
        <v>11108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1394.85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658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863</v>
      </c>
      <c r="K29" s="2" t="s">
        <v>10887</v>
      </c>
      <c r="L29" s="14">
        <v>863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594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22968.6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397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571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101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473</v>
      </c>
    </row>
    <row r="45" spans="1:22" x14ac:dyDescent="0.3">
      <c r="A45" t="s">
        <v>10900</v>
      </c>
      <c r="L45" s="17"/>
      <c r="U45" t="s">
        <v>931</v>
      </c>
      <c r="V45">
        <v>130</v>
      </c>
    </row>
    <row r="46" spans="1:22" x14ac:dyDescent="0.3">
      <c r="A46" t="s">
        <v>10901</v>
      </c>
      <c r="L46" s="17"/>
      <c r="U46" t="s">
        <v>932</v>
      </c>
      <c r="V46">
        <v>212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672</v>
      </c>
    </row>
    <row r="49" spans="12:22" x14ac:dyDescent="0.3">
      <c r="L49" s="17"/>
      <c r="U49" t="s">
        <v>935</v>
      </c>
      <c r="V49">
        <v>863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594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0EFE0FFA-B185-48F9-83FB-190F35E2D70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BE8CD6-50D2-46D9-94A3-B5B28954CBCB}">
          <x14:formula1>
            <xm:f>Billing!$F$2:$F$5</xm:f>
          </x14:formula1>
          <xm:sqref>B23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11F4C-F773-454F-86D6-241C477519DD}">
  <sheetPr codeName="Sheet92">
    <tabColor theme="4" tint="0.79998168889431442"/>
  </sheetPr>
  <dimension ref="A1:AM68"/>
  <sheetViews>
    <sheetView topLeftCell="A8" workbookViewId="0">
      <selection activeCell="F47" sqref="F4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705512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705512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Miguel Family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398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705512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20755 West River Road</v>
      </c>
      <c r="K3" s="2" t="s">
        <v>8</v>
      </c>
      <c r="L3" s="20" t="s">
        <v>400</v>
      </c>
      <c r="U3" t="s">
        <v>2</v>
      </c>
      <c r="V3" t="s">
        <v>398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20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Dennis Miguel</v>
      </c>
      <c r="K7" s="2" t="s">
        <v>10869</v>
      </c>
      <c r="L7" s="20" t="s">
        <v>399</v>
      </c>
      <c r="U7" t="s">
        <v>6</v>
      </c>
      <c r="V7" t="s">
        <v>399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400</v>
      </c>
    </row>
    <row r="10" spans="1:39" x14ac:dyDescent="0.3">
      <c r="A10" t="s">
        <v>18</v>
      </c>
      <c r="B10" s="20" t="s">
        <v>401</v>
      </c>
      <c r="K10" s="2" t="s">
        <v>18</v>
      </c>
      <c r="L10" s="20" t="s">
        <v>401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Dennis Miguel - Miguel Family Dairy</v>
      </c>
      <c r="K12" s="2" t="s">
        <v>21</v>
      </c>
      <c r="L12" s="20" t="s">
        <v>402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37.346890000000002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-120.86579999999999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401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334897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402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437</v>
      </c>
      <c r="K29" s="2" t="s">
        <v>10887</v>
      </c>
      <c r="L29" s="20">
        <v>437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444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437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444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74BBF788-26D7-45A0-AB95-33FB15F5F5F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D8FE3B-24CA-4B2E-A87D-537FA6AD9839}">
          <x14:formula1>
            <xm:f>Billing!$F$2:$F$5</xm:f>
          </x14:formula1>
          <xm:sqref>B23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6B01-3647-415F-B0F8-19E7A1077C77}">
  <sheetPr codeName="Sheet93">
    <tabColor theme="4" tint="0.79998168889431442"/>
  </sheetPr>
  <dimension ref="A1:AM68"/>
  <sheetViews>
    <sheetView topLeftCell="A10" workbookViewId="0">
      <selection activeCell="D48" sqref="D48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705514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705514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Dias Family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403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705514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21330 West Second Avenue</v>
      </c>
      <c r="K3" s="2" t="s">
        <v>8</v>
      </c>
      <c r="L3" s="14" t="s">
        <v>405</v>
      </c>
      <c r="U3" t="s">
        <v>2</v>
      </c>
      <c r="V3" t="s">
        <v>403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14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14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Dias, Robert</v>
      </c>
      <c r="K7" s="2" t="s">
        <v>10869</v>
      </c>
      <c r="L7" s="14" t="s">
        <v>404</v>
      </c>
      <c r="U7" t="s">
        <v>6</v>
      </c>
      <c r="V7" t="s">
        <v>404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405</v>
      </c>
    </row>
    <row r="10" spans="1:39" x14ac:dyDescent="0.3">
      <c r="A10" t="s">
        <v>18</v>
      </c>
      <c r="B10" s="14" t="s">
        <v>406</v>
      </c>
      <c r="K10" s="2" t="s">
        <v>18</v>
      </c>
      <c r="L10" s="14" t="s">
        <v>406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Dias, Robert - Dias Family Dairy</v>
      </c>
      <c r="K12" s="2" t="s">
        <v>21</v>
      </c>
      <c r="L12" s="14" t="s">
        <v>407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37.336889999999997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-120.87555999999999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302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43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80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406</v>
      </c>
    </row>
    <row r="20" spans="1:22" x14ac:dyDescent="0.3">
      <c r="A20" s="39" t="s">
        <v>10878</v>
      </c>
      <c r="B20" s="17">
        <v>106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334898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407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345</v>
      </c>
      <c r="K25" s="2" t="s">
        <v>10883</v>
      </c>
      <c r="L25" s="14" t="s">
        <v>4995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480.78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345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345</v>
      </c>
      <c r="K29" s="2" t="s">
        <v>10887</v>
      </c>
      <c r="L29" s="14">
        <v>345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137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10001.49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408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335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78</v>
      </c>
    </row>
    <row r="45" spans="1:22" x14ac:dyDescent="0.3">
      <c r="A45" t="s">
        <v>10900</v>
      </c>
      <c r="L45" s="17"/>
      <c r="U45" t="s">
        <v>931</v>
      </c>
      <c r="V45">
        <v>151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342</v>
      </c>
    </row>
    <row r="49" spans="3:22" x14ac:dyDescent="0.3">
      <c r="L49" s="17"/>
      <c r="U49" t="s">
        <v>935</v>
      </c>
      <c r="V49">
        <v>345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157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1044</v>
      </c>
      <c r="L62" s="17"/>
      <c r="M62" t="s">
        <v>1044</v>
      </c>
      <c r="U62" t="s">
        <v>948</v>
      </c>
      <c r="V62" t="s">
        <v>1043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8608D76-DF30-4F79-953E-774B374DC282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B151F9-2339-4C43-B4D6-C3A2D719A230}">
          <x14:formula1>
            <xm:f>Billing!$F$2:$F$5</xm:f>
          </x14:formula1>
          <xm:sqref>B23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3EBA1-FE39-45EE-AB88-80948A94E266}">
  <sheetPr codeName="Sheet94">
    <tabColor rgb="FFFF4747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705515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705515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Empty (was A-D Dairy)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6696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705515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23489 West Second Avenue</v>
      </c>
      <c r="K3" s="2" t="s">
        <v>8</v>
      </c>
      <c r="L3" s="20" t="s">
        <v>410</v>
      </c>
      <c r="U3" t="s">
        <v>2</v>
      </c>
      <c r="V3" t="s">
        <v>962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Lewis, Joe Jr</v>
      </c>
      <c r="K7" s="2" t="s">
        <v>10869</v>
      </c>
      <c r="L7" s="20" t="s">
        <v>409</v>
      </c>
      <c r="U7" t="s">
        <v>6</v>
      </c>
      <c r="V7" t="s">
        <v>409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410</v>
      </c>
    </row>
    <row r="10" spans="1:39" x14ac:dyDescent="0.3">
      <c r="A10" t="s">
        <v>18</v>
      </c>
      <c r="B10" s="20" t="s">
        <v>411</v>
      </c>
      <c r="K10" s="2" t="s">
        <v>18</v>
      </c>
      <c r="L10" s="20" t="s">
        <v>411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Historical</v>
      </c>
      <c r="K11" s="2" t="s">
        <v>24</v>
      </c>
      <c r="L11" s="20" t="s">
        <v>1213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Lewis, Joe Jr.</v>
      </c>
      <c r="K12" s="2" t="s">
        <v>21</v>
      </c>
      <c r="L12" s="20" t="s">
        <v>412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37.335259999999998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-120.91451000000001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411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334900</v>
      </c>
    </row>
    <row r="21" spans="1:22" x14ac:dyDescent="0.3">
      <c r="A21" s="39" t="s">
        <v>10879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20"/>
      <c r="U22" t="s">
        <v>21</v>
      </c>
      <c r="V22" t="s">
        <v>412</v>
      </c>
    </row>
    <row r="23" spans="1:22" x14ac:dyDescent="0.3">
      <c r="A23" s="39" t="s">
        <v>10881</v>
      </c>
      <c r="K23" s="2" t="s">
        <v>10881</v>
      </c>
      <c r="L23" s="20"/>
      <c r="U23" t="s">
        <v>22</v>
      </c>
      <c r="V23" t="s">
        <v>413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750</v>
      </c>
      <c r="K25" s="2" t="s">
        <v>10883</v>
      </c>
      <c r="L25" s="20" t="s">
        <v>414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42173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1056</v>
      </c>
      <c r="K29" s="2" t="s">
        <v>10887</v>
      </c>
      <c r="L29" s="20">
        <v>1056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414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750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750</v>
      </c>
    </row>
    <row r="49" spans="12:22" x14ac:dyDescent="0.3">
      <c r="L49" s="17"/>
      <c r="U49" t="s">
        <v>935</v>
      </c>
      <c r="V49">
        <v>1056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 t="s">
        <v>1045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1046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2277ADE-3623-400A-AC91-7E4B95C06E0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7D72B7-AFD6-4A47-8355-546989F63FD4}">
          <x14:formula1>
            <xm:f>Billing!$F$2:$F$5</xm:f>
          </x14:formula1>
          <xm:sqref>B23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885CB-6E5F-4448-B85F-7D0794D11336}">
  <sheetPr codeName="Sheet95">
    <tabColor theme="4" tint="0.79998168889431442"/>
  </sheetPr>
  <dimension ref="A1:AM68"/>
  <sheetViews>
    <sheetView workbookViewId="0">
      <selection activeCell="AD20" sqref="AD20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705519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705519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Michael Brasil Dairy #2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415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705519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4971  Van Clief Road</v>
      </c>
      <c r="K3" s="2" t="s">
        <v>8</v>
      </c>
      <c r="L3" s="14" t="s">
        <v>416</v>
      </c>
      <c r="U3" t="s">
        <v>2</v>
      </c>
      <c r="V3" t="s">
        <v>415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14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14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Michael</v>
      </c>
      <c r="K7" s="2" t="s">
        <v>10869</v>
      </c>
      <c r="L7" s="14" t="s">
        <v>374</v>
      </c>
      <c r="U7" t="s">
        <v>6</v>
      </c>
      <c r="V7" t="s">
        <v>374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416</v>
      </c>
    </row>
    <row r="10" spans="1:39" x14ac:dyDescent="0.3">
      <c r="A10" t="s">
        <v>18</v>
      </c>
      <c r="B10" s="14" t="s">
        <v>417</v>
      </c>
      <c r="K10" s="2" t="s">
        <v>18</v>
      </c>
      <c r="L10" s="14" t="s">
        <v>417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Brasil, Michael - Michael Brasil Dairy #2</v>
      </c>
      <c r="K12" s="2" t="s">
        <v>21</v>
      </c>
      <c r="L12" s="14" t="s">
        <v>418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37.359699999999997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-120.83239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417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334902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418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419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483</v>
      </c>
      <c r="K29" s="2" t="s">
        <v>10887</v>
      </c>
      <c r="L29" s="14">
        <v>483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158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11400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483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158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1047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37EABD2-81A3-4EFA-B258-D079464F3E2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E6FD99-391C-46A6-82DA-E4BA984136EC}">
          <x14:formula1>
            <xm:f>Billing!$F$2:$F$5</xm:f>
          </x14:formula1>
          <xm:sqref>B23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4BA5F-7C57-47C8-8242-5959B0A0FE19}">
  <sheetPr codeName="Sheet96">
    <tabColor theme="8" tint="0.79998168889431442"/>
  </sheetPr>
  <dimension ref="A1:AM68"/>
  <sheetViews>
    <sheetView workbookViewId="0">
      <selection activeCell="AG22" sqref="AG2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705523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705523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F &amp; A Lemos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420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705523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14371  East Avenue</v>
      </c>
      <c r="K3" s="2" t="s">
        <v>8</v>
      </c>
      <c r="L3" s="20" t="s">
        <v>422</v>
      </c>
      <c r="U3" t="s">
        <v>2</v>
      </c>
      <c r="V3" t="s">
        <v>420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Lemos, Frank S &amp; Annette</v>
      </c>
      <c r="K7" s="2" t="s">
        <v>10869</v>
      </c>
      <c r="L7" s="20" t="s">
        <v>421</v>
      </c>
      <c r="U7" t="s">
        <v>6</v>
      </c>
      <c r="V7" t="s">
        <v>421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422</v>
      </c>
    </row>
    <row r="10" spans="1:39" x14ac:dyDescent="0.3">
      <c r="A10" t="s">
        <v>18</v>
      </c>
      <c r="B10" s="20" t="s">
        <v>423</v>
      </c>
      <c r="K10" s="2" t="s">
        <v>18</v>
      </c>
      <c r="L10" s="20" t="s">
        <v>423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Lemos, Frank S &amp; Annette - F &amp; A Lemos Dairy</v>
      </c>
      <c r="K12" s="2" t="s">
        <v>21</v>
      </c>
      <c r="L12" s="20" t="s">
        <v>424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37.492109999999997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-120.74073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590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423</v>
      </c>
    </row>
    <row r="20" spans="1:22" x14ac:dyDescent="0.3">
      <c r="A20" s="39" t="s">
        <v>10878</v>
      </c>
      <c r="B20" s="17">
        <v>245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334907</v>
      </c>
    </row>
    <row r="21" spans="1:22" x14ac:dyDescent="0.3">
      <c r="A21" s="39" t="s">
        <v>10879</v>
      </c>
      <c r="B21" s="17">
        <v>80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90</v>
      </c>
      <c r="K22" s="2" t="s">
        <v>10880</v>
      </c>
      <c r="L22" s="20"/>
      <c r="U22" t="s">
        <v>21</v>
      </c>
      <c r="V22" t="s">
        <v>424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672</v>
      </c>
      <c r="K25" s="2" t="s">
        <v>10883</v>
      </c>
      <c r="L25" s="20" t="s">
        <v>397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1295.2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665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675</v>
      </c>
      <c r="K29" s="2" t="s">
        <v>10887</v>
      </c>
      <c r="L29" s="20">
        <v>675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245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52">
        <v>20824.71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425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595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78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220</v>
      </c>
    </row>
    <row r="45" spans="1:22" x14ac:dyDescent="0.3">
      <c r="A45" t="s">
        <v>10900</v>
      </c>
      <c r="L45" s="17"/>
      <c r="U45" t="s">
        <v>931</v>
      </c>
      <c r="V45">
        <v>260</v>
      </c>
    </row>
    <row r="46" spans="1:22" x14ac:dyDescent="0.3">
      <c r="A46" t="s">
        <v>10901</v>
      </c>
      <c r="L46" s="17"/>
      <c r="U46" t="s">
        <v>932</v>
      </c>
      <c r="V46">
        <v>90</v>
      </c>
    </row>
    <row r="47" spans="1:22" x14ac:dyDescent="0.3">
      <c r="L47" s="17"/>
      <c r="U47" t="s">
        <v>933</v>
      </c>
      <c r="V47">
        <v>90</v>
      </c>
    </row>
    <row r="48" spans="1:22" x14ac:dyDescent="0.3">
      <c r="L48" s="17"/>
      <c r="U48" t="s">
        <v>934</v>
      </c>
      <c r="V48">
        <v>673</v>
      </c>
    </row>
    <row r="49" spans="12:22" x14ac:dyDescent="0.3">
      <c r="L49" s="17"/>
      <c r="U49" t="s">
        <v>935</v>
      </c>
      <c r="V49">
        <v>675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245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6FE321B-762D-408A-8A84-77076569F51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146298-E27F-4924-A198-2D50E26D1A09}">
          <x14:formula1>
            <xm:f>Billing!$F$2:$F$5</xm:f>
          </x14:formula1>
          <xm:sqref>B23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09570-5CBD-4588-BF2E-D1EB75707E75}">
  <sheetPr codeName="Sheet97">
    <tabColor theme="4" tint="0.79998168889431442"/>
  </sheetPr>
  <dimension ref="A1:AM68"/>
  <sheetViews>
    <sheetView topLeftCell="A12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705524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705524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Alves &amp; Son Dairy #2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426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705524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13831  East Avenue</v>
      </c>
      <c r="K3" s="2" t="s">
        <v>8</v>
      </c>
      <c r="L3" s="14" t="s">
        <v>427</v>
      </c>
      <c r="U3" t="s">
        <v>2</v>
      </c>
      <c r="V3" t="s">
        <v>426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Alves &amp; Son Dairy #2</v>
      </c>
      <c r="K7" s="2" t="s">
        <v>10869</v>
      </c>
      <c r="L7" s="14" t="s">
        <v>426</v>
      </c>
      <c r="U7" t="s">
        <v>6</v>
      </c>
      <c r="V7" t="s">
        <v>426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427</v>
      </c>
    </row>
    <row r="10" spans="1:39" x14ac:dyDescent="0.3">
      <c r="A10" t="s">
        <v>18</v>
      </c>
      <c r="B10" s="14" t="s">
        <v>428</v>
      </c>
      <c r="K10" s="2" t="s">
        <v>18</v>
      </c>
      <c r="L10" s="14" t="s">
        <v>428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Alves &amp; Son Dairy #2</v>
      </c>
      <c r="K12" s="2" t="s">
        <v>21</v>
      </c>
      <c r="L12" s="14" t="s">
        <v>429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37.49183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-120.73667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997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205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117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428</v>
      </c>
    </row>
    <row r="20" spans="1:22" x14ac:dyDescent="0.3">
      <c r="A20" s="39" t="s">
        <v>10878</v>
      </c>
      <c r="B20" s="17">
        <v>42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334908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429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371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1205</v>
      </c>
      <c r="K25" s="2" t="s">
        <v>10883</v>
      </c>
      <c r="L25" s="14" t="s">
        <v>11217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44222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1798.87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1202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1380</v>
      </c>
      <c r="K29" s="2" t="s">
        <v>10887</v>
      </c>
      <c r="L29" s="14">
        <v>1380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324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31104.43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430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997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202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117</v>
      </c>
    </row>
    <row r="45" spans="1:22" x14ac:dyDescent="0.3">
      <c r="A45" t="s">
        <v>10900</v>
      </c>
      <c r="L45" s="17"/>
      <c r="U45" t="s">
        <v>931</v>
      </c>
      <c r="V45">
        <v>48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1199</v>
      </c>
    </row>
    <row r="49" spans="12:22" x14ac:dyDescent="0.3">
      <c r="L49" s="17"/>
      <c r="U49" t="s">
        <v>935</v>
      </c>
      <c r="V49">
        <v>1380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324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7C07B011-DEE9-4FA4-9A02-AE79AD77658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6735D0-C394-47E3-8021-B797A77A12FB}">
          <x14:formula1>
            <xm:f>Billing!$F$2:$F$5</xm:f>
          </x14:formula1>
          <xm:sqref>B23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ACF6F-2648-41E4-815C-90DE715FCCAC}">
  <sheetPr codeName="Sheet98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705526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705526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Golf Link Ranches, LLC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6713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705526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10220  Golf Link Road</v>
      </c>
      <c r="K3" s="2" t="s">
        <v>8</v>
      </c>
      <c r="L3" s="20" t="s">
        <v>432</v>
      </c>
      <c r="U3" t="s">
        <v>2</v>
      </c>
      <c r="V3" t="s">
        <v>973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Mark</v>
      </c>
      <c r="K7" s="2" t="s">
        <v>10869</v>
      </c>
      <c r="L7" s="20" t="s">
        <v>431</v>
      </c>
      <c r="U7" t="s">
        <v>6</v>
      </c>
      <c r="V7" t="s">
        <v>431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432</v>
      </c>
    </row>
    <row r="10" spans="1:39" x14ac:dyDescent="0.3">
      <c r="A10" t="s">
        <v>18</v>
      </c>
      <c r="B10" s="20" t="s">
        <v>433</v>
      </c>
      <c r="K10" s="2" t="s">
        <v>18</v>
      </c>
      <c r="L10" s="20" t="s">
        <v>433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Ahlem, Mark - Golf Link Ranches, LLC</v>
      </c>
      <c r="K12" s="2" t="s">
        <v>21</v>
      </c>
      <c r="L12" s="20" t="s">
        <v>434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37.436199999999999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-120.83128000000001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536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433</v>
      </c>
    </row>
    <row r="20" spans="1:22" x14ac:dyDescent="0.3">
      <c r="A20" s="39" t="s">
        <v>10878</v>
      </c>
      <c r="B20" s="17">
        <v>11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334910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434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399.31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805</v>
      </c>
      <c r="K29" s="2" t="s">
        <v>10887</v>
      </c>
      <c r="L29" s="20">
        <v>805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158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5531.18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435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285</v>
      </c>
    </row>
    <row r="45" spans="1:22" x14ac:dyDescent="0.3">
      <c r="A45" t="s">
        <v>10900</v>
      </c>
      <c r="L45" s="17"/>
      <c r="U45" t="s">
        <v>931</v>
      </c>
      <c r="V45">
        <v>284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569</v>
      </c>
    </row>
    <row r="49" spans="3:22" x14ac:dyDescent="0.3">
      <c r="L49" s="17"/>
      <c r="U49" t="s">
        <v>935</v>
      </c>
      <c r="V49">
        <v>805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158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1049</v>
      </c>
      <c r="L62" s="17"/>
      <c r="M62" t="s">
        <v>1049</v>
      </c>
      <c r="U62" t="s">
        <v>948</v>
      </c>
      <c r="V62" t="s">
        <v>1048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C4339BB-14F8-4E8D-98FC-4A4DC52CF2B4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BD14F2-55D4-41E1-A579-A39747812B18}">
          <x14:formula1>
            <xm:f>Billing!$F$2:$F$5</xm:f>
          </x14:formula1>
          <xm:sqref>B23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444C-E4C1-4CA4-A7F8-6F5D8ACE55D8}">
  <sheetPr codeName="Sheet99">
    <tabColor theme="4" tint="0.79998168889431442"/>
  </sheetPr>
  <dimension ref="A1:AM68"/>
  <sheetViews>
    <sheetView topLeftCell="A10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705527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705527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Triple M Jerseys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436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705527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1008 North Verduga Road</v>
      </c>
      <c r="K3" s="2" t="s">
        <v>8</v>
      </c>
      <c r="L3" s="14" t="s">
        <v>438</v>
      </c>
      <c r="U3" t="s">
        <v>2</v>
      </c>
      <c r="V3" t="s">
        <v>436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Perry, John J.</v>
      </c>
      <c r="K7" s="2" t="s">
        <v>10869</v>
      </c>
      <c r="L7" s="14" t="s">
        <v>437</v>
      </c>
      <c r="U7" t="s">
        <v>6</v>
      </c>
      <c r="V7" t="s">
        <v>437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438</v>
      </c>
    </row>
    <row r="10" spans="1:39" x14ac:dyDescent="0.3">
      <c r="A10" t="s">
        <v>18</v>
      </c>
      <c r="B10" s="14" t="s">
        <v>439</v>
      </c>
      <c r="K10" s="2" t="s">
        <v>18</v>
      </c>
      <c r="L10" s="14" t="s">
        <v>439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- Dan Perry Dairy</v>
      </c>
      <c r="K12" s="2" t="s">
        <v>21</v>
      </c>
      <c r="L12" s="14" t="s">
        <v>11218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37.502110000000002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-120.80551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439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334914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440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441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120</v>
      </c>
      <c r="K25" s="2" t="s">
        <v>10883</v>
      </c>
      <c r="L25" s="14" t="s">
        <v>5683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44236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182</v>
      </c>
      <c r="K29" s="2" t="s">
        <v>10887</v>
      </c>
      <c r="L29" s="14">
        <v>182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51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442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>
        <v>69.3</v>
      </c>
      <c r="K42" t="s">
        <v>10899</v>
      </c>
      <c r="L42" s="17"/>
      <c r="U42" t="s">
        <v>928</v>
      </c>
      <c r="V42">
        <v>150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150</v>
      </c>
    </row>
    <row r="49" spans="12:22" x14ac:dyDescent="0.3">
      <c r="L49" s="17"/>
      <c r="U49" t="s">
        <v>935</v>
      </c>
      <c r="V49">
        <v>182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51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1050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E307B89-5EF1-4056-B3D1-0F0AD98F6BD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5C3902-C681-4C54-80E4-B57F13A2B939}">
          <x14:formula1>
            <xm:f>Billing!$F$2:$F$5</xm:f>
          </x14:formula1>
          <xm:sqref>B23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11097-9E1A-408F-AA21-46BB42DA61F3}">
  <sheetPr codeName="Sheet100">
    <tabColor theme="4" tint="0.79998168889431442"/>
  </sheetPr>
  <dimension ref="A1:AM68"/>
  <sheetViews>
    <sheetView topLeftCell="A11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705528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705528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Jose &amp; Teresa Soares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443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705528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11076 North Vincent Road</v>
      </c>
      <c r="K3" s="2" t="s">
        <v>8</v>
      </c>
      <c r="L3" s="20" t="s">
        <v>445</v>
      </c>
      <c r="U3" t="s">
        <v>2</v>
      </c>
      <c r="V3" t="s">
        <v>443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Soares, Jose and Teresa</v>
      </c>
      <c r="K7" s="2" t="s">
        <v>10869</v>
      </c>
      <c r="L7" s="20" t="s">
        <v>444</v>
      </c>
      <c r="U7" t="s">
        <v>6</v>
      </c>
      <c r="V7" t="s">
        <v>444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445</v>
      </c>
    </row>
    <row r="10" spans="1:39" x14ac:dyDescent="0.3">
      <c r="A10" t="s">
        <v>18</v>
      </c>
      <c r="B10" s="20" t="s">
        <v>446</v>
      </c>
      <c r="K10" s="2" t="s">
        <v>18</v>
      </c>
      <c r="L10" s="20" t="s">
        <v>446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Soares, Jose &amp; Teresa - Jose &amp; Teresa Soares Dairy</v>
      </c>
      <c r="K12" s="2" t="s">
        <v>21</v>
      </c>
      <c r="L12" s="20" t="s">
        <v>447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37.456209999999999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-120.77628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1150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230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446</v>
      </c>
    </row>
    <row r="20" spans="1:22" x14ac:dyDescent="0.3">
      <c r="A20" s="39" t="s">
        <v>10878</v>
      </c>
      <c r="B20" s="17">
        <v>218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334915</v>
      </c>
    </row>
    <row r="21" spans="1:22" x14ac:dyDescent="0.3">
      <c r="A21" s="39" t="s">
        <v>10879</v>
      </c>
      <c r="B21" s="17">
        <v>674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1610</v>
      </c>
      <c r="K22" s="2" t="s">
        <v>10880</v>
      </c>
      <c r="L22" s="20"/>
      <c r="U22" t="s">
        <v>21</v>
      </c>
      <c r="V22" t="s">
        <v>447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1380</v>
      </c>
      <c r="K25" s="2" t="s">
        <v>10883</v>
      </c>
      <c r="L25" s="20" t="s">
        <v>106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42173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2570.7799999999997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1380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1380</v>
      </c>
      <c r="K29" s="2" t="s">
        <v>10887</v>
      </c>
      <c r="L29" s="20">
        <v>1380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273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43758.07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106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1200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180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214</v>
      </c>
    </row>
    <row r="46" spans="1:22" x14ac:dyDescent="0.3">
      <c r="A46" t="s">
        <v>10901</v>
      </c>
      <c r="L46" s="17"/>
      <c r="U46" t="s">
        <v>932</v>
      </c>
      <c r="V46">
        <v>674</v>
      </c>
    </row>
    <row r="47" spans="1:22" x14ac:dyDescent="0.3">
      <c r="L47" s="17"/>
      <c r="U47" t="s">
        <v>933</v>
      </c>
      <c r="V47">
        <v>1619</v>
      </c>
    </row>
    <row r="48" spans="1:22" x14ac:dyDescent="0.3">
      <c r="L48" s="17"/>
      <c r="U48" t="s">
        <v>934</v>
      </c>
      <c r="V48">
        <v>1380</v>
      </c>
    </row>
    <row r="49" spans="3:22" x14ac:dyDescent="0.3">
      <c r="L49" s="17"/>
      <c r="U49" t="s">
        <v>935</v>
      </c>
      <c r="V49">
        <v>1380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341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1052</v>
      </c>
      <c r="L62" s="17"/>
      <c r="M62" t="s">
        <v>1052</v>
      </c>
      <c r="U62" t="s">
        <v>948</v>
      </c>
      <c r="V62" t="s">
        <v>1051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D05EE79-586B-4027-A58A-6E30EE6A3FE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B27FB9-BDB8-479D-A0C8-FDA3B78E7959}">
          <x14:formula1>
            <xm:f>Billing!$F$2:$F$5</xm:f>
          </x14:formula1>
          <xm:sqref>B23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0674-9D5F-403C-B46D-8E926D99B3FE}">
  <sheetPr codeName="Sheet101">
    <tabColor theme="4" tint="0.79998168889431442"/>
  </sheetPr>
  <dimension ref="A1:AM68"/>
  <sheetViews>
    <sheetView topLeftCell="A16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705530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705530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Machado Gabriel &amp; Sons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6721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705530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12464 South Vincent Road</v>
      </c>
      <c r="K3" s="2" t="s">
        <v>8</v>
      </c>
      <c r="L3" s="20" t="s">
        <v>449</v>
      </c>
      <c r="U3" t="s">
        <v>2</v>
      </c>
      <c r="V3" t="s">
        <v>972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Machado, Mary</v>
      </c>
      <c r="K7" s="2" t="s">
        <v>10869</v>
      </c>
      <c r="L7" s="20" t="s">
        <v>448</v>
      </c>
      <c r="U7" t="s">
        <v>6</v>
      </c>
      <c r="V7" t="s">
        <v>448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449</v>
      </c>
    </row>
    <row r="10" spans="1:39" x14ac:dyDescent="0.3">
      <c r="A10" t="s">
        <v>18</v>
      </c>
      <c r="B10" s="20" t="s">
        <v>450</v>
      </c>
      <c r="K10" s="2" t="s">
        <v>18</v>
      </c>
      <c r="L10" s="20" t="s">
        <v>450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Machado, Mary - Machado Gabriel &amp; Sons Dairy</v>
      </c>
      <c r="K12" s="2" t="s">
        <v>21</v>
      </c>
      <c r="L12" s="20" t="s">
        <v>451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37.469569999999997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-120.77565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547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181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450</v>
      </c>
    </row>
    <row r="20" spans="1:22" x14ac:dyDescent="0.3">
      <c r="A20" s="39" t="s">
        <v>10878</v>
      </c>
      <c r="B20" s="17">
        <v>175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334917</v>
      </c>
    </row>
    <row r="21" spans="1:22" x14ac:dyDescent="0.3">
      <c r="A21" s="39" t="s">
        <v>10879</v>
      </c>
      <c r="B21" s="17">
        <v>127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128</v>
      </c>
      <c r="K22" s="2" t="s">
        <v>10880</v>
      </c>
      <c r="L22" s="20"/>
      <c r="U22" t="s">
        <v>21</v>
      </c>
      <c r="V22" t="s">
        <v>451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615</v>
      </c>
      <c r="K25" s="2" t="s">
        <v>10883</v>
      </c>
      <c r="L25" s="20" t="s">
        <v>3803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1166.0300000000002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609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633</v>
      </c>
      <c r="K29" s="2" t="s">
        <v>10887</v>
      </c>
      <c r="L29" s="20">
        <v>633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21051.17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452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11401</v>
      </c>
      <c r="C42" t="s">
        <v>11402</v>
      </c>
      <c r="K42" t="s">
        <v>10899</v>
      </c>
      <c r="L42" s="17"/>
      <c r="U42" t="s">
        <v>928</v>
      </c>
      <c r="V42">
        <v>560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185</v>
      </c>
    </row>
    <row r="45" spans="1:22" x14ac:dyDescent="0.3">
      <c r="A45" t="s">
        <v>10900</v>
      </c>
      <c r="L45" s="17"/>
      <c r="U45" t="s">
        <v>931</v>
      </c>
      <c r="V45">
        <v>180</v>
      </c>
    </row>
    <row r="46" spans="1:22" x14ac:dyDescent="0.3">
      <c r="A46" t="s">
        <v>10901</v>
      </c>
      <c r="L46" s="17"/>
      <c r="U46" t="s">
        <v>932</v>
      </c>
      <c r="V46">
        <v>125</v>
      </c>
    </row>
    <row r="47" spans="1:22" x14ac:dyDescent="0.3">
      <c r="L47" s="17"/>
      <c r="U47" t="s">
        <v>933</v>
      </c>
      <c r="V47">
        <v>135</v>
      </c>
    </row>
    <row r="48" spans="1:22" x14ac:dyDescent="0.3">
      <c r="L48" s="17"/>
      <c r="U48" t="s">
        <v>934</v>
      </c>
      <c r="V48">
        <v>620</v>
      </c>
    </row>
    <row r="49" spans="3:22" x14ac:dyDescent="0.3">
      <c r="L49" s="17"/>
      <c r="U49" t="s">
        <v>935</v>
      </c>
      <c r="V49">
        <v>633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90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1054</v>
      </c>
      <c r="L62" s="17"/>
      <c r="M62" t="s">
        <v>1054</v>
      </c>
      <c r="U62" t="s">
        <v>948</v>
      </c>
      <c r="V62" t="s">
        <v>1053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7AE057A-A142-4FC3-92A6-BB08203E74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EFB4B6-1C23-4333-AC75-C84BA46F2E42}">
          <x14:formula1>
            <xm:f>Billing!$F$2:$F$5</xm:f>
          </x14:formula1>
          <xm:sqref>B23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323B-47C1-4678-934A-4786EDCBBC7A}">
  <sheetPr codeName="Sheet102">
    <tabColor rgb="FF7030A0"/>
  </sheetPr>
  <dimension ref="A1:AM68"/>
  <sheetViews>
    <sheetView workbookViewId="0">
      <selection activeCell="I6" sqref="I6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705775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705775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Hawkins Ranch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453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705775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5301 North De Angelis Road</v>
      </c>
      <c r="K3" s="2" t="s">
        <v>8</v>
      </c>
      <c r="L3" s="14" t="s">
        <v>454</v>
      </c>
      <c r="U3" t="s">
        <v>2</v>
      </c>
      <c r="V3" t="s">
        <v>453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14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14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James J. Stevinson, A Corp.</v>
      </c>
      <c r="K7" s="2" t="s">
        <v>10869</v>
      </c>
      <c r="L7" s="14" t="s">
        <v>380</v>
      </c>
      <c r="U7" t="s">
        <v>6</v>
      </c>
      <c r="V7" t="s">
        <v>380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454</v>
      </c>
    </row>
    <row r="10" spans="1:39" x14ac:dyDescent="0.3">
      <c r="A10" t="s">
        <v>18</v>
      </c>
      <c r="B10" s="14" t="s">
        <v>455</v>
      </c>
      <c r="K10" s="2" t="s">
        <v>18</v>
      </c>
      <c r="L10" s="14" t="s">
        <v>455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James J. Stevinson, a Corporation - Hawkins Ranch</v>
      </c>
      <c r="K12" s="2" t="s">
        <v>21</v>
      </c>
      <c r="L12" s="14" t="s">
        <v>456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37.36459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-120.93076000000001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E18" s="53" t="s">
        <v>11471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455</v>
      </c>
    </row>
    <row r="20" spans="1:22" x14ac:dyDescent="0.3">
      <c r="A20" s="39" t="s">
        <v>10878</v>
      </c>
      <c r="B20" s="17">
        <v>607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334888</v>
      </c>
    </row>
    <row r="21" spans="1:22" x14ac:dyDescent="0.3">
      <c r="A21" s="39" t="s">
        <v>10879</v>
      </c>
      <c r="B21" s="17">
        <v>538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688</v>
      </c>
      <c r="K22" s="2" t="s">
        <v>10880</v>
      </c>
      <c r="L22" s="14"/>
      <c r="U22" t="s">
        <v>21</v>
      </c>
      <c r="V22" t="s">
        <v>456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457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315</v>
      </c>
      <c r="K25" s="2" t="s">
        <v>10883</v>
      </c>
      <c r="L25" s="14" t="s">
        <v>458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700.57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1668</v>
      </c>
      <c r="K29" s="2" t="s">
        <v>10887</v>
      </c>
      <c r="L29" s="14">
        <v>1668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264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10197.66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458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250</v>
      </c>
    </row>
    <row r="45" spans="1:22" x14ac:dyDescent="0.3">
      <c r="A45" t="s">
        <v>10900</v>
      </c>
      <c r="L45" s="17"/>
      <c r="U45" t="s">
        <v>931</v>
      </c>
      <c r="V45">
        <v>324</v>
      </c>
    </row>
    <row r="46" spans="1:22" x14ac:dyDescent="0.3">
      <c r="A46" t="s">
        <v>10901</v>
      </c>
      <c r="L46" s="17"/>
      <c r="U46" t="s">
        <v>932</v>
      </c>
      <c r="V46">
        <v>450</v>
      </c>
    </row>
    <row r="47" spans="1:22" x14ac:dyDescent="0.3">
      <c r="L47" s="17"/>
      <c r="U47" t="s">
        <v>933</v>
      </c>
      <c r="V47">
        <v>600</v>
      </c>
    </row>
    <row r="48" spans="1:22" x14ac:dyDescent="0.3">
      <c r="L48" s="17"/>
      <c r="U48" t="s">
        <v>934</v>
      </c>
      <c r="V48">
        <v>400</v>
      </c>
    </row>
    <row r="49" spans="12:22" x14ac:dyDescent="0.3">
      <c r="L49" s="17"/>
      <c r="U49" t="s">
        <v>935</v>
      </c>
      <c r="V49">
        <v>1668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264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DF51A8E-BB17-429A-AFB5-DC9310B327E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7FF98B-7C5F-4B01-9239-9B2176982B66}">
          <x14:formula1>
            <xm:f>Billing!$F$2:$F$5</xm:f>
          </x14:formula1>
          <xm:sqref>B23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1397-706D-4AC8-8F2B-3FD8C4310DF0}">
  <sheetPr codeName="Sheet103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705776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705776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Silva Dairy Farms #3B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459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705776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1904  Edminster Road</v>
      </c>
      <c r="K3" s="2" t="s">
        <v>8</v>
      </c>
      <c r="L3" s="20" t="s">
        <v>460</v>
      </c>
      <c r="U3" t="s">
        <v>2</v>
      </c>
      <c r="V3" t="s">
        <v>459</v>
      </c>
    </row>
    <row r="4" spans="1:39" x14ac:dyDescent="0.3">
      <c r="A4" t="s">
        <v>9</v>
      </c>
      <c r="B4" s="17" t="str">
        <f>VLOOKUP(B1, facilities_export_6_7_2022!$A$1:$O$10000, 5, FALSE)</f>
        <v>Stevinson</v>
      </c>
      <c r="K4" s="2" t="s">
        <v>9</v>
      </c>
      <c r="L4" s="20" t="s">
        <v>68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95374</v>
      </c>
      <c r="K5" s="2" t="s">
        <v>10868</v>
      </c>
      <c r="L5" s="20">
        <v>95374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Silva, Manuel</v>
      </c>
      <c r="K7" s="2" t="s">
        <v>10869</v>
      </c>
      <c r="L7" s="20" t="s">
        <v>66</v>
      </c>
      <c r="U7" t="s">
        <v>6</v>
      </c>
      <c r="V7" t="s">
        <v>66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460</v>
      </c>
    </row>
    <row r="10" spans="1:39" x14ac:dyDescent="0.3">
      <c r="A10" t="s">
        <v>18</v>
      </c>
      <c r="B10" s="20" t="s">
        <v>461</v>
      </c>
      <c r="K10" s="2" t="s">
        <v>18</v>
      </c>
      <c r="L10" s="20" t="s">
        <v>461</v>
      </c>
      <c r="U10" t="s">
        <v>9</v>
      </c>
      <c r="V10" t="s">
        <v>68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95374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Silva, Manuel and George - Silva Dairy Farms #3B</v>
      </c>
      <c r="K12" s="2" t="s">
        <v>21</v>
      </c>
      <c r="L12" s="20" t="s">
        <v>462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37.315440000000002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-120.89664999999999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461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334889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462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775</v>
      </c>
      <c r="K25" s="2" t="s">
        <v>10883</v>
      </c>
      <c r="L25" s="20" t="s">
        <v>1944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978</v>
      </c>
      <c r="K29" s="2" t="s">
        <v>10887</v>
      </c>
      <c r="L29" s="20">
        <v>978</v>
      </c>
      <c r="U29" t="s">
        <v>28</v>
      </c>
      <c r="V29" t="s">
        <v>58</v>
      </c>
    </row>
    <row r="30" spans="1:22" x14ac:dyDescent="0.3">
      <c r="A30" s="39" t="s">
        <v>10888</v>
      </c>
      <c r="B30" s="17" t="s">
        <v>11421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0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463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11421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337</v>
      </c>
    </row>
    <row r="45" spans="1:22" x14ac:dyDescent="0.3">
      <c r="A45" t="s">
        <v>10900</v>
      </c>
      <c r="L45" s="17"/>
      <c r="U45" t="s">
        <v>931</v>
      </c>
      <c r="V45">
        <v>438</v>
      </c>
    </row>
    <row r="46" spans="1:22" x14ac:dyDescent="0.3">
      <c r="A46" t="s">
        <v>10901</v>
      </c>
      <c r="L46" s="17"/>
      <c r="U46" t="s">
        <v>932</v>
      </c>
      <c r="V46">
        <v>177</v>
      </c>
    </row>
    <row r="47" spans="1:22" x14ac:dyDescent="0.3">
      <c r="L47" s="17"/>
      <c r="U47" t="s">
        <v>933</v>
      </c>
      <c r="V47">
        <v>396</v>
      </c>
    </row>
    <row r="48" spans="1:22" x14ac:dyDescent="0.3">
      <c r="L48" s="17"/>
      <c r="U48" t="s">
        <v>934</v>
      </c>
      <c r="V48">
        <v>775</v>
      </c>
    </row>
    <row r="49" spans="12:22" x14ac:dyDescent="0.3">
      <c r="L49" s="17"/>
      <c r="U49" t="s">
        <v>935</v>
      </c>
      <c r="V49">
        <v>978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 t="s">
        <v>1055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1056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2DBB86C-D49C-46E3-B66C-DB235793624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DE5094-7F8B-4F08-A0DC-A8B8504728CD}">
          <x14:formula1>
            <xm:f>Billing!$F$2:$F$5</xm:f>
          </x14:formula1>
          <xm:sqref>B23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2EBF-C500-495E-9964-D9E0A8F343E5}">
  <sheetPr codeName="Sheet104">
    <tabColor theme="4" tint="0.79998168889431442"/>
  </sheetPr>
  <dimension ref="A1:AM68"/>
  <sheetViews>
    <sheetView topLeftCell="A10" workbookViewId="0">
      <selection activeCell="F42" sqref="F4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706122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706122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Ahlem Farms Partnership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464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706122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24093 West American Avenue</v>
      </c>
      <c r="K3" s="2" t="s">
        <v>8</v>
      </c>
      <c r="L3" s="20" t="s">
        <v>465</v>
      </c>
      <c r="U3" t="s">
        <v>2</v>
      </c>
      <c r="V3" t="s">
        <v>974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54</v>
      </c>
    </row>
    <row r="7" spans="1:39" x14ac:dyDescent="0.3">
      <c r="A7" t="s">
        <v>10869</v>
      </c>
      <c r="B7" s="17" t="str">
        <f>VLOOKUP(B1, facilities_export_6_7_2022!$A$1:$O$10000, 3, FALSE)</f>
        <v>Ahlem Farms Partnership</v>
      </c>
      <c r="K7" s="2" t="s">
        <v>10869</v>
      </c>
      <c r="L7" s="20" t="s">
        <v>464</v>
      </c>
      <c r="U7" t="s">
        <v>6</v>
      </c>
      <c r="V7" t="s">
        <v>464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465</v>
      </c>
    </row>
    <row r="10" spans="1:39" x14ac:dyDescent="0.3">
      <c r="A10" t="s">
        <v>18</v>
      </c>
      <c r="B10" s="20" t="s">
        <v>466</v>
      </c>
      <c r="K10" s="2" t="s">
        <v>18</v>
      </c>
      <c r="L10" s="20" t="s">
        <v>466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Ahlem Farms Partnership</v>
      </c>
      <c r="K12" s="2" t="s">
        <v>21</v>
      </c>
      <c r="L12" s="20" t="s">
        <v>467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37.411940000000001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-120.92694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3000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18767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466</v>
      </c>
    </row>
    <row r="20" spans="1:22" x14ac:dyDescent="0.3">
      <c r="A20" s="39" t="s">
        <v>10878</v>
      </c>
      <c r="B20" s="17">
        <v>700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334737</v>
      </c>
    </row>
    <row r="21" spans="1:22" x14ac:dyDescent="0.3">
      <c r="A21" s="39" t="s">
        <v>10879</v>
      </c>
      <c r="B21" s="17">
        <v>550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550</v>
      </c>
      <c r="K22" s="2" t="s">
        <v>10880</v>
      </c>
      <c r="L22" s="20"/>
      <c r="U22" t="s">
        <v>21</v>
      </c>
      <c r="V22" t="s">
        <v>467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468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3450</v>
      </c>
      <c r="K25" s="2" t="s">
        <v>10883</v>
      </c>
      <c r="L25" s="20" t="s">
        <v>469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42172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4703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3450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3968</v>
      </c>
      <c r="K29" s="2" t="s">
        <v>10887</v>
      </c>
      <c r="L29" s="20">
        <v>3968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405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95898.48</v>
      </c>
      <c r="C32" t="s">
        <v>11366</v>
      </c>
      <c r="K32" s="2" t="s">
        <v>10890</v>
      </c>
      <c r="L32" s="20"/>
      <c r="U32" t="s">
        <v>31</v>
      </c>
      <c r="V32" t="s">
        <v>148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469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469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3000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700</v>
      </c>
    </row>
    <row r="45" spans="1:22" x14ac:dyDescent="0.3">
      <c r="A45" t="s">
        <v>10900</v>
      </c>
      <c r="L45" s="17"/>
      <c r="U45" t="s">
        <v>931</v>
      </c>
      <c r="V45">
        <v>700</v>
      </c>
    </row>
    <row r="46" spans="1:22" x14ac:dyDescent="0.3">
      <c r="A46" t="s">
        <v>10901</v>
      </c>
      <c r="L46" s="17"/>
      <c r="U46" t="s">
        <v>932</v>
      </c>
      <c r="V46">
        <v>550</v>
      </c>
    </row>
    <row r="47" spans="1:22" x14ac:dyDescent="0.3">
      <c r="L47" s="17"/>
      <c r="U47" t="s">
        <v>933</v>
      </c>
      <c r="V47">
        <v>550</v>
      </c>
    </row>
    <row r="48" spans="1:22" x14ac:dyDescent="0.3">
      <c r="L48" s="17"/>
      <c r="U48" t="s">
        <v>934</v>
      </c>
      <c r="V48">
        <v>3450</v>
      </c>
    </row>
    <row r="49" spans="12:22" x14ac:dyDescent="0.3">
      <c r="L49" s="17"/>
      <c r="U49" t="s">
        <v>935</v>
      </c>
      <c r="V49">
        <v>3968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405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57DBE31-A947-4898-8A7C-871CA812E03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BA3D38-33E3-4668-8EE7-0051C0B529DA}">
          <x14:formula1>
            <xm:f>Billing!$F$2:$F$5</xm:f>
          </x14:formula1>
          <xm:sqref>B23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C118-ED7D-45F4-9C3F-FE96651151FB}">
  <sheetPr codeName="Sheet105">
    <tabColor theme="4" tint="0.79998168889431442"/>
  </sheetPr>
  <dimension ref="A1:AM68"/>
  <sheetViews>
    <sheetView workbookViewId="0">
      <selection activeCell="AE20" sqref="AE20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706124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706124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Vierra Heifer Ranch (Dairy)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7393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706124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25511 West American Avenue</v>
      </c>
      <c r="K3" s="2" t="s">
        <v>8</v>
      </c>
      <c r="L3" s="20" t="s">
        <v>472</v>
      </c>
      <c r="U3" t="s">
        <v>2</v>
      </c>
      <c r="V3" t="s">
        <v>470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95322</v>
      </c>
      <c r="K5" s="2" t="s">
        <v>10868</v>
      </c>
      <c r="L5" s="20">
        <v>95322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Swanson, Matt</v>
      </c>
      <c r="K7" s="2" t="s">
        <v>10869</v>
      </c>
      <c r="L7" s="20" t="s">
        <v>887</v>
      </c>
      <c r="U7" t="s">
        <v>6</v>
      </c>
      <c r="V7" t="s">
        <v>471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472</v>
      </c>
    </row>
    <row r="10" spans="1:39" x14ac:dyDescent="0.3">
      <c r="A10" t="s">
        <v>18</v>
      </c>
      <c r="B10" s="20" t="s">
        <v>473</v>
      </c>
      <c r="K10" s="2" t="s">
        <v>18</v>
      </c>
      <c r="L10" s="20" t="s">
        <v>473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95322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Swanson, Matt - Vierra Heifer Ranch (Dairy)</v>
      </c>
      <c r="K12" s="2" t="s">
        <v>21</v>
      </c>
      <c r="L12" s="20" t="s">
        <v>7394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37.412230000000001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-120.95089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286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473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334738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474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475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158</v>
      </c>
      <c r="K25" s="2" t="s">
        <v>10883</v>
      </c>
      <c r="L25" s="20" t="s">
        <v>11238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43367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208.78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450</v>
      </c>
      <c r="K29" s="2" t="s">
        <v>10887</v>
      </c>
      <c r="L29" s="20">
        <v>450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2942.74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476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108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300</v>
      </c>
    </row>
    <row r="45" spans="1:22" x14ac:dyDescent="0.3">
      <c r="A45" t="s">
        <v>10900</v>
      </c>
      <c r="L45" s="17"/>
      <c r="U45" t="s">
        <v>931</v>
      </c>
      <c r="V45">
        <v>150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450</v>
      </c>
    </row>
    <row r="49" spans="12:22" x14ac:dyDescent="0.3">
      <c r="L49" s="17"/>
      <c r="U49" t="s">
        <v>935</v>
      </c>
      <c r="V49">
        <v>450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760466B0-4941-41E0-9A10-C904048C938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9FAE6C-B69D-47A6-98F6-470A56F30D8B}">
          <x14:formula1>
            <xm:f>Billing!$F$2:$F$5</xm:f>
          </x14:formula1>
          <xm:sqref>B23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0EC9-FC9F-4A70-94CE-E0DE26B41A28}">
  <sheetPr codeName="Sheet106">
    <tabColor theme="4" tint="0.79998168889431442"/>
  </sheetPr>
  <dimension ref="A1:AM68"/>
  <sheetViews>
    <sheetView topLeftCell="A7" workbookViewId="0">
      <selection activeCell="G47" sqref="G4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706125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706125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California Dairy Farms, LLC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6537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706125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18128  American Avenue</v>
      </c>
      <c r="K3" s="2" t="s">
        <v>8</v>
      </c>
      <c r="L3" s="14" t="s">
        <v>478</v>
      </c>
      <c r="U3" t="s">
        <v>2</v>
      </c>
      <c r="V3" t="s">
        <v>975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Forebay Farms, LLC</v>
      </c>
      <c r="K7" s="2" t="s">
        <v>10869</v>
      </c>
      <c r="L7" s="14" t="s">
        <v>477</v>
      </c>
      <c r="U7" t="s">
        <v>6</v>
      </c>
      <c r="V7" t="s">
        <v>477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478</v>
      </c>
    </row>
    <row r="10" spans="1:39" x14ac:dyDescent="0.3">
      <c r="A10" t="s">
        <v>18</v>
      </c>
      <c r="B10" s="14" t="s">
        <v>479</v>
      </c>
      <c r="K10" s="2" t="s">
        <v>18</v>
      </c>
      <c r="L10" s="14" t="s">
        <v>479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Forebay Farms, LLC - California Dairy Farms, LLC</v>
      </c>
      <c r="K12" s="2" t="s">
        <v>21</v>
      </c>
      <c r="L12" s="14" t="s">
        <v>480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37.411409999999997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-120.81532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1280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220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479</v>
      </c>
    </row>
    <row r="20" spans="1:22" x14ac:dyDescent="0.3">
      <c r="A20" s="39" t="s">
        <v>10878</v>
      </c>
      <c r="B20" s="17">
        <v>400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334739</v>
      </c>
    </row>
    <row r="21" spans="1:22" x14ac:dyDescent="0.3">
      <c r="A21" s="39" t="s">
        <v>10879</v>
      </c>
      <c r="B21" s="17">
        <v>150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480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481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1456</v>
      </c>
      <c r="K25" s="2" t="s">
        <v>10883</v>
      </c>
      <c r="L25" s="14" t="s">
        <v>5484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44453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2115.5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1500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1479</v>
      </c>
      <c r="K29" s="2" t="s">
        <v>10887</v>
      </c>
      <c r="L29" s="14">
        <v>1479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499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40627.5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482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1280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220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400</v>
      </c>
    </row>
    <row r="45" spans="1:22" x14ac:dyDescent="0.3">
      <c r="A45" t="s">
        <v>10900</v>
      </c>
      <c r="L45" s="17"/>
      <c r="U45" t="s">
        <v>931</v>
      </c>
      <c r="V45">
        <v>400</v>
      </c>
    </row>
    <row r="46" spans="1:22" x14ac:dyDescent="0.3">
      <c r="A46" t="s">
        <v>10901</v>
      </c>
      <c r="L46" s="17"/>
      <c r="U46" t="s">
        <v>932</v>
      </c>
      <c r="V46">
        <v>150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1500</v>
      </c>
    </row>
    <row r="49" spans="3:22" x14ac:dyDescent="0.3">
      <c r="L49" s="17"/>
      <c r="U49" t="s">
        <v>935</v>
      </c>
      <c r="V49">
        <v>1479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494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1058</v>
      </c>
      <c r="D62" t="s">
        <v>1059</v>
      </c>
      <c r="E62" t="s">
        <v>1060</v>
      </c>
      <c r="F62" t="s">
        <v>1061</v>
      </c>
      <c r="L62" s="17"/>
      <c r="M62" t="s">
        <v>1058</v>
      </c>
      <c r="N62" t="s">
        <v>1059</v>
      </c>
      <c r="O62" t="s">
        <v>1060</v>
      </c>
      <c r="P62" t="s">
        <v>1061</v>
      </c>
      <c r="U62" t="s">
        <v>948</v>
      </c>
      <c r="V62" t="s">
        <v>1057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C0F37E4-CD2B-441B-9E31-92BF4A69203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9CAA17-21BB-40CF-9BCC-369C5C8F0B1B}">
          <x14:formula1>
            <xm:f>Billing!$F$2:$F$5</xm:f>
          </x14:formula1>
          <xm:sqref>B23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DA6D-0918-4640-9DF5-E0460E8822B6}">
  <sheetPr codeName="Sheet107">
    <tabColor theme="4" tint="0.79998168889431442"/>
  </sheetPr>
  <dimension ref="A1:AM68"/>
  <sheetViews>
    <sheetView topLeftCell="A7"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706126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706126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Double Cross #6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11239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706126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21189  American Avenue</v>
      </c>
      <c r="K3" s="2" t="s">
        <v>8</v>
      </c>
      <c r="L3" s="20" t="s">
        <v>485</v>
      </c>
      <c r="U3" t="s">
        <v>2</v>
      </c>
      <c r="V3" t="s">
        <v>483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Mark</v>
      </c>
      <c r="K7" s="2" t="s">
        <v>10869</v>
      </c>
      <c r="L7" s="20" t="s">
        <v>431</v>
      </c>
      <c r="U7" t="s">
        <v>6</v>
      </c>
      <c r="V7" t="s">
        <v>484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485</v>
      </c>
    </row>
    <row r="10" spans="1:39" x14ac:dyDescent="0.3">
      <c r="A10" t="s">
        <v>18</v>
      </c>
      <c r="B10" s="20" t="s">
        <v>486</v>
      </c>
      <c r="K10" s="2" t="s">
        <v>18</v>
      </c>
      <c r="L10" s="20" t="s">
        <v>486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Ahlem, Mark - Double Cross #6</v>
      </c>
      <c r="K12" s="2" t="s">
        <v>21</v>
      </c>
      <c r="L12" s="20" t="s">
        <v>11240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37.411670000000001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-120.87187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1119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210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339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486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334741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487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1329</v>
      </c>
      <c r="K25" s="2" t="s">
        <v>10883</v>
      </c>
      <c r="L25" s="20" t="s">
        <v>11241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2108.0699999999997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1329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1424</v>
      </c>
      <c r="K29" s="2" t="s">
        <v>10887</v>
      </c>
      <c r="L29" s="20">
        <v>1424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460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35865.9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488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1122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215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342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1337</v>
      </c>
    </row>
    <row r="49" spans="3:22" x14ac:dyDescent="0.3">
      <c r="L49" s="17"/>
      <c r="U49" t="s">
        <v>935</v>
      </c>
      <c r="V49">
        <v>1424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460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1063</v>
      </c>
      <c r="D62" t="s">
        <v>1064</v>
      </c>
      <c r="L62" s="17"/>
      <c r="M62" t="s">
        <v>1063</v>
      </c>
      <c r="N62" t="s">
        <v>1064</v>
      </c>
      <c r="U62" t="s">
        <v>948</v>
      </c>
      <c r="V62" t="s">
        <v>1062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A3F93D1-7DED-48B0-AEF1-CB40101C11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C65D6A-F804-4309-9BEB-15A118ED6695}">
          <x14:formula1>
            <xm:f>Billing!$F$2:$F$5</xm:f>
          </x14:formula1>
          <xm:sqref>B23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3884-106D-4693-A18E-0AC2BFA22052}">
  <sheetPr codeName="Sheet108">
    <tabColor theme="4" tint="0.79998168889431442"/>
  </sheetPr>
  <dimension ref="A1:AM68"/>
  <sheetViews>
    <sheetView topLeftCell="A4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706128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706128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Joe Egli and Sons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7395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706128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21810 West August Avenue</v>
      </c>
      <c r="K3" s="2" t="s">
        <v>8</v>
      </c>
      <c r="L3" s="14" t="s">
        <v>490</v>
      </c>
      <c r="U3" t="s">
        <v>2</v>
      </c>
      <c r="V3" t="s">
        <v>976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Egli, Joseph</v>
      </c>
      <c r="K7" s="2" t="s">
        <v>10869</v>
      </c>
      <c r="L7" s="14" t="s">
        <v>489</v>
      </c>
      <c r="U7" t="s">
        <v>6</v>
      </c>
      <c r="V7" t="s">
        <v>489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490</v>
      </c>
    </row>
    <row r="10" spans="1:39" x14ac:dyDescent="0.3">
      <c r="A10" t="s">
        <v>18</v>
      </c>
      <c r="B10" s="14" t="s">
        <v>491</v>
      </c>
      <c r="K10" s="2" t="s">
        <v>18</v>
      </c>
      <c r="L10" s="14" t="s">
        <v>491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Egli, Joseph - Joe Egli and Sons Dairy</v>
      </c>
      <c r="K12" s="2" t="s">
        <v>21</v>
      </c>
      <c r="L12" s="14" t="s">
        <v>492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37.418950000000002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-120.88239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262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27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60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491</v>
      </c>
    </row>
    <row r="20" spans="1:22" x14ac:dyDescent="0.3">
      <c r="A20" s="39" t="s">
        <v>10878</v>
      </c>
      <c r="B20" s="17">
        <v>42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334746</v>
      </c>
    </row>
    <row r="21" spans="1:22" x14ac:dyDescent="0.3">
      <c r="A21" s="39" t="s">
        <v>10879</v>
      </c>
      <c r="B21" s="17">
        <v>23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56</v>
      </c>
      <c r="K22" s="2" t="s">
        <v>10880</v>
      </c>
      <c r="L22" s="14"/>
      <c r="U22" t="s">
        <v>21</v>
      </c>
      <c r="V22" t="s">
        <v>492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285</v>
      </c>
      <c r="K25" s="2" t="s">
        <v>10883</v>
      </c>
      <c r="L25" s="14" t="s">
        <v>5689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495.64999999999992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289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298</v>
      </c>
      <c r="K29" s="2" t="s">
        <v>10887</v>
      </c>
      <c r="L29" s="14">
        <v>298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155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8483.84</v>
      </c>
      <c r="C32" t="s">
        <v>11366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493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11403</v>
      </c>
      <c r="C42" t="s">
        <v>11404</v>
      </c>
      <c r="D42" t="s">
        <v>11405</v>
      </c>
      <c r="E42" t="s">
        <v>11406</v>
      </c>
      <c r="F42" t="s">
        <v>11407</v>
      </c>
      <c r="K42" t="s">
        <v>10899</v>
      </c>
      <c r="L42" s="17"/>
      <c r="U42" t="s">
        <v>928</v>
      </c>
      <c r="V42">
        <v>268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70</v>
      </c>
    </row>
    <row r="45" spans="1:22" x14ac:dyDescent="0.3">
      <c r="A45" t="s">
        <v>10900</v>
      </c>
      <c r="L45" s="17"/>
      <c r="U45" t="s">
        <v>931</v>
      </c>
      <c r="V45">
        <v>35</v>
      </c>
    </row>
    <row r="46" spans="1:22" x14ac:dyDescent="0.3">
      <c r="A46" t="s">
        <v>10901</v>
      </c>
      <c r="L46" s="17"/>
      <c r="U46" t="s">
        <v>932</v>
      </c>
      <c r="V46">
        <v>30</v>
      </c>
    </row>
    <row r="47" spans="1:22" x14ac:dyDescent="0.3">
      <c r="L47" s="17"/>
      <c r="U47" t="s">
        <v>933</v>
      </c>
      <c r="V47">
        <v>45</v>
      </c>
    </row>
    <row r="48" spans="1:22" x14ac:dyDescent="0.3">
      <c r="L48" s="17"/>
      <c r="U48" t="s">
        <v>934</v>
      </c>
      <c r="V48">
        <v>298</v>
      </c>
    </row>
    <row r="49" spans="3:22" x14ac:dyDescent="0.3">
      <c r="L49" s="17"/>
      <c r="U49" t="s">
        <v>935</v>
      </c>
      <c r="V49">
        <v>298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155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1066</v>
      </c>
      <c r="D62" t="s">
        <v>1067</v>
      </c>
      <c r="E62" t="s">
        <v>1068</v>
      </c>
      <c r="F62" t="s">
        <v>1069</v>
      </c>
      <c r="G62" t="s">
        <v>1070</v>
      </c>
      <c r="H62" t="s">
        <v>1071</v>
      </c>
      <c r="L62" s="17"/>
      <c r="M62" t="s">
        <v>1066</v>
      </c>
      <c r="N62" t="s">
        <v>1067</v>
      </c>
      <c r="O62" t="s">
        <v>1068</v>
      </c>
      <c r="P62" t="s">
        <v>1069</v>
      </c>
      <c r="Q62" t="s">
        <v>1070</v>
      </c>
      <c r="R62" t="s">
        <v>1071</v>
      </c>
      <c r="U62" t="s">
        <v>948</v>
      </c>
      <c r="V62" t="s">
        <v>1065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0B146AFF-EA8C-40E1-AA5F-A1A6FC63677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9DC86D-58B3-4C61-8BD4-307FDF7A1F98}">
          <x14:formula1>
            <xm:f>Billing!$F$2:$F$5</xm:f>
          </x14:formula1>
          <xm:sqref>B23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DF83A-60A5-40A8-BA5A-754F2880092D}">
  <sheetPr codeName="Sheet109">
    <tabColor theme="8" tint="0.79998168889431442"/>
  </sheetPr>
  <dimension ref="A1:AM68"/>
  <sheetViews>
    <sheetView workbookViewId="0">
      <selection activeCell="AD21" sqref="AD2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706129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706129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CMA Livestock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494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706129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23970 West August Avenue</v>
      </c>
      <c r="K3" s="2" t="s">
        <v>8</v>
      </c>
      <c r="L3" s="20" t="s">
        <v>495</v>
      </c>
      <c r="U3" t="s">
        <v>2</v>
      </c>
      <c r="V3" t="s">
        <v>494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Mark</v>
      </c>
      <c r="K7" s="2" t="s">
        <v>10869</v>
      </c>
      <c r="L7" s="20" t="s">
        <v>431</v>
      </c>
      <c r="U7" t="s">
        <v>6</v>
      </c>
      <c r="V7" t="s">
        <v>431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495</v>
      </c>
    </row>
    <row r="10" spans="1:39" x14ac:dyDescent="0.3">
      <c r="A10" t="s">
        <v>18</v>
      </c>
      <c r="B10" s="20" t="s">
        <v>496</v>
      </c>
      <c r="K10" s="2" t="s">
        <v>18</v>
      </c>
      <c r="L10" s="20" t="s">
        <v>496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Ahlem, Mark - CMA Livestock #2</v>
      </c>
      <c r="K12" s="2" t="s">
        <v>21</v>
      </c>
      <c r="L12" s="20" t="s">
        <v>497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37.419240000000002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-120.92158999999999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496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334747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497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186</v>
      </c>
      <c r="K25" s="2" t="s">
        <v>10883</v>
      </c>
      <c r="L25" s="20" t="s">
        <v>11242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1200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1200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48">
        <v>449</v>
      </c>
      <c r="K29" s="2" t="s">
        <v>10887</v>
      </c>
      <c r="L29" s="20">
        <v>449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78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21996.83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498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74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112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186</v>
      </c>
    </row>
    <row r="49" spans="3:22" x14ac:dyDescent="0.3">
      <c r="L49" s="17"/>
      <c r="U49" t="s">
        <v>935</v>
      </c>
      <c r="V49">
        <v>449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78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1073</v>
      </c>
      <c r="L62" s="17"/>
      <c r="M62" t="s">
        <v>1073</v>
      </c>
      <c r="U62" t="s">
        <v>948</v>
      </c>
      <c r="V62" t="s">
        <v>1072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5B710EE-0A81-41B0-96DD-12A5E38A6244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801AF3-A096-4AB7-AEB7-0F16C174EBF5}">
          <x14:formula1>
            <xm:f>Billing!$F$2:$F$5</xm:f>
          </x14:formula1>
          <xm:sqref>B23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8026-C3C0-4CA0-97A9-90743A306081}">
  <sheetPr codeName="Sheet110">
    <tabColor theme="4" tint="0.79998168889431442"/>
  </sheetPr>
  <dimension ref="A1:AM68"/>
  <sheetViews>
    <sheetView workbookViewId="0">
      <selection activeCell="G22" sqref="G2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706131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706131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Valentine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499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706131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20717  Bloss Avenue</v>
      </c>
      <c r="K3" s="2" t="s">
        <v>8</v>
      </c>
      <c r="L3" s="14" t="s">
        <v>501</v>
      </c>
      <c r="U3" t="s">
        <v>2</v>
      </c>
      <c r="V3" t="s">
        <v>499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Jorritsma, Kimberly Clauss</v>
      </c>
      <c r="K7" s="2" t="s">
        <v>10869</v>
      </c>
      <c r="L7" s="14" t="s">
        <v>500</v>
      </c>
      <c r="U7" t="s">
        <v>6</v>
      </c>
      <c r="V7" t="s">
        <v>500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501</v>
      </c>
    </row>
    <row r="10" spans="1:39" x14ac:dyDescent="0.3">
      <c r="A10" t="s">
        <v>18</v>
      </c>
      <c r="B10" s="14" t="s">
        <v>502</v>
      </c>
      <c r="K10" s="2" t="s">
        <v>18</v>
      </c>
      <c r="L10" s="14" t="s">
        <v>502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Jorritsma, Kimberly Clauss - Valentine Dairy</v>
      </c>
      <c r="K12" s="2" t="s">
        <v>21</v>
      </c>
      <c r="L12" s="14" t="s">
        <v>503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37.404240000000001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-120.86221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394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502</v>
      </c>
    </row>
    <row r="20" spans="1:22" x14ac:dyDescent="0.3">
      <c r="A20" s="39" t="s">
        <v>10878</v>
      </c>
      <c r="B20" s="17">
        <v>412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334749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503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/>
      <c r="U23" t="s">
        <v>22</v>
      </c>
      <c r="V23" t="s">
        <v>504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450</v>
      </c>
      <c r="K25" s="2" t="s">
        <v>10883</v>
      </c>
      <c r="L25" s="14" t="s">
        <v>305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43432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588.38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920</v>
      </c>
      <c r="K29" s="2" t="s">
        <v>10887</v>
      </c>
      <c r="L29" s="14">
        <v>920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123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8278.4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305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450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125</v>
      </c>
    </row>
    <row r="45" spans="1:22" x14ac:dyDescent="0.3">
      <c r="A45" t="s">
        <v>10900</v>
      </c>
      <c r="L45" s="17"/>
      <c r="U45" t="s">
        <v>931</v>
      </c>
      <c r="V45">
        <v>125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450</v>
      </c>
    </row>
    <row r="49" spans="3:22" x14ac:dyDescent="0.3">
      <c r="L49" s="17"/>
      <c r="U49" t="s">
        <v>935</v>
      </c>
      <c r="V49">
        <v>920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123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1075</v>
      </c>
      <c r="D62" t="s">
        <v>1076</v>
      </c>
      <c r="E62" t="s">
        <v>1077</v>
      </c>
      <c r="L62" s="17"/>
      <c r="M62" t="s">
        <v>1075</v>
      </c>
      <c r="N62" t="s">
        <v>1076</v>
      </c>
      <c r="O62" t="s">
        <v>1077</v>
      </c>
      <c r="U62" t="s">
        <v>948</v>
      </c>
      <c r="V62" t="s">
        <v>1074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11518D1-E03B-4662-A326-6DC14C13ECF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047C89-1009-4FDC-B6AE-A6901F0F106A}">
          <x14:formula1>
            <xm:f>Billing!$F$2:$F$5</xm:f>
          </x14:formula1>
          <xm:sqref>B23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3BD6-EC62-4E17-978E-65F5C8063047}">
  <sheetPr codeName="Sheet111">
    <tabColor theme="4" tint="0.79998168889431442"/>
  </sheetPr>
  <dimension ref="A1:AM68"/>
  <sheetViews>
    <sheetView topLeftCell="A7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706132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706132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CMC Jerseys LLC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505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706132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23204  Bloss Avenue</v>
      </c>
      <c r="K3" s="2" t="s">
        <v>8</v>
      </c>
      <c r="L3" s="20" t="s">
        <v>506</v>
      </c>
      <c r="U3" t="s">
        <v>2</v>
      </c>
      <c r="V3" t="s">
        <v>505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Mark</v>
      </c>
      <c r="K7" s="2" t="s">
        <v>10869</v>
      </c>
      <c r="L7" s="20" t="s">
        <v>431</v>
      </c>
      <c r="U7" t="s">
        <v>6</v>
      </c>
      <c r="V7" t="s">
        <v>431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506</v>
      </c>
    </row>
    <row r="10" spans="1:39" x14ac:dyDescent="0.3">
      <c r="A10" t="s">
        <v>18</v>
      </c>
      <c r="B10" s="20" t="s">
        <v>507</v>
      </c>
      <c r="K10" s="2" t="s">
        <v>18</v>
      </c>
      <c r="L10" s="20" t="s">
        <v>507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Ahlem, Mark - CMC Jerseys LLC</v>
      </c>
      <c r="K12" s="2" t="s">
        <v>21</v>
      </c>
      <c r="L12" s="20" t="s">
        <v>508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37.404629999999997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-120.90846999999999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494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507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334750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508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494</v>
      </c>
      <c r="K25" s="2" t="s">
        <v>10883</v>
      </c>
      <c r="L25" s="20" t="s">
        <v>9886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494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494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795</v>
      </c>
      <c r="K29" s="2" t="s">
        <v>10887</v>
      </c>
      <c r="L29" s="20">
        <v>795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17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6424.24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509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640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700</v>
      </c>
    </row>
    <row r="49" spans="3:22" x14ac:dyDescent="0.3">
      <c r="L49" s="17"/>
      <c r="U49" t="s">
        <v>935</v>
      </c>
      <c r="V49">
        <v>795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17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1079</v>
      </c>
      <c r="L62" s="17"/>
      <c r="M62" t="s">
        <v>1079</v>
      </c>
      <c r="U62" t="s">
        <v>948</v>
      </c>
      <c r="V62" t="s">
        <v>1078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D6F742C-A98E-4A14-A884-436F702759E7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66712E-26BF-46C8-82EC-8F3DE1DA53B3}">
          <x14:formula1>
            <xm:f>Billing!$F$2:$F$5</xm:f>
          </x14:formula1>
          <xm:sqref>B23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A711-CC3A-4A3A-B352-FFCCE0322EC5}">
  <sheetPr codeName="Sheet112">
    <tabColor theme="4" tint="0.79998168889431442"/>
  </sheetPr>
  <dimension ref="A1:AM68"/>
  <sheetViews>
    <sheetView workbookViewId="0">
      <selection activeCell="AG21" sqref="AG2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706133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706133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Fanelli Dairy - Fanelli Brothers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7396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706133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23839  Bloss Avenue</v>
      </c>
      <c r="K3" s="2" t="s">
        <v>8</v>
      </c>
      <c r="L3" s="14" t="s">
        <v>511</v>
      </c>
      <c r="U3" t="s">
        <v>2</v>
      </c>
      <c r="V3" t="s">
        <v>977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Gomes, Joe</v>
      </c>
      <c r="K7" s="2" t="s">
        <v>10869</v>
      </c>
      <c r="L7" s="14" t="s">
        <v>510</v>
      </c>
      <c r="U7" t="s">
        <v>6</v>
      </c>
      <c r="V7" t="s">
        <v>510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511</v>
      </c>
    </row>
    <row r="10" spans="1:39" x14ac:dyDescent="0.3">
      <c r="A10" t="s">
        <v>18</v>
      </c>
      <c r="B10" s="14" t="s">
        <v>512</v>
      </c>
      <c r="K10" s="2" t="s">
        <v>18</v>
      </c>
      <c r="L10" s="14" t="s">
        <v>512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Fanelli Bros Partnership - Fanelli Dairy</v>
      </c>
      <c r="K12" s="2" t="s">
        <v>21</v>
      </c>
      <c r="L12" s="14" t="s">
        <v>513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37.404710000000001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-120.91691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512</v>
      </c>
    </row>
    <row r="20" spans="1:22" x14ac:dyDescent="0.3">
      <c r="A20" s="39" t="s">
        <v>10878</v>
      </c>
      <c r="B20" s="17">
        <v>160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334751</v>
      </c>
    </row>
    <row r="21" spans="1:22" x14ac:dyDescent="0.3">
      <c r="A21" s="39" t="s">
        <v>10879</v>
      </c>
      <c r="B21" s="17">
        <v>140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513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44252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146.19999999999999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460</v>
      </c>
      <c r="K29" s="2" t="s">
        <v>10887</v>
      </c>
      <c r="L29" s="14">
        <v>460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55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1895.22</v>
      </c>
      <c r="C32" t="s">
        <v>11409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514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11410</v>
      </c>
      <c r="K42" t="s">
        <v>10899</v>
      </c>
      <c r="L42" s="17"/>
      <c r="U42" t="s">
        <v>928</v>
      </c>
      <c r="V42">
        <v>350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110</v>
      </c>
    </row>
    <row r="45" spans="1:22" x14ac:dyDescent="0.3">
      <c r="A45" t="s">
        <v>10900</v>
      </c>
      <c r="L45" s="17"/>
      <c r="U45" t="s">
        <v>931</v>
      </c>
      <c r="V45">
        <v>160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351</v>
      </c>
    </row>
    <row r="49" spans="3:22" x14ac:dyDescent="0.3">
      <c r="L49" s="17"/>
      <c r="U49" t="s">
        <v>935</v>
      </c>
      <c r="V49">
        <v>460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55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1081</v>
      </c>
      <c r="L62" s="17"/>
      <c r="M62" t="s">
        <v>1081</v>
      </c>
      <c r="U62" t="s">
        <v>948</v>
      </c>
      <c r="V62" t="s">
        <v>1080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792FA1D2-60B2-4E06-AFA2-84F72ABF066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B9C86B-8F92-4C55-B6A2-26754DF7265B}">
          <x14:formula1>
            <xm:f>Billing!$F$2:$F$5</xm:f>
          </x14:formula1>
          <xm:sqref>B23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B195-7E4B-44BB-ACE9-E6EAF89C2CEC}">
  <sheetPr codeName="Sheet113">
    <tabColor theme="4" tint="0.79998168889431442"/>
  </sheetPr>
  <dimension ref="A1:AM68"/>
  <sheetViews>
    <sheetView topLeftCell="A10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706135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706135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Martins Bros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515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706135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6041  Central Avenue</v>
      </c>
      <c r="K3" s="2" t="s">
        <v>8</v>
      </c>
      <c r="L3" s="20" t="s">
        <v>517</v>
      </c>
      <c r="U3" t="s">
        <v>2</v>
      </c>
      <c r="V3" t="s">
        <v>515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Martins, George</v>
      </c>
      <c r="K7" s="2" t="s">
        <v>10869</v>
      </c>
      <c r="L7" s="20" t="s">
        <v>516</v>
      </c>
      <c r="U7" t="s">
        <v>6</v>
      </c>
      <c r="V7" t="s">
        <v>516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517</v>
      </c>
    </row>
    <row r="10" spans="1:39" x14ac:dyDescent="0.3">
      <c r="A10" t="s">
        <v>18</v>
      </c>
      <c r="B10" s="20" t="s">
        <v>518</v>
      </c>
      <c r="K10" s="2" t="s">
        <v>18</v>
      </c>
      <c r="L10" s="20" t="s">
        <v>518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Martins, George - Martins Bros Dairy</v>
      </c>
      <c r="K12" s="2" t="s">
        <v>21</v>
      </c>
      <c r="L12" s="20" t="s">
        <v>519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37.377600000000001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-120.95958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1639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253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740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518</v>
      </c>
    </row>
    <row r="20" spans="1:22" x14ac:dyDescent="0.3">
      <c r="A20" s="39" t="s">
        <v>10878</v>
      </c>
      <c r="B20" s="17">
        <v>600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334755</v>
      </c>
    </row>
    <row r="21" spans="1:22" x14ac:dyDescent="0.3">
      <c r="A21" s="39" t="s">
        <v>10879</v>
      </c>
      <c r="B21" s="17">
        <v>300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30</v>
      </c>
      <c r="K22" s="2" t="s">
        <v>10880</v>
      </c>
      <c r="L22" s="20"/>
      <c r="U22" t="s">
        <v>21</v>
      </c>
      <c r="V22" t="s">
        <v>519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520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1892</v>
      </c>
      <c r="K25" s="2" t="s">
        <v>10883</v>
      </c>
      <c r="L25" s="20" t="s">
        <v>521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43656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3696.2999999999997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1892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1892</v>
      </c>
      <c r="K29" s="2" t="s">
        <v>10887</v>
      </c>
      <c r="L29" s="20">
        <v>1892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465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60741.72</v>
      </c>
      <c r="C32" t="s">
        <v>11366</v>
      </c>
      <c r="K32" s="2" t="s">
        <v>10890</v>
      </c>
      <c r="L32" s="20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521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1639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253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740</v>
      </c>
    </row>
    <row r="45" spans="1:22" x14ac:dyDescent="0.3">
      <c r="A45" t="s">
        <v>10900</v>
      </c>
      <c r="L45" s="17"/>
      <c r="U45" t="s">
        <v>931</v>
      </c>
      <c r="V45">
        <v>600</v>
      </c>
    </row>
    <row r="46" spans="1:22" x14ac:dyDescent="0.3">
      <c r="A46" t="s">
        <v>10901</v>
      </c>
      <c r="L46" s="17"/>
      <c r="U46" t="s">
        <v>932</v>
      </c>
      <c r="V46">
        <v>300</v>
      </c>
    </row>
    <row r="47" spans="1:22" x14ac:dyDescent="0.3">
      <c r="L47" s="17"/>
      <c r="U47" t="s">
        <v>933</v>
      </c>
      <c r="V47">
        <v>30</v>
      </c>
    </row>
    <row r="48" spans="1:22" x14ac:dyDescent="0.3">
      <c r="L48" s="17"/>
      <c r="U48" t="s">
        <v>934</v>
      </c>
      <c r="V48">
        <v>1892</v>
      </c>
    </row>
    <row r="49" spans="12:22" x14ac:dyDescent="0.3">
      <c r="L49" s="17"/>
      <c r="U49" t="s">
        <v>935</v>
      </c>
      <c r="V49">
        <v>1892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9B8CF91-7D8B-4A8E-9D06-97C5C023DD1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4A6E4B-35A9-40DA-9269-C6173D4B822E}">
          <x14:formula1>
            <xm:f>Billing!$F$2:$F$5</xm:f>
          </x14:formula1>
          <xm:sqref>B23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89DA-A659-45CD-9724-4757BF2BE4C9}">
  <sheetPr codeName="Sheet114">
    <tabColor theme="4" tint="0.79998168889431442"/>
  </sheetPr>
  <dimension ref="A1:AM68"/>
  <sheetViews>
    <sheetView workbookViewId="0">
      <selection activeCell="J39" sqref="J38:J3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706422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706422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Blaker Heifer Ranch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11248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706422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737 South Blaker Road</v>
      </c>
      <c r="K3" s="2" t="s">
        <v>8</v>
      </c>
      <c r="L3" s="20" t="s">
        <v>523</v>
      </c>
      <c r="U3" t="s">
        <v>2</v>
      </c>
      <c r="V3" t="s">
        <v>522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Gioletti, Devin</v>
      </c>
      <c r="K7" s="2" t="s">
        <v>10869</v>
      </c>
      <c r="L7" s="20" t="s">
        <v>11249</v>
      </c>
      <c r="U7" t="s">
        <v>6</v>
      </c>
      <c r="V7" t="s">
        <v>42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523</v>
      </c>
    </row>
    <row r="10" spans="1:39" x14ac:dyDescent="0.3">
      <c r="A10" t="s">
        <v>18</v>
      </c>
      <c r="B10" s="20" t="s">
        <v>524</v>
      </c>
      <c r="K10" s="2" t="s">
        <v>18</v>
      </c>
      <c r="L10" s="20" t="s">
        <v>524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Gioletti, Devin - Blaker Heifer Ranch</v>
      </c>
      <c r="K12" s="2" t="s">
        <v>21</v>
      </c>
      <c r="L12" s="20" t="s">
        <v>11250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37.485968470000003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-120.9674282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524</v>
      </c>
    </row>
    <row r="20" spans="1:22" x14ac:dyDescent="0.3">
      <c r="A20" s="39" t="s">
        <v>10878</v>
      </c>
      <c r="B20" s="17">
        <v>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335240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525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526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43439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182.5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334</v>
      </c>
      <c r="K29" s="2" t="s">
        <v>10887</v>
      </c>
      <c r="L29" s="20">
        <v>334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2490.1999999999998</v>
      </c>
      <c r="C32" t="s">
        <v>11366</v>
      </c>
      <c r="K32" s="2" t="s">
        <v>10890</v>
      </c>
      <c r="L32" s="20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527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210</v>
      </c>
    </row>
    <row r="45" spans="1:22" x14ac:dyDescent="0.3">
      <c r="A45" t="s">
        <v>10900</v>
      </c>
      <c r="L45" s="17"/>
      <c r="U45" t="s">
        <v>931</v>
      </c>
      <c r="V45">
        <v>85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295</v>
      </c>
    </row>
    <row r="49" spans="12:22" x14ac:dyDescent="0.3">
      <c r="L49" s="17"/>
      <c r="U49" t="s">
        <v>935</v>
      </c>
      <c r="V49">
        <v>334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BCEF977-E00F-4123-B1DD-9F8C3DE41BE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30E99F1-F38D-4FE2-B8E2-62B3D02A9194}">
          <x14:formula1>
            <xm:f>Billing!$F$2:$F$5</xm:f>
          </x14:formula1>
          <xm:sqref>B23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5365-DD4F-42EA-8ECC-D2588336CC7E}">
  <sheetPr codeName="Sheet115">
    <tabColor rgb="FFFF0000"/>
  </sheetPr>
  <dimension ref="A1:AM67"/>
  <sheetViews>
    <sheetView workbookViewId="0">
      <selection activeCell="H12" sqref="H12"/>
    </sheetView>
  </sheetViews>
  <sheetFormatPr defaultRowHeight="14.4" x14ac:dyDescent="0.3"/>
  <cols>
    <col min="1" max="1" width="30.44140625" bestFit="1" customWidth="1"/>
    <col min="2" max="2" width="9.109375" style="17"/>
    <col min="11" max="13" width="8.88671875" hidden="1" customWidth="1"/>
    <col min="14" max="29" width="8.88671875" customWidth="1"/>
  </cols>
  <sheetData>
    <row r="1" spans="1:39" x14ac:dyDescent="0.3">
      <c r="A1" t="s">
        <v>1</v>
      </c>
      <c r="B1" s="14">
        <v>706423</v>
      </c>
      <c r="C1" s="18" t="s">
        <v>980</v>
      </c>
      <c r="D1" s="2"/>
      <c r="E1" s="2"/>
      <c r="F1" s="2"/>
      <c r="G1" s="2"/>
      <c r="H1" s="2"/>
      <c r="I1" s="2"/>
      <c r="J1" s="2"/>
      <c r="K1" s="2" t="s">
        <v>0</v>
      </c>
      <c r="L1" s="2" t="s">
        <v>37</v>
      </c>
      <c r="M1" s="2" t="s">
        <v>980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Ed Hirdes Dairy</v>
      </c>
      <c r="C2" s="4"/>
      <c r="D2" s="5"/>
      <c r="E2" s="5"/>
      <c r="F2" s="5"/>
      <c r="G2" s="5"/>
      <c r="H2" s="5"/>
      <c r="I2" s="5"/>
      <c r="J2" s="5"/>
      <c r="K2" s="5" t="s">
        <v>1</v>
      </c>
      <c r="L2" s="5">
        <v>706423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2131 South Blaker Road</v>
      </c>
      <c r="K3" t="s">
        <v>2</v>
      </c>
      <c r="L3" t="s">
        <v>528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t="s">
        <v>3</v>
      </c>
      <c r="L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t="s">
        <v>4</v>
      </c>
      <c r="L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t="s">
        <v>5</v>
      </c>
      <c r="L6" t="s">
        <v>41</v>
      </c>
    </row>
    <row r="7" spans="1:39" x14ac:dyDescent="0.3">
      <c r="A7" t="s">
        <v>10869</v>
      </c>
      <c r="B7" s="17" t="str">
        <f>VLOOKUP(B1, facilities_export_6_7_2022!$A$1:$O$10000, 3, FALSE)</f>
        <v>Hirdes, Edward &amp; Marilyn</v>
      </c>
      <c r="K7" t="s">
        <v>6</v>
      </c>
      <c r="L7" t="s">
        <v>529</v>
      </c>
    </row>
    <row r="8" spans="1:39" x14ac:dyDescent="0.3">
      <c r="A8" t="s">
        <v>10870</v>
      </c>
      <c r="K8" t="s">
        <v>7</v>
      </c>
      <c r="L8" t="s">
        <v>43</v>
      </c>
    </row>
    <row r="9" spans="1:39" x14ac:dyDescent="0.3">
      <c r="A9" t="s">
        <v>927</v>
      </c>
      <c r="K9" t="s">
        <v>8</v>
      </c>
      <c r="L9" t="s">
        <v>530</v>
      </c>
    </row>
    <row r="10" spans="1:39" x14ac:dyDescent="0.3">
      <c r="A10" t="s">
        <v>18</v>
      </c>
      <c r="B10" s="14" t="s">
        <v>531</v>
      </c>
      <c r="K10" t="s">
        <v>9</v>
      </c>
      <c r="L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Historical</v>
      </c>
      <c r="K11" t="s">
        <v>10</v>
      </c>
      <c r="L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Hirdes, Edward &amp; Marilyn</v>
      </c>
      <c r="K12" t="s">
        <v>11</v>
      </c>
      <c r="L12" t="s">
        <v>46</v>
      </c>
    </row>
    <row r="13" spans="1:39" x14ac:dyDescent="0.3">
      <c r="A13" t="s">
        <v>10871</v>
      </c>
      <c r="K13" t="s">
        <v>12</v>
      </c>
      <c r="L13">
        <v>37.474159999999998</v>
      </c>
    </row>
    <row r="14" spans="1:39" x14ac:dyDescent="0.3">
      <c r="A14" t="s">
        <v>10872</v>
      </c>
      <c r="B14" t="s">
        <v>11350</v>
      </c>
      <c r="K14" t="s">
        <v>13</v>
      </c>
      <c r="L14">
        <v>-120.96728</v>
      </c>
    </row>
    <row r="15" spans="1:39" x14ac:dyDescent="0.3">
      <c r="A15" t="s">
        <v>10873</v>
      </c>
      <c r="K15" t="s">
        <v>14</v>
      </c>
      <c r="L15" t="s">
        <v>47</v>
      </c>
    </row>
    <row r="16" spans="1:39" x14ac:dyDescent="0.3">
      <c r="A16" t="s">
        <v>10874</v>
      </c>
      <c r="C16" t="s">
        <v>10909</v>
      </c>
      <c r="K16" t="s">
        <v>15</v>
      </c>
      <c r="L16" t="s">
        <v>48</v>
      </c>
    </row>
    <row r="17" spans="1:1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t="s">
        <v>16</v>
      </c>
      <c r="L17" t="s">
        <v>49</v>
      </c>
    </row>
    <row r="18" spans="1:1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t="s">
        <v>17</v>
      </c>
      <c r="L18" t="s">
        <v>50</v>
      </c>
    </row>
    <row r="19" spans="1:1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t="s">
        <v>18</v>
      </c>
      <c r="L19" t="s">
        <v>531</v>
      </c>
    </row>
    <row r="20" spans="1:1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t="s">
        <v>19</v>
      </c>
      <c r="L20">
        <v>335241</v>
      </c>
    </row>
    <row r="21" spans="1:12" x14ac:dyDescent="0.3">
      <c r="A21" s="39" t="s">
        <v>10879</v>
      </c>
      <c r="K21" t="s">
        <v>20</v>
      </c>
      <c r="L21" t="s">
        <v>52</v>
      </c>
    </row>
    <row r="22" spans="1:12" x14ac:dyDescent="0.3">
      <c r="A22" s="39" t="s">
        <v>10880</v>
      </c>
      <c r="K22" t="s">
        <v>21</v>
      </c>
      <c r="L22" t="s">
        <v>532</v>
      </c>
    </row>
    <row r="23" spans="1:12" x14ac:dyDescent="0.3">
      <c r="A23" s="39" t="s">
        <v>10881</v>
      </c>
      <c r="K23" t="s">
        <v>22</v>
      </c>
      <c r="L23" t="s">
        <v>54</v>
      </c>
    </row>
    <row r="24" spans="1:12" x14ac:dyDescent="0.3">
      <c r="A24" t="s">
        <v>10882</v>
      </c>
      <c r="B24" s="17" t="str">
        <f>VLOOKUP(B1, facilities_export_6_7_2022!$A$1:$O$10000, 12, FALSE)</f>
        <v>Mature dairy cattle</v>
      </c>
      <c r="K24" t="s">
        <v>23</v>
      </c>
      <c r="L24" t="s">
        <v>55</v>
      </c>
    </row>
    <row r="25" spans="1:12" x14ac:dyDescent="0.3">
      <c r="A25" t="s">
        <v>10883</v>
      </c>
      <c r="B25" s="17" t="str">
        <f>VLOOKUP(B1, facilities_export_6_7_2022!$A$1:$O$10000, 13, FALSE)</f>
        <v>225</v>
      </c>
      <c r="K25" t="s">
        <v>24</v>
      </c>
      <c r="L25" t="s">
        <v>56</v>
      </c>
    </row>
    <row r="26" spans="1:1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t="s">
        <v>25</v>
      </c>
      <c r="L26">
        <v>42181</v>
      </c>
    </row>
    <row r="27" spans="1:1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t="s">
        <v>26</v>
      </c>
      <c r="L27">
        <v>39262</v>
      </c>
    </row>
    <row r="28" spans="1:12" x14ac:dyDescent="0.3">
      <c r="A28" t="s">
        <v>10886</v>
      </c>
      <c r="B28" s="17">
        <f>SUM(B17:B18)</f>
        <v>0</v>
      </c>
      <c r="K28" t="s">
        <v>27</v>
      </c>
      <c r="L28" t="s">
        <v>57</v>
      </c>
    </row>
    <row r="29" spans="1:12" x14ac:dyDescent="0.3">
      <c r="A29" s="39" t="s">
        <v>10887</v>
      </c>
      <c r="B29" s="17">
        <v>265</v>
      </c>
      <c r="K29" t="s">
        <v>28</v>
      </c>
      <c r="L29" t="s">
        <v>58</v>
      </c>
    </row>
    <row r="30" spans="1:12" x14ac:dyDescent="0.3">
      <c r="A30" s="39" t="s">
        <v>10888</v>
      </c>
      <c r="C30" t="s">
        <v>11364</v>
      </c>
      <c r="K30" t="s">
        <v>29</v>
      </c>
      <c r="L30" t="s">
        <v>10924</v>
      </c>
    </row>
    <row r="31" spans="1:12" x14ac:dyDescent="0.3">
      <c r="A31" s="39" t="s">
        <v>11343</v>
      </c>
      <c r="K31" t="s">
        <v>30</v>
      </c>
      <c r="L31">
        <v>1</v>
      </c>
    </row>
    <row r="32" spans="1:12" x14ac:dyDescent="0.3">
      <c r="A32" s="39" t="s">
        <v>11342</v>
      </c>
      <c r="C32" t="s">
        <v>11366</v>
      </c>
      <c r="K32" t="s">
        <v>31</v>
      </c>
      <c r="L32" t="s">
        <v>282</v>
      </c>
    </row>
    <row r="33" spans="1:12" x14ac:dyDescent="0.3">
      <c r="A33" t="s">
        <v>10889</v>
      </c>
      <c r="K33" t="s">
        <v>32</v>
      </c>
      <c r="L33" t="s">
        <v>61</v>
      </c>
    </row>
    <row r="34" spans="1:12" x14ac:dyDescent="0.3">
      <c r="A34" t="s">
        <v>10890</v>
      </c>
      <c r="K34" t="s">
        <v>33</v>
      </c>
      <c r="L34" t="s">
        <v>62</v>
      </c>
    </row>
    <row r="35" spans="1:12" x14ac:dyDescent="0.3">
      <c r="A35" t="s">
        <v>10891</v>
      </c>
      <c r="K35" t="s">
        <v>34</v>
      </c>
      <c r="L35" t="s">
        <v>533</v>
      </c>
    </row>
    <row r="36" spans="1:12" x14ac:dyDescent="0.3">
      <c r="A36" t="s">
        <v>10892</v>
      </c>
      <c r="K36" t="s">
        <v>35</v>
      </c>
      <c r="L36" t="s">
        <v>64</v>
      </c>
    </row>
    <row r="37" spans="1:12" x14ac:dyDescent="0.3">
      <c r="A37" t="s">
        <v>10893</v>
      </c>
      <c r="K37" t="s">
        <v>36</v>
      </c>
      <c r="L37" t="s">
        <v>54</v>
      </c>
    </row>
    <row r="38" spans="1:12" x14ac:dyDescent="0.3">
      <c r="A38" t="s">
        <v>10894</v>
      </c>
      <c r="K38" t="s">
        <v>924</v>
      </c>
      <c r="L38" t="s">
        <v>1082</v>
      </c>
    </row>
    <row r="39" spans="1:12" x14ac:dyDescent="0.3">
      <c r="A39" t="s">
        <v>10895</v>
      </c>
      <c r="K39" t="s">
        <v>925</v>
      </c>
    </row>
    <row r="40" spans="1:12" x14ac:dyDescent="0.3">
      <c r="A40" t="s">
        <v>10896</v>
      </c>
      <c r="K40" t="s">
        <v>926</v>
      </c>
    </row>
    <row r="41" spans="1:12" x14ac:dyDescent="0.3">
      <c r="A41" t="s">
        <v>10897</v>
      </c>
      <c r="K41" t="s">
        <v>927</v>
      </c>
    </row>
    <row r="42" spans="1:12" x14ac:dyDescent="0.3">
      <c r="A42" s="39" t="s">
        <v>948</v>
      </c>
      <c r="K42" t="s">
        <v>928</v>
      </c>
    </row>
    <row r="43" spans="1:12" x14ac:dyDescent="0.3">
      <c r="A43" t="s">
        <v>10898</v>
      </c>
      <c r="K43" t="s">
        <v>929</v>
      </c>
    </row>
    <row r="44" spans="1:12" x14ac:dyDescent="0.3">
      <c r="A44" t="s">
        <v>10899</v>
      </c>
      <c r="K44" t="s">
        <v>930</v>
      </c>
    </row>
    <row r="45" spans="1:12" x14ac:dyDescent="0.3">
      <c r="A45" t="s">
        <v>10900</v>
      </c>
      <c r="K45" t="s">
        <v>931</v>
      </c>
    </row>
    <row r="46" spans="1:12" x14ac:dyDescent="0.3">
      <c r="A46" t="s">
        <v>10901</v>
      </c>
      <c r="K46" t="s">
        <v>932</v>
      </c>
    </row>
    <row r="47" spans="1:12" x14ac:dyDescent="0.3">
      <c r="K47" t="s">
        <v>933</v>
      </c>
    </row>
    <row r="48" spans="1:12" x14ac:dyDescent="0.3">
      <c r="K48" t="s">
        <v>934</v>
      </c>
    </row>
    <row r="49" spans="11:11" x14ac:dyDescent="0.3">
      <c r="K49" t="s">
        <v>935</v>
      </c>
    </row>
    <row r="50" spans="11:11" x14ac:dyDescent="0.3">
      <c r="K50" t="s">
        <v>936</v>
      </c>
    </row>
    <row r="51" spans="11:11" x14ac:dyDescent="0.3">
      <c r="K51" t="s">
        <v>937</v>
      </c>
    </row>
    <row r="52" spans="11:11" x14ac:dyDescent="0.3">
      <c r="K52" t="s">
        <v>938</v>
      </c>
    </row>
    <row r="53" spans="11:11" x14ac:dyDescent="0.3">
      <c r="K53" t="s">
        <v>939</v>
      </c>
    </row>
    <row r="54" spans="11:11" x14ac:dyDescent="0.3">
      <c r="K54" t="s">
        <v>940</v>
      </c>
    </row>
    <row r="55" spans="11:11" x14ac:dyDescent="0.3">
      <c r="K55" t="s">
        <v>941</v>
      </c>
    </row>
    <row r="56" spans="11:11" x14ac:dyDescent="0.3">
      <c r="K56" t="s">
        <v>942</v>
      </c>
    </row>
    <row r="57" spans="11:11" x14ac:dyDescent="0.3">
      <c r="K57" t="s">
        <v>943</v>
      </c>
    </row>
    <row r="58" spans="11:11" x14ac:dyDescent="0.3">
      <c r="K58" t="s">
        <v>944</v>
      </c>
    </row>
    <row r="59" spans="11:11" x14ac:dyDescent="0.3">
      <c r="K59" t="s">
        <v>945</v>
      </c>
    </row>
    <row r="60" spans="11:11" x14ac:dyDescent="0.3">
      <c r="K60" t="s">
        <v>946</v>
      </c>
    </row>
    <row r="61" spans="11:11" x14ac:dyDescent="0.3">
      <c r="K61" t="s">
        <v>947</v>
      </c>
    </row>
    <row r="62" spans="11:11" x14ac:dyDescent="0.3">
      <c r="K62" t="s">
        <v>948</v>
      </c>
    </row>
    <row r="63" spans="11:11" x14ac:dyDescent="0.3">
      <c r="K63" t="s">
        <v>949</v>
      </c>
    </row>
    <row r="64" spans="11:11" x14ac:dyDescent="0.3">
      <c r="K64" t="s">
        <v>950</v>
      </c>
    </row>
    <row r="65" spans="11:11" x14ac:dyDescent="0.3">
      <c r="K65" t="s">
        <v>951</v>
      </c>
    </row>
    <row r="66" spans="11:11" x14ac:dyDescent="0.3">
      <c r="K66" t="s">
        <v>952</v>
      </c>
    </row>
    <row r="67" spans="11:11" x14ac:dyDescent="0.3">
      <c r="K67" t="s">
        <v>953</v>
      </c>
    </row>
  </sheetData>
  <hyperlinks>
    <hyperlink ref="C1" location="'Master Tab'!A1" display="Master Tab" xr:uid="{FB13DF57-2FC7-4703-A068-7F066D8CCD6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D6165D-ED88-4174-9C8D-9E424A424899}">
          <x14:formula1>
            <xm:f>Billing!$F$2:$F$5</xm:f>
          </x14:formula1>
          <xm:sqref>B23</xm:sqref>
        </x14:dataValidation>
      </x14:dataValidations>
    </ext>
  </extLst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49769-35C5-40C5-9666-42AFEA3EFA3C}">
  <sheetPr codeName="Sheet116">
    <tabColor theme="4" tint="0.79998168889431442"/>
  </sheetPr>
  <dimension ref="A1:AM68"/>
  <sheetViews>
    <sheetView topLeftCell="A4" workbookViewId="0">
      <selection activeCell="F11" sqref="F1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706424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706424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Dematos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534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706424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931 South Blaker Road</v>
      </c>
      <c r="K3" s="2" t="s">
        <v>8</v>
      </c>
      <c r="L3" s="20" t="s">
        <v>536</v>
      </c>
      <c r="U3" t="s">
        <v>2</v>
      </c>
      <c r="V3" t="s">
        <v>534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Dematos, Nuno &amp; Marylou</v>
      </c>
      <c r="K7" s="2" t="s">
        <v>10869</v>
      </c>
      <c r="L7" s="20" t="s">
        <v>535</v>
      </c>
      <c r="U7" t="s">
        <v>6</v>
      </c>
      <c r="V7" t="s">
        <v>535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536</v>
      </c>
    </row>
    <row r="10" spans="1:39" x14ac:dyDescent="0.3">
      <c r="A10" t="s">
        <v>18</v>
      </c>
      <c r="B10" s="20" t="s">
        <v>537</v>
      </c>
      <c r="K10" s="2" t="s">
        <v>18</v>
      </c>
      <c r="L10" s="20" t="s">
        <v>537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Dematos, Nuno &amp; Marylou - Dematos Dairy</v>
      </c>
      <c r="K12" s="2" t="s">
        <v>21</v>
      </c>
      <c r="L12" s="20" t="s">
        <v>538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37.483739999999997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-120.96961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750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98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78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537</v>
      </c>
    </row>
    <row r="20" spans="1:22" x14ac:dyDescent="0.3">
      <c r="A20" s="39" t="s">
        <v>10878</v>
      </c>
      <c r="B20" s="17">
        <v>100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335242</v>
      </c>
    </row>
    <row r="21" spans="1:22" x14ac:dyDescent="0.3">
      <c r="A21" s="39" t="s">
        <v>10879</v>
      </c>
      <c r="B21" s="17">
        <v>60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58</v>
      </c>
      <c r="K22" s="2" t="s">
        <v>10880</v>
      </c>
      <c r="L22" s="20"/>
      <c r="U22" t="s">
        <v>21</v>
      </c>
      <c r="V22" t="s">
        <v>538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539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860</v>
      </c>
      <c r="K25" s="2" t="s">
        <v>10883</v>
      </c>
      <c r="L25" s="20" t="s">
        <v>2923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44364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1341.9199999999998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848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873</v>
      </c>
      <c r="K29" s="2" t="s">
        <v>10887</v>
      </c>
      <c r="L29" s="20">
        <v>873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84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22823.18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540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11417</v>
      </c>
      <c r="K42" t="s">
        <v>10899</v>
      </c>
      <c r="L42" s="17"/>
      <c r="U42" t="s">
        <v>928</v>
      </c>
      <c r="V42">
        <v>520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150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600</v>
      </c>
    </row>
    <row r="49" spans="12:22" x14ac:dyDescent="0.3">
      <c r="L49" s="17"/>
      <c r="U49" t="s">
        <v>935</v>
      </c>
      <c r="V49">
        <v>873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1083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AED5580-246C-4A10-8349-05ACE33BD37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F299A9-F321-4E10-A78A-8D611A3744DD}">
          <x14:formula1>
            <xm:f>Billing!$F$2:$F$5</xm:f>
          </x14:formula1>
          <xm:sqref>B23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F25D-12AF-4789-941C-27271A6B8F59}">
  <sheetPr codeName="Sheet117">
    <tabColor rgb="FFFFFF00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706431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706431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Carlos Estacio &amp; Sons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7726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706431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8900 West Bradbury Road</v>
      </c>
      <c r="K3" s="2" t="s">
        <v>8</v>
      </c>
      <c r="L3" s="14" t="s">
        <v>542</v>
      </c>
      <c r="U3" t="s">
        <v>2</v>
      </c>
      <c r="V3" t="s">
        <v>978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Estacio, Carlos F &amp; Maria</v>
      </c>
      <c r="K7" s="2" t="s">
        <v>10869</v>
      </c>
      <c r="L7" s="14" t="s">
        <v>541</v>
      </c>
      <c r="U7" t="s">
        <v>6</v>
      </c>
      <c r="V7" t="s">
        <v>541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542</v>
      </c>
    </row>
    <row r="10" spans="1:39" x14ac:dyDescent="0.3">
      <c r="A10" t="s">
        <v>18</v>
      </c>
      <c r="B10" s="14" t="s">
        <v>543</v>
      </c>
      <c r="K10" s="2" t="s">
        <v>18</v>
      </c>
      <c r="L10" s="14" t="s">
        <v>543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Estacio, Carlos F &amp; Maria</v>
      </c>
      <c r="K12" s="2" t="s">
        <v>21</v>
      </c>
      <c r="L12" s="14" t="s">
        <v>544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37.449159999999999</v>
      </c>
    </row>
    <row r="14" spans="1:39" x14ac:dyDescent="0.3">
      <c r="A14" t="s">
        <v>10872</v>
      </c>
      <c r="B14"/>
      <c r="K14" s="2" t="s">
        <v>10872</v>
      </c>
      <c r="L14" s="14"/>
      <c r="U14" t="s">
        <v>13</v>
      </c>
      <c r="V14">
        <v>-120.94999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543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335248</v>
      </c>
    </row>
    <row r="21" spans="1:22" x14ac:dyDescent="0.3">
      <c r="A21" s="39" t="s">
        <v>10879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14"/>
      <c r="U22" t="s">
        <v>21</v>
      </c>
      <c r="V22" t="s">
        <v>544</v>
      </c>
    </row>
    <row r="23" spans="1:22" x14ac:dyDescent="0.3">
      <c r="A23" s="39" t="s">
        <v>10881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210</v>
      </c>
      <c r="K25" s="2" t="s">
        <v>10883</v>
      </c>
      <c r="L25" s="14" t="s">
        <v>558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661</v>
      </c>
      <c r="K29" s="2" t="s">
        <v>10887</v>
      </c>
      <c r="L29" s="14">
        <v>661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545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175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15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210</v>
      </c>
    </row>
    <row r="49" spans="12:22" x14ac:dyDescent="0.3">
      <c r="L49" s="17"/>
      <c r="U49" t="s">
        <v>935</v>
      </c>
      <c r="V49">
        <v>661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98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1084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4F22E6C-036E-4379-A9FE-CEEB8A60400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E93872-571C-4EA5-8B20-F97A1458E0A7}">
          <x14:formula1>
            <xm:f>Billing!$F$2:$F$5</xm:f>
          </x14:formula1>
          <xm:sqref>B23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D607-23FB-4FD1-9CD2-512EEA9F8300}">
  <sheetPr codeName="Sheet118">
    <tabColor theme="4" tint="0.79998168889431442"/>
  </sheetPr>
  <dimension ref="A1:AM68"/>
  <sheetViews>
    <sheetView topLeftCell="A7" workbookViewId="0">
      <selection activeCell="D35" sqref="D35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706447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706447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Live Oak Dairy G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546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706447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730  Bystrum</v>
      </c>
      <c r="K3" s="2" t="s">
        <v>8</v>
      </c>
      <c r="L3" s="14" t="s">
        <v>547</v>
      </c>
      <c r="U3" t="s">
        <v>2</v>
      </c>
      <c r="V3" t="s">
        <v>546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Nyman, Brad</v>
      </c>
      <c r="K7" s="2" t="s">
        <v>10869</v>
      </c>
      <c r="L7" s="14" t="s">
        <v>307</v>
      </c>
      <c r="U7" t="s">
        <v>6</v>
      </c>
      <c r="V7" t="s">
        <v>307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547</v>
      </c>
    </row>
    <row r="10" spans="1:39" x14ac:dyDescent="0.3">
      <c r="A10" t="s">
        <v>18</v>
      </c>
      <c r="B10" s="14" t="s">
        <v>548</v>
      </c>
      <c r="K10" s="2" t="s">
        <v>18</v>
      </c>
      <c r="L10" s="14" t="s">
        <v>548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Nyman, Brad, Live Oak Dairy G</v>
      </c>
      <c r="K12" s="2" t="s">
        <v>21</v>
      </c>
      <c r="L12" s="14" t="s">
        <v>549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37.494910959999999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-120.9854151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1230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548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335251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549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550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1350</v>
      </c>
      <c r="K25" s="2" t="s">
        <v>10883</v>
      </c>
      <c r="L25" s="14" t="s">
        <v>551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43760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1453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1380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1380</v>
      </c>
      <c r="K29" s="2" t="s">
        <v>10887</v>
      </c>
      <c r="L29" s="14">
        <v>1380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441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30273.29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551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1230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100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1380</v>
      </c>
    </row>
    <row r="49" spans="3:22" x14ac:dyDescent="0.3">
      <c r="L49" s="17"/>
      <c r="U49" t="s">
        <v>935</v>
      </c>
      <c r="V49">
        <v>1380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441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1086</v>
      </c>
      <c r="D62" t="s">
        <v>1087</v>
      </c>
      <c r="E62" t="s">
        <v>1088</v>
      </c>
      <c r="F62" t="s">
        <v>1089</v>
      </c>
      <c r="G62" t="s">
        <v>1090</v>
      </c>
      <c r="L62" s="17"/>
      <c r="M62" t="s">
        <v>1086</v>
      </c>
      <c r="N62" t="s">
        <v>1087</v>
      </c>
      <c r="O62" t="s">
        <v>1088</v>
      </c>
      <c r="P62" t="s">
        <v>1089</v>
      </c>
      <c r="Q62" t="s">
        <v>1090</v>
      </c>
      <c r="U62" t="s">
        <v>948</v>
      </c>
      <c r="V62" t="s">
        <v>1085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08F21DD-7AA5-48BB-891D-E42C4E0B7DAE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D6DD92-F980-4664-BE7F-2D495CD7FEB4}">
          <x14:formula1>
            <xm:f>Billing!$F$2:$F$5</xm:f>
          </x14:formula1>
          <xm:sqref>B23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0162D-61C3-4DE2-9371-2D86DAFC1EEA}">
  <sheetPr codeName="Sheet119">
    <tabColor theme="4" tint="0.79998168889431442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706449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706449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Verissimo Facility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552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706449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6125 South Central Avenue</v>
      </c>
      <c r="K3" s="2" t="s">
        <v>8</v>
      </c>
      <c r="L3" s="20" t="s">
        <v>554</v>
      </c>
      <c r="U3" t="s">
        <v>2</v>
      </c>
      <c r="V3" t="s">
        <v>552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Machado, Adelina V.</v>
      </c>
      <c r="K7" s="2" t="s">
        <v>10869</v>
      </c>
      <c r="L7" s="20" t="s">
        <v>553</v>
      </c>
      <c r="U7" t="s">
        <v>6</v>
      </c>
      <c r="V7" t="s">
        <v>553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554</v>
      </c>
    </row>
    <row r="10" spans="1:39" x14ac:dyDescent="0.3">
      <c r="A10" t="s">
        <v>18</v>
      </c>
      <c r="B10" s="20" t="s">
        <v>555</v>
      </c>
      <c r="K10" s="2" t="s">
        <v>18</v>
      </c>
      <c r="L10" s="20" t="s">
        <v>555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Machado, Adelina V. - Verissimo Facility</v>
      </c>
      <c r="K12" s="2" t="s">
        <v>21</v>
      </c>
      <c r="L12" s="20" t="s">
        <v>556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37.434336000000002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-120.967949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704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63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208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555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335252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556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557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65</v>
      </c>
      <c r="K25" s="2" t="s">
        <v>10883</v>
      </c>
      <c r="L25" s="20" t="s">
        <v>3344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44454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240.04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63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782</v>
      </c>
      <c r="K29" s="2" t="s">
        <v>10887</v>
      </c>
      <c r="L29" s="20">
        <v>782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3026.48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558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11412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205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275</v>
      </c>
    </row>
    <row r="49" spans="12:22" x14ac:dyDescent="0.3">
      <c r="L49" s="17"/>
      <c r="U49" t="s">
        <v>935</v>
      </c>
      <c r="V49">
        <v>782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1091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DF04F035-ACA4-455E-802B-2D5648FCD75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FD65C8-F74A-4F21-B4F3-28E1A7838B5D}">
          <x14:formula1>
            <xm:f>Billing!$F$2:$F$5</xm:f>
          </x14:formula1>
          <xm:sqref>B23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A11F-819A-4459-8CE7-648BE2125D75}">
  <sheetPr codeName="Sheet120">
    <tabColor theme="4" tint="0.79998168889431442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706450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706450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Double Cross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559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706450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7025 South Central Avenue</v>
      </c>
      <c r="K3" s="2" t="s">
        <v>8</v>
      </c>
      <c r="L3" s="14" t="s">
        <v>560</v>
      </c>
      <c r="U3" t="s">
        <v>2</v>
      </c>
      <c r="V3" t="s">
        <v>559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Double Cross Dairy</v>
      </c>
      <c r="K7" s="2" t="s">
        <v>10869</v>
      </c>
      <c r="L7" s="14" t="s">
        <v>559</v>
      </c>
      <c r="U7" t="s">
        <v>6</v>
      </c>
      <c r="V7" t="s">
        <v>559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560</v>
      </c>
    </row>
    <row r="10" spans="1:39" x14ac:dyDescent="0.3">
      <c r="A10" t="s">
        <v>18</v>
      </c>
      <c r="B10" s="14" t="s">
        <v>561</v>
      </c>
      <c r="K10" s="2" t="s">
        <v>18</v>
      </c>
      <c r="L10" s="14" t="s">
        <v>561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Double Cross Dairy</v>
      </c>
      <c r="K12" s="2" t="s">
        <v>21</v>
      </c>
      <c r="L12" s="14" t="s">
        <v>562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37.4285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-120.9586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561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335253</v>
      </c>
    </row>
    <row r="21" spans="1:22" x14ac:dyDescent="0.3">
      <c r="A21" s="39" t="s">
        <v>10879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14"/>
      <c r="U22" t="s">
        <v>21</v>
      </c>
      <c r="V22" t="s">
        <v>562</v>
      </c>
    </row>
    <row r="23" spans="1:22" x14ac:dyDescent="0.3">
      <c r="A23" s="39" t="s">
        <v>10881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955</v>
      </c>
      <c r="K25" s="2" t="s">
        <v>10883</v>
      </c>
      <c r="L25" s="14" t="s">
        <v>3179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1265</v>
      </c>
      <c r="K29" s="2" t="s">
        <v>10887</v>
      </c>
      <c r="L29" s="14">
        <v>1265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563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955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1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955</v>
      </c>
    </row>
    <row r="49" spans="12:22" x14ac:dyDescent="0.3">
      <c r="L49" s="17"/>
      <c r="U49" t="s">
        <v>935</v>
      </c>
      <c r="V49">
        <v>1265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504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0838C78-2D37-48C5-B270-6D2E4708769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D67A447-D8A5-4154-93FB-7B471D76E465}">
          <x14:formula1>
            <xm:f>Billing!$F$2:$F$5</xm:f>
          </x14:formula1>
          <xm:sqref>B23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A289-BFF8-494C-AA15-6E18860F6457}">
  <sheetPr codeName="Sheet121">
    <tabColor theme="4" tint="0.79998168889431442"/>
  </sheetPr>
  <dimension ref="A1:AM68"/>
  <sheetViews>
    <sheetView workbookViewId="0">
      <selection activeCell="B42" sqref="B4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706453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706453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Double Cross #4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564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706453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6006 South Central Avenue</v>
      </c>
      <c r="K3" s="2" t="s">
        <v>8</v>
      </c>
      <c r="L3" s="14" t="s">
        <v>566</v>
      </c>
      <c r="U3" t="s">
        <v>2</v>
      </c>
      <c r="V3" t="s">
        <v>564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Chaves, Callie</v>
      </c>
      <c r="K7" s="2" t="s">
        <v>10869</v>
      </c>
      <c r="L7" s="14" t="s">
        <v>565</v>
      </c>
      <c r="U7" t="s">
        <v>6</v>
      </c>
      <c r="V7" t="s">
        <v>565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566</v>
      </c>
    </row>
    <row r="10" spans="1:39" x14ac:dyDescent="0.3">
      <c r="A10" t="s">
        <v>18</v>
      </c>
      <c r="B10" s="14" t="s">
        <v>567</v>
      </c>
      <c r="K10" s="2" t="s">
        <v>18</v>
      </c>
      <c r="L10" s="14" t="s">
        <v>567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Chaves, Callie</v>
      </c>
      <c r="K12" s="2" t="s">
        <v>21</v>
      </c>
      <c r="L12" s="14" t="s">
        <v>568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37.438029999999998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-120.95837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567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359150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568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/>
      <c r="U23" t="s">
        <v>22</v>
      </c>
      <c r="V23" t="s">
        <v>569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546</v>
      </c>
      <c r="K29" s="2" t="s">
        <v>10887</v>
      </c>
      <c r="L29" s="14">
        <v>546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125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1469.48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3:22" x14ac:dyDescent="0.3">
      <c r="L49" s="17"/>
      <c r="U49" t="s">
        <v>935</v>
      </c>
      <c r="V49">
        <v>546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125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1093</v>
      </c>
      <c r="L62" s="17"/>
      <c r="M62" t="s">
        <v>1093</v>
      </c>
      <c r="U62" t="s">
        <v>948</v>
      </c>
      <c r="V62" t="s">
        <v>1092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B5F61C1-3C18-49E2-8C04-789CA54FA6D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013B17-3E7B-4056-B001-4AE2195AF01F}">
          <x14:formula1>
            <xm:f>Billing!$F$2:$F$5</xm:f>
          </x14:formula1>
          <xm:sqref>B23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F70F-5A83-4124-93D8-F7508ED965B5}">
  <sheetPr codeName="Sheet122">
    <tabColor theme="4" tint="0.79998168889431442"/>
  </sheetPr>
  <dimension ref="A1:AM68"/>
  <sheetViews>
    <sheetView workbookViewId="0">
      <selection activeCell="F46" sqref="F46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706454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706454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King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570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706454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5524 South Central Avenue</v>
      </c>
      <c r="K3" s="2" t="s">
        <v>8</v>
      </c>
      <c r="L3" s="20" t="s">
        <v>572</v>
      </c>
      <c r="U3" t="s">
        <v>2</v>
      </c>
      <c r="V3" t="s">
        <v>570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King, Elsie</v>
      </c>
      <c r="K7" s="2" t="s">
        <v>10869</v>
      </c>
      <c r="L7" s="20" t="s">
        <v>571</v>
      </c>
      <c r="U7" t="s">
        <v>6</v>
      </c>
      <c r="V7" t="s">
        <v>571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572</v>
      </c>
    </row>
    <row r="10" spans="1:39" x14ac:dyDescent="0.3">
      <c r="A10" t="s">
        <v>18</v>
      </c>
      <c r="B10" s="20" t="s">
        <v>573</v>
      </c>
      <c r="K10" s="2" t="s">
        <v>18</v>
      </c>
      <c r="L10" s="20" t="s">
        <v>573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King, Elsie</v>
      </c>
      <c r="K12" s="2" t="s">
        <v>21</v>
      </c>
      <c r="L12" s="20" t="s">
        <v>574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37.441996340000003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-120.9582228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276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44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573</v>
      </c>
    </row>
    <row r="20" spans="1:22" x14ac:dyDescent="0.3">
      <c r="A20" s="39" t="s">
        <v>10878</v>
      </c>
      <c r="B20" s="17">
        <v>70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335256</v>
      </c>
    </row>
    <row r="21" spans="1:22" x14ac:dyDescent="0.3">
      <c r="A21" s="39" t="s">
        <v>10879</v>
      </c>
      <c r="B21" s="17">
        <v>22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8</v>
      </c>
      <c r="K22" s="2" t="s">
        <v>10880</v>
      </c>
      <c r="L22" s="20"/>
      <c r="U22" t="s">
        <v>21</v>
      </c>
      <c r="V22" t="s">
        <v>574</v>
      </c>
    </row>
    <row r="23" spans="1:22" x14ac:dyDescent="0.3">
      <c r="A23" s="39" t="s">
        <v>10881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308</v>
      </c>
      <c r="K25" s="2" t="s">
        <v>10883</v>
      </c>
      <c r="L25" s="20" t="s">
        <v>575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397.52000000000004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308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345</v>
      </c>
      <c r="K29" s="2" t="s">
        <v>10887</v>
      </c>
      <c r="L29" s="20">
        <v>345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67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8722.19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575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276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32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44</v>
      </c>
    </row>
    <row r="45" spans="1:22" x14ac:dyDescent="0.3">
      <c r="A45" t="s">
        <v>10900</v>
      </c>
      <c r="L45" s="17"/>
      <c r="U45" t="s">
        <v>931</v>
      </c>
      <c r="V45">
        <v>70</v>
      </c>
    </row>
    <row r="46" spans="1:22" x14ac:dyDescent="0.3">
      <c r="A46" t="s">
        <v>10901</v>
      </c>
      <c r="L46" s="17"/>
      <c r="U46" t="s">
        <v>932</v>
      </c>
      <c r="V46">
        <v>22</v>
      </c>
    </row>
    <row r="47" spans="1:22" x14ac:dyDescent="0.3">
      <c r="L47" s="17"/>
      <c r="U47" t="s">
        <v>933</v>
      </c>
      <c r="V47">
        <v>8</v>
      </c>
    </row>
    <row r="48" spans="1:22" x14ac:dyDescent="0.3">
      <c r="L48" s="17"/>
      <c r="U48" t="s">
        <v>934</v>
      </c>
      <c r="V48">
        <v>308</v>
      </c>
    </row>
    <row r="49" spans="12:22" x14ac:dyDescent="0.3">
      <c r="L49" s="17"/>
      <c r="U49" t="s">
        <v>935</v>
      </c>
      <c r="V49">
        <v>345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AC5B6AC-81A4-4C41-868D-416FCC1A67E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58807E-1CBA-440A-B61E-F9CC2843F71B}">
          <x14:formula1>
            <xm:f>Billing!$F$2:$F$5</xm:f>
          </x14:formula1>
          <xm:sqref>B23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7B34-76B9-4F16-97EC-D53BBE6B5D78}">
  <sheetPr codeName="Sheet123">
    <tabColor theme="4" tint="0.79998168889431442"/>
  </sheetPr>
  <dimension ref="A1:AM68"/>
  <sheetViews>
    <sheetView topLeftCell="A4" workbookViewId="0">
      <selection activeCell="AI24" sqref="AI24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706459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706459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Vieira Livestock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576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706459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3800 South Central Avenue</v>
      </c>
      <c r="K3" s="2" t="s">
        <v>8</v>
      </c>
      <c r="L3" s="20" t="s">
        <v>578</v>
      </c>
      <c r="U3" t="s">
        <v>2</v>
      </c>
      <c r="V3" t="s">
        <v>576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Joe and Christine Vieira</v>
      </c>
      <c r="K7" s="2" t="s">
        <v>10869</v>
      </c>
      <c r="L7" s="20" t="s">
        <v>577</v>
      </c>
      <c r="U7" t="s">
        <v>6</v>
      </c>
      <c r="V7" t="s">
        <v>577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578</v>
      </c>
    </row>
    <row r="10" spans="1:39" x14ac:dyDescent="0.3">
      <c r="A10" t="s">
        <v>18</v>
      </c>
      <c r="B10" s="20" t="s">
        <v>579</v>
      </c>
      <c r="K10" s="2" t="s">
        <v>18</v>
      </c>
      <c r="L10" s="20" t="s">
        <v>579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Joe and Christine Vieira</v>
      </c>
      <c r="K12" s="2" t="s">
        <v>21</v>
      </c>
      <c r="L12" s="20" t="s">
        <v>580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37.458289999999998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-120.95582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29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579</v>
      </c>
    </row>
    <row r="20" spans="1:22" x14ac:dyDescent="0.3">
      <c r="A20" s="39" t="s">
        <v>10878</v>
      </c>
      <c r="B20" s="17">
        <v>42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335258</v>
      </c>
    </row>
    <row r="21" spans="1:22" x14ac:dyDescent="0.3">
      <c r="A21" s="39" t="s">
        <v>10879</v>
      </c>
      <c r="B21" s="17">
        <v>21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35</v>
      </c>
      <c r="K22" s="2" t="s">
        <v>10880</v>
      </c>
      <c r="L22" s="20"/>
      <c r="U22" t="s">
        <v>21</v>
      </c>
      <c r="V22" t="s">
        <v>580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581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35</v>
      </c>
      <c r="K25" s="2" t="s">
        <v>10883</v>
      </c>
      <c r="L25" s="20" t="s">
        <v>6948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42346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96.97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29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633</v>
      </c>
      <c r="K29" s="2" t="s">
        <v>10887</v>
      </c>
      <c r="L29" s="20">
        <v>633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1323.06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582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11413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55</v>
      </c>
    </row>
    <row r="45" spans="1:22" x14ac:dyDescent="0.3">
      <c r="A45" t="s">
        <v>10900</v>
      </c>
      <c r="L45" s="17"/>
      <c r="U45" t="s">
        <v>931</v>
      </c>
      <c r="V45">
        <v>65</v>
      </c>
    </row>
    <row r="46" spans="1:22" x14ac:dyDescent="0.3">
      <c r="A46" t="s">
        <v>10901</v>
      </c>
      <c r="L46" s="17"/>
      <c r="U46" t="s">
        <v>932</v>
      </c>
      <c r="V46">
        <v>25</v>
      </c>
    </row>
    <row r="47" spans="1:22" x14ac:dyDescent="0.3">
      <c r="L47" s="17"/>
      <c r="U47" t="s">
        <v>933</v>
      </c>
      <c r="V47">
        <v>30</v>
      </c>
    </row>
    <row r="48" spans="1:22" x14ac:dyDescent="0.3">
      <c r="L48" s="17"/>
      <c r="U48" t="s">
        <v>934</v>
      </c>
      <c r="V48">
        <v>35</v>
      </c>
    </row>
    <row r="49" spans="12:22" x14ac:dyDescent="0.3">
      <c r="L49" s="17"/>
      <c r="U49" t="s">
        <v>935</v>
      </c>
      <c r="V49">
        <v>633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3453863-93B2-4BDD-B1C8-B2B2ABA97E0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692695D-8867-42B4-8A43-4AF13F0D6903}">
          <x14:formula1>
            <xm:f>Billing!$F$2:$F$5</xm:f>
          </x14:formula1>
          <xm:sqref>B23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4FAB-8670-4F2F-B6C1-7440BF263FB2}">
  <sheetPr codeName="Sheet124">
    <tabColor theme="4" tint="0.79998168889431442"/>
  </sheetPr>
  <dimension ref="A1:AM68"/>
  <sheetViews>
    <sheetView workbookViewId="0">
      <selection activeCell="AE16" sqref="AE16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706462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706462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Alden Peterson &amp; Sons Dairy, Inc.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7751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706462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1431 North Central Avenue</v>
      </c>
      <c r="K3" s="2" t="s">
        <v>8</v>
      </c>
      <c r="L3" s="14" t="s">
        <v>584</v>
      </c>
      <c r="U3" t="s">
        <v>2</v>
      </c>
      <c r="V3" t="s">
        <v>963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Alden Peterson &amp; Sons Dairy Inc</v>
      </c>
      <c r="K7" s="2" t="s">
        <v>10869</v>
      </c>
      <c r="L7" s="14" t="s">
        <v>583</v>
      </c>
      <c r="U7" t="s">
        <v>6</v>
      </c>
      <c r="V7" t="s">
        <v>583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584</v>
      </c>
    </row>
    <row r="10" spans="1:39" x14ac:dyDescent="0.3">
      <c r="A10" t="s">
        <v>18</v>
      </c>
      <c r="B10" s="14" t="s">
        <v>585</v>
      </c>
      <c r="K10" s="2" t="s">
        <v>18</v>
      </c>
      <c r="L10" s="14" t="s">
        <v>585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Alden Peterson &amp; Sons Dairy Inc.</v>
      </c>
      <c r="K12" s="2" t="s">
        <v>21</v>
      </c>
      <c r="L12" s="14" t="s">
        <v>586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37.506154780000003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-120.9585769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700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210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585</v>
      </c>
    </row>
    <row r="20" spans="1:22" x14ac:dyDescent="0.3">
      <c r="A20" s="39" t="s">
        <v>10878</v>
      </c>
      <c r="B20" s="17">
        <v>130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335260</v>
      </c>
    </row>
    <row r="21" spans="1:22" x14ac:dyDescent="0.3">
      <c r="A21" s="39" t="s">
        <v>10879</v>
      </c>
      <c r="B21" s="17">
        <v>140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586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717</v>
      </c>
      <c r="K25" s="2" t="s">
        <v>10883</v>
      </c>
      <c r="L25" s="14" t="s">
        <v>587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42172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1390.6000000000001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795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802</v>
      </c>
      <c r="K29" s="2" t="s">
        <v>10887</v>
      </c>
      <c r="L29" s="14">
        <v>802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216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24114.97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587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622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95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210</v>
      </c>
    </row>
    <row r="45" spans="1:22" x14ac:dyDescent="0.3">
      <c r="A45" t="s">
        <v>10900</v>
      </c>
      <c r="L45" s="17"/>
      <c r="U45" t="s">
        <v>931</v>
      </c>
      <c r="V45">
        <v>130</v>
      </c>
    </row>
    <row r="46" spans="1:22" x14ac:dyDescent="0.3">
      <c r="A46" t="s">
        <v>10901</v>
      </c>
      <c r="L46" s="17"/>
      <c r="U46" t="s">
        <v>932</v>
      </c>
      <c r="V46">
        <v>140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717</v>
      </c>
    </row>
    <row r="49" spans="12:22" x14ac:dyDescent="0.3">
      <c r="L49" s="17"/>
      <c r="U49" t="s">
        <v>935</v>
      </c>
      <c r="V49">
        <v>802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216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C0603AB-EFEF-49A9-9B67-DA528D2427E4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9B0270E-B5C5-4C90-A404-D02FDE3F91D4}">
          <x14:formula1>
            <xm:f>Billing!$F$2:$F$5</xm:f>
          </x14:formula1>
          <xm:sqref>B23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A650-FCDF-4059-AE0D-4C7AA0421934}">
  <sheetPr codeName="Sheet125">
    <tabColor rgb="FFFFFF00"/>
  </sheetPr>
  <dimension ref="A1:AM68"/>
  <sheetViews>
    <sheetView workbookViewId="0">
      <selection activeCell="AH29" sqref="AH2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706464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706464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 &amp; S 2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7752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706464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5324  Clayton Road</v>
      </c>
      <c r="K3" s="2" t="s">
        <v>8</v>
      </c>
      <c r="L3" s="20" t="s">
        <v>590</v>
      </c>
      <c r="U3" t="s">
        <v>2</v>
      </c>
      <c r="V3" t="s">
        <v>588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Silva, Paulo</v>
      </c>
      <c r="K7" s="2" t="s">
        <v>10869</v>
      </c>
      <c r="L7" s="20" t="s">
        <v>7753</v>
      </c>
      <c r="U7" t="s">
        <v>6</v>
      </c>
      <c r="V7" t="s">
        <v>589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590</v>
      </c>
    </row>
    <row r="10" spans="1:39" x14ac:dyDescent="0.3">
      <c r="A10" t="s">
        <v>18</v>
      </c>
      <c r="B10" s="20" t="s">
        <v>591</v>
      </c>
      <c r="K10" s="2" t="s">
        <v>18</v>
      </c>
      <c r="L10" s="20" t="s">
        <v>591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Silva, Paulo - S &amp; S 2 Dairy</v>
      </c>
      <c r="K12" s="2" t="s">
        <v>21</v>
      </c>
      <c r="L12" s="20" t="s">
        <v>7754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37.481490000000001</v>
      </c>
    </row>
    <row r="14" spans="1:39" x14ac:dyDescent="0.3">
      <c r="A14" t="s">
        <v>10872</v>
      </c>
      <c r="B14"/>
      <c r="K14" s="2" t="s">
        <v>10872</v>
      </c>
      <c r="L14" s="20"/>
      <c r="U14" t="s">
        <v>13</v>
      </c>
      <c r="V14">
        <v>-120.90937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591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335261</v>
      </c>
    </row>
    <row r="21" spans="1:22" x14ac:dyDescent="0.3">
      <c r="A21" s="39" t="s">
        <v>10879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20"/>
      <c r="U22" t="s">
        <v>21</v>
      </c>
      <c r="V22" t="s">
        <v>592</v>
      </c>
    </row>
    <row r="23" spans="1:22" x14ac:dyDescent="0.3">
      <c r="A23" s="39" t="s">
        <v>10881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635</v>
      </c>
      <c r="K25" s="2" t="s">
        <v>10883</v>
      </c>
      <c r="L25" s="20" t="s">
        <v>657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863</v>
      </c>
      <c r="K29" s="2" t="s">
        <v>10887</v>
      </c>
      <c r="L29" s="20">
        <v>863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593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650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140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595</v>
      </c>
    </row>
    <row r="45" spans="1:22" x14ac:dyDescent="0.3">
      <c r="A45" t="s">
        <v>10900</v>
      </c>
      <c r="L45" s="17"/>
      <c r="U45" t="s">
        <v>931</v>
      </c>
      <c r="V45">
        <v>500</v>
      </c>
    </row>
    <row r="46" spans="1:22" x14ac:dyDescent="0.3">
      <c r="A46" t="s">
        <v>10901</v>
      </c>
      <c r="L46" s="17"/>
      <c r="U46" t="s">
        <v>932</v>
      </c>
      <c r="V46">
        <v>150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790</v>
      </c>
    </row>
    <row r="49" spans="12:22" x14ac:dyDescent="0.3">
      <c r="L49" s="17"/>
      <c r="U49" t="s">
        <v>935</v>
      </c>
      <c r="V49">
        <v>863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28BAD7B-E4CD-4B70-8FDE-889A7AF4CD4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C6E731-CFF1-44A5-8120-247597B77370}">
          <x14:formula1>
            <xm:f>Billing!$F$2:$F$5</xm:f>
          </x14:formula1>
          <xm:sqref>B23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105C-63C8-43AB-B799-E7786659E2C5}">
  <sheetPr codeName="Sheet126">
    <tabColor theme="4" tint="0.79998168889431442"/>
  </sheetPr>
  <dimension ref="A1:AM68"/>
  <sheetViews>
    <sheetView topLeftCell="A13" workbookViewId="0">
      <selection activeCell="C39" sqref="C3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706477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706477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Roestar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594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706477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10407 West Bradbury Road</v>
      </c>
      <c r="K3" s="2" t="s">
        <v>8</v>
      </c>
      <c r="L3" s="14" t="s">
        <v>595</v>
      </c>
      <c r="U3" t="s">
        <v>2</v>
      </c>
      <c r="V3" t="s">
        <v>594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Roest, Aire</v>
      </c>
      <c r="K7" s="2" t="s">
        <v>10869</v>
      </c>
      <c r="L7" s="14" t="s">
        <v>129</v>
      </c>
      <c r="U7" t="s">
        <v>6</v>
      </c>
      <c r="V7" t="s">
        <v>129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595</v>
      </c>
    </row>
    <row r="10" spans="1:39" x14ac:dyDescent="0.3">
      <c r="A10" t="s">
        <v>18</v>
      </c>
      <c r="B10" s="14" t="s">
        <v>596</v>
      </c>
      <c r="K10" s="2" t="s">
        <v>18</v>
      </c>
      <c r="L10" s="14" t="s">
        <v>596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Roest, Arie</v>
      </c>
      <c r="K12" s="2" t="s">
        <v>21</v>
      </c>
      <c r="L12" s="14" t="s">
        <v>133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37.449260000000002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-120.96781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1021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307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596</v>
      </c>
    </row>
    <row r="20" spans="1:22" x14ac:dyDescent="0.3">
      <c r="A20" s="39" t="s">
        <v>10878</v>
      </c>
      <c r="B20" s="17">
        <v>281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335324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133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597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1026</v>
      </c>
      <c r="K25" s="2" t="s">
        <v>10883</v>
      </c>
      <c r="L25" s="14" t="s">
        <v>11251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1858.6399999999999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1021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1093</v>
      </c>
      <c r="K29" s="2" t="s">
        <v>10887</v>
      </c>
      <c r="L29" s="14">
        <v>1093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32747.05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598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11415</v>
      </c>
      <c r="K42" t="s">
        <v>10899</v>
      </c>
      <c r="L42" s="17"/>
      <c r="U42" t="s">
        <v>928</v>
      </c>
      <c r="V42">
        <v>1031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320</v>
      </c>
    </row>
    <row r="45" spans="1:22" x14ac:dyDescent="0.3">
      <c r="A45" t="s">
        <v>10900</v>
      </c>
      <c r="L45" s="17"/>
      <c r="U45" t="s">
        <v>931</v>
      </c>
      <c r="V45">
        <v>292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1031</v>
      </c>
    </row>
    <row r="49" spans="12:22" x14ac:dyDescent="0.3">
      <c r="L49" s="17"/>
      <c r="U49" t="s">
        <v>935</v>
      </c>
      <c r="V49">
        <v>1093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290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1097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C4388C6-E78B-4332-9BDC-5A57ECD1967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34D80F-376A-43CB-90D7-002C1DCA6F06}">
          <x14:formula1>
            <xm:f>Billing!$F$2:$F$5</xm:f>
          </x14:formula1>
          <xm:sqref>B23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DBE8-C4DC-4168-AEE5-53EA01EBD56E}">
  <sheetPr codeName="Sheet127">
    <tabColor theme="4" tint="0.79998168889431442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706496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706496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Luis M. Azevedo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599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706496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11412 West Main Street</v>
      </c>
      <c r="K3" s="2" t="s">
        <v>8</v>
      </c>
      <c r="L3" s="20" t="s">
        <v>601</v>
      </c>
      <c r="U3" t="s">
        <v>2</v>
      </c>
      <c r="V3" t="s">
        <v>599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Souza, Ray</v>
      </c>
      <c r="K7" s="2" t="s">
        <v>10869</v>
      </c>
      <c r="L7" s="20" t="s">
        <v>600</v>
      </c>
      <c r="U7" t="s">
        <v>6</v>
      </c>
      <c r="V7" t="s">
        <v>600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601</v>
      </c>
    </row>
    <row r="10" spans="1:39" x14ac:dyDescent="0.3">
      <c r="A10" t="s">
        <v>18</v>
      </c>
      <c r="B10" s="20" t="s">
        <v>602</v>
      </c>
      <c r="K10" s="2" t="s">
        <v>18</v>
      </c>
      <c r="L10" s="20" t="s">
        <v>602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Souza, Ray</v>
      </c>
      <c r="K12" s="2" t="s">
        <v>21</v>
      </c>
      <c r="L12" s="20" t="s">
        <v>603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37.492910027999997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-120.9793425445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120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602</v>
      </c>
    </row>
    <row r="20" spans="1:22" x14ac:dyDescent="0.3">
      <c r="A20" s="39" t="s">
        <v>10878</v>
      </c>
      <c r="B20" s="17">
        <v>300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335285</v>
      </c>
    </row>
    <row r="21" spans="1:22" x14ac:dyDescent="0.3">
      <c r="A21" s="39" t="s">
        <v>10879</v>
      </c>
      <c r="B21" s="17">
        <v>300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250</v>
      </c>
      <c r="K22" s="2" t="s">
        <v>10880</v>
      </c>
      <c r="L22" s="20"/>
      <c r="U22" t="s">
        <v>21</v>
      </c>
      <c r="V22" t="s">
        <v>603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333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920</v>
      </c>
      <c r="K25" s="2" t="s">
        <v>10883</v>
      </c>
      <c r="L25" s="20" t="s">
        <v>161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1768.5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920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1075</v>
      </c>
      <c r="K29" s="2" t="s">
        <v>10887</v>
      </c>
      <c r="L29" s="20">
        <v>1075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204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28556.46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161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800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120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150</v>
      </c>
    </row>
    <row r="45" spans="1:22" x14ac:dyDescent="0.3">
      <c r="A45" t="s">
        <v>10900</v>
      </c>
      <c r="L45" s="17"/>
      <c r="U45" t="s">
        <v>931</v>
      </c>
      <c r="V45">
        <v>250</v>
      </c>
    </row>
    <row r="46" spans="1:22" x14ac:dyDescent="0.3">
      <c r="A46" t="s">
        <v>10901</v>
      </c>
      <c r="L46" s="17"/>
      <c r="U46" t="s">
        <v>932</v>
      </c>
      <c r="V46">
        <v>100</v>
      </c>
    </row>
    <row r="47" spans="1:22" x14ac:dyDescent="0.3">
      <c r="L47" s="17"/>
      <c r="U47" t="s">
        <v>933</v>
      </c>
      <c r="V47">
        <v>150</v>
      </c>
    </row>
    <row r="48" spans="1:22" x14ac:dyDescent="0.3">
      <c r="L48" s="17"/>
      <c r="U48" t="s">
        <v>934</v>
      </c>
      <c r="V48">
        <v>920</v>
      </c>
    </row>
    <row r="49" spans="12:22" x14ac:dyDescent="0.3">
      <c r="L49" s="17"/>
      <c r="U49" t="s">
        <v>935</v>
      </c>
      <c r="V49">
        <v>1075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217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851BA28-7E9C-4B91-9780-C654491E098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CE278B-0E82-4325-B94F-DB3B1910BD59}">
          <x14:formula1>
            <xm:f>Billing!$F$2:$F$5</xm:f>
          </x14:formula1>
          <xm:sqref>B23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315E-430B-4542-AA2A-A9665BAA0DBA}">
  <sheetPr codeName="Sheet128">
    <tabColor theme="4" tint="0.79998168889431442"/>
  </sheetPr>
  <dimension ref="A1:AM68"/>
  <sheetViews>
    <sheetView workbookViewId="0">
      <selection activeCell="G21" sqref="G2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706497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706497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Arlinda Holsteins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604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706497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6325 West Main Street</v>
      </c>
      <c r="K3" s="2" t="s">
        <v>8</v>
      </c>
      <c r="L3" s="14" t="s">
        <v>606</v>
      </c>
      <c r="U3" t="s">
        <v>2</v>
      </c>
      <c r="V3" t="s">
        <v>604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Vieira, Carl &amp; Laurie</v>
      </c>
      <c r="K7" s="2" t="s">
        <v>10869</v>
      </c>
      <c r="L7" s="14" t="s">
        <v>605</v>
      </c>
      <c r="U7" t="s">
        <v>6</v>
      </c>
      <c r="V7" t="s">
        <v>605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606</v>
      </c>
    </row>
    <row r="10" spans="1:39" x14ac:dyDescent="0.3">
      <c r="A10" t="s">
        <v>18</v>
      </c>
      <c r="B10" s="14" t="s">
        <v>607</v>
      </c>
      <c r="K10" s="2" t="s">
        <v>18</v>
      </c>
      <c r="L10" s="14" t="s">
        <v>607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Vieira, Carl and Laurie - Arlinda Holsteins</v>
      </c>
      <c r="K12" s="2" t="s">
        <v>21</v>
      </c>
      <c r="L12" s="14" t="s">
        <v>608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37.493891716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-120.9212673549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340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160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607</v>
      </c>
    </row>
    <row r="20" spans="1:22" x14ac:dyDescent="0.3">
      <c r="A20" s="39" t="s">
        <v>10878</v>
      </c>
      <c r="B20" s="17">
        <v>160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335286</v>
      </c>
    </row>
    <row r="21" spans="1:22" x14ac:dyDescent="0.3">
      <c r="A21" s="39" t="s">
        <v>10879</v>
      </c>
      <c r="B21" s="17">
        <v>110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225</v>
      </c>
      <c r="K22" s="2" t="s">
        <v>10880</v>
      </c>
      <c r="L22" s="14"/>
      <c r="U22" t="s">
        <v>21</v>
      </c>
      <c r="V22" t="s">
        <v>608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340</v>
      </c>
      <c r="K25" s="2" t="s">
        <v>10883</v>
      </c>
      <c r="L25" s="14" t="s">
        <v>609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807.94999999999993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360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368</v>
      </c>
      <c r="K29" s="2" t="s">
        <v>10887</v>
      </c>
      <c r="L29" s="14">
        <v>368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13078.16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609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340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160</v>
      </c>
    </row>
    <row r="45" spans="1:22" x14ac:dyDescent="0.3">
      <c r="A45" t="s">
        <v>10900</v>
      </c>
      <c r="L45" s="17"/>
      <c r="U45" t="s">
        <v>931</v>
      </c>
      <c r="V45">
        <v>160</v>
      </c>
    </row>
    <row r="46" spans="1:22" x14ac:dyDescent="0.3">
      <c r="A46" t="s">
        <v>10901</v>
      </c>
      <c r="L46" s="17"/>
      <c r="U46" t="s">
        <v>932</v>
      </c>
      <c r="V46">
        <v>110</v>
      </c>
    </row>
    <row r="47" spans="1:22" x14ac:dyDescent="0.3">
      <c r="L47" s="17"/>
      <c r="U47" t="s">
        <v>933</v>
      </c>
      <c r="V47">
        <v>225</v>
      </c>
    </row>
    <row r="48" spans="1:22" x14ac:dyDescent="0.3">
      <c r="L48" s="17"/>
      <c r="U48" t="s">
        <v>934</v>
      </c>
      <c r="V48">
        <v>360</v>
      </c>
    </row>
    <row r="49" spans="12:22" x14ac:dyDescent="0.3">
      <c r="L49" s="17"/>
      <c r="U49" t="s">
        <v>935</v>
      </c>
      <c r="V49">
        <v>368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63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1099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DAC64CFA-7707-4322-8FF6-6768818E8B5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2022A2-0837-4959-9AF1-1386E32AF397}">
          <x14:formula1>
            <xm:f>Billing!$F$2:$F$5</xm:f>
          </x14:formula1>
          <xm:sqref>B23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B26E5-4C2E-4EEE-B430-5496182C199C}">
  <sheetPr codeName="Sheet129">
    <tabColor theme="4" tint="0.79998168889431442"/>
  </sheetPr>
  <dimension ref="A1:AM68"/>
  <sheetViews>
    <sheetView topLeftCell="A10" workbookViewId="0">
      <selection activeCell="AF16" sqref="AF16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706498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706498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Robert Gioletti &amp; Sons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610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706498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10213 West Main Street</v>
      </c>
      <c r="K3" s="2" t="s">
        <v>8</v>
      </c>
      <c r="L3" s="20" t="s">
        <v>612</v>
      </c>
      <c r="U3" t="s">
        <v>2</v>
      </c>
      <c r="V3" t="s">
        <v>610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Gioletti &amp; Sons Dairy</v>
      </c>
      <c r="K7" s="2" t="s">
        <v>10869</v>
      </c>
      <c r="L7" s="20" t="s">
        <v>611</v>
      </c>
      <c r="U7" t="s">
        <v>6</v>
      </c>
      <c r="V7" t="s">
        <v>611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612</v>
      </c>
    </row>
    <row r="10" spans="1:39" x14ac:dyDescent="0.3">
      <c r="A10" t="s">
        <v>18</v>
      </c>
      <c r="B10" s="20" t="s">
        <v>613</v>
      </c>
      <c r="K10" s="2" t="s">
        <v>18</v>
      </c>
      <c r="L10" s="20" t="s">
        <v>613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Robert Gioletti &amp; Sons Dairy</v>
      </c>
      <c r="K12" s="2" t="s">
        <v>21</v>
      </c>
      <c r="L12" s="20" t="s">
        <v>614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37.493028045000003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-120.9653521422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3275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18767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525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1145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613</v>
      </c>
    </row>
    <row r="20" spans="1:22" x14ac:dyDescent="0.3">
      <c r="A20" s="39" t="s">
        <v>10878</v>
      </c>
      <c r="B20" s="17">
        <v>980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335287</v>
      </c>
    </row>
    <row r="21" spans="1:22" x14ac:dyDescent="0.3">
      <c r="A21" s="39" t="s">
        <v>10879</v>
      </c>
      <c r="B21" s="17">
        <v>800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815</v>
      </c>
      <c r="K22" s="2" t="s">
        <v>10880</v>
      </c>
      <c r="L22" s="20"/>
      <c r="U22" t="s">
        <v>21</v>
      </c>
      <c r="V22" t="s">
        <v>614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615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3480</v>
      </c>
      <c r="K25" s="2" t="s">
        <v>10883</v>
      </c>
      <c r="L25" s="20" t="s">
        <v>616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7210.4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3800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3275</v>
      </c>
      <c r="K29" s="2" t="s">
        <v>10887</v>
      </c>
      <c r="L29" s="20">
        <v>3275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684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112049.65</v>
      </c>
      <c r="C32" t="s">
        <v>11366</v>
      </c>
      <c r="K32" s="2" t="s">
        <v>10890</v>
      </c>
      <c r="L32" s="20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616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3275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525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1145</v>
      </c>
    </row>
    <row r="45" spans="1:22" x14ac:dyDescent="0.3">
      <c r="A45" t="s">
        <v>10900</v>
      </c>
      <c r="L45" s="17"/>
      <c r="U45" t="s">
        <v>931</v>
      </c>
      <c r="V45">
        <v>980</v>
      </c>
    </row>
    <row r="46" spans="1:22" x14ac:dyDescent="0.3">
      <c r="A46" t="s">
        <v>10901</v>
      </c>
      <c r="L46" s="17"/>
      <c r="U46" t="s">
        <v>932</v>
      </c>
      <c r="V46">
        <v>800</v>
      </c>
    </row>
    <row r="47" spans="1:22" x14ac:dyDescent="0.3">
      <c r="L47" s="17"/>
      <c r="U47" t="s">
        <v>933</v>
      </c>
      <c r="V47">
        <v>815</v>
      </c>
    </row>
    <row r="48" spans="1:22" x14ac:dyDescent="0.3">
      <c r="L48" s="17"/>
      <c r="U48" t="s">
        <v>934</v>
      </c>
      <c r="V48">
        <v>3800</v>
      </c>
    </row>
    <row r="49" spans="3:22" x14ac:dyDescent="0.3">
      <c r="L49" s="17"/>
      <c r="U49" t="s">
        <v>935</v>
      </c>
      <c r="V49">
        <v>3275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669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1101</v>
      </c>
      <c r="D62" t="s">
        <v>1102</v>
      </c>
      <c r="E62" t="s">
        <v>1103</v>
      </c>
      <c r="F62" t="s">
        <v>1104</v>
      </c>
      <c r="G62" t="s">
        <v>1105</v>
      </c>
      <c r="H62" t="s">
        <v>1106</v>
      </c>
      <c r="I62" t="s">
        <v>1107</v>
      </c>
      <c r="J62" t="s">
        <v>1108</v>
      </c>
      <c r="L62" s="17"/>
      <c r="M62" t="s">
        <v>1101</v>
      </c>
      <c r="N62" t="s">
        <v>1102</v>
      </c>
      <c r="O62" t="s">
        <v>1103</v>
      </c>
      <c r="P62" t="s">
        <v>1104</v>
      </c>
      <c r="Q62" t="s">
        <v>1105</v>
      </c>
      <c r="R62" t="s">
        <v>1106</v>
      </c>
      <c r="S62" t="s">
        <v>1107</v>
      </c>
      <c r="T62" t="s">
        <v>1108</v>
      </c>
      <c r="U62" t="s">
        <v>948</v>
      </c>
      <c r="V62" t="s">
        <v>1100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A06317A-2ADC-4436-96E7-3B75DD68377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26C48D-4C08-459F-90D2-B3CA609267EF}">
          <x14:formula1>
            <xm:f>Billing!$F$2:$F$5</xm:f>
          </x14:formula1>
          <xm:sqref>B23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A3BE-ABFA-4181-AF7A-E46869CA611A}">
  <sheetPr codeName="Sheet130">
    <tabColor theme="4" tint="0.79998168889431442"/>
  </sheetPr>
  <dimension ref="A1:AM68"/>
  <sheetViews>
    <sheetView topLeftCell="A7" workbookViewId="0">
      <selection activeCell="AE23" sqref="AE2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706499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706499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Carl Vieira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617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706499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1000 North Mitchell Road</v>
      </c>
      <c r="K3" s="2" t="s">
        <v>8</v>
      </c>
      <c r="L3" s="14" t="s">
        <v>618</v>
      </c>
      <c r="U3" t="s">
        <v>2</v>
      </c>
      <c r="V3" t="s">
        <v>617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Vieira, Carl &amp; Laurie</v>
      </c>
      <c r="K7" s="2" t="s">
        <v>10869</v>
      </c>
      <c r="L7" s="14" t="s">
        <v>605</v>
      </c>
      <c r="U7" t="s">
        <v>6</v>
      </c>
      <c r="V7" t="s">
        <v>605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618</v>
      </c>
    </row>
    <row r="10" spans="1:39" x14ac:dyDescent="0.3">
      <c r="A10" t="s">
        <v>18</v>
      </c>
      <c r="B10" s="14" t="s">
        <v>619</v>
      </c>
      <c r="K10" s="2" t="s">
        <v>18</v>
      </c>
      <c r="L10" s="14" t="s">
        <v>619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Vieira, Carl and Laurie - Carl Vieira Dairy</v>
      </c>
      <c r="K12" s="2" t="s">
        <v>21</v>
      </c>
      <c r="L12" s="14" t="s">
        <v>620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37.502614260000001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-120.9403485898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225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619</v>
      </c>
    </row>
    <row r="20" spans="1:22" x14ac:dyDescent="0.3">
      <c r="A20" s="39" t="s">
        <v>10878</v>
      </c>
      <c r="B20" s="17">
        <v>300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335288</v>
      </c>
    </row>
    <row r="21" spans="1:22" x14ac:dyDescent="0.3">
      <c r="A21" s="39" t="s">
        <v>10879</v>
      </c>
      <c r="B21" s="17">
        <v>150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620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621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1360</v>
      </c>
      <c r="K25" s="2" t="s">
        <v>10883</v>
      </c>
      <c r="L25" s="14" t="s">
        <v>622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44012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2464.5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1425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1415</v>
      </c>
      <c r="K29" s="2" t="s">
        <v>10887</v>
      </c>
      <c r="L29" s="14">
        <v>1415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294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38893.46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622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1200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225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300</v>
      </c>
    </row>
    <row r="45" spans="1:22" x14ac:dyDescent="0.3">
      <c r="A45" t="s">
        <v>10900</v>
      </c>
      <c r="L45" s="17"/>
      <c r="U45" t="s">
        <v>931</v>
      </c>
      <c r="V45">
        <v>300</v>
      </c>
    </row>
    <row r="46" spans="1:22" x14ac:dyDescent="0.3">
      <c r="A46" t="s">
        <v>10901</v>
      </c>
      <c r="L46" s="17"/>
      <c r="U46" t="s">
        <v>932</v>
      </c>
      <c r="V46">
        <v>200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1425</v>
      </c>
    </row>
    <row r="49" spans="3:22" x14ac:dyDescent="0.3">
      <c r="L49" s="17"/>
      <c r="U49" t="s">
        <v>935</v>
      </c>
      <c r="V49">
        <v>1415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291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1110</v>
      </c>
      <c r="D62" t="s">
        <v>1111</v>
      </c>
      <c r="L62" s="17"/>
      <c r="M62" t="s">
        <v>1110</v>
      </c>
      <c r="N62" t="s">
        <v>1111</v>
      </c>
      <c r="U62" t="s">
        <v>948</v>
      </c>
      <c r="V62" t="s">
        <v>1109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8D66A84-D7F9-481A-A3D1-7308A491755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C58681-4BB7-4BB1-8C53-10F82532EE0C}">
          <x14:formula1>
            <xm:f>Billing!$F$2:$F$5</xm:f>
          </x14:formula1>
          <xm:sqref>B23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6129-40A8-48B4-ADB0-9B947533B29D}">
  <sheetPr codeName="Sheet131">
    <tabColor theme="4" tint="0.79998168889431442"/>
  </sheetPr>
  <dimension ref="A1:AM68"/>
  <sheetViews>
    <sheetView topLeftCell="A7" workbookViewId="0">
      <selection activeCell="F44" sqref="F44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706505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706505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John Brasil &amp; Sons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623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706505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2613 South Mitchell Road</v>
      </c>
      <c r="K3" s="2" t="s">
        <v>8</v>
      </c>
      <c r="L3" s="14" t="s">
        <v>625</v>
      </c>
      <c r="U3" t="s">
        <v>2</v>
      </c>
      <c r="V3" t="s">
        <v>623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John &amp; Maria</v>
      </c>
      <c r="K7" s="2" t="s">
        <v>10869</v>
      </c>
      <c r="L7" s="14" t="s">
        <v>624</v>
      </c>
      <c r="U7" t="s">
        <v>6</v>
      </c>
      <c r="V7" t="s">
        <v>624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625</v>
      </c>
    </row>
    <row r="10" spans="1:39" x14ac:dyDescent="0.3">
      <c r="A10" t="s">
        <v>18</v>
      </c>
      <c r="B10" s="14" t="s">
        <v>626</v>
      </c>
      <c r="K10" s="2" t="s">
        <v>18</v>
      </c>
      <c r="L10" s="14" t="s">
        <v>626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Brasil, John &amp; Maria - John Brasil &amp; Sons Dairy</v>
      </c>
      <c r="K12" s="2" t="s">
        <v>21</v>
      </c>
      <c r="L12" s="14" t="s">
        <v>627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37.468673586999998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-120.94009109770001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1157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135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626</v>
      </c>
    </row>
    <row r="20" spans="1:22" x14ac:dyDescent="0.3">
      <c r="A20" s="39" t="s">
        <v>10878</v>
      </c>
      <c r="B20" s="17">
        <v>480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335292</v>
      </c>
    </row>
    <row r="21" spans="1:22" x14ac:dyDescent="0.3">
      <c r="A21" s="39" t="s">
        <v>10879</v>
      </c>
      <c r="B21" s="17">
        <v>275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627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1290</v>
      </c>
      <c r="K25" s="2" t="s">
        <v>10883</v>
      </c>
      <c r="L25" s="14" t="s">
        <v>5255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43528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2581.9499999999998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1292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1386</v>
      </c>
      <c r="K29" s="2" t="s">
        <v>10887</v>
      </c>
      <c r="L29" s="14">
        <v>1386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272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42600.21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294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11422</v>
      </c>
      <c r="C42" t="s">
        <v>11423</v>
      </c>
      <c r="K42" t="s">
        <v>10899</v>
      </c>
      <c r="L42" s="17"/>
      <c r="U42" t="s">
        <v>928</v>
      </c>
      <c r="V42">
        <v>1095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145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515</v>
      </c>
    </row>
    <row r="45" spans="1:22" x14ac:dyDescent="0.3">
      <c r="A45" t="s">
        <v>10900</v>
      </c>
      <c r="L45" s="17"/>
      <c r="U45" t="s">
        <v>931</v>
      </c>
      <c r="V45">
        <v>475</v>
      </c>
    </row>
    <row r="46" spans="1:22" x14ac:dyDescent="0.3">
      <c r="A46" t="s">
        <v>10901</v>
      </c>
      <c r="L46" s="17"/>
      <c r="U46" t="s">
        <v>932</v>
      </c>
      <c r="V46">
        <v>300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1240</v>
      </c>
    </row>
    <row r="49" spans="3:22" x14ac:dyDescent="0.3">
      <c r="L49" s="17"/>
      <c r="U49" t="s">
        <v>935</v>
      </c>
      <c r="V49">
        <v>1386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193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1113</v>
      </c>
      <c r="L62" s="17"/>
      <c r="M62" t="s">
        <v>1113</v>
      </c>
      <c r="U62" t="s">
        <v>948</v>
      </c>
      <c r="V62" t="s">
        <v>1112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90339FC-BA02-4A3C-BA63-9E8255AF572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8C053F-1514-4193-963A-987DFE9CDA20}">
          <x14:formula1>
            <xm:f>Billing!$F$2:$F$5</xm:f>
          </x14:formula1>
          <xm:sqref>B23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65015-847F-4703-B186-2F40AB8235B2}">
  <sheetPr codeName="Sheet132">
    <tabColor theme="4" tint="0.79998168889431442"/>
  </sheetPr>
  <dimension ref="A1:AM68"/>
  <sheetViews>
    <sheetView topLeftCell="A10" workbookViewId="0">
      <selection activeCell="G37" sqref="G3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706506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706506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John Brasil Dairy #3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628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706506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1707 South Mitchell Road</v>
      </c>
      <c r="K3" s="2" t="s">
        <v>8</v>
      </c>
      <c r="L3" s="20" t="s">
        <v>629</v>
      </c>
      <c r="U3" t="s">
        <v>2</v>
      </c>
      <c r="V3" t="s">
        <v>628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John &amp; Maria</v>
      </c>
      <c r="K7" s="2" t="s">
        <v>10869</v>
      </c>
      <c r="L7" s="20" t="s">
        <v>624</v>
      </c>
      <c r="U7" t="s">
        <v>6</v>
      </c>
      <c r="V7" t="s">
        <v>624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629</v>
      </c>
    </row>
    <row r="10" spans="1:39" x14ac:dyDescent="0.3">
      <c r="A10" t="s">
        <v>18</v>
      </c>
      <c r="B10" s="20" t="s">
        <v>630</v>
      </c>
      <c r="K10" s="2" t="s">
        <v>18</v>
      </c>
      <c r="L10" s="20" t="s">
        <v>630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John Brasil, John Brasil Dairy #3</v>
      </c>
      <c r="K12" s="2" t="s">
        <v>21</v>
      </c>
      <c r="L12" s="20" t="s">
        <v>631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37.476966976999996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-120.9401608352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575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630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335293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631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632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620</v>
      </c>
      <c r="K25" s="2" t="s">
        <v>10883</v>
      </c>
      <c r="L25" s="20" t="s">
        <v>452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43579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635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635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43">
        <v>467</v>
      </c>
      <c r="K29" s="2" t="s">
        <v>10887</v>
      </c>
      <c r="L29" s="20">
        <v>467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137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2</v>
      </c>
    </row>
    <row r="32" spans="1:22" x14ac:dyDescent="0.3">
      <c r="A32" s="39" t="s">
        <v>11342</v>
      </c>
      <c r="B32" s="17">
        <v>14639.59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452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11424</v>
      </c>
      <c r="C42" t="s">
        <v>11425</v>
      </c>
      <c r="K42" t="s">
        <v>10899</v>
      </c>
      <c r="L42" s="17"/>
      <c r="U42" t="s">
        <v>928</v>
      </c>
      <c r="V42">
        <v>555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620</v>
      </c>
    </row>
    <row r="49" spans="1:22" s="29" customFormat="1" x14ac:dyDescent="0.3">
      <c r="A49"/>
      <c r="B49" s="17"/>
      <c r="L49" s="30"/>
      <c r="U49" s="29" t="s">
        <v>935</v>
      </c>
      <c r="V49" s="29">
        <v>467</v>
      </c>
    </row>
    <row r="50" spans="1:22" x14ac:dyDescent="0.3">
      <c r="L50" s="17"/>
      <c r="U50" t="s">
        <v>936</v>
      </c>
    </row>
    <row r="51" spans="1:22" x14ac:dyDescent="0.3">
      <c r="A51" s="29"/>
      <c r="B51" s="29"/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C62" t="s">
        <v>1115</v>
      </c>
      <c r="L62" s="17"/>
      <c r="M62" t="s">
        <v>1115</v>
      </c>
      <c r="U62" t="s">
        <v>948</v>
      </c>
      <c r="V62" t="s">
        <v>1114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42FA45A-904D-4362-86DC-99C785C6053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C95C78-8443-4B01-AEF6-61C6E4D2822F}">
          <x14:formula1>
            <xm:f>Billing!$F$2:$F$5</xm:f>
          </x14:formula1>
          <xm:sqref>B23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34594-9F01-42ED-80F0-08F9AF3D3C7B}">
  <sheetPr codeName="Sheet133">
    <tabColor rgb="FFFFFF00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706508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706508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KMA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633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706508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539 South Morgan Road</v>
      </c>
      <c r="K3" s="2" t="s">
        <v>8</v>
      </c>
      <c r="L3" s="14" t="s">
        <v>634</v>
      </c>
      <c r="U3" t="s">
        <v>2</v>
      </c>
      <c r="V3" t="s">
        <v>633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Souza, Ray</v>
      </c>
      <c r="K7" s="2" t="s">
        <v>10869</v>
      </c>
      <c r="L7" s="14" t="s">
        <v>600</v>
      </c>
      <c r="U7" t="s">
        <v>6</v>
      </c>
      <c r="V7" t="s">
        <v>600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634</v>
      </c>
    </row>
    <row r="10" spans="1:39" x14ac:dyDescent="0.3">
      <c r="A10" t="s">
        <v>18</v>
      </c>
      <c r="B10" s="14" t="s">
        <v>635</v>
      </c>
      <c r="K10" s="2" t="s">
        <v>18</v>
      </c>
      <c r="L10" s="14" t="s">
        <v>635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Souza, Ray - KMA Dairy</v>
      </c>
      <c r="K12" s="2" t="s">
        <v>21</v>
      </c>
      <c r="L12" s="14" t="s">
        <v>636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37.487872838999998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-120.97635459999999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635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335296</v>
      </c>
    </row>
    <row r="21" spans="1:22" x14ac:dyDescent="0.3">
      <c r="A21" s="39" t="s">
        <v>10879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14"/>
      <c r="U22" t="s">
        <v>21</v>
      </c>
      <c r="V22" t="s">
        <v>636</v>
      </c>
    </row>
    <row r="23" spans="1:22" x14ac:dyDescent="0.3">
      <c r="A23" s="39" t="s">
        <v>10881</v>
      </c>
      <c r="K23" s="2" t="s">
        <v>10881</v>
      </c>
      <c r="L23" s="14"/>
      <c r="U23" t="s">
        <v>22</v>
      </c>
      <c r="V23" t="s">
        <v>637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280</v>
      </c>
      <c r="K25" s="2" t="s">
        <v>10883</v>
      </c>
      <c r="L25" s="14" t="s">
        <v>2975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43375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633</v>
      </c>
      <c r="K29" s="2" t="s">
        <v>10887</v>
      </c>
      <c r="L29" s="14">
        <v>633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638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250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100</v>
      </c>
    </row>
    <row r="45" spans="1:22" x14ac:dyDescent="0.3">
      <c r="A45" t="s">
        <v>10900</v>
      </c>
      <c r="L45" s="17"/>
      <c r="U45" t="s">
        <v>931</v>
      </c>
      <c r="V45">
        <v>150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300</v>
      </c>
    </row>
    <row r="49" spans="12:22" x14ac:dyDescent="0.3">
      <c r="L49" s="17"/>
      <c r="U49" t="s">
        <v>935</v>
      </c>
      <c r="V49">
        <v>633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23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84658FE-CF6F-4197-946B-787018641D7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396F42-D5C2-4732-821D-A52015D2A85D}">
          <x14:formula1>
            <xm:f>Billing!$F$2:$F$5</xm:f>
          </x14:formula1>
          <xm:sqref>B23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DF0A-8801-4049-97AF-8FDE82AC7156}">
  <sheetPr codeName="Sheet134">
    <tabColor theme="4" tint="0.79998168889431442"/>
  </sheetPr>
  <dimension ref="A1:AM68"/>
  <sheetViews>
    <sheetView workbookViewId="0">
      <selection activeCell="I22" sqref="I2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706509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706509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Sallaberry Ranch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639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706509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5608 South Morgan Road</v>
      </c>
      <c r="K3" s="2" t="s">
        <v>8</v>
      </c>
      <c r="L3" s="20" t="s">
        <v>641</v>
      </c>
      <c r="U3" t="s">
        <v>2</v>
      </c>
      <c r="V3" t="s">
        <v>639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 &amp; D Bylsma Dairy</v>
      </c>
      <c r="K7" s="2" t="s">
        <v>10869</v>
      </c>
      <c r="L7" s="20" t="s">
        <v>640</v>
      </c>
      <c r="U7" t="s">
        <v>6</v>
      </c>
      <c r="V7" t="s">
        <v>640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641</v>
      </c>
    </row>
    <row r="10" spans="1:39" x14ac:dyDescent="0.3">
      <c r="A10" t="s">
        <v>18</v>
      </c>
      <c r="B10" s="20" t="s">
        <v>642</v>
      </c>
      <c r="K10" s="2" t="s">
        <v>18</v>
      </c>
      <c r="L10" s="20" t="s">
        <v>642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 &amp; D Bylsma Dairy - Sallaberry Ranch</v>
      </c>
      <c r="K12" s="2" t="s">
        <v>21</v>
      </c>
      <c r="L12" s="20" t="s">
        <v>643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37.44052112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-120.976494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280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642</v>
      </c>
    </row>
    <row r="20" spans="1:22" x14ac:dyDescent="0.3">
      <c r="A20" s="39" t="s">
        <v>10878</v>
      </c>
      <c r="B20" s="17">
        <v>160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335297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643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644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43392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321.2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587</v>
      </c>
      <c r="K29" s="2" t="s">
        <v>10887</v>
      </c>
      <c r="L29" s="20">
        <v>587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145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4376.18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645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275</v>
      </c>
    </row>
    <row r="45" spans="1:22" x14ac:dyDescent="0.3">
      <c r="A45" t="s">
        <v>10900</v>
      </c>
      <c r="L45" s="17"/>
      <c r="U45" t="s">
        <v>931</v>
      </c>
      <c r="V45">
        <v>150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425</v>
      </c>
    </row>
    <row r="49" spans="12:22" x14ac:dyDescent="0.3">
      <c r="L49" s="17"/>
      <c r="U49" t="s">
        <v>935</v>
      </c>
      <c r="V49">
        <v>587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145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596584A-BA84-44E8-AEA9-D282CE7834C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AB2D2B-0C19-4204-ACA8-03B3ABBA2CC8}">
          <x14:formula1>
            <xm:f>Billing!$F$2:$F$5</xm:f>
          </x14:formula1>
          <xm:sqref>B23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6B70D-F5D8-4D5F-9871-67A19D4BAA92}">
  <sheetPr codeName="Sheet135">
    <tabColor theme="4" tint="0.79998168889431442"/>
  </sheetPr>
  <dimension ref="A1:AM68"/>
  <sheetViews>
    <sheetView topLeftCell="A4" workbookViewId="0">
      <selection activeCell="AD21" sqref="AD2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706510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706510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Alfred C Nunes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646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706510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5119 South Morgan Road</v>
      </c>
      <c r="K3" s="2" t="s">
        <v>8</v>
      </c>
      <c r="L3" s="14" t="s">
        <v>648</v>
      </c>
      <c r="U3" t="s">
        <v>2</v>
      </c>
      <c r="V3" t="s">
        <v>646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Nunes, Alfred &amp; Celia</v>
      </c>
      <c r="K7" s="2" t="s">
        <v>10869</v>
      </c>
      <c r="L7" s="14" t="s">
        <v>647</v>
      </c>
      <c r="U7" t="s">
        <v>6</v>
      </c>
      <c r="V7" t="s">
        <v>647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648</v>
      </c>
    </row>
    <row r="10" spans="1:39" x14ac:dyDescent="0.3">
      <c r="A10" t="s">
        <v>18</v>
      </c>
      <c r="B10" s="14" t="s">
        <v>649</v>
      </c>
      <c r="K10" s="2" t="s">
        <v>18</v>
      </c>
      <c r="L10" s="14" t="s">
        <v>649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Nunes, Alfredo C &amp; Celia</v>
      </c>
      <c r="K12" s="2" t="s">
        <v>21</v>
      </c>
      <c r="L12" s="14" t="s">
        <v>650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37.445445659999997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-120.9764565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900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110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649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335298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650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1010</v>
      </c>
      <c r="K25" s="2" t="s">
        <v>10883</v>
      </c>
      <c r="L25" s="14" t="s">
        <v>11252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1414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1010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1029</v>
      </c>
      <c r="K29" s="2" t="s">
        <v>10887</v>
      </c>
      <c r="L29" s="14">
        <v>1029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230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25437.4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651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11426</v>
      </c>
      <c r="K42" t="s">
        <v>10899</v>
      </c>
      <c r="L42" s="17"/>
      <c r="U42" t="s">
        <v>928</v>
      </c>
      <c r="V42">
        <v>875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140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80</v>
      </c>
    </row>
    <row r="47" spans="1:22" x14ac:dyDescent="0.3">
      <c r="L47" s="17"/>
      <c r="U47" t="s">
        <v>933</v>
      </c>
      <c r="V47">
        <v>0</v>
      </c>
    </row>
    <row r="48" spans="1:22" s="29" customFormat="1" x14ac:dyDescent="0.3">
      <c r="A48"/>
      <c r="B48" s="17"/>
      <c r="L48" s="30"/>
      <c r="U48" s="29" t="s">
        <v>934</v>
      </c>
      <c r="V48" s="29">
        <v>1015</v>
      </c>
    </row>
    <row r="49" spans="1:22" x14ac:dyDescent="0.3">
      <c r="L49" s="17"/>
      <c r="U49" t="s">
        <v>935</v>
      </c>
      <c r="V49">
        <v>1029</v>
      </c>
    </row>
    <row r="50" spans="1:22" x14ac:dyDescent="0.3">
      <c r="A50" s="29"/>
      <c r="B50" s="29"/>
      <c r="L50" s="17"/>
      <c r="U50" t="s">
        <v>936</v>
      </c>
    </row>
    <row r="51" spans="1:22" x14ac:dyDescent="0.3"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190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L62" s="17"/>
      <c r="U62" t="s">
        <v>948</v>
      </c>
      <c r="V62" t="s">
        <v>1116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57DE18E-E77E-4387-8761-0021E8F9EF5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95BD7C-B66E-4386-858F-FF1307DD492B}">
          <x14:formula1>
            <xm:f>Billing!$F$2:$F$5</xm:f>
          </x14:formula1>
          <xm:sqref>B23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11885-562F-4C5B-86E3-2530DB22CE1C}">
  <sheetPr codeName="Sheet136">
    <tabColor theme="4" tint="0.79998168889431442"/>
  </sheetPr>
  <dimension ref="A1:AM68"/>
  <sheetViews>
    <sheetView topLeftCell="A7" workbookViewId="0">
      <selection activeCell="B7" sqref="B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706512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706512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GJC Dairy, Inc.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11253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706512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2401  Newman Road</v>
      </c>
      <c r="K3" s="2" t="s">
        <v>8</v>
      </c>
      <c r="L3" s="20" t="s">
        <v>654</v>
      </c>
      <c r="U3" t="s">
        <v>2</v>
      </c>
      <c r="V3" t="s">
        <v>652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GJC Dairy, Inc</v>
      </c>
      <c r="K7" s="2" t="s">
        <v>10869</v>
      </c>
      <c r="L7" s="20" t="s">
        <v>11254</v>
      </c>
      <c r="U7" t="s">
        <v>6</v>
      </c>
      <c r="V7" t="s">
        <v>653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654</v>
      </c>
    </row>
    <row r="10" spans="1:39" x14ac:dyDescent="0.3">
      <c r="A10" t="s">
        <v>18</v>
      </c>
      <c r="B10" s="20" t="s">
        <v>655</v>
      </c>
      <c r="K10" s="2" t="s">
        <v>18</v>
      </c>
      <c r="L10" s="20" t="s">
        <v>655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GJC Dairy, Inc</v>
      </c>
      <c r="K12" s="2" t="s">
        <v>21</v>
      </c>
      <c r="L12" s="20" t="s">
        <v>11255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37.470410000000001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-120.9277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655</v>
      </c>
    </row>
    <row r="20" spans="1:22" x14ac:dyDescent="0.3">
      <c r="A20" s="39" t="s">
        <v>10878</v>
      </c>
      <c r="B20" s="17">
        <v>250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335300</v>
      </c>
    </row>
    <row r="21" spans="1:22" x14ac:dyDescent="0.3">
      <c r="A21" s="39" t="s">
        <v>10879</v>
      </c>
      <c r="B21" s="17">
        <v>150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656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635</v>
      </c>
      <c r="K25" s="2" t="s">
        <v>10883</v>
      </c>
      <c r="L25" s="20" t="s">
        <v>657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1224.9000000000001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696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696</v>
      </c>
      <c r="K29" s="2" t="s">
        <v>10887</v>
      </c>
      <c r="L29" s="20">
        <v>696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458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20317.32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657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515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120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200</v>
      </c>
    </row>
    <row r="45" spans="1:22" x14ac:dyDescent="0.3">
      <c r="A45" t="s">
        <v>10900</v>
      </c>
      <c r="L45" s="17"/>
      <c r="U45" t="s">
        <v>931</v>
      </c>
      <c r="V45">
        <v>210</v>
      </c>
    </row>
    <row r="46" spans="1:22" x14ac:dyDescent="0.3">
      <c r="A46" t="s">
        <v>10901</v>
      </c>
      <c r="L46" s="17"/>
      <c r="U46" t="s">
        <v>932</v>
      </c>
      <c r="V46">
        <v>115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635</v>
      </c>
    </row>
    <row r="49" spans="3:22" x14ac:dyDescent="0.3">
      <c r="L49" s="17"/>
      <c r="U49" t="s">
        <v>935</v>
      </c>
      <c r="V49">
        <v>696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302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1118</v>
      </c>
      <c r="D62" t="s">
        <v>1119</v>
      </c>
      <c r="L62" s="17"/>
      <c r="M62" t="s">
        <v>1118</v>
      </c>
      <c r="N62" t="s">
        <v>1119</v>
      </c>
      <c r="U62" t="s">
        <v>948</v>
      </c>
      <c r="V62" t="s">
        <v>1117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0AB6C4F-4B72-4EBE-8C05-CD5C7BF98BCB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BE7889-9898-4241-9506-F350E8500209}">
          <x14:formula1>
            <xm:f>Billing!$F$2:$F$5</xm:f>
          </x14:formula1>
          <xm:sqref>B23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B9BF2-58B1-439E-B430-D58D41794A80}">
  <sheetPr codeName="Sheet137">
    <tabColor theme="4" tint="0.79998168889431442"/>
  </sheetPr>
  <dimension ref="A1:AM68"/>
  <sheetViews>
    <sheetView workbookViewId="0">
      <selection activeCell="AF32" sqref="AF3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706513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706513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Ehrlich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658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706513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5725  Ehrlich Road</v>
      </c>
      <c r="K3" s="2" t="s">
        <v>8</v>
      </c>
      <c r="L3" s="14" t="s">
        <v>660</v>
      </c>
      <c r="U3" t="s">
        <v>2</v>
      </c>
      <c r="V3" t="s">
        <v>658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Schortzmann, Brittney</v>
      </c>
      <c r="K7" s="2" t="s">
        <v>10869</v>
      </c>
      <c r="L7" s="14" t="s">
        <v>659</v>
      </c>
      <c r="U7" t="s">
        <v>6</v>
      </c>
      <c r="V7" t="s">
        <v>659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660</v>
      </c>
    </row>
    <row r="10" spans="1:39" x14ac:dyDescent="0.3">
      <c r="A10" t="s">
        <v>18</v>
      </c>
      <c r="B10" s="14" t="s">
        <v>661</v>
      </c>
      <c r="K10" s="2" t="s">
        <v>18</v>
      </c>
      <c r="L10" s="14" t="s">
        <v>661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Schortzmann, Brittney - Ehrlich Dairy</v>
      </c>
      <c r="K12" s="2" t="s">
        <v>21</v>
      </c>
      <c r="L12" s="14" t="s">
        <v>662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37.433847790000002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-120.91535039999999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825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165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661</v>
      </c>
    </row>
    <row r="20" spans="1:22" x14ac:dyDescent="0.3">
      <c r="A20" s="39" t="s">
        <v>10878</v>
      </c>
      <c r="B20" s="17">
        <v>175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335264</v>
      </c>
    </row>
    <row r="21" spans="1:22" x14ac:dyDescent="0.3">
      <c r="A21" s="39" t="s">
        <v>10879</v>
      </c>
      <c r="B21" s="17">
        <v>100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662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849</v>
      </c>
      <c r="K25" s="2" t="s">
        <v>10883</v>
      </c>
      <c r="L25" s="14" t="s">
        <v>11256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1487.2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870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922</v>
      </c>
      <c r="K29" s="2" t="s">
        <v>10887</v>
      </c>
      <c r="L29" s="14">
        <v>922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188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26213.93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663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11427</v>
      </c>
      <c r="C42" t="s">
        <v>11428</v>
      </c>
      <c r="K42" t="s">
        <v>10899</v>
      </c>
      <c r="L42" s="17"/>
      <c r="U42" t="s">
        <v>928</v>
      </c>
      <c r="V42">
        <v>825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165</v>
      </c>
    </row>
    <row r="45" spans="1:22" x14ac:dyDescent="0.3">
      <c r="A45" t="s">
        <v>10900</v>
      </c>
      <c r="L45" s="17"/>
      <c r="U45" t="s">
        <v>931</v>
      </c>
      <c r="V45">
        <v>180</v>
      </c>
    </row>
    <row r="46" spans="1:22" x14ac:dyDescent="0.3">
      <c r="A46" t="s">
        <v>10901</v>
      </c>
      <c r="L46" s="17"/>
      <c r="U46" t="s">
        <v>932</v>
      </c>
      <c r="V46">
        <v>110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860</v>
      </c>
    </row>
    <row r="49" spans="3:22" x14ac:dyDescent="0.3">
      <c r="L49" s="17"/>
      <c r="U49" t="s">
        <v>935</v>
      </c>
      <c r="V49">
        <v>922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188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1121</v>
      </c>
      <c r="D62" t="s">
        <v>1122</v>
      </c>
      <c r="L62" s="17"/>
      <c r="M62" t="s">
        <v>1121</v>
      </c>
      <c r="N62" t="s">
        <v>1122</v>
      </c>
      <c r="U62" t="s">
        <v>948</v>
      </c>
      <c r="V62" t="s">
        <v>1120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CFD9133-A5B8-4507-99E0-9299258C57C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5A65E0-1610-4E8D-B1B0-986B87A0269E}">
          <x14:formula1>
            <xm:f>Billing!$F$2:$F$5</xm:f>
          </x14:formula1>
          <xm:sqref>B23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E27AD-F694-4F43-B706-FDD1E6BC85F4}">
  <sheetPr codeName="Sheet138">
    <tabColor rgb="FFFF0000"/>
  </sheetPr>
  <dimension ref="A1:AM67"/>
  <sheetViews>
    <sheetView topLeftCell="A5" workbookViewId="0">
      <selection activeCell="F39" sqref="F39"/>
    </sheetView>
  </sheetViews>
  <sheetFormatPr defaultRowHeight="14.4" x14ac:dyDescent="0.3"/>
  <cols>
    <col min="1" max="1" width="30.44140625" bestFit="1" customWidth="1"/>
    <col min="2" max="2" width="9.109375" style="17"/>
    <col min="8" max="10" width="8.88671875" customWidth="1"/>
    <col min="11" max="13" width="8.88671875" hidden="1" customWidth="1"/>
    <col min="14" max="33" width="8.88671875" customWidth="1"/>
  </cols>
  <sheetData>
    <row r="1" spans="1:39" x14ac:dyDescent="0.3">
      <c r="A1" t="s">
        <v>1</v>
      </c>
      <c r="B1" s="14">
        <v>706514</v>
      </c>
      <c r="C1" s="18" t="s">
        <v>980</v>
      </c>
      <c r="D1" s="2"/>
      <c r="E1" s="2"/>
      <c r="F1" s="2"/>
      <c r="G1" s="2"/>
      <c r="H1" s="2"/>
      <c r="I1" s="2"/>
      <c r="J1" s="2"/>
      <c r="K1" s="2" t="s">
        <v>0</v>
      </c>
      <c r="L1" s="2" t="s">
        <v>37</v>
      </c>
      <c r="M1" s="2" t="s">
        <v>980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D&amp;A Brasil Facility</v>
      </c>
      <c r="C2" s="8"/>
      <c r="D2" s="9"/>
      <c r="E2" s="9"/>
      <c r="F2" s="9"/>
      <c r="G2" s="9"/>
      <c r="H2" s="9"/>
      <c r="I2" s="9"/>
      <c r="J2" s="9"/>
      <c r="K2" s="9" t="s">
        <v>1</v>
      </c>
      <c r="L2" s="9">
        <v>706514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4218 South Prairie Flower Road</v>
      </c>
      <c r="K3" t="s">
        <v>2</v>
      </c>
      <c r="L3" t="s">
        <v>664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t="s">
        <v>3</v>
      </c>
      <c r="L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t="s">
        <v>4</v>
      </c>
      <c r="L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t="s">
        <v>5</v>
      </c>
      <c r="L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Danny &amp; Allison</v>
      </c>
      <c r="K7" t="s">
        <v>6</v>
      </c>
      <c r="L7" t="s">
        <v>665</v>
      </c>
    </row>
    <row r="8" spans="1:39" x14ac:dyDescent="0.3">
      <c r="A8" t="s">
        <v>10870</v>
      </c>
      <c r="K8" t="s">
        <v>7</v>
      </c>
      <c r="L8" t="s">
        <v>143</v>
      </c>
    </row>
    <row r="9" spans="1:39" x14ac:dyDescent="0.3">
      <c r="A9" t="s">
        <v>927</v>
      </c>
      <c r="K9" t="s">
        <v>8</v>
      </c>
      <c r="L9" t="s">
        <v>666</v>
      </c>
    </row>
    <row r="10" spans="1:39" x14ac:dyDescent="0.3">
      <c r="A10" t="s">
        <v>18</v>
      </c>
      <c r="B10" s="14" t="s">
        <v>667</v>
      </c>
      <c r="K10" t="s">
        <v>9</v>
      </c>
      <c r="L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Historical</v>
      </c>
      <c r="K11" t="s">
        <v>10</v>
      </c>
      <c r="L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Brasil, Danny &amp; Allison - D&amp;A Brasil Dairy</v>
      </c>
      <c r="K12" t="s">
        <v>11</v>
      </c>
      <c r="L12" t="s">
        <v>46</v>
      </c>
    </row>
    <row r="13" spans="1:39" x14ac:dyDescent="0.3">
      <c r="A13" t="s">
        <v>10871</v>
      </c>
      <c r="K13" t="s">
        <v>12</v>
      </c>
      <c r="L13">
        <v>37.454006999999997</v>
      </c>
    </row>
    <row r="14" spans="1:39" x14ac:dyDescent="0.3">
      <c r="A14" t="s">
        <v>10872</v>
      </c>
      <c r="B14" t="s">
        <v>11350</v>
      </c>
      <c r="K14" t="s">
        <v>13</v>
      </c>
      <c r="L14">
        <v>-120.930746</v>
      </c>
    </row>
    <row r="15" spans="1:39" x14ac:dyDescent="0.3">
      <c r="A15" t="s">
        <v>10873</v>
      </c>
      <c r="K15" t="s">
        <v>14</v>
      </c>
      <c r="L15" t="s">
        <v>47</v>
      </c>
    </row>
    <row r="16" spans="1:39" x14ac:dyDescent="0.3">
      <c r="A16" t="s">
        <v>10874</v>
      </c>
      <c r="C16" t="s">
        <v>10909</v>
      </c>
      <c r="K16" t="s">
        <v>15</v>
      </c>
      <c r="L16" t="s">
        <v>54</v>
      </c>
    </row>
    <row r="17" spans="1:1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t="s">
        <v>16</v>
      </c>
      <c r="L17" t="s">
        <v>49</v>
      </c>
    </row>
    <row r="18" spans="1:1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t="s">
        <v>17</v>
      </c>
      <c r="L18" t="s">
        <v>50</v>
      </c>
    </row>
    <row r="19" spans="1:1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t="s">
        <v>18</v>
      </c>
      <c r="L19" t="s">
        <v>667</v>
      </c>
    </row>
    <row r="20" spans="1:1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t="s">
        <v>19</v>
      </c>
      <c r="L20">
        <v>335301</v>
      </c>
    </row>
    <row r="21" spans="1:12" x14ac:dyDescent="0.3">
      <c r="A21" s="39" t="s">
        <v>10879</v>
      </c>
      <c r="K21" t="s">
        <v>20</v>
      </c>
      <c r="L21" t="s">
        <v>52</v>
      </c>
    </row>
    <row r="22" spans="1:12" x14ac:dyDescent="0.3">
      <c r="A22" s="39" t="s">
        <v>10880</v>
      </c>
      <c r="K22" t="s">
        <v>21</v>
      </c>
      <c r="L22" t="s">
        <v>668</v>
      </c>
    </row>
    <row r="23" spans="1:12" x14ac:dyDescent="0.3">
      <c r="A23" s="39" t="s">
        <v>10881</v>
      </c>
      <c r="K23" t="s">
        <v>22</v>
      </c>
      <c r="L23" t="s">
        <v>669</v>
      </c>
    </row>
    <row r="24" spans="1:12" x14ac:dyDescent="0.3">
      <c r="A24" t="s">
        <v>10882</v>
      </c>
      <c r="B24" s="17" t="str">
        <f>VLOOKUP(B1, facilities_export_6_7_2022!$A$1:$O$10000, 12, FALSE)</f>
        <v>Mature dairy cattle</v>
      </c>
      <c r="K24" t="s">
        <v>23</v>
      </c>
      <c r="L24" t="s">
        <v>55</v>
      </c>
    </row>
    <row r="25" spans="1:12" x14ac:dyDescent="0.3">
      <c r="A25" t="s">
        <v>10883</v>
      </c>
      <c r="B25" s="17" t="str">
        <f>VLOOKUP(B1, facilities_export_6_7_2022!$A$1:$O$10000, 13, FALSE)</f>
        <v>0</v>
      </c>
      <c r="K25" t="s">
        <v>24</v>
      </c>
      <c r="L25" t="s">
        <v>56</v>
      </c>
    </row>
    <row r="26" spans="1:1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t="s">
        <v>25</v>
      </c>
      <c r="L26">
        <v>44217</v>
      </c>
    </row>
    <row r="27" spans="1:1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t="s">
        <v>26</v>
      </c>
      <c r="L27">
        <v>39262</v>
      </c>
    </row>
    <row r="28" spans="1:12" x14ac:dyDescent="0.3">
      <c r="A28" t="s">
        <v>10886</v>
      </c>
      <c r="B28" s="17">
        <f>SUM(B17:B18)</f>
        <v>0</v>
      </c>
      <c r="K28" t="s">
        <v>27</v>
      </c>
      <c r="L28" t="s">
        <v>57</v>
      </c>
    </row>
    <row r="29" spans="1:12" x14ac:dyDescent="0.3">
      <c r="A29" s="39" t="s">
        <v>10887</v>
      </c>
      <c r="B29" s="17">
        <v>345</v>
      </c>
      <c r="K29" t="s">
        <v>28</v>
      </c>
      <c r="L29" t="s">
        <v>58</v>
      </c>
    </row>
    <row r="30" spans="1:12" x14ac:dyDescent="0.3">
      <c r="A30" s="39" t="s">
        <v>10888</v>
      </c>
      <c r="C30" t="s">
        <v>11364</v>
      </c>
      <c r="K30" t="s">
        <v>29</v>
      </c>
      <c r="L30" t="s">
        <v>10924</v>
      </c>
    </row>
    <row r="31" spans="1:12" x14ac:dyDescent="0.3">
      <c r="A31" s="39" t="s">
        <v>11343</v>
      </c>
      <c r="K31" t="s">
        <v>30</v>
      </c>
      <c r="L31">
        <v>1</v>
      </c>
    </row>
    <row r="32" spans="1:12" x14ac:dyDescent="0.3">
      <c r="A32" s="39" t="s">
        <v>11342</v>
      </c>
      <c r="C32" t="s">
        <v>11366</v>
      </c>
      <c r="K32" t="s">
        <v>31</v>
      </c>
      <c r="L32" t="s">
        <v>72</v>
      </c>
    </row>
    <row r="33" spans="1:12" x14ac:dyDescent="0.3">
      <c r="A33" t="s">
        <v>10889</v>
      </c>
      <c r="K33" t="s">
        <v>32</v>
      </c>
      <c r="L33" t="s">
        <v>61</v>
      </c>
    </row>
    <row r="34" spans="1:12" x14ac:dyDescent="0.3">
      <c r="A34" t="s">
        <v>10890</v>
      </c>
      <c r="K34" t="s">
        <v>33</v>
      </c>
      <c r="L34" t="s">
        <v>62</v>
      </c>
    </row>
    <row r="35" spans="1:12" x14ac:dyDescent="0.3">
      <c r="A35" t="s">
        <v>10891</v>
      </c>
      <c r="K35" t="s">
        <v>34</v>
      </c>
      <c r="L35" t="s">
        <v>227</v>
      </c>
    </row>
    <row r="36" spans="1:12" x14ac:dyDescent="0.3">
      <c r="A36" t="s">
        <v>10892</v>
      </c>
      <c r="K36" t="s">
        <v>35</v>
      </c>
      <c r="L36" t="s">
        <v>64</v>
      </c>
    </row>
    <row r="37" spans="1:12" x14ac:dyDescent="0.3">
      <c r="A37" t="s">
        <v>10893</v>
      </c>
      <c r="K37" t="s">
        <v>36</v>
      </c>
      <c r="L37" t="s">
        <v>54</v>
      </c>
    </row>
    <row r="38" spans="1:12" x14ac:dyDescent="0.3">
      <c r="A38" t="s">
        <v>10894</v>
      </c>
      <c r="K38" t="s">
        <v>924</v>
      </c>
    </row>
    <row r="39" spans="1:12" x14ac:dyDescent="0.3">
      <c r="A39" t="s">
        <v>10895</v>
      </c>
      <c r="K39" t="s">
        <v>925</v>
      </c>
    </row>
    <row r="40" spans="1:12" x14ac:dyDescent="0.3">
      <c r="A40" t="s">
        <v>10896</v>
      </c>
      <c r="K40" t="s">
        <v>926</v>
      </c>
    </row>
    <row r="41" spans="1:12" x14ac:dyDescent="0.3">
      <c r="A41" t="s">
        <v>10897</v>
      </c>
      <c r="K41" t="s">
        <v>927</v>
      </c>
    </row>
    <row r="42" spans="1:12" x14ac:dyDescent="0.3">
      <c r="A42" s="39" t="s">
        <v>948</v>
      </c>
      <c r="K42" t="s">
        <v>928</v>
      </c>
      <c r="L42">
        <v>0</v>
      </c>
    </row>
    <row r="43" spans="1:12" x14ac:dyDescent="0.3">
      <c r="A43" t="s">
        <v>10898</v>
      </c>
      <c r="K43" t="s">
        <v>929</v>
      </c>
      <c r="L43">
        <v>0</v>
      </c>
    </row>
    <row r="44" spans="1:12" x14ac:dyDescent="0.3">
      <c r="A44" t="s">
        <v>10899</v>
      </c>
      <c r="K44" t="s">
        <v>930</v>
      </c>
      <c r="L44">
        <v>0</v>
      </c>
    </row>
    <row r="45" spans="1:12" x14ac:dyDescent="0.3">
      <c r="A45" t="s">
        <v>10900</v>
      </c>
      <c r="K45" t="s">
        <v>931</v>
      </c>
      <c r="L45">
        <v>0</v>
      </c>
    </row>
    <row r="46" spans="1:12" x14ac:dyDescent="0.3">
      <c r="A46" t="s">
        <v>10901</v>
      </c>
      <c r="K46" t="s">
        <v>932</v>
      </c>
      <c r="L46">
        <v>0</v>
      </c>
    </row>
    <row r="47" spans="1:12" x14ac:dyDescent="0.3">
      <c r="K47" t="s">
        <v>933</v>
      </c>
      <c r="L47">
        <v>0</v>
      </c>
    </row>
    <row r="48" spans="1:12" x14ac:dyDescent="0.3">
      <c r="K48" t="s">
        <v>934</v>
      </c>
      <c r="L48">
        <v>0</v>
      </c>
    </row>
    <row r="49" spans="11:12" x14ac:dyDescent="0.3">
      <c r="K49" t="s">
        <v>935</v>
      </c>
      <c r="L49">
        <v>345</v>
      </c>
    </row>
    <row r="50" spans="11:12" x14ac:dyDescent="0.3">
      <c r="K50" t="s">
        <v>936</v>
      </c>
    </row>
    <row r="51" spans="11:12" x14ac:dyDescent="0.3">
      <c r="K51" t="s">
        <v>937</v>
      </c>
    </row>
    <row r="52" spans="11:12" x14ac:dyDescent="0.3">
      <c r="K52" t="s">
        <v>938</v>
      </c>
    </row>
    <row r="53" spans="11:12" x14ac:dyDescent="0.3">
      <c r="K53" t="s">
        <v>939</v>
      </c>
    </row>
    <row r="54" spans="11:12" x14ac:dyDescent="0.3">
      <c r="K54" t="s">
        <v>940</v>
      </c>
    </row>
    <row r="55" spans="11:12" x14ac:dyDescent="0.3">
      <c r="K55" t="s">
        <v>941</v>
      </c>
    </row>
    <row r="56" spans="11:12" x14ac:dyDescent="0.3">
      <c r="K56" t="s">
        <v>942</v>
      </c>
    </row>
    <row r="57" spans="11:12" x14ac:dyDescent="0.3">
      <c r="K57" t="s">
        <v>943</v>
      </c>
    </row>
    <row r="58" spans="11:12" x14ac:dyDescent="0.3">
      <c r="K58" t="s">
        <v>944</v>
      </c>
    </row>
    <row r="59" spans="11:12" x14ac:dyDescent="0.3">
      <c r="K59" t="s">
        <v>945</v>
      </c>
    </row>
    <row r="60" spans="11:12" x14ac:dyDescent="0.3">
      <c r="K60" t="s">
        <v>946</v>
      </c>
    </row>
    <row r="61" spans="11:12" x14ac:dyDescent="0.3">
      <c r="K61" t="s">
        <v>947</v>
      </c>
    </row>
    <row r="62" spans="11:12" x14ac:dyDescent="0.3">
      <c r="K62" t="s">
        <v>948</v>
      </c>
      <c r="L62" t="s">
        <v>1123</v>
      </c>
    </row>
    <row r="63" spans="11:12" x14ac:dyDescent="0.3">
      <c r="K63" t="s">
        <v>949</v>
      </c>
    </row>
    <row r="64" spans="11:12" x14ac:dyDescent="0.3">
      <c r="K64" t="s">
        <v>950</v>
      </c>
    </row>
    <row r="65" spans="11:11" x14ac:dyDescent="0.3">
      <c r="K65" t="s">
        <v>951</v>
      </c>
    </row>
    <row r="66" spans="11:11" x14ac:dyDescent="0.3">
      <c r="K66" t="s">
        <v>952</v>
      </c>
    </row>
    <row r="67" spans="11:11" x14ac:dyDescent="0.3">
      <c r="K67" t="s">
        <v>953</v>
      </c>
    </row>
  </sheetData>
  <hyperlinks>
    <hyperlink ref="C1" location="'Master Tab'!A1" display="Master Tab" xr:uid="{ECFCA034-8E40-4B62-A86E-CC14C967344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64AD0E-C668-4AA8-9E84-9CFFC48A7887}">
          <x14:formula1>
            <xm:f>Billing!$F$2:$F$5</xm:f>
          </x14:formula1>
          <xm:sqref>B23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8D9B-1007-4865-825D-3D1E61F9A04B}">
  <sheetPr codeName="Sheet139">
    <tabColor theme="4" tint="0.79998168889431442"/>
  </sheetPr>
  <dimension ref="A1:AM67"/>
  <sheetViews>
    <sheetView topLeftCell="A4" workbookViewId="0">
      <selection activeCell="W35" sqref="W35"/>
    </sheetView>
  </sheetViews>
  <sheetFormatPr defaultRowHeight="14.4" x14ac:dyDescent="0.3"/>
  <cols>
    <col min="1" max="1" width="30.44140625" bestFit="1" customWidth="1"/>
    <col min="2" max="2" width="9.109375" style="17"/>
    <col min="7" max="10" width="8.88671875" customWidth="1"/>
    <col min="11" max="13" width="8.88671875" hidden="1" customWidth="1"/>
    <col min="14" max="34" width="8.88671875" customWidth="1"/>
  </cols>
  <sheetData>
    <row r="1" spans="1:39" x14ac:dyDescent="0.3">
      <c r="A1" t="s">
        <v>1</v>
      </c>
      <c r="B1" s="14">
        <v>706515</v>
      </c>
      <c r="C1" s="18" t="s">
        <v>980</v>
      </c>
      <c r="D1" s="2"/>
      <c r="E1" s="2"/>
      <c r="F1" s="2"/>
      <c r="G1" s="2"/>
      <c r="H1" s="2"/>
      <c r="I1" s="2"/>
      <c r="J1" s="2"/>
      <c r="K1" s="2" t="s">
        <v>0</v>
      </c>
      <c r="L1" s="2" t="s">
        <v>37</v>
      </c>
      <c r="M1" s="2" t="s">
        <v>980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Silva's Holsteins</v>
      </c>
      <c r="C2" s="4"/>
      <c r="D2" s="5"/>
      <c r="E2" s="5"/>
      <c r="F2" s="5"/>
      <c r="G2" s="5"/>
      <c r="H2" s="5"/>
      <c r="I2" s="5"/>
      <c r="J2" s="5"/>
      <c r="K2" s="5" t="s">
        <v>1</v>
      </c>
      <c r="L2" s="5">
        <v>706515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6706  Elaine Road</v>
      </c>
      <c r="K3" t="s">
        <v>2</v>
      </c>
      <c r="L3" t="s">
        <v>670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t="s">
        <v>3</v>
      </c>
      <c r="L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t="s">
        <v>4</v>
      </c>
      <c r="L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t="s">
        <v>5</v>
      </c>
      <c r="L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Silva, Manuel M &amp; Filomena</v>
      </c>
      <c r="K7" t="s">
        <v>6</v>
      </c>
      <c r="L7" t="s">
        <v>671</v>
      </c>
    </row>
    <row r="8" spans="1:39" x14ac:dyDescent="0.3">
      <c r="A8" t="s">
        <v>10870</v>
      </c>
      <c r="K8" t="s">
        <v>7</v>
      </c>
      <c r="L8" t="s">
        <v>43</v>
      </c>
    </row>
    <row r="9" spans="1:39" x14ac:dyDescent="0.3">
      <c r="A9" t="s">
        <v>927</v>
      </c>
      <c r="K9" t="s">
        <v>8</v>
      </c>
      <c r="L9" t="s">
        <v>672</v>
      </c>
    </row>
    <row r="10" spans="1:39" x14ac:dyDescent="0.3">
      <c r="A10" t="s">
        <v>18</v>
      </c>
      <c r="B10" s="14" t="s">
        <v>673</v>
      </c>
      <c r="K10" t="s">
        <v>9</v>
      </c>
      <c r="L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t="s">
        <v>10</v>
      </c>
      <c r="L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Silva, Manuel M &amp; Filomena</v>
      </c>
      <c r="K12" t="s">
        <v>11</v>
      </c>
      <c r="L12" t="s">
        <v>46</v>
      </c>
    </row>
    <row r="13" spans="1:39" x14ac:dyDescent="0.3">
      <c r="A13" t="s">
        <v>10871</v>
      </c>
      <c r="K13" t="s">
        <v>12</v>
      </c>
      <c r="L13">
        <v>37.430334090000002</v>
      </c>
    </row>
    <row r="14" spans="1:39" x14ac:dyDescent="0.3">
      <c r="A14" t="s">
        <v>10872</v>
      </c>
      <c r="B14" t="s">
        <v>11350</v>
      </c>
      <c r="K14" t="s">
        <v>13</v>
      </c>
      <c r="L14">
        <v>-120.92598270000001</v>
      </c>
    </row>
    <row r="15" spans="1:39" x14ac:dyDescent="0.3">
      <c r="A15" t="s">
        <v>10873</v>
      </c>
      <c r="K15" t="s">
        <v>14</v>
      </c>
      <c r="L15" t="s">
        <v>47</v>
      </c>
    </row>
    <row r="16" spans="1:39" x14ac:dyDescent="0.3">
      <c r="A16" t="s">
        <v>10874</v>
      </c>
      <c r="C16" t="s">
        <v>10909</v>
      </c>
      <c r="K16" t="s">
        <v>15</v>
      </c>
      <c r="L16" t="s">
        <v>48</v>
      </c>
    </row>
    <row r="17" spans="1:12" x14ac:dyDescent="0.3">
      <c r="A17" s="39" t="s">
        <v>10875</v>
      </c>
      <c r="B17" s="17">
        <v>955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t="s">
        <v>16</v>
      </c>
      <c r="L17" t="s">
        <v>49</v>
      </c>
    </row>
    <row r="18" spans="1:12" x14ac:dyDescent="0.3">
      <c r="A18" s="39" t="s">
        <v>10876</v>
      </c>
      <c r="B18" s="17">
        <v>119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t="s">
        <v>17</v>
      </c>
      <c r="L18" t="s">
        <v>50</v>
      </c>
    </row>
    <row r="19" spans="1:12" x14ac:dyDescent="0.3">
      <c r="A19" s="39" t="s">
        <v>10877</v>
      </c>
      <c r="B19" s="17">
        <v>284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t="s">
        <v>18</v>
      </c>
      <c r="L19" t="s">
        <v>673</v>
      </c>
    </row>
    <row r="20" spans="1:12" x14ac:dyDescent="0.3">
      <c r="A20" s="39" t="s">
        <v>10878</v>
      </c>
      <c r="B20" s="17">
        <v>458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t="s">
        <v>19</v>
      </c>
      <c r="L20">
        <v>335265</v>
      </c>
    </row>
    <row r="21" spans="1:12" x14ac:dyDescent="0.3">
      <c r="A21" s="39" t="s">
        <v>10879</v>
      </c>
      <c r="B21" s="17">
        <v>126</v>
      </c>
      <c r="K21" t="s">
        <v>20</v>
      </c>
      <c r="L21" t="s">
        <v>52</v>
      </c>
    </row>
    <row r="22" spans="1:12" x14ac:dyDescent="0.3">
      <c r="A22" s="39" t="s">
        <v>10880</v>
      </c>
      <c r="B22" s="17">
        <v>0</v>
      </c>
      <c r="K22" t="s">
        <v>21</v>
      </c>
      <c r="L22" t="s">
        <v>674</v>
      </c>
    </row>
    <row r="23" spans="1:12" x14ac:dyDescent="0.3">
      <c r="A23" s="39" t="s">
        <v>10881</v>
      </c>
      <c r="B23" s="17" t="s">
        <v>10846</v>
      </c>
      <c r="K23" t="s">
        <v>22</v>
      </c>
      <c r="L23" t="s">
        <v>468</v>
      </c>
    </row>
    <row r="24" spans="1:12" x14ac:dyDescent="0.3">
      <c r="A24" t="s">
        <v>10882</v>
      </c>
      <c r="B24" s="17" t="str">
        <f>VLOOKUP(B1, facilities_export_6_7_2022!$A$1:$O$10000, 12, FALSE)</f>
        <v>Mature dairy cattle</v>
      </c>
      <c r="K24" t="s">
        <v>23</v>
      </c>
      <c r="L24" t="s">
        <v>55</v>
      </c>
    </row>
    <row r="25" spans="1:12" x14ac:dyDescent="0.3">
      <c r="A25" t="s">
        <v>10883</v>
      </c>
      <c r="B25" s="17" t="str">
        <f>VLOOKUP(B1, facilities_export_6_7_2022!$A$1:$O$10000, 13, FALSE)</f>
        <v>1075</v>
      </c>
      <c r="K25" t="s">
        <v>24</v>
      </c>
      <c r="L25" t="s">
        <v>56</v>
      </c>
    </row>
    <row r="26" spans="1:1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t="s">
        <v>25</v>
      </c>
      <c r="L26">
        <v>42181</v>
      </c>
    </row>
    <row r="27" spans="1:12" x14ac:dyDescent="0.3">
      <c r="A27" t="s">
        <v>10885</v>
      </c>
      <c r="B27" s="17">
        <f>(B16*1.2)+(SUM(B17:B18)*(IF(B23 = "Holstein",1.4,IF(B23 = "Guernsey",1.2,1))))+(SUM(B19:B20)*0.73)+(B21*0.21)+(B22*0.21)</f>
        <v>2071.7199999999998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t="s">
        <v>26</v>
      </c>
      <c r="L27" t="e">
        <v>#VALUE!</v>
      </c>
    </row>
    <row r="28" spans="1:12" x14ac:dyDescent="0.3">
      <c r="A28" t="s">
        <v>10886</v>
      </c>
      <c r="B28" s="17">
        <f>SUM(B17:B18)</f>
        <v>1074</v>
      </c>
      <c r="K28" t="s">
        <v>27</v>
      </c>
      <c r="L28">
        <v>0</v>
      </c>
    </row>
    <row r="29" spans="1:12" x14ac:dyDescent="0.3">
      <c r="A29" s="39" t="s">
        <v>10887</v>
      </c>
      <c r="B29" s="17">
        <v>1076</v>
      </c>
      <c r="K29" t="s">
        <v>28</v>
      </c>
      <c r="L29" t="s">
        <v>58</v>
      </c>
    </row>
    <row r="30" spans="1:12" x14ac:dyDescent="0.3">
      <c r="A30" s="39" t="s">
        <v>10888</v>
      </c>
      <c r="B30" s="17">
        <v>225</v>
      </c>
      <c r="C30" t="s">
        <v>11364</v>
      </c>
      <c r="K30" t="s">
        <v>29</v>
      </c>
      <c r="L30" t="s">
        <v>10924</v>
      </c>
    </row>
    <row r="31" spans="1:12" x14ac:dyDescent="0.3">
      <c r="A31" s="39" t="s">
        <v>11343</v>
      </c>
      <c r="B31" s="17" t="s">
        <v>11367</v>
      </c>
      <c r="K31" t="s">
        <v>30</v>
      </c>
      <c r="L31">
        <v>1</v>
      </c>
    </row>
    <row r="32" spans="1:12" x14ac:dyDescent="0.3">
      <c r="A32" s="39" t="s">
        <v>11342</v>
      </c>
      <c r="B32" s="17">
        <v>34621.54</v>
      </c>
      <c r="C32" t="s">
        <v>11366</v>
      </c>
      <c r="K32" t="s">
        <v>31</v>
      </c>
      <c r="L32" t="s">
        <v>72</v>
      </c>
    </row>
    <row r="33" spans="1:12" x14ac:dyDescent="0.3">
      <c r="A33" t="s">
        <v>10889</v>
      </c>
      <c r="K33" t="s">
        <v>32</v>
      </c>
      <c r="L33" t="s">
        <v>61</v>
      </c>
    </row>
    <row r="34" spans="1:12" x14ac:dyDescent="0.3">
      <c r="A34" t="s">
        <v>10890</v>
      </c>
      <c r="K34" t="s">
        <v>33</v>
      </c>
      <c r="L34" t="s">
        <v>62</v>
      </c>
    </row>
    <row r="35" spans="1:12" x14ac:dyDescent="0.3">
      <c r="A35" t="s">
        <v>10891</v>
      </c>
      <c r="K35" t="s">
        <v>34</v>
      </c>
      <c r="L35" t="s">
        <v>675</v>
      </c>
    </row>
    <row r="36" spans="1:12" x14ac:dyDescent="0.3">
      <c r="A36" t="s">
        <v>10892</v>
      </c>
      <c r="K36" t="s">
        <v>35</v>
      </c>
      <c r="L36" t="s">
        <v>74</v>
      </c>
    </row>
    <row r="37" spans="1:12" x14ac:dyDescent="0.3">
      <c r="A37" t="s">
        <v>10893</v>
      </c>
      <c r="K37" t="s">
        <v>36</v>
      </c>
      <c r="L37" t="s">
        <v>54</v>
      </c>
    </row>
    <row r="38" spans="1:12" x14ac:dyDescent="0.3">
      <c r="A38" t="s">
        <v>10894</v>
      </c>
      <c r="K38" t="s">
        <v>924</v>
      </c>
    </row>
    <row r="39" spans="1:12" x14ac:dyDescent="0.3">
      <c r="A39" t="s">
        <v>10895</v>
      </c>
      <c r="K39" t="s">
        <v>925</v>
      </c>
    </row>
    <row r="40" spans="1:12" x14ac:dyDescent="0.3">
      <c r="A40" t="s">
        <v>10896</v>
      </c>
      <c r="K40" t="s">
        <v>926</v>
      </c>
    </row>
    <row r="41" spans="1:12" x14ac:dyDescent="0.3">
      <c r="A41" t="s">
        <v>10897</v>
      </c>
      <c r="K41" t="s">
        <v>927</v>
      </c>
    </row>
    <row r="42" spans="1:12" x14ac:dyDescent="0.3">
      <c r="A42" s="39" t="s">
        <v>948</v>
      </c>
      <c r="B42" s="17" t="s">
        <v>11462</v>
      </c>
      <c r="C42" t="s">
        <v>11463</v>
      </c>
      <c r="K42" t="s">
        <v>928</v>
      </c>
      <c r="L42">
        <v>943</v>
      </c>
    </row>
    <row r="43" spans="1:12" x14ac:dyDescent="0.3">
      <c r="A43" t="s">
        <v>10898</v>
      </c>
      <c r="K43" t="s">
        <v>929</v>
      </c>
      <c r="L43">
        <v>122</v>
      </c>
    </row>
    <row r="44" spans="1:12" x14ac:dyDescent="0.3">
      <c r="A44" t="s">
        <v>10899</v>
      </c>
      <c r="K44" t="s">
        <v>930</v>
      </c>
      <c r="L44">
        <v>331</v>
      </c>
    </row>
    <row r="45" spans="1:12" x14ac:dyDescent="0.3">
      <c r="A45" t="s">
        <v>10900</v>
      </c>
      <c r="K45" t="s">
        <v>931</v>
      </c>
      <c r="L45">
        <v>474</v>
      </c>
    </row>
    <row r="46" spans="1:12" x14ac:dyDescent="0.3">
      <c r="A46" t="s">
        <v>10901</v>
      </c>
      <c r="K46" t="s">
        <v>932</v>
      </c>
      <c r="L46">
        <v>142</v>
      </c>
    </row>
    <row r="47" spans="1:12" x14ac:dyDescent="0.3">
      <c r="K47" t="s">
        <v>933</v>
      </c>
      <c r="L47">
        <v>254</v>
      </c>
    </row>
    <row r="48" spans="1:12" x14ac:dyDescent="0.3">
      <c r="K48" t="s">
        <v>934</v>
      </c>
      <c r="L48">
        <v>1065</v>
      </c>
    </row>
    <row r="49" spans="11:12" x14ac:dyDescent="0.3">
      <c r="K49" t="s">
        <v>935</v>
      </c>
      <c r="L49">
        <v>1076</v>
      </c>
    </row>
    <row r="50" spans="11:12" x14ac:dyDescent="0.3">
      <c r="K50" t="s">
        <v>936</v>
      </c>
    </row>
    <row r="51" spans="11:12" x14ac:dyDescent="0.3">
      <c r="K51" t="s">
        <v>937</v>
      </c>
    </row>
    <row r="52" spans="11:12" x14ac:dyDescent="0.3">
      <c r="K52" t="s">
        <v>938</v>
      </c>
    </row>
    <row r="53" spans="11:12" x14ac:dyDescent="0.3">
      <c r="K53" t="s">
        <v>939</v>
      </c>
    </row>
    <row r="54" spans="11:12" x14ac:dyDescent="0.3">
      <c r="K54" t="s">
        <v>940</v>
      </c>
    </row>
    <row r="55" spans="11:12" x14ac:dyDescent="0.3">
      <c r="K55" t="s">
        <v>941</v>
      </c>
    </row>
    <row r="56" spans="11:12" x14ac:dyDescent="0.3">
      <c r="K56" t="s">
        <v>942</v>
      </c>
      <c r="L56">
        <v>225</v>
      </c>
    </row>
    <row r="57" spans="11:12" x14ac:dyDescent="0.3">
      <c r="K57" t="s">
        <v>943</v>
      </c>
    </row>
    <row r="58" spans="11:12" x14ac:dyDescent="0.3">
      <c r="K58" t="s">
        <v>944</v>
      </c>
    </row>
    <row r="59" spans="11:12" x14ac:dyDescent="0.3">
      <c r="K59" t="s">
        <v>945</v>
      </c>
    </row>
    <row r="60" spans="11:12" x14ac:dyDescent="0.3">
      <c r="K60" t="s">
        <v>946</v>
      </c>
    </row>
    <row r="61" spans="11:12" x14ac:dyDescent="0.3">
      <c r="K61" t="s">
        <v>947</v>
      </c>
    </row>
    <row r="62" spans="11:12" x14ac:dyDescent="0.3">
      <c r="K62" t="s">
        <v>948</v>
      </c>
      <c r="L62" t="s">
        <v>1124</v>
      </c>
    </row>
    <row r="63" spans="11:12" x14ac:dyDescent="0.3">
      <c r="K63" t="s">
        <v>949</v>
      </c>
    </row>
    <row r="64" spans="11:12" x14ac:dyDescent="0.3">
      <c r="K64" t="s">
        <v>950</v>
      </c>
    </row>
    <row r="65" spans="11:11" x14ac:dyDescent="0.3">
      <c r="K65" t="s">
        <v>951</v>
      </c>
    </row>
    <row r="66" spans="11:11" x14ac:dyDescent="0.3">
      <c r="K66" t="s">
        <v>952</v>
      </c>
    </row>
    <row r="67" spans="11:11" x14ac:dyDescent="0.3">
      <c r="K67" t="s">
        <v>953</v>
      </c>
    </row>
  </sheetData>
  <hyperlinks>
    <hyperlink ref="C1" location="'Master Tab'!A1" display="Master Tab" xr:uid="{8EAC9D7B-D274-4534-A000-37BEEB4B00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626498-9700-4DA3-A523-CECCA5A0A966}">
          <x14:formula1>
            <xm:f>Billing!$F$2:$F$5</xm:f>
          </x14:formula1>
          <xm:sqref>B23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4829-4E01-4453-8221-6234DB0B43F6}">
  <sheetPr codeName="Sheet140">
    <tabColor theme="5" tint="0.59999389629810485"/>
  </sheetPr>
  <dimension ref="A1:AM67"/>
  <sheetViews>
    <sheetView workbookViewId="0">
      <selection activeCell="G17" sqref="G17"/>
    </sheetView>
  </sheetViews>
  <sheetFormatPr defaultRowHeight="14.4" x14ac:dyDescent="0.3"/>
  <cols>
    <col min="1" max="1" width="30.44140625" bestFit="1" customWidth="1"/>
    <col min="2" max="2" width="9.109375" style="17"/>
    <col min="10" max="29" width="8.88671875" customWidth="1"/>
  </cols>
  <sheetData>
    <row r="1" spans="1:39" x14ac:dyDescent="0.3">
      <c r="A1" t="s">
        <v>1</v>
      </c>
      <c r="B1" s="14">
        <v>706518</v>
      </c>
      <c r="C1" s="18" t="s">
        <v>980</v>
      </c>
      <c r="D1" s="2"/>
      <c r="E1" s="2"/>
      <c r="F1" s="2"/>
      <c r="G1" s="2"/>
      <c r="H1" s="2"/>
      <c r="I1" s="2"/>
      <c r="J1" s="2"/>
      <c r="K1" s="2" t="s">
        <v>0</v>
      </c>
      <c r="L1" s="2" t="s">
        <v>37</v>
      </c>
      <c r="M1" s="2" t="s">
        <v>980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e">
        <f>VLOOKUP(B1, facilities_export_6_7_2022!$A$1:$O$10000, 2, FALSE)</f>
        <v>#N/A</v>
      </c>
      <c r="C2" s="8"/>
      <c r="D2" s="9"/>
      <c r="E2" s="9"/>
      <c r="F2" s="9"/>
      <c r="G2" s="9"/>
      <c r="H2" s="9"/>
      <c r="I2" s="9"/>
      <c r="J2" s="9"/>
      <c r="K2" s="9" t="s">
        <v>1</v>
      </c>
      <c r="L2" s="9">
        <v>706518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e">
        <f>VLOOKUP(B1, facilities_export_6_7_2022!$A$1:$O$10000, 4, FALSE)</f>
        <v>#N/A</v>
      </c>
      <c r="K3" t="s">
        <v>2</v>
      </c>
      <c r="L3" t="s">
        <v>676</v>
      </c>
    </row>
    <row r="4" spans="1:39" x14ac:dyDescent="0.3">
      <c r="A4" t="s">
        <v>9</v>
      </c>
      <c r="B4" s="17" t="e">
        <f>VLOOKUP(B1, facilities_export_6_7_2022!$A$1:$O$10000, 5, FALSE)</f>
        <v>#N/A</v>
      </c>
      <c r="K4" t="s">
        <v>3</v>
      </c>
      <c r="L4" t="s">
        <v>39</v>
      </c>
    </row>
    <row r="5" spans="1:39" x14ac:dyDescent="0.3">
      <c r="A5" t="s">
        <v>10868</v>
      </c>
      <c r="B5" s="17" t="e">
        <f>VLOOKUP(B1, facilities_export_6_7_2022!$A$1:$O$10000, 6, FALSE)</f>
        <v>#N/A</v>
      </c>
      <c r="K5" t="s">
        <v>4</v>
      </c>
      <c r="L5" t="s">
        <v>40</v>
      </c>
    </row>
    <row r="6" spans="1:39" x14ac:dyDescent="0.3">
      <c r="A6" t="s">
        <v>11</v>
      </c>
      <c r="B6" s="17" t="e">
        <f>VLOOKUP(B1, facilities_export_6_7_2022!$A$1:$O$10000, 7, FALSE)</f>
        <v>#N/A</v>
      </c>
      <c r="K6" t="s">
        <v>5</v>
      </c>
      <c r="L6" t="s">
        <v>41</v>
      </c>
    </row>
    <row r="7" spans="1:39" x14ac:dyDescent="0.3">
      <c r="A7" t="s">
        <v>10869</v>
      </c>
      <c r="B7" s="17" t="e">
        <f>VLOOKUP(B1, facilities_export_6_7_2022!$A$1:$O$10000, 3, FALSE)</f>
        <v>#N/A</v>
      </c>
      <c r="K7" t="s">
        <v>6</v>
      </c>
      <c r="L7" t="s">
        <v>142</v>
      </c>
    </row>
    <row r="8" spans="1:39" x14ac:dyDescent="0.3">
      <c r="A8" t="s">
        <v>10870</v>
      </c>
      <c r="K8" t="s">
        <v>7</v>
      </c>
      <c r="L8" t="s">
        <v>143</v>
      </c>
    </row>
    <row r="9" spans="1:39" x14ac:dyDescent="0.3">
      <c r="A9" t="s">
        <v>927</v>
      </c>
      <c r="K9" t="s">
        <v>8</v>
      </c>
      <c r="L9" t="s">
        <v>677</v>
      </c>
    </row>
    <row r="10" spans="1:39" x14ac:dyDescent="0.3">
      <c r="A10" t="s">
        <v>18</v>
      </c>
      <c r="B10" s="14" t="s">
        <v>678</v>
      </c>
      <c r="K10" t="s">
        <v>9</v>
      </c>
      <c r="L10" t="s">
        <v>45</v>
      </c>
    </row>
    <row r="11" spans="1:39" x14ac:dyDescent="0.3">
      <c r="A11" t="s">
        <v>24</v>
      </c>
      <c r="B11" s="17" t="e">
        <f>VLOOKUP(B1, facilities_export_6_7_2022!$A$1:$O$10000, 10, FALSE)</f>
        <v>#N/A</v>
      </c>
      <c r="K11" t="s">
        <v>10</v>
      </c>
      <c r="L11">
        <v>95380</v>
      </c>
    </row>
    <row r="12" spans="1:39" x14ac:dyDescent="0.3">
      <c r="A12" t="s">
        <v>21</v>
      </c>
      <c r="B12" s="17" t="e">
        <f>VLOOKUP(B1, facilities_export_6_7_2022!$A$1:$O$10000, 9, FALSE)</f>
        <v>#N/A</v>
      </c>
      <c r="K12" t="s">
        <v>11</v>
      </c>
      <c r="L12" t="s">
        <v>46</v>
      </c>
    </row>
    <row r="13" spans="1:39" x14ac:dyDescent="0.3">
      <c r="A13" t="s">
        <v>10871</v>
      </c>
      <c r="K13" t="s">
        <v>12</v>
      </c>
      <c r="L13">
        <v>37.452532052999999</v>
      </c>
    </row>
    <row r="14" spans="1:39" x14ac:dyDescent="0.3">
      <c r="A14" t="s">
        <v>10872</v>
      </c>
      <c r="B14" t="s">
        <v>11350</v>
      </c>
      <c r="K14" t="s">
        <v>13</v>
      </c>
      <c r="L14">
        <v>-120.9309286717</v>
      </c>
    </row>
    <row r="15" spans="1:39" x14ac:dyDescent="0.3">
      <c r="A15" t="s">
        <v>10873</v>
      </c>
      <c r="K15" t="s">
        <v>14</v>
      </c>
      <c r="L15" t="s">
        <v>47</v>
      </c>
    </row>
    <row r="16" spans="1:39" x14ac:dyDescent="0.3">
      <c r="A16" t="s">
        <v>10874</v>
      </c>
      <c r="C16" t="s">
        <v>10909</v>
      </c>
      <c r="K16" t="s">
        <v>15</v>
      </c>
      <c r="L16" t="s">
        <v>48</v>
      </c>
    </row>
    <row r="17" spans="1:1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t="s">
        <v>16</v>
      </c>
      <c r="L17" t="s">
        <v>49</v>
      </c>
    </row>
    <row r="18" spans="1:1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t="s">
        <v>17</v>
      </c>
      <c r="L18" t="s">
        <v>50</v>
      </c>
    </row>
    <row r="19" spans="1:1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t="s">
        <v>18</v>
      </c>
      <c r="L19" t="s">
        <v>678</v>
      </c>
    </row>
    <row r="20" spans="1:1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t="s">
        <v>19</v>
      </c>
      <c r="L20">
        <v>335303</v>
      </c>
    </row>
    <row r="21" spans="1:12" x14ac:dyDescent="0.3">
      <c r="A21" s="39" t="s">
        <v>10879</v>
      </c>
      <c r="K21" t="s">
        <v>20</v>
      </c>
      <c r="L21" t="s">
        <v>52</v>
      </c>
    </row>
    <row r="22" spans="1:12" x14ac:dyDescent="0.3">
      <c r="A22" s="39" t="s">
        <v>10880</v>
      </c>
      <c r="K22" t="s">
        <v>21</v>
      </c>
      <c r="L22" t="s">
        <v>679</v>
      </c>
    </row>
    <row r="23" spans="1:12" x14ac:dyDescent="0.3">
      <c r="A23" s="39" t="s">
        <v>10881</v>
      </c>
      <c r="K23" t="s">
        <v>22</v>
      </c>
      <c r="L23" t="s">
        <v>680</v>
      </c>
    </row>
    <row r="24" spans="1:12" x14ac:dyDescent="0.3">
      <c r="A24" t="s">
        <v>10882</v>
      </c>
      <c r="B24" s="17" t="e">
        <f>VLOOKUP(B1, facilities_export_6_7_2022!$A$1:$O$10000, 12, FALSE)</f>
        <v>#N/A</v>
      </c>
      <c r="K24" t="s">
        <v>23</v>
      </c>
      <c r="L24" t="s">
        <v>55</v>
      </c>
    </row>
    <row r="25" spans="1:12" x14ac:dyDescent="0.3">
      <c r="A25" t="s">
        <v>10883</v>
      </c>
      <c r="B25" s="17" t="e">
        <f>VLOOKUP(B1, facilities_export_6_7_2022!$A$1:$O$10000, 13, FALSE)</f>
        <v>#N/A</v>
      </c>
      <c r="K25" t="s">
        <v>24</v>
      </c>
      <c r="L25" t="s">
        <v>56</v>
      </c>
    </row>
    <row r="26" spans="1:12" x14ac:dyDescent="0.3">
      <c r="A26" t="s">
        <v>10884</v>
      </c>
      <c r="B26" s="17" t="e">
        <f>VLOOKUP(B1, facilities_export_6_7_2022!$A$1:$O$10000, 14, FALSE)</f>
        <v>#N/A</v>
      </c>
      <c r="C26" t="s">
        <v>10902</v>
      </c>
      <c r="K26" t="s">
        <v>25</v>
      </c>
      <c r="L26">
        <v>43458</v>
      </c>
    </row>
    <row r="27" spans="1:1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t="s">
        <v>26</v>
      </c>
      <c r="L27">
        <v>39262</v>
      </c>
    </row>
    <row r="28" spans="1:12" x14ac:dyDescent="0.3">
      <c r="A28" t="s">
        <v>10886</v>
      </c>
      <c r="B28" s="17">
        <f>SUM(B17:B18)</f>
        <v>0</v>
      </c>
      <c r="K28" t="s">
        <v>27</v>
      </c>
      <c r="L28" t="s">
        <v>57</v>
      </c>
    </row>
    <row r="29" spans="1:12" x14ac:dyDescent="0.3">
      <c r="A29" s="39" t="s">
        <v>10887</v>
      </c>
      <c r="B29" s="17">
        <v>345</v>
      </c>
      <c r="K29" t="s">
        <v>28</v>
      </c>
      <c r="L29" t="s">
        <v>58</v>
      </c>
    </row>
    <row r="30" spans="1:12" x14ac:dyDescent="0.3">
      <c r="A30" s="39" t="s">
        <v>10888</v>
      </c>
      <c r="C30" t="s">
        <v>11364</v>
      </c>
      <c r="K30" t="s">
        <v>29</v>
      </c>
      <c r="L30" t="s">
        <v>10924</v>
      </c>
    </row>
    <row r="31" spans="1:12" x14ac:dyDescent="0.3">
      <c r="A31" s="39" t="s">
        <v>11343</v>
      </c>
      <c r="K31" t="s">
        <v>30</v>
      </c>
      <c r="L31">
        <v>1</v>
      </c>
    </row>
    <row r="32" spans="1:12" x14ac:dyDescent="0.3">
      <c r="A32" s="39" t="s">
        <v>11342</v>
      </c>
      <c r="C32" t="s">
        <v>11366</v>
      </c>
      <c r="K32" t="s">
        <v>31</v>
      </c>
      <c r="L32" t="s">
        <v>72</v>
      </c>
    </row>
    <row r="33" spans="1:12" x14ac:dyDescent="0.3">
      <c r="A33" t="s">
        <v>10889</v>
      </c>
      <c r="K33" t="s">
        <v>32</v>
      </c>
      <c r="L33" t="s">
        <v>61</v>
      </c>
    </row>
    <row r="34" spans="1:12" x14ac:dyDescent="0.3">
      <c r="A34" t="s">
        <v>10890</v>
      </c>
      <c r="K34" t="s">
        <v>33</v>
      </c>
      <c r="L34" t="s">
        <v>62</v>
      </c>
    </row>
    <row r="35" spans="1:12" x14ac:dyDescent="0.3">
      <c r="A35" t="s">
        <v>10891</v>
      </c>
      <c r="K35" t="s">
        <v>34</v>
      </c>
      <c r="L35" t="s">
        <v>681</v>
      </c>
    </row>
    <row r="36" spans="1:12" x14ac:dyDescent="0.3">
      <c r="A36" t="s">
        <v>10892</v>
      </c>
      <c r="K36" t="s">
        <v>35</v>
      </c>
      <c r="L36" t="s">
        <v>64</v>
      </c>
    </row>
    <row r="37" spans="1:12" x14ac:dyDescent="0.3">
      <c r="A37" t="s">
        <v>10893</v>
      </c>
      <c r="K37" t="s">
        <v>36</v>
      </c>
      <c r="L37" t="s">
        <v>54</v>
      </c>
    </row>
    <row r="38" spans="1:12" x14ac:dyDescent="0.3">
      <c r="A38" t="s">
        <v>10894</v>
      </c>
      <c r="K38" t="s">
        <v>924</v>
      </c>
    </row>
    <row r="39" spans="1:12" x14ac:dyDescent="0.3">
      <c r="A39" t="s">
        <v>10895</v>
      </c>
      <c r="K39" t="s">
        <v>925</v>
      </c>
    </row>
    <row r="40" spans="1:12" x14ac:dyDescent="0.3">
      <c r="A40" t="s">
        <v>10896</v>
      </c>
      <c r="K40" t="s">
        <v>926</v>
      </c>
    </row>
    <row r="41" spans="1:12" x14ac:dyDescent="0.3">
      <c r="A41" t="s">
        <v>10897</v>
      </c>
      <c r="K41" t="s">
        <v>927</v>
      </c>
    </row>
    <row r="42" spans="1:12" x14ac:dyDescent="0.3">
      <c r="A42" s="39" t="s">
        <v>948</v>
      </c>
      <c r="K42" t="s">
        <v>928</v>
      </c>
      <c r="L42">
        <v>0</v>
      </c>
    </row>
    <row r="43" spans="1:12" x14ac:dyDescent="0.3">
      <c r="A43" t="s">
        <v>10898</v>
      </c>
      <c r="K43" t="s">
        <v>929</v>
      </c>
      <c r="L43">
        <v>0</v>
      </c>
    </row>
    <row r="44" spans="1:12" x14ac:dyDescent="0.3">
      <c r="A44" t="s">
        <v>10899</v>
      </c>
      <c r="K44" t="s">
        <v>930</v>
      </c>
      <c r="L44">
        <v>0</v>
      </c>
    </row>
    <row r="45" spans="1:12" x14ac:dyDescent="0.3">
      <c r="A45" t="s">
        <v>10900</v>
      </c>
      <c r="K45" t="s">
        <v>931</v>
      </c>
      <c r="L45">
        <v>0</v>
      </c>
    </row>
    <row r="46" spans="1:12" x14ac:dyDescent="0.3">
      <c r="A46" t="s">
        <v>10901</v>
      </c>
      <c r="K46" t="s">
        <v>932</v>
      </c>
      <c r="L46">
        <v>0</v>
      </c>
    </row>
    <row r="47" spans="1:12" x14ac:dyDescent="0.3">
      <c r="K47" t="s">
        <v>933</v>
      </c>
      <c r="L47">
        <v>0</v>
      </c>
    </row>
    <row r="48" spans="1:12" x14ac:dyDescent="0.3">
      <c r="K48" t="s">
        <v>934</v>
      </c>
      <c r="L48">
        <v>0</v>
      </c>
    </row>
    <row r="49" spans="11:12" x14ac:dyDescent="0.3">
      <c r="K49" t="s">
        <v>935</v>
      </c>
      <c r="L49">
        <v>667</v>
      </c>
    </row>
    <row r="50" spans="11:12" x14ac:dyDescent="0.3">
      <c r="K50" t="s">
        <v>936</v>
      </c>
    </row>
    <row r="51" spans="11:12" x14ac:dyDescent="0.3">
      <c r="K51" t="s">
        <v>937</v>
      </c>
    </row>
    <row r="52" spans="11:12" x14ac:dyDescent="0.3">
      <c r="K52" t="s">
        <v>938</v>
      </c>
    </row>
    <row r="53" spans="11:12" x14ac:dyDescent="0.3">
      <c r="K53" t="s">
        <v>939</v>
      </c>
    </row>
    <row r="54" spans="11:12" x14ac:dyDescent="0.3">
      <c r="K54" t="s">
        <v>940</v>
      </c>
    </row>
    <row r="55" spans="11:12" x14ac:dyDescent="0.3">
      <c r="K55" t="s">
        <v>941</v>
      </c>
    </row>
    <row r="56" spans="11:12" x14ac:dyDescent="0.3">
      <c r="K56" t="s">
        <v>942</v>
      </c>
    </row>
    <row r="57" spans="11:12" x14ac:dyDescent="0.3">
      <c r="K57" t="s">
        <v>943</v>
      </c>
    </row>
    <row r="58" spans="11:12" x14ac:dyDescent="0.3">
      <c r="K58" t="s">
        <v>944</v>
      </c>
    </row>
    <row r="59" spans="11:12" x14ac:dyDescent="0.3">
      <c r="K59" t="s">
        <v>945</v>
      </c>
    </row>
    <row r="60" spans="11:12" x14ac:dyDescent="0.3">
      <c r="K60" t="s">
        <v>946</v>
      </c>
    </row>
    <row r="61" spans="11:12" x14ac:dyDescent="0.3">
      <c r="K61" t="s">
        <v>947</v>
      </c>
    </row>
    <row r="62" spans="11:12" x14ac:dyDescent="0.3">
      <c r="K62" t="s">
        <v>948</v>
      </c>
      <c r="L62" t="s">
        <v>1125</v>
      </c>
    </row>
    <row r="63" spans="11:12" x14ac:dyDescent="0.3">
      <c r="K63" t="s">
        <v>949</v>
      </c>
    </row>
    <row r="64" spans="11:12" x14ac:dyDescent="0.3">
      <c r="K64" t="s">
        <v>950</v>
      </c>
    </row>
    <row r="65" spans="11:11" x14ac:dyDescent="0.3">
      <c r="K65" t="s">
        <v>951</v>
      </c>
    </row>
    <row r="66" spans="11:11" x14ac:dyDescent="0.3">
      <c r="K66" t="s">
        <v>952</v>
      </c>
    </row>
    <row r="67" spans="11:11" x14ac:dyDescent="0.3">
      <c r="K67" t="s">
        <v>953</v>
      </c>
    </row>
  </sheetData>
  <hyperlinks>
    <hyperlink ref="C1" location="'Master Tab'!A1" display="Master Tab" xr:uid="{0378F679-6D12-44D0-B8A8-DA9E9C46CE5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26B257-56B1-462C-AF8B-177F5E0B6E74}">
          <x14:formula1>
            <xm:f>Billing!$F$2:$F$5</xm:f>
          </x14:formula1>
          <xm:sqref>B23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4269D-3FB7-4B95-B222-D6BBFD4DDC8A}">
  <sheetPr codeName="Sheet141">
    <tabColor rgb="FF7030A0"/>
  </sheetPr>
  <dimension ref="A1:AM68"/>
  <sheetViews>
    <sheetView workbookViewId="0">
      <selection activeCell="AF23" sqref="AF2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706519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706519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Jim Vieira and Son Dairy #2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682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706519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3100 South Prairie Flower Road</v>
      </c>
      <c r="K3" s="2" t="s">
        <v>8</v>
      </c>
      <c r="L3" s="14" t="s">
        <v>684</v>
      </c>
      <c r="U3" t="s">
        <v>2</v>
      </c>
      <c r="V3" t="s">
        <v>682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Machado, Lucio &amp; Maria</v>
      </c>
      <c r="K7" s="2" t="s">
        <v>10869</v>
      </c>
      <c r="L7" s="14" t="s">
        <v>683</v>
      </c>
      <c r="U7" t="s">
        <v>6</v>
      </c>
      <c r="V7" t="s">
        <v>683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684</v>
      </c>
    </row>
    <row r="10" spans="1:39" x14ac:dyDescent="0.3">
      <c r="A10" t="s">
        <v>18</v>
      </c>
      <c r="B10" s="14" t="s">
        <v>685</v>
      </c>
      <c r="K10" s="2" t="s">
        <v>18</v>
      </c>
      <c r="L10" s="14" t="s">
        <v>685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Lucio &amp; Maria Machado</v>
      </c>
      <c r="K12" s="2" t="s">
        <v>21</v>
      </c>
      <c r="L12" s="14" t="s">
        <v>686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37.46454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-120.92961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E18" s="53" t="s">
        <v>11471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310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685</v>
      </c>
    </row>
    <row r="20" spans="1:22" x14ac:dyDescent="0.3">
      <c r="A20" s="39" t="s">
        <v>10878</v>
      </c>
      <c r="B20" s="17">
        <v>90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335304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686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687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200</v>
      </c>
      <c r="K25" s="2" t="s">
        <v>10883</v>
      </c>
      <c r="L25" s="14" t="s">
        <v>476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292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403</v>
      </c>
      <c r="K29" s="2" t="s">
        <v>10887</v>
      </c>
      <c r="L29" s="14">
        <v>403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4122.29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688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200</v>
      </c>
    </row>
    <row r="49" spans="12:22" x14ac:dyDescent="0.3">
      <c r="L49" s="17"/>
      <c r="U49" t="s">
        <v>935</v>
      </c>
      <c r="V49">
        <v>403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1126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40AE1C6-D20D-4514-82AD-52E05C6C3B57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2D0255-4B7F-4400-B123-0DC52D462E41}">
          <x14:formula1>
            <xm:f>Billing!$F$2:$F$5</xm:f>
          </x14:formula1>
          <xm:sqref>B23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0125-878F-426C-BE2A-D1C423A5ECDF}">
  <sheetPr codeName="Sheet142">
    <tabColor theme="4" tint="0.79998168889431442"/>
  </sheetPr>
  <dimension ref="A1:AM68"/>
  <sheetViews>
    <sheetView topLeftCell="A7" workbookViewId="0">
      <selection activeCell="AG27" sqref="AG2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706520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706520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Johal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689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706520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315 North Prairie Flower Road</v>
      </c>
      <c r="K3" s="2" t="s">
        <v>8</v>
      </c>
      <c r="L3" s="20" t="s">
        <v>691</v>
      </c>
      <c r="U3" t="s">
        <v>2</v>
      </c>
      <c r="V3" t="s">
        <v>689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Johal, Gurdial &amp; Surinder</v>
      </c>
      <c r="K7" s="2" t="s">
        <v>10869</v>
      </c>
      <c r="L7" s="20" t="s">
        <v>690</v>
      </c>
      <c r="U7" t="s">
        <v>6</v>
      </c>
      <c r="V7" t="s">
        <v>690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691</v>
      </c>
    </row>
    <row r="10" spans="1:39" x14ac:dyDescent="0.3">
      <c r="A10" t="s">
        <v>18</v>
      </c>
      <c r="B10" s="20" t="s">
        <v>692</v>
      </c>
      <c r="K10" s="2" t="s">
        <v>18</v>
      </c>
      <c r="L10" s="20" t="s">
        <v>692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Johal, Gurdial &amp; Surinder</v>
      </c>
      <c r="K12" s="2" t="s">
        <v>21</v>
      </c>
      <c r="L12" s="20" t="s">
        <v>693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37.494658827999999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-120.9309715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310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62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692</v>
      </c>
    </row>
    <row r="20" spans="1:22" x14ac:dyDescent="0.3">
      <c r="A20" s="39" t="s">
        <v>10878</v>
      </c>
      <c r="B20" s="17">
        <v>63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335305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693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365</v>
      </c>
      <c r="K25" s="2" t="s">
        <v>10883</v>
      </c>
      <c r="L25" s="20" t="s">
        <v>7553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490.99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372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400</v>
      </c>
      <c r="K29" s="2" t="s">
        <v>10887</v>
      </c>
      <c r="L29" s="20">
        <v>400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293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9533.82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694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310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110</v>
      </c>
    </row>
    <row r="45" spans="1:22" x14ac:dyDescent="0.3">
      <c r="A45" t="s">
        <v>10900</v>
      </c>
      <c r="L45" s="17"/>
      <c r="U45" t="s">
        <v>931</v>
      </c>
      <c r="V45">
        <v>70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375</v>
      </c>
    </row>
    <row r="49" spans="12:22" x14ac:dyDescent="0.3">
      <c r="L49" s="17"/>
      <c r="U49" t="s">
        <v>935</v>
      </c>
      <c r="V49">
        <v>400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272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1127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6BD8802-FB6B-4D30-8D1E-06C43EBF5A2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872346-226F-4F40-A48D-B51843A4D18C}">
          <x14:formula1>
            <xm:f>Billing!$F$2:$F$5</xm:f>
          </x14:formula1>
          <xm:sqref>B23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4F9A-34BB-4FA9-903D-255B16A96718}">
  <sheetPr codeName="Sheet143">
    <tabColor theme="4" tint="0.79998168889431442"/>
  </sheetPr>
  <dimension ref="A1:AM68"/>
  <sheetViews>
    <sheetView zoomScale="106" zoomScaleNormal="106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706522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706522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 &amp; G Azevedo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695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706522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536 North Prairie Flower Road</v>
      </c>
      <c r="K3" s="2" t="s">
        <v>8</v>
      </c>
      <c r="L3" s="14" t="s">
        <v>697</v>
      </c>
      <c r="U3" t="s">
        <v>2</v>
      </c>
      <c r="V3" t="s">
        <v>695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Azevedo, Aldevino</v>
      </c>
      <c r="K7" s="2" t="s">
        <v>10869</v>
      </c>
      <c r="L7" s="14" t="s">
        <v>696</v>
      </c>
      <c r="U7" t="s">
        <v>6</v>
      </c>
      <c r="V7" t="s">
        <v>696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  <c r="AK8" s="34" t="s">
        <v>11351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697</v>
      </c>
    </row>
    <row r="10" spans="1:39" x14ac:dyDescent="0.3">
      <c r="A10" t="s">
        <v>18</v>
      </c>
      <c r="B10" s="14" t="s">
        <v>698</v>
      </c>
      <c r="K10" s="2" t="s">
        <v>18</v>
      </c>
      <c r="L10" s="14" t="s">
        <v>698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Azevedo, Aldevino, A &amp; G Azevedo Dairy</v>
      </c>
      <c r="K12" s="2" t="s">
        <v>21</v>
      </c>
      <c r="L12" s="14" t="s">
        <v>699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37.498280000000001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-120.93095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240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698</v>
      </c>
    </row>
    <row r="20" spans="1:22" x14ac:dyDescent="0.3">
      <c r="A20" s="39" t="s">
        <v>10878</v>
      </c>
      <c r="B20" s="17">
        <v>34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335306</v>
      </c>
    </row>
    <row r="21" spans="1:22" x14ac:dyDescent="0.3">
      <c r="A21" s="39" t="s">
        <v>10879</v>
      </c>
      <c r="B21" s="17">
        <v>34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65</v>
      </c>
      <c r="K22" s="2" t="s">
        <v>10880</v>
      </c>
      <c r="L22" s="14"/>
      <c r="U22" t="s">
        <v>21</v>
      </c>
      <c r="V22" t="s">
        <v>699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245</v>
      </c>
      <c r="K25" s="2" t="s">
        <v>10883</v>
      </c>
      <c r="L25" s="14" t="s">
        <v>2813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466.21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290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276</v>
      </c>
      <c r="K29" s="2" t="s">
        <v>10887</v>
      </c>
      <c r="L29" s="14">
        <v>276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201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6452.24</v>
      </c>
      <c r="C32" t="s">
        <v>11366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341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240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</v>
      </c>
    </row>
    <row r="45" spans="1:22" x14ac:dyDescent="0.3">
      <c r="A45" t="s">
        <v>10900</v>
      </c>
      <c r="L45" s="17"/>
      <c r="U45" t="s">
        <v>931</v>
      </c>
      <c r="V45">
        <v>34</v>
      </c>
    </row>
    <row r="46" spans="1:22" x14ac:dyDescent="0.3">
      <c r="A46" t="s">
        <v>10901</v>
      </c>
      <c r="L46" s="17"/>
      <c r="U46" t="s">
        <v>932</v>
      </c>
      <c r="V46">
        <v>34</v>
      </c>
    </row>
    <row r="47" spans="1:22" x14ac:dyDescent="0.3">
      <c r="L47" s="17"/>
      <c r="U47" t="s">
        <v>933</v>
      </c>
      <c r="V47">
        <v>65</v>
      </c>
    </row>
    <row r="48" spans="1:22" s="29" customFormat="1" x14ac:dyDescent="0.3">
      <c r="A48"/>
      <c r="B48" s="17"/>
      <c r="L48" s="30"/>
      <c r="U48" s="29" t="s">
        <v>934</v>
      </c>
      <c r="V48" s="29">
        <v>290</v>
      </c>
    </row>
    <row r="49" spans="1:22" x14ac:dyDescent="0.3">
      <c r="L49" s="17"/>
      <c r="U49" t="s">
        <v>935</v>
      </c>
      <c r="V49">
        <v>276</v>
      </c>
    </row>
    <row r="50" spans="1:22" x14ac:dyDescent="0.3">
      <c r="A50" s="29"/>
      <c r="B50" s="29"/>
      <c r="L50" s="17"/>
      <c r="U50" t="s">
        <v>936</v>
      </c>
    </row>
    <row r="51" spans="1:22" x14ac:dyDescent="0.3"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191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L62" s="17"/>
      <c r="U62" t="s">
        <v>948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DE28F64-44B0-4C55-A798-D898894E9635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1026" r:id="rId4">
          <objectPr defaultSize="0" autoPict="0" r:id="rId5">
            <anchor moveWithCells="1">
              <from>
                <xdr:col>33</xdr:col>
                <xdr:colOff>137160</xdr:colOff>
                <xdr:row>8</xdr:row>
                <xdr:rowOff>30480</xdr:rowOff>
              </from>
              <to>
                <xdr:col>40</xdr:col>
                <xdr:colOff>76200</xdr:colOff>
                <xdr:row>32</xdr:row>
                <xdr:rowOff>175260</xdr:rowOff>
              </to>
            </anchor>
          </objectPr>
        </oleObject>
      </mc:Choice>
      <mc:Fallback>
        <oleObject progId="Acrobat Document" shapeId="1026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E85E83-1FF1-4201-809E-A5F252663EA1}">
          <x14:formula1>
            <xm:f>Billing!$F$2:$F$5</xm:f>
          </x14:formula1>
          <xm:sqref>B23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FCA6-75DF-4A44-8C23-2E2A34DD9442}">
  <sheetPr codeName="Sheet144">
    <tabColor theme="4" tint="0.79998168889431442"/>
  </sheetPr>
  <dimension ref="A1:AM68"/>
  <sheetViews>
    <sheetView topLeftCell="A9" workbookViewId="0">
      <selection activeCell="AD31" sqref="AD3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706524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706524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Gentle Breezes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700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706524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4419 South Faith Home Road</v>
      </c>
      <c r="K3" s="2" t="s">
        <v>8</v>
      </c>
      <c r="L3" s="20" t="s">
        <v>702</v>
      </c>
      <c r="U3" t="s">
        <v>2</v>
      </c>
      <c r="V3" t="s">
        <v>700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Smith, Eric A.</v>
      </c>
      <c r="K7" s="2" t="s">
        <v>10869</v>
      </c>
      <c r="L7" s="20" t="s">
        <v>701</v>
      </c>
      <c r="U7" t="s">
        <v>6</v>
      </c>
      <c r="V7" t="s">
        <v>701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702</v>
      </c>
    </row>
    <row r="10" spans="1:39" x14ac:dyDescent="0.3">
      <c r="A10" t="s">
        <v>18</v>
      </c>
      <c r="B10" s="20" t="s">
        <v>703</v>
      </c>
      <c r="K10" s="2" t="s">
        <v>18</v>
      </c>
      <c r="L10" s="20" t="s">
        <v>703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Smith, Eric</v>
      </c>
      <c r="K12" s="2" t="s">
        <v>21</v>
      </c>
      <c r="L12" s="20" t="s">
        <v>704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37.452215549999998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-120.9216751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386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39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130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703</v>
      </c>
    </row>
    <row r="20" spans="1:22" x14ac:dyDescent="0.3">
      <c r="A20" s="39" t="s">
        <v>10878</v>
      </c>
      <c r="B20" s="17">
        <v>203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335268</v>
      </c>
    </row>
    <row r="21" spans="1:22" x14ac:dyDescent="0.3">
      <c r="A21" s="39" t="s">
        <v>10879</v>
      </c>
      <c r="B21" s="17">
        <v>37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704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420</v>
      </c>
      <c r="K25" s="2" t="s">
        <v>10883</v>
      </c>
      <c r="L25" s="20" t="s">
        <v>3827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42492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675.86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425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771</v>
      </c>
      <c r="K29" s="2" t="s">
        <v>10887</v>
      </c>
      <c r="L29" s="20">
        <v>771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170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13406.14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705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390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128</v>
      </c>
    </row>
    <row r="45" spans="1:22" x14ac:dyDescent="0.3">
      <c r="A45" t="s">
        <v>10900</v>
      </c>
      <c r="L45" s="17"/>
      <c r="U45" t="s">
        <v>931</v>
      </c>
      <c r="V45">
        <v>179</v>
      </c>
    </row>
    <row r="46" spans="1:22" x14ac:dyDescent="0.3">
      <c r="A46" t="s">
        <v>10901</v>
      </c>
      <c r="L46" s="17"/>
      <c r="U46" t="s">
        <v>932</v>
      </c>
      <c r="V46">
        <v>60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440</v>
      </c>
    </row>
    <row r="49" spans="3:22" x14ac:dyDescent="0.3">
      <c r="L49" s="17"/>
      <c r="U49" t="s">
        <v>935</v>
      </c>
      <c r="V49">
        <v>771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170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1129</v>
      </c>
      <c r="L62" s="17"/>
      <c r="M62" t="s">
        <v>1129</v>
      </c>
      <c r="U62" t="s">
        <v>948</v>
      </c>
      <c r="V62" t="s">
        <v>1128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0A2EB69-68C2-469B-945B-B862791171D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0E2C0D-91BF-4F3A-9AC8-C5B92C510D57}">
          <x14:formula1>
            <xm:f>Billing!$F$2:$F$5</xm:f>
          </x14:formula1>
          <xm:sqref>B23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3AEF-0A20-44F9-A7AC-CFFAF930D926}">
  <sheetPr codeName="Sheet145">
    <tabColor rgb="FFFF4747"/>
  </sheetPr>
  <dimension ref="A1:AM68"/>
  <sheetViews>
    <sheetView workbookViewId="0">
      <selection activeCell="AI32" sqref="AI3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706527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706527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Joe Sousa Feedlot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7792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706527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1519 North Prairie Flower Road</v>
      </c>
      <c r="K3" s="2" t="s">
        <v>8</v>
      </c>
      <c r="L3" s="20" t="s">
        <v>707</v>
      </c>
      <c r="U3" t="s">
        <v>2</v>
      </c>
      <c r="V3" t="s">
        <v>706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Sousa, Joe</v>
      </c>
      <c r="K7" s="2" t="s">
        <v>10869</v>
      </c>
      <c r="L7" s="20" t="s">
        <v>7793</v>
      </c>
      <c r="U7" t="s">
        <v>6</v>
      </c>
      <c r="V7" t="s">
        <v>706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707</v>
      </c>
    </row>
    <row r="10" spans="1:39" x14ac:dyDescent="0.3">
      <c r="A10" t="s">
        <v>18</v>
      </c>
      <c r="B10" s="20" t="s">
        <v>708</v>
      </c>
      <c r="K10" s="2" t="s">
        <v>18</v>
      </c>
      <c r="L10" s="20" t="s">
        <v>708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13267 Letter 12/05/2011 for Joe Sousa Jr. Dairy</v>
      </c>
      <c r="K12" s="2" t="s">
        <v>21</v>
      </c>
      <c r="L12" s="20" t="s">
        <v>7794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37.507200836999999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-120.9320498351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708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335307</v>
      </c>
    </row>
    <row r="21" spans="1:22" x14ac:dyDescent="0.3">
      <c r="A21" s="39" t="s">
        <v>10879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20"/>
      <c r="U22" t="s">
        <v>21</v>
      </c>
      <c r="V22" t="s">
        <v>709</v>
      </c>
    </row>
    <row r="23" spans="1:22" x14ac:dyDescent="0.3">
      <c r="A23" s="39" t="s">
        <v>10881</v>
      </c>
      <c r="K23" s="2" t="s">
        <v>10881</v>
      </c>
      <c r="L23" s="20"/>
      <c r="U23" t="s">
        <v>22</v>
      </c>
      <c r="V23" t="s">
        <v>710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>99</v>
      </c>
      <c r="C26" t="s">
        <v>10902</v>
      </c>
      <c r="K26" s="2" t="s">
        <v>10884</v>
      </c>
      <c r="L26" s="21" t="s">
        <v>3071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30">
        <v>345</v>
      </c>
      <c r="K29" s="2" t="s">
        <v>10887</v>
      </c>
      <c r="L29" s="20">
        <v>345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81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350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350</v>
      </c>
    </row>
    <row r="49" spans="1:22" s="29" customFormat="1" x14ac:dyDescent="0.3">
      <c r="A49"/>
      <c r="B49" s="17"/>
      <c r="L49" s="30"/>
      <c r="U49" s="29" t="s">
        <v>935</v>
      </c>
      <c r="V49" s="29">
        <v>345</v>
      </c>
    </row>
    <row r="50" spans="1:22" x14ac:dyDescent="0.3">
      <c r="L50" s="17"/>
      <c r="U50" t="s">
        <v>936</v>
      </c>
    </row>
    <row r="51" spans="1:22" x14ac:dyDescent="0.3">
      <c r="A51" s="29"/>
      <c r="B51" s="29"/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43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L62" s="17"/>
      <c r="U62" t="s">
        <v>948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CC05836-B9AF-4A1C-B149-CB01FAAB2E4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FD9A3E-EEAA-490F-BEB5-6E008E19AC1A}">
          <x14:formula1>
            <xm:f>Billing!$F$2:$F$5</xm:f>
          </x14:formula1>
          <xm:sqref>B23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75489-992C-44F0-8D5D-2C918C1D73AE}">
  <sheetPr codeName="Sheet146">
    <tabColor theme="4" tint="0.79998168889431442"/>
  </sheetPr>
  <dimension ref="A1:AM68"/>
  <sheetViews>
    <sheetView topLeftCell="A7"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706529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706529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Reis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11259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706529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6730 West Harding</v>
      </c>
      <c r="K3" s="2" t="s">
        <v>8</v>
      </c>
      <c r="L3" s="14" t="s">
        <v>713</v>
      </c>
      <c r="U3" t="s">
        <v>2</v>
      </c>
      <c r="V3" t="s">
        <v>711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G. J. Silva Dairy</v>
      </c>
      <c r="K7" s="2" t="s">
        <v>10869</v>
      </c>
      <c r="L7" s="14" t="s">
        <v>11260</v>
      </c>
      <c r="U7" t="s">
        <v>6</v>
      </c>
      <c r="V7" t="s">
        <v>712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713</v>
      </c>
    </row>
    <row r="10" spans="1:39" x14ac:dyDescent="0.3">
      <c r="A10" t="s">
        <v>18</v>
      </c>
      <c r="B10" s="14" t="s">
        <v>714</v>
      </c>
      <c r="K10" s="2" t="s">
        <v>18</v>
      </c>
      <c r="L10" s="14" t="s">
        <v>714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G.J. Silva Dairy - Reis Dairy</v>
      </c>
      <c r="K12" s="2" t="s">
        <v>21</v>
      </c>
      <c r="L12" s="14" t="s">
        <v>11261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37.463448640000003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-120.9253926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714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335272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715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716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14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564</v>
      </c>
      <c r="K29" s="2" t="s">
        <v>10887</v>
      </c>
      <c r="L29" s="14">
        <v>564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76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717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300</v>
      </c>
    </row>
    <row r="45" spans="1:22" x14ac:dyDescent="0.3">
      <c r="A45" t="s">
        <v>10900</v>
      </c>
      <c r="L45" s="17"/>
      <c r="U45" t="s">
        <v>931</v>
      </c>
      <c r="V45">
        <v>290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s="29" customFormat="1" x14ac:dyDescent="0.3">
      <c r="A48"/>
      <c r="B48" s="17"/>
      <c r="L48" s="30"/>
      <c r="U48" s="29" t="s">
        <v>934</v>
      </c>
      <c r="V48" s="29">
        <v>590</v>
      </c>
    </row>
    <row r="49" spans="1:22" x14ac:dyDescent="0.3">
      <c r="L49" s="17"/>
      <c r="U49" t="s">
        <v>935</v>
      </c>
      <c r="V49">
        <v>564</v>
      </c>
    </row>
    <row r="50" spans="1:22" x14ac:dyDescent="0.3">
      <c r="A50" s="29"/>
      <c r="B50" s="29"/>
      <c r="L50" s="17"/>
      <c r="U50" t="s">
        <v>936</v>
      </c>
    </row>
    <row r="51" spans="1:22" x14ac:dyDescent="0.3"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76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C62" t="s">
        <v>1131</v>
      </c>
      <c r="L62" s="17"/>
      <c r="M62" t="s">
        <v>1131</v>
      </c>
      <c r="U62" t="s">
        <v>948</v>
      </c>
      <c r="V62" t="s">
        <v>1130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7B69E95-E54B-4BB4-A930-A1B2466B9EB4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DEE388-A95B-49A1-9033-1ABB2A445A81}">
          <x14:formula1>
            <xm:f>Billing!$F$2:$F$5</xm:f>
          </x14:formula1>
          <xm:sqref>B23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18BFF-D101-4E30-861D-97B247906D06}">
  <sheetPr codeName="Sheet147">
    <tabColor rgb="FF7030A0"/>
  </sheetPr>
  <dimension ref="A1:AM68"/>
  <sheetViews>
    <sheetView workbookViewId="0">
      <selection activeCell="H19" sqref="H1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706533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706533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MHF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718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706533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501 South Story Road</v>
      </c>
      <c r="K3" s="2" t="s">
        <v>8</v>
      </c>
      <c r="L3" s="14" t="s">
        <v>720</v>
      </c>
      <c r="U3" t="s">
        <v>2</v>
      </c>
      <c r="V3" t="s">
        <v>718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Machado, Isabel</v>
      </c>
      <c r="K7" s="2" t="s">
        <v>10869</v>
      </c>
      <c r="L7" s="14" t="s">
        <v>719</v>
      </c>
      <c r="U7" t="s">
        <v>6</v>
      </c>
      <c r="V7" t="s">
        <v>719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720</v>
      </c>
    </row>
    <row r="10" spans="1:39" x14ac:dyDescent="0.3">
      <c r="A10" t="s">
        <v>18</v>
      </c>
      <c r="B10" s="14" t="s">
        <v>721</v>
      </c>
      <c r="K10" s="2" t="s">
        <v>18</v>
      </c>
      <c r="L10" s="14" t="s">
        <v>721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Machado, Isabel and Johnny</v>
      </c>
      <c r="K12" s="2" t="s">
        <v>21</v>
      </c>
      <c r="L12" s="14" t="s">
        <v>722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37.488822339999999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-120.7896406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704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80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E18" s="53" t="s">
        <v>11471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721</v>
      </c>
    </row>
    <row r="20" spans="1:22" x14ac:dyDescent="0.3">
      <c r="A20" s="39" t="s">
        <v>10878</v>
      </c>
      <c r="B20" s="17">
        <v>250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335309</v>
      </c>
    </row>
    <row r="21" spans="1:22" x14ac:dyDescent="0.3">
      <c r="A21" s="39" t="s">
        <v>10879</v>
      </c>
      <c r="B21" s="17">
        <v>250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722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80</v>
      </c>
      <c r="K25" s="2" t="s">
        <v>10883</v>
      </c>
      <c r="L25" s="14" t="s">
        <v>5629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493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80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633</v>
      </c>
      <c r="K29" s="2" t="s">
        <v>10887</v>
      </c>
      <c r="L29" s="14">
        <v>633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6315.32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305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200</v>
      </c>
    </row>
    <row r="45" spans="1:22" x14ac:dyDescent="0.3">
      <c r="A45" t="s">
        <v>10900</v>
      </c>
      <c r="L45" s="17"/>
      <c r="U45" t="s">
        <v>931</v>
      </c>
      <c r="V45">
        <v>250</v>
      </c>
    </row>
    <row r="46" spans="1:22" x14ac:dyDescent="0.3">
      <c r="A46" t="s">
        <v>10901</v>
      </c>
      <c r="L46" s="17"/>
      <c r="U46" t="s">
        <v>932</v>
      </c>
      <c r="V46">
        <v>250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450</v>
      </c>
    </row>
    <row r="49" spans="12:22" x14ac:dyDescent="0.3">
      <c r="L49" s="17"/>
      <c r="U49" t="s">
        <v>935</v>
      </c>
      <c r="V49">
        <v>633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91BFB284-F706-4F66-BB9B-244A45021CB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14A88C-70FC-4631-A667-EA5D40EDFF11}">
          <x14:formula1>
            <xm:f>Billing!$F$2:$F$5</xm:f>
          </x14:formula1>
          <xm:sqref>B23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532D-CED6-4B9B-B4AB-2F9169A464BD}">
  <sheetPr codeName="Sheet148">
    <tabColor theme="4" tint="0.79998168889431442"/>
  </sheetPr>
  <dimension ref="A1:AM68"/>
  <sheetViews>
    <sheetView topLeftCell="A8" workbookViewId="0">
      <selection activeCell="AH45" sqref="AH45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706536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706536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Brindiero &amp; Danbom Dairy Farms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7813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706536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5831 South Tegner Road</v>
      </c>
      <c r="K3" s="2" t="s">
        <v>8</v>
      </c>
      <c r="L3" s="20" t="s">
        <v>724</v>
      </c>
      <c r="U3" t="s">
        <v>2</v>
      </c>
      <c r="V3" t="s">
        <v>964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Brindiero, James &amp; Danbom, Paul</v>
      </c>
      <c r="K7" s="2" t="s">
        <v>10869</v>
      </c>
      <c r="L7" s="20" t="s">
        <v>723</v>
      </c>
      <c r="U7" t="s">
        <v>6</v>
      </c>
      <c r="V7" t="s">
        <v>723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724</v>
      </c>
    </row>
    <row r="10" spans="1:39" x14ac:dyDescent="0.3">
      <c r="A10" t="s">
        <v>18</v>
      </c>
      <c r="B10" s="20" t="s">
        <v>725</v>
      </c>
      <c r="K10" s="2" t="s">
        <v>18</v>
      </c>
      <c r="L10" s="20" t="s">
        <v>725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Brindiero, James &amp; Danbom, Paul, Brindiero &amp; Danbom Dairy Farms</v>
      </c>
      <c r="K12" s="2" t="s">
        <v>21</v>
      </c>
      <c r="L12" s="20" t="s">
        <v>726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37.439239999999998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-120.88591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655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63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255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725</v>
      </c>
    </row>
    <row r="20" spans="1:22" x14ac:dyDescent="0.3">
      <c r="A20" s="39" t="s">
        <v>10878</v>
      </c>
      <c r="B20" s="17">
        <v>238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335311</v>
      </c>
    </row>
    <row r="21" spans="1:22" x14ac:dyDescent="0.3">
      <c r="A21" s="39" t="s">
        <v>10879</v>
      </c>
      <c r="B21" s="17">
        <v>162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726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720</v>
      </c>
      <c r="K25" s="2" t="s">
        <v>10883</v>
      </c>
      <c r="L25" s="20" t="s">
        <v>4927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1399.11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718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726</v>
      </c>
      <c r="K29" s="2" t="s">
        <v>10887</v>
      </c>
      <c r="L29" s="20">
        <v>726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390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23512.720000000001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727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11447</v>
      </c>
      <c r="C42" t="s">
        <v>11448</v>
      </c>
      <c r="K42" t="s">
        <v>10899</v>
      </c>
      <c r="L42" s="17"/>
      <c r="U42" t="s">
        <v>928</v>
      </c>
      <c r="V42">
        <v>653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73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285</v>
      </c>
    </row>
    <row r="45" spans="1:22" x14ac:dyDescent="0.3">
      <c r="A45" t="s">
        <v>10900</v>
      </c>
      <c r="L45" s="17"/>
      <c r="U45" t="s">
        <v>931</v>
      </c>
      <c r="V45">
        <v>228</v>
      </c>
    </row>
    <row r="46" spans="1:22" x14ac:dyDescent="0.3">
      <c r="A46" t="s">
        <v>10901</v>
      </c>
      <c r="L46" s="17"/>
      <c r="U46" t="s">
        <v>932</v>
      </c>
      <c r="V46">
        <v>163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726</v>
      </c>
    </row>
    <row r="49" spans="12:22" x14ac:dyDescent="0.3">
      <c r="L49" s="17"/>
      <c r="U49" t="s">
        <v>935</v>
      </c>
      <c r="V49">
        <v>726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411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1125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436679D-1E50-4D3E-82C1-E38CDCF0952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3949B2-3667-40A7-8629-CE01A12551E7}">
          <x14:formula1>
            <xm:f>Billing!$F$2:$F$5</xm:f>
          </x14:formula1>
          <xm:sqref>B23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B6873-87F6-4D21-8352-0F08F44916FF}">
  <sheetPr codeName="Sheet149">
    <tabColor theme="4" tint="0.79998168889431442"/>
  </sheetPr>
  <dimension ref="A1:AM68"/>
  <sheetViews>
    <sheetView topLeftCell="A9" workbookViewId="0">
      <selection activeCell="B42" sqref="B4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706539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706539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A&amp;C Machado Dairy #2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728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706539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619 South Vincent Road</v>
      </c>
      <c r="K3" s="2" t="s">
        <v>8</v>
      </c>
      <c r="L3" s="20" t="s">
        <v>730</v>
      </c>
      <c r="U3" t="s">
        <v>2</v>
      </c>
      <c r="V3" t="s">
        <v>728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Lopes, Linda &amp; Loren</v>
      </c>
      <c r="K7" s="2" t="s">
        <v>10869</v>
      </c>
      <c r="L7" s="20" t="s">
        <v>729</v>
      </c>
      <c r="U7" t="s">
        <v>6</v>
      </c>
      <c r="V7" t="s">
        <v>729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730</v>
      </c>
    </row>
    <row r="10" spans="1:39" x14ac:dyDescent="0.3">
      <c r="A10" t="s">
        <v>18</v>
      </c>
      <c r="B10" s="20" t="s">
        <v>731</v>
      </c>
      <c r="K10" s="2" t="s">
        <v>18</v>
      </c>
      <c r="L10" s="20" t="s">
        <v>731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Lopes, Linda &amp; Loren - A&amp;C Machado Dairy #2</v>
      </c>
      <c r="K12" s="2" t="s">
        <v>21</v>
      </c>
      <c r="L12" s="20" t="s">
        <v>732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37.486167000000002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-120.776117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380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731</v>
      </c>
    </row>
    <row r="20" spans="1:22" x14ac:dyDescent="0.3">
      <c r="A20" s="39" t="s">
        <v>10878</v>
      </c>
      <c r="B20" s="17">
        <v>150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335313</v>
      </c>
    </row>
    <row r="21" spans="1:22" x14ac:dyDescent="0.3">
      <c r="A21" s="39" t="s">
        <v>10879</v>
      </c>
      <c r="B21" s="17">
        <v>90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65</v>
      </c>
      <c r="K22" s="2" t="s">
        <v>10880</v>
      </c>
      <c r="L22" s="20"/>
      <c r="U22" t="s">
        <v>21</v>
      </c>
      <c r="V22" t="s">
        <v>732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733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409</v>
      </c>
      <c r="K25" s="2" t="s">
        <v>10883</v>
      </c>
      <c r="L25" s="20" t="s">
        <v>6551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44204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888.55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455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614</v>
      </c>
      <c r="K29" s="2" t="s">
        <v>10887</v>
      </c>
      <c r="L29" s="20">
        <v>614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74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 t="s">
        <v>11429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734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348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62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150</v>
      </c>
    </row>
    <row r="45" spans="1:22" x14ac:dyDescent="0.3">
      <c r="A45" t="s">
        <v>10900</v>
      </c>
      <c r="L45" s="17"/>
      <c r="U45" t="s">
        <v>931</v>
      </c>
      <c r="V45">
        <v>150</v>
      </c>
    </row>
    <row r="46" spans="1:22" x14ac:dyDescent="0.3">
      <c r="A46" t="s">
        <v>10901</v>
      </c>
      <c r="L46" s="17"/>
      <c r="U46" t="s">
        <v>932</v>
      </c>
      <c r="V46">
        <v>95</v>
      </c>
    </row>
    <row r="47" spans="1:22" x14ac:dyDescent="0.3">
      <c r="L47" s="17"/>
      <c r="U47" t="s">
        <v>933</v>
      </c>
      <c r="V47">
        <v>72</v>
      </c>
    </row>
    <row r="48" spans="1:22" x14ac:dyDescent="0.3">
      <c r="L48" s="17"/>
      <c r="U48" t="s">
        <v>934</v>
      </c>
      <c r="V48">
        <v>410</v>
      </c>
    </row>
    <row r="49" spans="12:22" x14ac:dyDescent="0.3">
      <c r="L49" s="17"/>
      <c r="U49" t="s">
        <v>935</v>
      </c>
      <c r="V49">
        <v>614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78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1132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D2017E7F-CBBA-4B2C-B94A-524C706F2BC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153C0-3800-448C-8895-44C0E18EB1FB}">
          <x14:formula1>
            <xm:f>Billing!$F$2:$F$5</xm:f>
          </x14:formula1>
          <xm:sqref>B23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28EC-0796-4022-B007-F5F59AD6B5D0}">
  <sheetPr codeName="Sheet150">
    <tabColor theme="4" tint="0.79998168889431442"/>
  </sheetPr>
  <dimension ref="A1:AM68"/>
  <sheetViews>
    <sheetView topLeftCell="A9" workbookViewId="0">
      <selection activeCell="F39" sqref="F3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706549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706549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 &amp; J Toste Dairy, Inc.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7852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706549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2207 South Walnut Road</v>
      </c>
      <c r="K3" s="2" t="s">
        <v>8</v>
      </c>
      <c r="L3" s="20" t="s">
        <v>736</v>
      </c>
      <c r="U3" t="s">
        <v>2</v>
      </c>
      <c r="V3" t="s">
        <v>965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Toste, John</v>
      </c>
      <c r="K7" s="2" t="s">
        <v>10869</v>
      </c>
      <c r="L7" s="20" t="s">
        <v>735</v>
      </c>
      <c r="U7" t="s">
        <v>6</v>
      </c>
      <c r="V7" t="s">
        <v>735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736</v>
      </c>
    </row>
    <row r="10" spans="1:39" x14ac:dyDescent="0.3">
      <c r="A10" t="s">
        <v>18</v>
      </c>
      <c r="B10" s="20" t="s">
        <v>737</v>
      </c>
      <c r="K10" s="2" t="s">
        <v>18</v>
      </c>
      <c r="L10" s="20" t="s">
        <v>737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Toste, John</v>
      </c>
      <c r="K12" s="2" t="s">
        <v>21</v>
      </c>
      <c r="L12" s="20" t="s">
        <v>738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37.472009999999997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-120.87231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620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85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737</v>
      </c>
    </row>
    <row r="20" spans="1:22" x14ac:dyDescent="0.3">
      <c r="A20" s="39" t="s">
        <v>10878</v>
      </c>
      <c r="B20" s="17">
        <v>200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359162</v>
      </c>
    </row>
    <row r="21" spans="1:22" x14ac:dyDescent="0.3">
      <c r="A21" s="39" t="s">
        <v>10879</v>
      </c>
      <c r="B21" s="17">
        <v>200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738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700</v>
      </c>
      <c r="K25" s="2" t="s">
        <v>10883</v>
      </c>
      <c r="L25" s="20" t="s">
        <v>509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1321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705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30">
        <v>695</v>
      </c>
      <c r="K29" s="2" t="s">
        <v>10887</v>
      </c>
      <c r="L29" s="20">
        <v>695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218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12805.69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509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680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200</v>
      </c>
    </row>
    <row r="45" spans="1:22" x14ac:dyDescent="0.3">
      <c r="A45" t="s">
        <v>10900</v>
      </c>
      <c r="L45" s="17"/>
      <c r="U45" t="s">
        <v>931</v>
      </c>
      <c r="V45">
        <v>200</v>
      </c>
    </row>
    <row r="46" spans="1:22" x14ac:dyDescent="0.3">
      <c r="A46" t="s">
        <v>10901</v>
      </c>
      <c r="L46" s="17"/>
      <c r="U46" t="s">
        <v>932</v>
      </c>
      <c r="V46">
        <v>200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780</v>
      </c>
    </row>
    <row r="49" spans="1:22" s="29" customFormat="1" x14ac:dyDescent="0.3">
      <c r="A49"/>
      <c r="B49" s="17"/>
      <c r="L49" s="30"/>
      <c r="U49" s="29" t="s">
        <v>935</v>
      </c>
      <c r="V49" s="29">
        <v>695</v>
      </c>
    </row>
    <row r="50" spans="1:22" x14ac:dyDescent="0.3">
      <c r="L50" s="17"/>
      <c r="U50" t="s">
        <v>936</v>
      </c>
    </row>
    <row r="51" spans="1:22" x14ac:dyDescent="0.3">
      <c r="A51" s="29"/>
      <c r="B51" s="29"/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218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C62" t="s">
        <v>1134</v>
      </c>
      <c r="D62" t="s">
        <v>1135</v>
      </c>
      <c r="E62" t="s">
        <v>1136</v>
      </c>
      <c r="L62" s="17"/>
      <c r="M62" t="s">
        <v>1134</v>
      </c>
      <c r="N62" t="s">
        <v>1135</v>
      </c>
      <c r="O62" t="s">
        <v>1136</v>
      </c>
      <c r="U62" t="s">
        <v>948</v>
      </c>
      <c r="V62" t="s">
        <v>1133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5725AE8-C0F4-404A-BEF3-026641A537DE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A88705-D099-48DF-8DA7-DE9C8E58BCA5}">
          <x14:formula1>
            <xm:f>Billing!$F$2:$F$5</xm:f>
          </x14:formula1>
          <xm:sqref>B23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417A-7AA5-4043-8469-2D3FDB3C413C}">
  <sheetPr codeName="Sheet151">
    <tabColor theme="4" tint="0.79998168889431442"/>
  </sheetPr>
  <dimension ref="A1:AM68"/>
  <sheetViews>
    <sheetView topLeftCell="A2" workbookViewId="0">
      <selection activeCell="AN32" sqref="AN3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706551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706551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Bar Vee Dairy, Inc.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7853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706551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3031 North Washington Road</v>
      </c>
      <c r="K3" s="2" t="s">
        <v>8</v>
      </c>
      <c r="L3" s="14" t="s">
        <v>740</v>
      </c>
      <c r="U3" t="s">
        <v>2</v>
      </c>
      <c r="V3" t="s">
        <v>966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Crowell, Michael &amp; Adam</v>
      </c>
      <c r="K7" s="2" t="s">
        <v>10869</v>
      </c>
      <c r="L7" s="14" t="s">
        <v>739</v>
      </c>
      <c r="U7" t="s">
        <v>6</v>
      </c>
      <c r="V7" t="s">
        <v>739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740</v>
      </c>
    </row>
    <row r="10" spans="1:39" x14ac:dyDescent="0.3">
      <c r="A10" t="s">
        <v>18</v>
      </c>
      <c r="B10" s="14" t="s">
        <v>741</v>
      </c>
      <c r="K10" s="2" t="s">
        <v>18</v>
      </c>
      <c r="L10" s="14" t="s">
        <v>741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Crowell, Michael and Adam</v>
      </c>
      <c r="K12" s="2" t="s">
        <v>21</v>
      </c>
      <c r="L12" s="14" t="s">
        <v>742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37.520273920000001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-120.90367209999999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610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85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175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741</v>
      </c>
    </row>
    <row r="20" spans="1:22" x14ac:dyDescent="0.3">
      <c r="A20" s="39" t="s">
        <v>10878</v>
      </c>
      <c r="B20" s="17">
        <v>160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335318</v>
      </c>
    </row>
    <row r="21" spans="1:22" x14ac:dyDescent="0.3">
      <c r="A21" s="39" t="s">
        <v>10879</v>
      </c>
      <c r="B21" s="17">
        <v>180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100</v>
      </c>
      <c r="K22" s="2" t="s">
        <v>10880</v>
      </c>
      <c r="L22" s="14"/>
      <c r="U22" t="s">
        <v>21</v>
      </c>
      <c r="V22" t="s">
        <v>742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695</v>
      </c>
      <c r="K25" s="2" t="s">
        <v>10883</v>
      </c>
      <c r="L25" s="14" t="s">
        <v>743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998.34999999999991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695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771</v>
      </c>
      <c r="K29" s="2" t="s">
        <v>10887</v>
      </c>
      <c r="L29" s="14">
        <v>771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218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21850.19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743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11430</v>
      </c>
      <c r="C42" t="s">
        <v>11431</v>
      </c>
      <c r="K42" t="s">
        <v>10899</v>
      </c>
      <c r="L42" s="17"/>
      <c r="U42" t="s">
        <v>928</v>
      </c>
      <c r="V42">
        <v>610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85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175</v>
      </c>
    </row>
    <row r="45" spans="1:22" x14ac:dyDescent="0.3">
      <c r="A45" t="s">
        <v>10900</v>
      </c>
      <c r="L45" s="17"/>
      <c r="U45" t="s">
        <v>931</v>
      </c>
      <c r="V45">
        <v>160</v>
      </c>
    </row>
    <row r="46" spans="1:22" x14ac:dyDescent="0.3">
      <c r="A46" t="s">
        <v>10901</v>
      </c>
      <c r="L46" s="17"/>
      <c r="U46" t="s">
        <v>932</v>
      </c>
      <c r="V46">
        <v>180</v>
      </c>
    </row>
    <row r="47" spans="1:22" x14ac:dyDescent="0.3">
      <c r="L47" s="17"/>
      <c r="U47" t="s">
        <v>933</v>
      </c>
      <c r="V47">
        <v>100</v>
      </c>
    </row>
    <row r="48" spans="1:22" x14ac:dyDescent="0.3">
      <c r="L48" s="17"/>
      <c r="U48" t="s">
        <v>934</v>
      </c>
      <c r="V48">
        <v>695</v>
      </c>
    </row>
    <row r="49" spans="3:22" x14ac:dyDescent="0.3">
      <c r="L49" s="17"/>
      <c r="U49" t="s">
        <v>935</v>
      </c>
      <c r="V49">
        <v>771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198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1138</v>
      </c>
      <c r="D62" t="s">
        <v>1139</v>
      </c>
      <c r="L62" s="17"/>
      <c r="M62" t="s">
        <v>1138</v>
      </c>
      <c r="N62" t="s">
        <v>1139</v>
      </c>
      <c r="U62" t="s">
        <v>948</v>
      </c>
      <c r="V62" t="s">
        <v>1137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CE8A3E7-F6C6-451A-8FF2-C6510DD1B16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EB8488-71C7-4AD8-9EFA-9809C26FD20B}">
          <x14:formula1>
            <xm:f>Billing!$F$2:$F$5</xm:f>
          </x14:formula1>
          <xm:sqref>B23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D916-1F29-491A-BC5E-C42A239E0E95}">
  <sheetPr codeName="Sheet152">
    <tabColor rgb="FFFFFF00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706555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706555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Cal Farm House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7862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706555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6816 North Washington Road</v>
      </c>
      <c r="K3" s="2" t="s">
        <v>8</v>
      </c>
      <c r="L3" s="14" t="s">
        <v>745</v>
      </c>
      <c r="U3" t="s">
        <v>2</v>
      </c>
      <c r="V3" t="s">
        <v>967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Singh, Sukhdev</v>
      </c>
      <c r="K7" s="2" t="s">
        <v>10869</v>
      </c>
      <c r="L7" s="14" t="s">
        <v>7863</v>
      </c>
      <c r="U7" t="s">
        <v>6</v>
      </c>
      <c r="V7" t="s">
        <v>744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745</v>
      </c>
    </row>
    <row r="10" spans="1:39" x14ac:dyDescent="0.3">
      <c r="A10" t="s">
        <v>18</v>
      </c>
      <c r="B10" s="14" t="s">
        <v>746</v>
      </c>
      <c r="K10" s="2" t="s">
        <v>18</v>
      </c>
      <c r="L10" s="14" t="s">
        <v>746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Singh, Sukhdev - Cal Farm House</v>
      </c>
      <c r="K12" s="2" t="s">
        <v>21</v>
      </c>
      <c r="L12" s="14" t="s">
        <v>7864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37.539628739999998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-120.9019876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746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335320</v>
      </c>
    </row>
    <row r="21" spans="1:22" x14ac:dyDescent="0.3">
      <c r="A21" s="39" t="s">
        <v>10879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14"/>
      <c r="U22" t="s">
        <v>21</v>
      </c>
      <c r="V22" t="s">
        <v>747</v>
      </c>
    </row>
    <row r="23" spans="1:22" x14ac:dyDescent="0.3">
      <c r="A23" s="39" t="s">
        <v>10881</v>
      </c>
      <c r="K23" s="2" t="s">
        <v>10881</v>
      </c>
      <c r="L23" s="14"/>
      <c r="U23" t="s">
        <v>22</v>
      </c>
      <c r="V23" t="s">
        <v>748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124</v>
      </c>
      <c r="K25" s="2" t="s">
        <v>10883</v>
      </c>
      <c r="L25" s="14" t="s">
        <v>7865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42244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138</v>
      </c>
      <c r="K29" s="2" t="s">
        <v>10887</v>
      </c>
      <c r="L29" s="14">
        <v>138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749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110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14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6</v>
      </c>
    </row>
    <row r="47" spans="1:22" x14ac:dyDescent="0.3">
      <c r="L47" s="17"/>
      <c r="U47" t="s">
        <v>933</v>
      </c>
      <c r="V47">
        <v>5</v>
      </c>
    </row>
    <row r="48" spans="1:22" x14ac:dyDescent="0.3">
      <c r="L48" s="17"/>
      <c r="U48" t="s">
        <v>934</v>
      </c>
      <c r="V48">
        <v>124</v>
      </c>
    </row>
    <row r="49" spans="12:22" x14ac:dyDescent="0.3">
      <c r="L49" s="17"/>
      <c r="U49" t="s">
        <v>935</v>
      </c>
      <c r="V49">
        <v>138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7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1140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00EDC87-2A6D-4492-B50B-534B1B8D0C6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87C515-18BC-4437-8CD6-D61D6A30A4AF}">
          <x14:formula1>
            <xm:f>Billing!$F$2:$F$5</xm:f>
          </x14:formula1>
          <xm:sqref>B23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0CAA-8E8E-41C0-84D9-1C09504EBCB6}">
  <sheetPr codeName="Sheet153">
    <tabColor theme="4" tint="0.79998168889431442"/>
  </sheetPr>
  <dimension ref="A1:AM68"/>
  <sheetViews>
    <sheetView workbookViewId="0">
      <selection activeCell="C45" sqref="C45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706556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706556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Manuel Azevedo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750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706556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2800  White Road</v>
      </c>
      <c r="K3" s="2" t="s">
        <v>8</v>
      </c>
      <c r="L3" s="20" t="s">
        <v>752</v>
      </c>
      <c r="U3" t="s">
        <v>2</v>
      </c>
      <c r="V3" t="s">
        <v>750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Azevedo, Manuel &amp; Maria</v>
      </c>
      <c r="K7" s="2" t="s">
        <v>10869</v>
      </c>
      <c r="L7" s="20" t="s">
        <v>751</v>
      </c>
      <c r="U7" t="s">
        <v>6</v>
      </c>
      <c r="V7" t="s">
        <v>751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752</v>
      </c>
    </row>
    <row r="10" spans="1:39" x14ac:dyDescent="0.3">
      <c r="A10" t="s">
        <v>18</v>
      </c>
      <c r="B10" s="20" t="s">
        <v>753</v>
      </c>
      <c r="K10" s="2" t="s">
        <v>18</v>
      </c>
      <c r="L10" s="20" t="s">
        <v>753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Azevedo, Manuel &amp; Maria, Manuel Azevedo Dairy</v>
      </c>
      <c r="K12" s="2" t="s">
        <v>21</v>
      </c>
      <c r="L12" s="20" t="s">
        <v>754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37.441711939999998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-120.88573890000001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920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155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753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335321</v>
      </c>
    </row>
    <row r="21" spans="1:22" x14ac:dyDescent="0.3">
      <c r="A21" s="39" t="s">
        <v>10879</v>
      </c>
      <c r="B21" s="17">
        <v>110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100</v>
      </c>
      <c r="K22" s="2" t="s">
        <v>10880</v>
      </c>
      <c r="L22" s="20"/>
      <c r="U22" t="s">
        <v>21</v>
      </c>
      <c r="V22" t="s">
        <v>754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1075</v>
      </c>
      <c r="K25" s="2" t="s">
        <v>10883</v>
      </c>
      <c r="L25" s="20" t="s">
        <v>755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1119.0999999999999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1075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1093</v>
      </c>
      <c r="K29" s="2" t="s">
        <v>10887</v>
      </c>
      <c r="L29" s="20">
        <v>1093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131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25366.13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755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11433</v>
      </c>
      <c r="C42" t="s">
        <v>11434</v>
      </c>
      <c r="K42" t="s">
        <v>10899</v>
      </c>
      <c r="L42" s="17"/>
      <c r="U42" t="s">
        <v>928</v>
      </c>
      <c r="V42">
        <v>920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155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110</v>
      </c>
    </row>
    <row r="47" spans="1:22" x14ac:dyDescent="0.3">
      <c r="L47" s="17"/>
      <c r="U47" t="s">
        <v>933</v>
      </c>
      <c r="V47">
        <v>100</v>
      </c>
    </row>
    <row r="48" spans="1:22" x14ac:dyDescent="0.3">
      <c r="L48" s="17"/>
      <c r="U48" t="s">
        <v>934</v>
      </c>
      <c r="V48">
        <v>1075</v>
      </c>
    </row>
    <row r="49" spans="12:22" x14ac:dyDescent="0.3">
      <c r="L49" s="17"/>
      <c r="U49" t="s">
        <v>935</v>
      </c>
      <c r="V49">
        <v>1093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131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1141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FD08115-FFA6-4658-9320-5E24F541268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720C60-DBEA-45EF-A5A8-C9ED8E6DA165}">
          <x14:formula1>
            <xm:f>Billing!$F$2:$F$5</xm:f>
          </x14:formula1>
          <xm:sqref>B23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98B0-EA0D-4A1C-9BFA-B88F034BA83C}">
  <sheetPr codeName="Sheet154">
    <tabColor theme="4" tint="0.79998168889431442"/>
  </sheetPr>
  <dimension ref="A1:AM68"/>
  <sheetViews>
    <sheetView workbookViewId="0">
      <selection activeCell="L3" sqref="L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706558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706558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Sousa Family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756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706558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12801 West Bradbury Road</v>
      </c>
      <c r="K3" s="2" t="s">
        <v>8</v>
      </c>
      <c r="L3" s="14" t="s">
        <v>758</v>
      </c>
      <c r="U3" t="s">
        <v>2</v>
      </c>
      <c r="V3" t="s">
        <v>756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De Sousa Armelin &amp; Maria</v>
      </c>
      <c r="K7" s="2" t="s">
        <v>10869</v>
      </c>
      <c r="L7" s="14" t="s">
        <v>757</v>
      </c>
      <c r="U7" t="s">
        <v>6</v>
      </c>
      <c r="V7" t="s">
        <v>757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758</v>
      </c>
    </row>
    <row r="10" spans="1:39" x14ac:dyDescent="0.3">
      <c r="A10" t="s">
        <v>18</v>
      </c>
      <c r="B10" s="14" t="s">
        <v>759</v>
      </c>
      <c r="K10" s="2" t="s">
        <v>18</v>
      </c>
      <c r="L10" s="14" t="s">
        <v>759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De Sousa, Armelin &amp; Maria - Sousa Family Dairy</v>
      </c>
      <c r="K12" s="2" t="s">
        <v>21</v>
      </c>
      <c r="L12" s="14" t="s">
        <v>760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37.449324130000001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-120.99475990000001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699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759</v>
      </c>
    </row>
    <row r="20" spans="1:22" x14ac:dyDescent="0.3">
      <c r="A20" s="39" t="s">
        <v>10878</v>
      </c>
      <c r="B20" s="17">
        <v>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335323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760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699</v>
      </c>
      <c r="K25" s="2" t="s">
        <v>10883</v>
      </c>
      <c r="L25" s="14" t="s">
        <v>11263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1161.0999999999999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699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805</v>
      </c>
      <c r="K29" s="2" t="s">
        <v>10887</v>
      </c>
      <c r="L29" s="14">
        <v>805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328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21980.16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761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799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215</v>
      </c>
    </row>
    <row r="45" spans="1:22" x14ac:dyDescent="0.3">
      <c r="A45" t="s">
        <v>10900</v>
      </c>
      <c r="L45" s="17"/>
      <c r="U45" t="s">
        <v>931</v>
      </c>
      <c r="V45">
        <v>60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799</v>
      </c>
    </row>
    <row r="49" spans="12:22" x14ac:dyDescent="0.3">
      <c r="L49" s="17"/>
      <c r="U49" t="s">
        <v>935</v>
      </c>
      <c r="V49">
        <v>805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328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1142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4EBD85B-4673-4A1C-BB9E-40E24F40108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50D317-DE35-47C4-972E-A5F086FD558A}">
          <x14:formula1>
            <xm:f>Billing!$F$2:$F$5</xm:f>
          </x14:formula1>
          <xm:sqref>B23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A6EF-C8B3-4442-81DD-B742DE7FDF4C}">
  <sheetPr codeName="Sheet155">
    <tabColor rgb="FF7030A0"/>
  </sheetPr>
  <dimension ref="A1:AM68"/>
  <sheetViews>
    <sheetView workbookViewId="0">
      <selection activeCell="F22" sqref="F2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706578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706578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UC Davis Animal Science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762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706578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201  Dairy Road</v>
      </c>
      <c r="K3" s="2" t="s">
        <v>8</v>
      </c>
      <c r="L3" s="14" t="s">
        <v>765</v>
      </c>
      <c r="U3" t="s">
        <v>2</v>
      </c>
      <c r="V3" t="s">
        <v>762</v>
      </c>
    </row>
    <row r="4" spans="1:39" x14ac:dyDescent="0.3">
      <c r="A4" t="s">
        <v>9</v>
      </c>
      <c r="B4" s="17" t="str">
        <f>VLOOKUP(B1, facilities_export_6_7_2022!$A$1:$O$10000, 5, FALSE)</f>
        <v>Davis</v>
      </c>
      <c r="K4" s="2" t="s">
        <v>9</v>
      </c>
      <c r="L4" s="14" t="s">
        <v>766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95616</v>
      </c>
      <c r="K5" s="2" t="s">
        <v>10868</v>
      </c>
      <c r="L5" s="14">
        <v>95616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Yolo</v>
      </c>
      <c r="K6" s="2" t="s">
        <v>11</v>
      </c>
      <c r="L6" s="14" t="s">
        <v>767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Regents of the University of California</v>
      </c>
      <c r="K7" s="2" t="s">
        <v>10869</v>
      </c>
      <c r="L7" s="14" t="s">
        <v>763</v>
      </c>
      <c r="U7" t="s">
        <v>6</v>
      </c>
      <c r="V7" t="s">
        <v>763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764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765</v>
      </c>
    </row>
    <row r="10" spans="1:39" x14ac:dyDescent="0.3">
      <c r="A10" t="s">
        <v>18</v>
      </c>
      <c r="B10" s="14" t="s">
        <v>768</v>
      </c>
      <c r="K10" s="2" t="s">
        <v>18</v>
      </c>
      <c r="L10" s="14" t="s">
        <v>768</v>
      </c>
      <c r="U10" t="s">
        <v>9</v>
      </c>
      <c r="V10" t="s">
        <v>766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95616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UC Davis Animal Science Dairy</v>
      </c>
      <c r="K12" s="2" t="s">
        <v>21</v>
      </c>
      <c r="L12" s="14" t="s">
        <v>769</v>
      </c>
      <c r="U12" t="s">
        <v>11</v>
      </c>
      <c r="V12" t="s">
        <v>767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38.536999999999999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-121.75886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118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E18" s="53" t="s">
        <v>11472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204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768</v>
      </c>
    </row>
    <row r="20" spans="1:22" x14ac:dyDescent="0.3">
      <c r="A20" s="39" t="s">
        <v>10878</v>
      </c>
      <c r="B20" s="17">
        <v>687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334671</v>
      </c>
    </row>
    <row r="21" spans="1:22" x14ac:dyDescent="0.3">
      <c r="A21" s="39" t="s">
        <v>10879</v>
      </c>
      <c r="B21" s="17">
        <v>60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48</v>
      </c>
      <c r="K22" s="2" t="s">
        <v>10880</v>
      </c>
      <c r="L22" s="14"/>
      <c r="U22" t="s">
        <v>21</v>
      </c>
      <c r="V22" t="s">
        <v>769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770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167</v>
      </c>
      <c r="K25" s="2" t="s">
        <v>10883</v>
      </c>
      <c r="L25" s="14" t="s">
        <v>10260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944.71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194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30">
        <v>146</v>
      </c>
      <c r="K29" s="2" t="s">
        <v>10887</v>
      </c>
      <c r="L29" s="14">
        <v>146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220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2</v>
      </c>
    </row>
    <row r="32" spans="1:22" x14ac:dyDescent="0.3">
      <c r="A32" s="39" t="s">
        <v>11342</v>
      </c>
      <c r="B32" s="17">
        <v>11111.41</v>
      </c>
      <c r="C32" t="s">
        <v>11366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771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118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76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204</v>
      </c>
    </row>
    <row r="45" spans="1:22" x14ac:dyDescent="0.3">
      <c r="A45" t="s">
        <v>10900</v>
      </c>
      <c r="L45" s="17"/>
      <c r="U45" t="s">
        <v>931</v>
      </c>
      <c r="V45">
        <v>381</v>
      </c>
    </row>
    <row r="46" spans="1:22" x14ac:dyDescent="0.3">
      <c r="A46" t="s">
        <v>10901</v>
      </c>
      <c r="L46" s="17"/>
      <c r="U46" t="s">
        <v>932</v>
      </c>
      <c r="V46">
        <v>60</v>
      </c>
    </row>
    <row r="47" spans="1:22" x14ac:dyDescent="0.3">
      <c r="L47" s="17"/>
      <c r="U47" t="s">
        <v>933</v>
      </c>
      <c r="V47">
        <v>48</v>
      </c>
    </row>
    <row r="48" spans="1:22" x14ac:dyDescent="0.3">
      <c r="L48" s="17"/>
      <c r="U48" t="s">
        <v>934</v>
      </c>
      <c r="V48">
        <v>194</v>
      </c>
    </row>
    <row r="49" spans="1:22" s="29" customFormat="1" x14ac:dyDescent="0.3">
      <c r="A49"/>
      <c r="B49" s="17"/>
      <c r="L49" s="30"/>
      <c r="U49" s="29" t="s">
        <v>935</v>
      </c>
      <c r="V49" s="29">
        <v>146</v>
      </c>
    </row>
    <row r="50" spans="1:22" x14ac:dyDescent="0.3">
      <c r="L50" s="17"/>
      <c r="U50" t="s">
        <v>936</v>
      </c>
    </row>
    <row r="51" spans="1:22" x14ac:dyDescent="0.3">
      <c r="A51" s="29"/>
      <c r="B51" s="29"/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220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L62" s="17"/>
      <c r="U62" t="s">
        <v>948</v>
      </c>
      <c r="V62" t="s">
        <v>1143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776CF70D-94EF-4BBB-AACC-7C2D29AD703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CFFC8E-BE95-4CAF-ACAE-43F209DD9EBF}">
          <x14:formula1>
            <xm:f>Billing!$F$2:$F$5</xm:f>
          </x14:formula1>
          <xm:sqref>B23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027B-FA3C-4C0C-B92C-C634C98327D4}">
  <sheetPr codeName="Sheet156">
    <tabColor theme="4" tint="0.79998168889431442"/>
  </sheetPr>
  <dimension ref="A1:AM68"/>
  <sheetViews>
    <sheetView workbookViewId="0">
      <selection activeCell="AF19" sqref="AF1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706579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706579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Garcia's Registered Jerseys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772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706579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1018  Hickman Road</v>
      </c>
      <c r="K3" s="2" t="s">
        <v>8</v>
      </c>
      <c r="L3" s="20" t="s">
        <v>774</v>
      </c>
      <c r="U3" t="s">
        <v>2</v>
      </c>
      <c r="V3" t="s">
        <v>772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Garcia, Jose</v>
      </c>
      <c r="K7" s="2" t="s">
        <v>10869</v>
      </c>
      <c r="L7" s="20" t="s">
        <v>773</v>
      </c>
      <c r="U7" t="s">
        <v>6</v>
      </c>
      <c r="V7" t="s">
        <v>773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774</v>
      </c>
    </row>
    <row r="10" spans="1:39" x14ac:dyDescent="0.3">
      <c r="A10" t="s">
        <v>18</v>
      </c>
      <c r="B10" s="20" t="s">
        <v>775</v>
      </c>
      <c r="K10" s="2" t="s">
        <v>18</v>
      </c>
      <c r="L10" s="20" t="s">
        <v>775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Garcia, Jose</v>
      </c>
      <c r="K12" s="2" t="s">
        <v>21</v>
      </c>
      <c r="L12" s="20" t="s">
        <v>776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37.502470000000002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-120.75478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1400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600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775</v>
      </c>
    </row>
    <row r="20" spans="1:22" x14ac:dyDescent="0.3">
      <c r="A20" s="39" t="s">
        <v>10878</v>
      </c>
      <c r="B20" s="17">
        <v>600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335273</v>
      </c>
    </row>
    <row r="21" spans="1:22" x14ac:dyDescent="0.3">
      <c r="A21" s="39" t="s">
        <v>10879</v>
      </c>
      <c r="B21" s="17">
        <v>250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776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1495</v>
      </c>
      <c r="K25" s="2" t="s">
        <v>10883</v>
      </c>
      <c r="L25" s="20" t="s">
        <v>777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2423.5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1495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1495</v>
      </c>
      <c r="K29" s="2" t="s">
        <v>10887</v>
      </c>
      <c r="L29" s="20">
        <v>1495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186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46081.13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777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1400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95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600</v>
      </c>
    </row>
    <row r="45" spans="1:22" x14ac:dyDescent="0.3">
      <c r="A45" t="s">
        <v>10900</v>
      </c>
      <c r="L45" s="17"/>
      <c r="U45" t="s">
        <v>931</v>
      </c>
      <c r="V45">
        <v>600</v>
      </c>
    </row>
    <row r="46" spans="1:22" x14ac:dyDescent="0.3">
      <c r="A46" t="s">
        <v>10901</v>
      </c>
      <c r="L46" s="17"/>
      <c r="U46" t="s">
        <v>932</v>
      </c>
      <c r="V46">
        <v>250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1495</v>
      </c>
    </row>
    <row r="49" spans="12:22" x14ac:dyDescent="0.3">
      <c r="L49" s="17"/>
      <c r="U49" t="s">
        <v>935</v>
      </c>
      <c r="V49">
        <v>1495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412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3F4C4AC-6E2F-48DC-87A6-F04DDFB2C80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02F533-7CDF-4474-9513-9D4B8A969D99}">
          <x14:formula1>
            <xm:f>Billing!$F$2:$F$5</xm:f>
          </x14:formula1>
          <xm:sqref>B23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F967-58FC-4314-AF3B-393094186B27}">
  <sheetPr codeName="Sheet157">
    <tabColor rgb="FFFF4747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706582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706582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Lucio Corral Cattle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778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706582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207  Holland Drive</v>
      </c>
      <c r="K3" s="2" t="s">
        <v>8</v>
      </c>
      <c r="L3" s="20" t="s">
        <v>780</v>
      </c>
      <c r="U3" t="s">
        <v>2</v>
      </c>
      <c r="V3" t="s">
        <v>778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Lucio Corral Rodriguez</v>
      </c>
      <c r="K7" s="2" t="s">
        <v>10869</v>
      </c>
      <c r="L7" s="20" t="s">
        <v>779</v>
      </c>
      <c r="U7" t="s">
        <v>6</v>
      </c>
      <c r="V7" t="s">
        <v>779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780</v>
      </c>
    </row>
    <row r="10" spans="1:39" x14ac:dyDescent="0.3">
      <c r="A10" t="s">
        <v>18</v>
      </c>
      <c r="B10" s="20" t="s">
        <v>781</v>
      </c>
      <c r="K10" s="2" t="s">
        <v>18</v>
      </c>
      <c r="L10" s="20" t="s">
        <v>781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Historical</v>
      </c>
      <c r="K11" s="2" t="s">
        <v>24</v>
      </c>
      <c r="L11" s="20" t="s">
        <v>1213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Lucio Corral Rodriguez</v>
      </c>
      <c r="K12" s="2" t="s">
        <v>21</v>
      </c>
      <c r="L12" s="20" t="s">
        <v>782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37.491529999999997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-120.90922999999999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781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335275</v>
      </c>
    </row>
    <row r="21" spans="1:22" x14ac:dyDescent="0.3">
      <c r="A21" s="39" t="s">
        <v>10879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20"/>
      <c r="U22" t="s">
        <v>21</v>
      </c>
      <c r="V22" t="s">
        <v>782</v>
      </c>
    </row>
    <row r="23" spans="1:22" x14ac:dyDescent="0.3">
      <c r="A23" s="39" t="s">
        <v>10881</v>
      </c>
      <c r="K23" s="2" t="s">
        <v>10881</v>
      </c>
      <c r="L23" s="20"/>
      <c r="U23" t="s">
        <v>22</v>
      </c>
      <c r="V23" t="s">
        <v>783</v>
      </c>
    </row>
    <row r="24" spans="1:22" x14ac:dyDescent="0.3">
      <c r="A24" t="s">
        <v>10882</v>
      </c>
      <c r="B24" s="17" t="str">
        <f>VLOOKUP(B1, facilities_export_6_7_2022!$A$1:$O$10000, 12, FALSE)</f>
        <v>Cattle or cow/calf pairs</v>
      </c>
      <c r="K24" s="2" t="s">
        <v>10882</v>
      </c>
      <c r="L24" s="20" t="s">
        <v>1887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20</v>
      </c>
      <c r="K25" s="2" t="s">
        <v>10883</v>
      </c>
      <c r="L25" s="20" t="s">
        <v>7234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>24</v>
      </c>
      <c r="C26" t="s">
        <v>10902</v>
      </c>
      <c r="K26" s="2" t="s">
        <v>10884</v>
      </c>
      <c r="L26" s="21" t="s">
        <v>7889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748</v>
      </c>
      <c r="K29" s="2" t="s">
        <v>10887</v>
      </c>
      <c r="L29" s="20">
        <v>748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12:22" x14ac:dyDescent="0.3">
      <c r="L49" s="17"/>
      <c r="U49" t="s">
        <v>935</v>
      </c>
      <c r="V49">
        <v>748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1144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BE48D79-E8F1-48F8-A91E-AF4FC56FF24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451D09-A1CA-442A-ABCA-7A31E457FA31}">
          <x14:formula1>
            <xm:f>Billing!$F$2:$F$5</xm:f>
          </x14:formula1>
          <xm:sqref>B23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0548-EC7B-4193-9519-52184B9EE391}">
  <sheetPr codeName="Sheet158">
    <tabColor rgb="FFFF4747"/>
  </sheetPr>
  <dimension ref="A1:AM67"/>
  <sheetViews>
    <sheetView workbookViewId="0">
      <selection activeCell="D34" sqref="D34"/>
    </sheetView>
  </sheetViews>
  <sheetFormatPr defaultRowHeight="14.4" x14ac:dyDescent="0.3"/>
  <cols>
    <col min="1" max="1" width="30.44140625" bestFit="1" customWidth="1"/>
    <col min="2" max="2" width="9.109375" style="17"/>
    <col min="8" max="10" width="8.88671875" customWidth="1"/>
    <col min="11" max="13" width="8.88671875" hidden="1" customWidth="1"/>
    <col min="14" max="31" width="8.88671875" customWidth="1"/>
  </cols>
  <sheetData>
    <row r="1" spans="1:39" x14ac:dyDescent="0.3">
      <c r="A1" t="s">
        <v>1</v>
      </c>
      <c r="B1" s="20">
        <v>706583</v>
      </c>
      <c r="C1" s="18" t="s">
        <v>980</v>
      </c>
      <c r="D1" s="2"/>
      <c r="E1" s="2"/>
      <c r="F1" s="2"/>
      <c r="G1" s="2"/>
      <c r="H1" s="2"/>
      <c r="I1" s="2"/>
      <c r="J1" s="2"/>
      <c r="K1" s="2" t="s">
        <v>0</v>
      </c>
      <c r="L1" s="2" t="s">
        <v>37</v>
      </c>
      <c r="M1" s="2" t="s">
        <v>980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Wickstrom Dairy Inc</v>
      </c>
      <c r="C2" s="4"/>
      <c r="D2" s="5"/>
      <c r="E2" s="5"/>
      <c r="F2" s="5"/>
      <c r="G2" s="5"/>
      <c r="H2" s="5"/>
      <c r="I2" s="5"/>
      <c r="J2" s="5"/>
      <c r="K2" s="5" t="s">
        <v>1</v>
      </c>
      <c r="L2" s="5">
        <v>706583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5612  Hultberg Road</v>
      </c>
      <c r="K3" t="s">
        <v>2</v>
      </c>
      <c r="L3" t="s">
        <v>784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t="s">
        <v>3</v>
      </c>
      <c r="L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t="s">
        <v>4</v>
      </c>
      <c r="L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t="s">
        <v>5</v>
      </c>
      <c r="L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Brindeiro, Eleanor</v>
      </c>
      <c r="K7" t="s">
        <v>6</v>
      </c>
      <c r="L7" t="s">
        <v>785</v>
      </c>
    </row>
    <row r="8" spans="1:39" x14ac:dyDescent="0.3">
      <c r="A8" t="s">
        <v>10870</v>
      </c>
      <c r="K8" t="s">
        <v>7</v>
      </c>
      <c r="L8" t="s">
        <v>43</v>
      </c>
    </row>
    <row r="9" spans="1:39" x14ac:dyDescent="0.3">
      <c r="A9" t="s">
        <v>927</v>
      </c>
      <c r="K9" t="s">
        <v>8</v>
      </c>
      <c r="L9" t="s">
        <v>786</v>
      </c>
    </row>
    <row r="10" spans="1:39" x14ac:dyDescent="0.3">
      <c r="A10" t="s">
        <v>18</v>
      </c>
      <c r="B10" s="20" t="s">
        <v>787</v>
      </c>
      <c r="K10" t="s">
        <v>9</v>
      </c>
      <c r="L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t="s">
        <v>10</v>
      </c>
      <c r="L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Brindeiro, Eleanor, Wickstrom Dairy Inc</v>
      </c>
      <c r="K12" t="s">
        <v>11</v>
      </c>
      <c r="L12" t="s">
        <v>46</v>
      </c>
    </row>
    <row r="13" spans="1:39" x14ac:dyDescent="0.3">
      <c r="A13" t="s">
        <v>10871</v>
      </c>
      <c r="K13" t="s">
        <v>12</v>
      </c>
      <c r="L13">
        <v>37.43929</v>
      </c>
    </row>
    <row r="14" spans="1:39" x14ac:dyDescent="0.3">
      <c r="A14" t="s">
        <v>10872</v>
      </c>
      <c r="B14"/>
      <c r="K14" t="s">
        <v>13</v>
      </c>
      <c r="L14">
        <v>-120.89395</v>
      </c>
    </row>
    <row r="15" spans="1:39" x14ac:dyDescent="0.3">
      <c r="A15" t="s">
        <v>10873</v>
      </c>
      <c r="K15" t="s">
        <v>14</v>
      </c>
      <c r="L15" t="s">
        <v>47</v>
      </c>
    </row>
    <row r="16" spans="1:39" x14ac:dyDescent="0.3">
      <c r="A16" t="s">
        <v>10874</v>
      </c>
      <c r="C16" t="s">
        <v>10909</v>
      </c>
      <c r="K16" t="s">
        <v>15</v>
      </c>
      <c r="L16" t="s">
        <v>54</v>
      </c>
    </row>
    <row r="17" spans="1:1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t="s">
        <v>16</v>
      </c>
      <c r="L17" t="s">
        <v>49</v>
      </c>
    </row>
    <row r="18" spans="1:1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t="s">
        <v>17</v>
      </c>
      <c r="L18" t="s">
        <v>50</v>
      </c>
    </row>
    <row r="19" spans="1:1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t="s">
        <v>18</v>
      </c>
      <c r="L19" t="s">
        <v>787</v>
      </c>
    </row>
    <row r="20" spans="1:1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t="s">
        <v>19</v>
      </c>
      <c r="L20">
        <v>335276</v>
      </c>
    </row>
    <row r="21" spans="1:12" x14ac:dyDescent="0.3">
      <c r="A21" s="39" t="s">
        <v>10879</v>
      </c>
      <c r="K21" t="s">
        <v>20</v>
      </c>
      <c r="L21" t="s">
        <v>52</v>
      </c>
    </row>
    <row r="22" spans="1:12" x14ac:dyDescent="0.3">
      <c r="A22" s="39" t="s">
        <v>10880</v>
      </c>
      <c r="K22" t="s">
        <v>21</v>
      </c>
      <c r="L22" t="s">
        <v>788</v>
      </c>
    </row>
    <row r="23" spans="1:12" x14ac:dyDescent="0.3">
      <c r="A23" s="39" t="s">
        <v>10881</v>
      </c>
      <c r="K23" t="s">
        <v>22</v>
      </c>
      <c r="L23" t="s">
        <v>54</v>
      </c>
    </row>
    <row r="24" spans="1:12" x14ac:dyDescent="0.3">
      <c r="A24" t="s">
        <v>10882</v>
      </c>
      <c r="B24" s="17" t="str">
        <f>VLOOKUP(B1, facilities_export_6_7_2022!$A$1:$O$10000, 12, FALSE)</f>
        <v>Mature dairy cattle</v>
      </c>
      <c r="K24" t="s">
        <v>23</v>
      </c>
      <c r="L24" t="s">
        <v>55</v>
      </c>
    </row>
    <row r="25" spans="1:12" x14ac:dyDescent="0.3">
      <c r="A25" t="s">
        <v>10883</v>
      </c>
      <c r="B25" s="17" t="str">
        <f>VLOOKUP(B1, facilities_export_6_7_2022!$A$1:$O$10000, 13, FALSE)</f>
        <v>0</v>
      </c>
      <c r="K25" t="s">
        <v>24</v>
      </c>
      <c r="L25" t="s">
        <v>56</v>
      </c>
    </row>
    <row r="26" spans="1:1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t="s">
        <v>25</v>
      </c>
      <c r="L26">
        <v>42181</v>
      </c>
    </row>
    <row r="27" spans="1:1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t="s">
        <v>26</v>
      </c>
      <c r="L27">
        <v>39262</v>
      </c>
    </row>
    <row r="28" spans="1:12" x14ac:dyDescent="0.3">
      <c r="A28" t="s">
        <v>10886</v>
      </c>
      <c r="B28" s="17">
        <f>SUM(B17:B18)</f>
        <v>0</v>
      </c>
      <c r="K28" t="s">
        <v>27</v>
      </c>
      <c r="L28" t="s">
        <v>57</v>
      </c>
    </row>
    <row r="29" spans="1:12" x14ac:dyDescent="0.3">
      <c r="A29" s="39" t="s">
        <v>10887</v>
      </c>
      <c r="B29" s="17">
        <v>748</v>
      </c>
      <c r="K29" t="s">
        <v>28</v>
      </c>
      <c r="L29" t="s">
        <v>79</v>
      </c>
    </row>
    <row r="30" spans="1:12" x14ac:dyDescent="0.3">
      <c r="A30" s="39" t="s">
        <v>10888</v>
      </c>
      <c r="C30" t="s">
        <v>11364</v>
      </c>
      <c r="K30" t="s">
        <v>29</v>
      </c>
      <c r="L30" t="s">
        <v>10924</v>
      </c>
    </row>
    <row r="31" spans="1:12" x14ac:dyDescent="0.3">
      <c r="A31" s="39" t="s">
        <v>11343</v>
      </c>
      <c r="K31" t="s">
        <v>30</v>
      </c>
      <c r="L31">
        <v>1</v>
      </c>
    </row>
    <row r="32" spans="1:12" x14ac:dyDescent="0.3">
      <c r="A32" s="39" t="s">
        <v>11342</v>
      </c>
      <c r="C32" t="s">
        <v>11366</v>
      </c>
      <c r="K32" t="s">
        <v>31</v>
      </c>
      <c r="L32" t="s">
        <v>72</v>
      </c>
    </row>
    <row r="33" spans="1:12" x14ac:dyDescent="0.3">
      <c r="A33" t="s">
        <v>10889</v>
      </c>
      <c r="K33" t="s">
        <v>32</v>
      </c>
      <c r="L33" t="s">
        <v>61</v>
      </c>
    </row>
    <row r="34" spans="1:12" x14ac:dyDescent="0.3">
      <c r="A34" t="s">
        <v>10890</v>
      </c>
      <c r="K34" t="s">
        <v>33</v>
      </c>
      <c r="L34" t="s">
        <v>62</v>
      </c>
    </row>
    <row r="35" spans="1:12" x14ac:dyDescent="0.3">
      <c r="A35" t="s">
        <v>10891</v>
      </c>
      <c r="K35" t="s">
        <v>34</v>
      </c>
      <c r="L35" t="s">
        <v>227</v>
      </c>
    </row>
    <row r="36" spans="1:12" x14ac:dyDescent="0.3">
      <c r="A36" t="s">
        <v>10892</v>
      </c>
      <c r="K36" t="s">
        <v>35</v>
      </c>
      <c r="L36" t="s">
        <v>64</v>
      </c>
    </row>
    <row r="37" spans="1:12" x14ac:dyDescent="0.3">
      <c r="A37" t="s">
        <v>10893</v>
      </c>
      <c r="K37" t="s">
        <v>36</v>
      </c>
      <c r="L37" t="s">
        <v>54</v>
      </c>
    </row>
    <row r="38" spans="1:12" x14ac:dyDescent="0.3">
      <c r="A38" t="s">
        <v>10894</v>
      </c>
      <c r="K38" t="s">
        <v>924</v>
      </c>
    </row>
    <row r="39" spans="1:12" x14ac:dyDescent="0.3">
      <c r="A39" t="s">
        <v>10895</v>
      </c>
      <c r="K39" t="s">
        <v>925</v>
      </c>
    </row>
    <row r="40" spans="1:12" x14ac:dyDescent="0.3">
      <c r="A40" t="s">
        <v>10896</v>
      </c>
      <c r="K40" t="s">
        <v>926</v>
      </c>
    </row>
    <row r="41" spans="1:12" x14ac:dyDescent="0.3">
      <c r="A41" t="s">
        <v>10897</v>
      </c>
      <c r="K41" t="s">
        <v>927</v>
      </c>
    </row>
    <row r="42" spans="1:12" x14ac:dyDescent="0.3">
      <c r="A42" s="39" t="s">
        <v>948</v>
      </c>
      <c r="K42" t="s">
        <v>928</v>
      </c>
      <c r="L42">
        <v>0</v>
      </c>
    </row>
    <row r="43" spans="1:12" x14ac:dyDescent="0.3">
      <c r="A43" t="s">
        <v>10898</v>
      </c>
      <c r="K43" t="s">
        <v>929</v>
      </c>
      <c r="L43">
        <v>0</v>
      </c>
    </row>
    <row r="44" spans="1:12" x14ac:dyDescent="0.3">
      <c r="A44" t="s">
        <v>10899</v>
      </c>
      <c r="K44" t="s">
        <v>930</v>
      </c>
      <c r="L44">
        <v>0</v>
      </c>
    </row>
    <row r="45" spans="1:12" x14ac:dyDescent="0.3">
      <c r="A45" t="s">
        <v>10900</v>
      </c>
      <c r="K45" t="s">
        <v>931</v>
      </c>
      <c r="L45">
        <v>0</v>
      </c>
    </row>
    <row r="46" spans="1:12" x14ac:dyDescent="0.3">
      <c r="A46" t="s">
        <v>10901</v>
      </c>
      <c r="K46" t="s">
        <v>932</v>
      </c>
      <c r="L46">
        <v>0</v>
      </c>
    </row>
    <row r="47" spans="1:12" x14ac:dyDescent="0.3">
      <c r="K47" t="s">
        <v>933</v>
      </c>
      <c r="L47">
        <v>0</v>
      </c>
    </row>
    <row r="48" spans="1:12" x14ac:dyDescent="0.3">
      <c r="K48" t="s">
        <v>934</v>
      </c>
      <c r="L48">
        <v>0</v>
      </c>
    </row>
    <row r="49" spans="3:13" x14ac:dyDescent="0.3">
      <c r="K49" t="s">
        <v>935</v>
      </c>
      <c r="L49">
        <v>748</v>
      </c>
    </row>
    <row r="50" spans="3:13" x14ac:dyDescent="0.3">
      <c r="K50" t="s">
        <v>936</v>
      </c>
    </row>
    <row r="51" spans="3:13" x14ac:dyDescent="0.3">
      <c r="K51" t="s">
        <v>937</v>
      </c>
    </row>
    <row r="52" spans="3:13" x14ac:dyDescent="0.3">
      <c r="K52" t="s">
        <v>938</v>
      </c>
    </row>
    <row r="53" spans="3:13" x14ac:dyDescent="0.3">
      <c r="K53" t="s">
        <v>939</v>
      </c>
    </row>
    <row r="54" spans="3:13" x14ac:dyDescent="0.3">
      <c r="K54" t="s">
        <v>940</v>
      </c>
    </row>
    <row r="55" spans="3:13" x14ac:dyDescent="0.3">
      <c r="K55" t="s">
        <v>941</v>
      </c>
    </row>
    <row r="56" spans="3:13" x14ac:dyDescent="0.3">
      <c r="K56" t="s">
        <v>942</v>
      </c>
      <c r="L56">
        <v>198</v>
      </c>
    </row>
    <row r="57" spans="3:13" x14ac:dyDescent="0.3">
      <c r="K57" t="s">
        <v>943</v>
      </c>
    </row>
    <row r="58" spans="3:13" x14ac:dyDescent="0.3">
      <c r="K58" t="s">
        <v>944</v>
      </c>
    </row>
    <row r="59" spans="3:13" x14ac:dyDescent="0.3">
      <c r="K59" t="s">
        <v>945</v>
      </c>
    </row>
    <row r="60" spans="3:13" x14ac:dyDescent="0.3">
      <c r="K60" t="s">
        <v>946</v>
      </c>
    </row>
    <row r="61" spans="3:13" x14ac:dyDescent="0.3">
      <c r="K61" t="s">
        <v>947</v>
      </c>
    </row>
    <row r="62" spans="3:13" x14ac:dyDescent="0.3">
      <c r="C62" t="s">
        <v>1146</v>
      </c>
      <c r="K62" t="s">
        <v>948</v>
      </c>
      <c r="L62" t="s">
        <v>1145</v>
      </c>
      <c r="M62" t="s">
        <v>1146</v>
      </c>
    </row>
    <row r="63" spans="3:13" x14ac:dyDescent="0.3">
      <c r="K63" t="s">
        <v>949</v>
      </c>
    </row>
    <row r="64" spans="3:13" x14ac:dyDescent="0.3">
      <c r="K64" t="s">
        <v>950</v>
      </c>
    </row>
    <row r="65" spans="11:11" x14ac:dyDescent="0.3">
      <c r="K65" t="s">
        <v>951</v>
      </c>
    </row>
    <row r="66" spans="11:11" x14ac:dyDescent="0.3">
      <c r="K66" t="s">
        <v>952</v>
      </c>
    </row>
    <row r="67" spans="11:11" x14ac:dyDescent="0.3">
      <c r="K67" t="s">
        <v>953</v>
      </c>
    </row>
  </sheetData>
  <hyperlinks>
    <hyperlink ref="C1" location="'Master Tab'!A1" display="Master Tab" xr:uid="{E7EA75D0-2778-412B-80A8-7A537544BC35}"/>
  </hyperlink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shapeId="128001" r:id="rId4">
          <objectPr defaultSize="0" autoPict="0" r:id="rId5">
            <anchor moveWithCells="1">
              <from>
                <xdr:col>15</xdr:col>
                <xdr:colOff>30480</xdr:colOff>
                <xdr:row>9</xdr:row>
                <xdr:rowOff>22860</xdr:rowOff>
              </from>
              <to>
                <xdr:col>18</xdr:col>
                <xdr:colOff>419100</xdr:colOff>
                <xdr:row>25</xdr:row>
                <xdr:rowOff>0</xdr:rowOff>
              </to>
            </anchor>
          </objectPr>
        </oleObject>
      </mc:Choice>
      <mc:Fallback>
        <oleObject progId="Acrobat Document" shapeId="128001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DF980F-9A15-476E-91BD-6B2174F9FBAA}">
          <x14:formula1>
            <xm:f>Billing!$F$2:$F$5</xm:f>
          </x14:formula1>
          <xm:sqref>B23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0D0E-663C-44C0-8E68-3A3EEAEC555A}">
  <sheetPr codeName="Sheet159">
    <tabColor theme="4" tint="0.79998168889431442"/>
  </sheetPr>
  <dimension ref="A1:AM68"/>
  <sheetViews>
    <sheetView workbookViewId="0">
      <selection activeCell="B33" sqref="B3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706584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706584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Sam Kooistra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789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706584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5837  Hultberg Road</v>
      </c>
      <c r="K3" s="2" t="s">
        <v>8</v>
      </c>
      <c r="L3" s="20" t="s">
        <v>791</v>
      </c>
      <c r="U3" t="s">
        <v>2</v>
      </c>
      <c r="V3" t="s">
        <v>789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Kooistra, Sam</v>
      </c>
      <c r="K7" s="2" t="s">
        <v>10869</v>
      </c>
      <c r="L7" s="20" t="s">
        <v>790</v>
      </c>
      <c r="U7" t="s">
        <v>6</v>
      </c>
      <c r="V7" t="s">
        <v>790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791</v>
      </c>
    </row>
    <row r="10" spans="1:39" x14ac:dyDescent="0.3">
      <c r="A10" t="s">
        <v>18</v>
      </c>
      <c r="B10" s="20" t="s">
        <v>792</v>
      </c>
      <c r="K10" s="2" t="s">
        <v>18</v>
      </c>
      <c r="L10" s="20" t="s">
        <v>792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Kooistra, Sam - Sam Kooistra Dairy</v>
      </c>
      <c r="K12" s="2" t="s">
        <v>21</v>
      </c>
      <c r="L12" s="20" t="s">
        <v>793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37.437956929999999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-120.8951105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370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792</v>
      </c>
    </row>
    <row r="20" spans="1:22" x14ac:dyDescent="0.3">
      <c r="A20" s="39" t="s">
        <v>10878</v>
      </c>
      <c r="B20" s="17">
        <v>150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335277</v>
      </c>
    </row>
    <row r="21" spans="1:22" x14ac:dyDescent="0.3">
      <c r="A21" s="39" t="s">
        <v>10879</v>
      </c>
      <c r="B21" s="17">
        <v>140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793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794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395</v>
      </c>
      <c r="K25" s="2" t="s">
        <v>10883</v>
      </c>
      <c r="L25" s="20" t="s">
        <v>7890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648.4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400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431</v>
      </c>
      <c r="K29" s="2" t="s">
        <v>10887</v>
      </c>
      <c r="L29" s="20">
        <v>431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91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</row>
    <row r="32" spans="1:22" x14ac:dyDescent="0.3">
      <c r="A32" s="39" t="s">
        <v>11342</v>
      </c>
      <c r="B32" s="17">
        <v>13324.55</v>
      </c>
      <c r="C32" t="s">
        <v>11366</v>
      </c>
      <c r="K32" s="2" t="s">
        <v>10890</v>
      </c>
      <c r="L32" s="20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795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11435</v>
      </c>
      <c r="C42" t="s">
        <v>11436</v>
      </c>
      <c r="D42" t="s">
        <v>11437</v>
      </c>
      <c r="K42" t="s">
        <v>10899</v>
      </c>
      <c r="L42" s="17"/>
      <c r="U42" t="s">
        <v>928</v>
      </c>
      <c r="V42">
        <v>360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160</v>
      </c>
    </row>
    <row r="45" spans="1:22" x14ac:dyDescent="0.3">
      <c r="A45" t="s">
        <v>10900</v>
      </c>
      <c r="L45" s="17"/>
      <c r="U45" t="s">
        <v>931</v>
      </c>
      <c r="V45">
        <v>150</v>
      </c>
    </row>
    <row r="46" spans="1:22" x14ac:dyDescent="0.3">
      <c r="A46" t="s">
        <v>10901</v>
      </c>
      <c r="L46" s="17"/>
      <c r="U46" t="s">
        <v>932</v>
      </c>
      <c r="V46">
        <v>130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395</v>
      </c>
    </row>
    <row r="49" spans="3:22" x14ac:dyDescent="0.3">
      <c r="L49" s="17"/>
      <c r="U49" t="s">
        <v>935</v>
      </c>
      <c r="V49">
        <v>431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91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1148</v>
      </c>
      <c r="D62" t="s">
        <v>1149</v>
      </c>
      <c r="L62" s="17"/>
      <c r="M62" t="s">
        <v>1148</v>
      </c>
      <c r="N62" t="s">
        <v>1149</v>
      </c>
      <c r="U62" t="s">
        <v>948</v>
      </c>
      <c r="V62" t="s">
        <v>1147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082B384-1A6C-4130-9459-E6F63FFE57FA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F2E466-353D-413E-A7EA-B79BBF69EB1D}">
          <x14:formula1>
            <xm:f>Billing!$F$2:$F$5</xm:f>
          </x14:formula1>
          <xm:sqref>B23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0181-CF74-4185-BF24-ECD0946D7AEF}">
  <sheetPr codeName="Sheet160">
    <tabColor theme="4" tint="0.79998168889431442"/>
  </sheetPr>
  <dimension ref="A1:AM68"/>
  <sheetViews>
    <sheetView workbookViewId="0">
      <selection activeCell="G42" sqref="G4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706586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706586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Vitorino &amp; Sons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796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706586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3918 South Kilroy Road</v>
      </c>
      <c r="K3" s="2" t="s">
        <v>8</v>
      </c>
      <c r="L3" s="14" t="s">
        <v>797</v>
      </c>
      <c r="U3" t="s">
        <v>2</v>
      </c>
      <c r="V3" t="s">
        <v>796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Vitorino &amp; Sons Dairy</v>
      </c>
      <c r="K7" s="2" t="s">
        <v>10869</v>
      </c>
      <c r="L7" s="14" t="s">
        <v>796</v>
      </c>
      <c r="U7" t="s">
        <v>6</v>
      </c>
      <c r="V7" t="s">
        <v>796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797</v>
      </c>
    </row>
    <row r="10" spans="1:39" x14ac:dyDescent="0.3">
      <c r="A10" t="s">
        <v>18</v>
      </c>
      <c r="B10" s="14" t="s">
        <v>798</v>
      </c>
      <c r="K10" s="2" t="s">
        <v>18</v>
      </c>
      <c r="L10" s="14" t="s">
        <v>798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Vitorino and Sons Dairy</v>
      </c>
      <c r="K12" s="2" t="s">
        <v>21</v>
      </c>
      <c r="L12" s="14" t="s">
        <v>799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37.456359999999997</v>
      </c>
    </row>
    <row r="14" spans="1:39" x14ac:dyDescent="0.3">
      <c r="A14" t="s">
        <v>10872</v>
      </c>
      <c r="B14"/>
      <c r="K14" s="2" t="s">
        <v>10872</v>
      </c>
      <c r="L14" s="14"/>
      <c r="U14" t="s">
        <v>13</v>
      </c>
      <c r="V14">
        <v>-120.87403999999999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2815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130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120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798</v>
      </c>
    </row>
    <row r="20" spans="1:22" x14ac:dyDescent="0.3">
      <c r="A20" s="39" t="s">
        <v>10878</v>
      </c>
      <c r="B20" s="17">
        <v>215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335279</v>
      </c>
    </row>
    <row r="21" spans="1:22" x14ac:dyDescent="0.3">
      <c r="A21" s="39" t="s">
        <v>10879</v>
      </c>
      <c r="B21" s="17">
        <v>155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30</v>
      </c>
      <c r="K22" s="2" t="s">
        <v>10880</v>
      </c>
      <c r="L22" s="14"/>
      <c r="U22" t="s">
        <v>21</v>
      </c>
      <c r="V22" t="s">
        <v>799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390</v>
      </c>
      <c r="K25" s="2" t="s">
        <v>10883</v>
      </c>
      <c r="L25" s="14" t="s">
        <v>1450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885.39999999999986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430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569</v>
      </c>
      <c r="K29" s="2" t="s">
        <v>10887</v>
      </c>
      <c r="L29" s="14">
        <v>569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12494.77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94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130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120</v>
      </c>
    </row>
    <row r="45" spans="1:22" x14ac:dyDescent="0.3">
      <c r="A45" t="s">
        <v>10900</v>
      </c>
      <c r="L45" s="17"/>
      <c r="U45" t="s">
        <v>931</v>
      </c>
      <c r="V45">
        <v>215</v>
      </c>
    </row>
    <row r="46" spans="1:22" x14ac:dyDescent="0.3">
      <c r="A46" t="s">
        <v>10901</v>
      </c>
      <c r="L46" s="17"/>
      <c r="U46" t="s">
        <v>932</v>
      </c>
      <c r="V46">
        <v>155</v>
      </c>
    </row>
    <row r="47" spans="1:22" x14ac:dyDescent="0.3">
      <c r="L47" s="17"/>
      <c r="U47" t="s">
        <v>933</v>
      </c>
      <c r="V47">
        <v>30</v>
      </c>
    </row>
    <row r="48" spans="1:22" x14ac:dyDescent="0.3">
      <c r="L48" s="17"/>
      <c r="U48" t="s">
        <v>934</v>
      </c>
      <c r="V48">
        <v>335</v>
      </c>
    </row>
    <row r="49" spans="3:22" x14ac:dyDescent="0.3">
      <c r="L49" s="17"/>
      <c r="U49" t="s">
        <v>935</v>
      </c>
      <c r="V49">
        <v>569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7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1151</v>
      </c>
      <c r="L62" s="17"/>
      <c r="M62" t="s">
        <v>1151</v>
      </c>
      <c r="U62" t="s">
        <v>948</v>
      </c>
      <c r="V62" t="s">
        <v>1150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3B39E43E-D669-417B-B62D-0AEC8C94133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74C818-8605-40ED-AAA6-5C97C4C96C30}">
          <x14:formula1>
            <xm:f>Billing!$F$2:$F$5</xm:f>
          </x14:formula1>
          <xm:sqref>B23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6E9C-C294-4AC2-952F-F48BAC1F9962}">
  <sheetPr codeName="Sheet161">
    <tabColor theme="4" tint="0.79998168889431442"/>
  </sheetPr>
  <dimension ref="A1:AM68"/>
  <sheetViews>
    <sheetView workbookViewId="0">
      <selection activeCell="AH32" sqref="AH3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706587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706587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Valley Cross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800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706587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9500 West Linwood Avenue</v>
      </c>
      <c r="K3" s="2" t="s">
        <v>8</v>
      </c>
      <c r="L3" s="20" t="s">
        <v>802</v>
      </c>
      <c r="U3" t="s">
        <v>2</v>
      </c>
      <c r="V3" t="s">
        <v>800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Estate of Doug Bacon</v>
      </c>
      <c r="K7" s="2" t="s">
        <v>10869</v>
      </c>
      <c r="L7" s="20" t="s">
        <v>801</v>
      </c>
      <c r="U7" t="s">
        <v>6</v>
      </c>
      <c r="V7" t="s">
        <v>801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802</v>
      </c>
    </row>
    <row r="10" spans="1:39" x14ac:dyDescent="0.3">
      <c r="A10" t="s">
        <v>18</v>
      </c>
      <c r="B10" s="20" t="s">
        <v>803</v>
      </c>
      <c r="K10" s="2" t="s">
        <v>18</v>
      </c>
      <c r="L10" s="20" t="s">
        <v>803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Bacon, Doug, Valley Cross Dairy</v>
      </c>
      <c r="K12" s="2" t="s">
        <v>21</v>
      </c>
      <c r="L12" s="20" t="s">
        <v>804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37.478270000000002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-120.95703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271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1408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138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803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335280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804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20"/>
      <c r="U23" t="s">
        <v>22</v>
      </c>
      <c r="V23" t="s">
        <v>805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262</v>
      </c>
      <c r="K25" s="2" t="s">
        <v>10883</v>
      </c>
      <c r="L25" s="20" t="s">
        <v>11265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371.74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271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334</v>
      </c>
      <c r="K29" s="2" t="s">
        <v>10887</v>
      </c>
      <c r="L29" s="20">
        <v>334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32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7887.49</v>
      </c>
      <c r="C32" t="s">
        <v>11366</v>
      </c>
      <c r="K32" s="2" t="s">
        <v>10890</v>
      </c>
      <c r="L32" s="20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806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11439</v>
      </c>
      <c r="K42" t="s">
        <v>10899</v>
      </c>
      <c r="L42" s="17"/>
      <c r="U42" t="s">
        <v>928</v>
      </c>
      <c r="V42">
        <v>260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140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260</v>
      </c>
    </row>
    <row r="49" spans="12:22" x14ac:dyDescent="0.3">
      <c r="L49" s="17"/>
      <c r="U49" t="s">
        <v>935</v>
      </c>
      <c r="V49">
        <v>334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1152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4DA006E6-643B-4853-922B-6A1A5A4EFDF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EB0DEF-9DDA-4EB1-AB91-B21069058C5E}">
          <x14:formula1>
            <xm:f>Billing!$F$2:$F$5</xm:f>
          </x14:formula1>
          <xm:sqref>B23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77DE-CF20-44EB-96EB-CFAD225A3742}">
  <sheetPr codeName="Sheet162">
    <tabColor theme="4" tint="0.79998168889431442"/>
  </sheetPr>
  <dimension ref="A1:AM68"/>
  <sheetViews>
    <sheetView workbookViewId="0">
      <selection activeCell="AH29" sqref="AH2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706588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706588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John Brasil &amp; Sons Dairy #2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807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706588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9018 West Linwood Avenue</v>
      </c>
      <c r="K3" s="2" t="s">
        <v>8</v>
      </c>
      <c r="L3" s="14" t="s">
        <v>808</v>
      </c>
      <c r="U3" t="s">
        <v>2</v>
      </c>
      <c r="V3" t="s">
        <v>807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Brasil, John &amp; Maria</v>
      </c>
      <c r="K7" s="2" t="s">
        <v>10869</v>
      </c>
      <c r="L7" s="14" t="s">
        <v>624</v>
      </c>
      <c r="U7" t="s">
        <v>6</v>
      </c>
      <c r="V7" t="s">
        <v>624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808</v>
      </c>
    </row>
    <row r="10" spans="1:39" x14ac:dyDescent="0.3">
      <c r="A10" t="s">
        <v>18</v>
      </c>
      <c r="B10" s="14" t="s">
        <v>809</v>
      </c>
      <c r="K10" s="2" t="s">
        <v>18</v>
      </c>
      <c r="L10" s="14" t="s">
        <v>809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Brasil, John &amp; Maria, John Brasil &amp; Sons Dairy #2</v>
      </c>
      <c r="K12" s="2" t="s">
        <v>21</v>
      </c>
      <c r="L12" s="14" t="s">
        <v>810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37.4783349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-120.9522951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750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70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80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809</v>
      </c>
    </row>
    <row r="20" spans="1:22" x14ac:dyDescent="0.3">
      <c r="A20" s="39" t="s">
        <v>10878</v>
      </c>
      <c r="B20" s="17">
        <v>90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335281</v>
      </c>
    </row>
    <row r="21" spans="1:22" x14ac:dyDescent="0.3">
      <c r="A21" s="39" t="s">
        <v>10879</v>
      </c>
      <c r="B21" s="17">
        <v>80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810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818</v>
      </c>
      <c r="K25" s="2" t="s">
        <v>10883</v>
      </c>
      <c r="L25" s="14" t="s">
        <v>11266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960.9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820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863</v>
      </c>
      <c r="K29" s="2" t="s">
        <v>10887</v>
      </c>
      <c r="L29" s="14">
        <v>863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21869.01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811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11440</v>
      </c>
      <c r="K42" t="s">
        <v>10899</v>
      </c>
      <c r="L42" s="17"/>
      <c r="U42" t="s">
        <v>928</v>
      </c>
      <c r="V42">
        <v>760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70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85</v>
      </c>
    </row>
    <row r="45" spans="1:22" x14ac:dyDescent="0.3">
      <c r="A45" t="s">
        <v>10900</v>
      </c>
      <c r="L45" s="17"/>
      <c r="U45" t="s">
        <v>931</v>
      </c>
      <c r="V45">
        <v>90</v>
      </c>
    </row>
    <row r="46" spans="1:22" x14ac:dyDescent="0.3">
      <c r="A46" t="s">
        <v>10901</v>
      </c>
      <c r="L46" s="17"/>
      <c r="U46" t="s">
        <v>932</v>
      </c>
      <c r="V46">
        <v>85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830</v>
      </c>
    </row>
    <row r="49" spans="12:22" x14ac:dyDescent="0.3">
      <c r="L49" s="17"/>
      <c r="U49" t="s">
        <v>935</v>
      </c>
      <c r="V49">
        <v>863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1153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1CEC6E1-35B8-4F4C-98FC-F47E60F46EE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EF314B4-8F6A-4FED-8813-6D6CFDD788C2}">
          <x14:formula1>
            <xm:f>Billing!$F$2:$F$5</xm:f>
          </x14:formula1>
          <xm:sqref>B23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00011-1077-4C19-9F10-279CB1172066}">
  <sheetPr codeName="Sheet163">
    <tabColor rgb="FFFF4747"/>
  </sheetPr>
  <dimension ref="A1:AM68"/>
  <sheetViews>
    <sheetView topLeftCell="A13" workbookViewId="0">
      <selection activeCell="H41" sqref="H4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706945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706945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Pepper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812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706945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13942 North Pepper Street</v>
      </c>
      <c r="K3" s="2" t="s">
        <v>8</v>
      </c>
      <c r="L3" s="14" t="s">
        <v>814</v>
      </c>
      <c r="U3" t="s">
        <v>2</v>
      </c>
      <c r="V3" t="s">
        <v>812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Lemos, Frank S</v>
      </c>
      <c r="K7" s="2" t="s">
        <v>10869</v>
      </c>
      <c r="L7" s="14" t="s">
        <v>813</v>
      </c>
      <c r="U7" t="s">
        <v>6</v>
      </c>
      <c r="V7" t="s">
        <v>813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814</v>
      </c>
    </row>
    <row r="10" spans="1:39" x14ac:dyDescent="0.3">
      <c r="A10" t="s">
        <v>18</v>
      </c>
      <c r="B10" s="14" t="s">
        <v>815</v>
      </c>
      <c r="K10" s="2" t="s">
        <v>18</v>
      </c>
      <c r="L10" s="14" t="s">
        <v>815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Lemos, Frank S - Pepper Dairy</v>
      </c>
      <c r="K12" s="2" t="s">
        <v>21</v>
      </c>
      <c r="L12" s="14" t="s">
        <v>816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37.491680000000002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-120.72150999999999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5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815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334913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816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817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5</v>
      </c>
      <c r="K25" s="2" t="s">
        <v>10883</v>
      </c>
      <c r="L25" s="14" t="s">
        <v>818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5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183</v>
      </c>
      <c r="K29" s="2" t="s">
        <v>10887</v>
      </c>
      <c r="L29" s="14">
        <v>183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28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64.02</v>
      </c>
      <c r="C32" t="s">
        <v>11366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818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5</v>
      </c>
    </row>
    <row r="49" spans="12:22" x14ac:dyDescent="0.3">
      <c r="L49" s="17"/>
      <c r="U49" t="s">
        <v>935</v>
      </c>
      <c r="V49">
        <v>183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28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1154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75F6710B-8006-4D3E-9EB9-69924FAE0A8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54E0C0-5156-490F-9874-104A8E43C2E8}">
          <x14:formula1>
            <xm:f>Billing!$F$2:$F$5</xm:f>
          </x14:formula1>
          <xm:sqref>B23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3C3F9-D6C7-47C7-AB7B-97458D95C5CF}">
  <sheetPr codeName="Sheet164">
    <tabColor theme="4" tint="0.79998168889431442"/>
  </sheetPr>
  <dimension ref="A1:AM68"/>
  <sheetViews>
    <sheetView workbookViewId="0">
      <selection activeCell="I43" sqref="I4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726796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726796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Clauss Dairy Farms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819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726796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21670  Bloss Avenue</v>
      </c>
      <c r="K3" s="2" t="s">
        <v>8</v>
      </c>
      <c r="L3" s="14" t="s">
        <v>821</v>
      </c>
      <c r="U3" t="s">
        <v>2</v>
      </c>
      <c r="V3" t="s">
        <v>819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Richard Clauss</v>
      </c>
      <c r="K7" s="2" t="s">
        <v>10869</v>
      </c>
      <c r="L7" s="14" t="s">
        <v>820</v>
      </c>
      <c r="U7" t="s">
        <v>6</v>
      </c>
      <c r="V7" t="s">
        <v>820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821</v>
      </c>
    </row>
    <row r="10" spans="1:39" x14ac:dyDescent="0.3">
      <c r="A10" t="s">
        <v>18</v>
      </c>
      <c r="B10" s="14" t="s">
        <v>822</v>
      </c>
      <c r="K10" s="2" t="s">
        <v>18</v>
      </c>
      <c r="L10" s="14" t="s">
        <v>822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Clauss, Richard - Clauss Dairy Farms</v>
      </c>
      <c r="K12" s="2" t="s">
        <v>21</v>
      </c>
      <c r="L12" s="14" t="s">
        <v>823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37.404490000000003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-120.8818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2133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319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125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822</v>
      </c>
    </row>
    <row r="20" spans="1:22" x14ac:dyDescent="0.3">
      <c r="A20" s="39" t="s">
        <v>10878</v>
      </c>
      <c r="B20" s="17">
        <v>32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334752</v>
      </c>
    </row>
    <row r="21" spans="1:22" x14ac:dyDescent="0.3">
      <c r="A21" s="39" t="s">
        <v>10879</v>
      </c>
      <c r="B21" s="17">
        <v>607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692</v>
      </c>
      <c r="K22" s="2" t="s">
        <v>10880</v>
      </c>
      <c r="L22" s="14"/>
      <c r="U22" t="s">
        <v>21</v>
      </c>
      <c r="V22" t="s">
        <v>823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824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2453</v>
      </c>
      <c r="K25" s="2" t="s">
        <v>10883</v>
      </c>
      <c r="L25" s="14" t="s">
        <v>825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43508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2839.4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2452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2731</v>
      </c>
      <c r="K29" s="2" t="s">
        <v>10887</v>
      </c>
      <c r="L29" s="14">
        <v>2731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486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60076.7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825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1997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456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137</v>
      </c>
    </row>
    <row r="45" spans="1:22" x14ac:dyDescent="0.3">
      <c r="A45" t="s">
        <v>10900</v>
      </c>
      <c r="L45" s="17"/>
      <c r="U45" t="s">
        <v>931</v>
      </c>
      <c r="V45">
        <v>13</v>
      </c>
    </row>
    <row r="46" spans="1:22" x14ac:dyDescent="0.3">
      <c r="A46" t="s">
        <v>10901</v>
      </c>
      <c r="L46" s="17"/>
      <c r="U46" t="s">
        <v>932</v>
      </c>
      <c r="V46">
        <v>435</v>
      </c>
    </row>
    <row r="47" spans="1:22" x14ac:dyDescent="0.3">
      <c r="L47" s="17"/>
      <c r="U47" t="s">
        <v>933</v>
      </c>
      <c r="V47">
        <v>844</v>
      </c>
    </row>
    <row r="48" spans="1:22" x14ac:dyDescent="0.3">
      <c r="L48" s="17"/>
      <c r="U48" t="s">
        <v>934</v>
      </c>
      <c r="V48">
        <v>2453</v>
      </c>
    </row>
    <row r="49" spans="3:22" x14ac:dyDescent="0.3">
      <c r="L49" s="17"/>
      <c r="U49" t="s">
        <v>935</v>
      </c>
      <c r="V49">
        <v>2731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486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1156</v>
      </c>
      <c r="D62" t="s">
        <v>1157</v>
      </c>
      <c r="E62" t="s">
        <v>1158</v>
      </c>
      <c r="L62" s="17"/>
      <c r="M62" t="s">
        <v>1156</v>
      </c>
      <c r="N62" t="s">
        <v>1157</v>
      </c>
      <c r="O62" t="s">
        <v>1158</v>
      </c>
      <c r="U62" t="s">
        <v>948</v>
      </c>
      <c r="V62" t="s">
        <v>1155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A75EC01-739E-4B93-B463-9ED9C7BE2435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4FC8DA-F627-40CB-87CA-CEA301726CA4}">
          <x14:formula1>
            <xm:f>Billing!$F$2:$F$5</xm:f>
          </x14:formula1>
          <xm:sqref>B23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CA17-950C-4291-B95A-F02E81F12D34}">
  <sheetPr codeName="Sheet165">
    <tabColor theme="4" tint="0.79998168889431442"/>
  </sheetPr>
  <dimension ref="A1:AM68"/>
  <sheetViews>
    <sheetView workbookViewId="0">
      <selection activeCell="AG24" sqref="AG24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727868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727868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Dairy Central Heifers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826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727868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10119 West August Road</v>
      </c>
      <c r="K3" s="2" t="s">
        <v>8</v>
      </c>
      <c r="L3" s="20" t="s">
        <v>828</v>
      </c>
      <c r="U3" t="s">
        <v>2</v>
      </c>
      <c r="V3" t="s">
        <v>826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Borba, Bob</v>
      </c>
      <c r="K7" s="2" t="s">
        <v>10869</v>
      </c>
      <c r="L7" s="20" t="s">
        <v>827</v>
      </c>
      <c r="U7" t="s">
        <v>6</v>
      </c>
      <c r="V7" t="s">
        <v>827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828</v>
      </c>
    </row>
    <row r="10" spans="1:39" x14ac:dyDescent="0.3">
      <c r="A10" t="s">
        <v>18</v>
      </c>
      <c r="B10" s="20" t="s">
        <v>829</v>
      </c>
      <c r="K10" s="2" t="s">
        <v>18</v>
      </c>
      <c r="L10" s="20" t="s">
        <v>829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Borba, Bob - Dairy Central Heifers</v>
      </c>
      <c r="K12" s="2" t="s">
        <v>21</v>
      </c>
      <c r="L12" s="20" t="s">
        <v>830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37.420580000000001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-120.96562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945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829</v>
      </c>
    </row>
    <row r="20" spans="1:22" x14ac:dyDescent="0.3">
      <c r="A20" s="39" t="s">
        <v>10878</v>
      </c>
      <c r="B20" s="17">
        <v>660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353692</v>
      </c>
    </row>
    <row r="21" spans="1:22" x14ac:dyDescent="0.3">
      <c r="A21" s="39" t="s">
        <v>10879</v>
      </c>
      <c r="B21" s="17">
        <v>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830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831</v>
      </c>
    </row>
    <row r="24" spans="1:22" x14ac:dyDescent="0.3">
      <c r="A24" t="s">
        <v>10882</v>
      </c>
      <c r="B24" s="17" t="str">
        <f>VLOOKUP(B1, facilities_export_6_7_2022!$A$1:$O$10000, 12, FALSE)</f>
        <v>Heifers (non dairy affiliated)</v>
      </c>
      <c r="K24" s="2" t="s">
        <v>10882</v>
      </c>
      <c r="L24" s="20" t="s">
        <v>80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20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43367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1171.6499999999999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3450</v>
      </c>
      <c r="K29" s="2" t="s">
        <v>10887</v>
      </c>
      <c r="L29" s="20">
        <v>3450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276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15925.5</v>
      </c>
      <c r="C32" t="s">
        <v>11366</v>
      </c>
      <c r="K32" s="2" t="s">
        <v>10890</v>
      </c>
      <c r="L32" s="20"/>
      <c r="U32" t="s">
        <v>31</v>
      </c>
      <c r="V32" t="s">
        <v>54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80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832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935</v>
      </c>
    </row>
    <row r="45" spans="1:22" x14ac:dyDescent="0.3">
      <c r="A45" t="s">
        <v>10900</v>
      </c>
      <c r="L45" s="17"/>
      <c r="U45" t="s">
        <v>931</v>
      </c>
      <c r="V45">
        <v>680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1615</v>
      </c>
    </row>
    <row r="49" spans="12:22" x14ac:dyDescent="0.3">
      <c r="L49" s="17"/>
      <c r="U49" t="s">
        <v>935</v>
      </c>
      <c r="V49">
        <v>3450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276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1159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8046BEA-FA09-4C3F-9760-C7AE184FB66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43DBDC-AF5D-4303-85F2-B8E054FEC818}">
          <x14:formula1>
            <xm:f>Billing!$F$2:$F$5</xm:f>
          </x14:formula1>
          <xm:sqref>B23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451B-3E87-4F5A-8409-41D7B2D3205F}">
  <sheetPr codeName="Sheet166">
    <tabColor theme="4" tint="0.79998168889431442"/>
  </sheetPr>
  <dimension ref="A1:AM68"/>
  <sheetViews>
    <sheetView workbookViewId="0">
      <selection activeCell="H37" sqref="H3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727901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727901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River Rock Ranch, LLC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101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727901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21522  Geer Avenue</v>
      </c>
      <c r="K3" s="2" t="s">
        <v>8</v>
      </c>
      <c r="L3" s="14" t="s">
        <v>835</v>
      </c>
      <c r="U3" t="s">
        <v>2</v>
      </c>
      <c r="V3" t="s">
        <v>833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River Rock Ranch, LLC</v>
      </c>
      <c r="K7" s="2" t="s">
        <v>10869</v>
      </c>
      <c r="L7" s="14" t="s">
        <v>101</v>
      </c>
      <c r="U7" t="s">
        <v>6</v>
      </c>
      <c r="V7" t="s">
        <v>834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835</v>
      </c>
    </row>
    <row r="10" spans="1:39" x14ac:dyDescent="0.3">
      <c r="A10" t="s">
        <v>18</v>
      </c>
      <c r="B10" s="14" t="s">
        <v>836</v>
      </c>
      <c r="K10" s="2" t="s">
        <v>18</v>
      </c>
      <c r="L10" s="14" t="s">
        <v>836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River Rock Ranch, LLC</v>
      </c>
      <c r="K12" s="2" t="s">
        <v>21</v>
      </c>
      <c r="L12" s="14" t="s">
        <v>104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37.399079999999998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-120.87972000000001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1840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464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836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334766</v>
      </c>
    </row>
    <row r="21" spans="1:22" x14ac:dyDescent="0.3">
      <c r="A21" s="39" t="s">
        <v>10879</v>
      </c>
      <c r="B21" s="17">
        <v>500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500</v>
      </c>
      <c r="K22" s="2" t="s">
        <v>10880</v>
      </c>
      <c r="L22" s="14"/>
      <c r="U22" t="s">
        <v>21</v>
      </c>
      <c r="V22" t="s">
        <v>837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2304</v>
      </c>
      <c r="K25" s="2" t="s">
        <v>10883</v>
      </c>
      <c r="L25" s="14" t="s">
        <v>838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3061.5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2304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2588</v>
      </c>
      <c r="K29" s="2" t="s">
        <v>10887</v>
      </c>
      <c r="L29" s="14">
        <v>2588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159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60067.62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838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1840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464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750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500</v>
      </c>
    </row>
    <row r="47" spans="1:22" x14ac:dyDescent="0.3">
      <c r="L47" s="17"/>
      <c r="U47" t="s">
        <v>933</v>
      </c>
      <c r="V47">
        <v>500</v>
      </c>
    </row>
    <row r="48" spans="1:22" x14ac:dyDescent="0.3">
      <c r="L48" s="17"/>
      <c r="U48" t="s">
        <v>934</v>
      </c>
      <c r="V48">
        <v>2304</v>
      </c>
    </row>
    <row r="49" spans="12:22" x14ac:dyDescent="0.3">
      <c r="L49" s="17"/>
      <c r="U49" t="s">
        <v>935</v>
      </c>
      <c r="V49">
        <v>2588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159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1BD08D74-89D6-45BE-A0A3-C6430CC8D273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9EFCB72-B54E-4A7D-89EB-1D543CFE1034}">
          <x14:formula1>
            <xm:f>Billing!$F$2:$F$5</xm:f>
          </x14:formula1>
          <xm:sqref>B23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B9D5-A1DC-4604-ADEC-564351263BD3}">
  <sheetPr codeName="Sheet167">
    <tabColor theme="4" tint="0.79998168889431442"/>
  </sheetPr>
  <dimension ref="A1:AM68"/>
  <sheetViews>
    <sheetView workbookViewId="0">
      <selection activeCell="F37" sqref="F3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730625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730625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Sunwest Jersey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839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730625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22270  Bloss Avenue</v>
      </c>
      <c r="K3" s="2" t="s">
        <v>8</v>
      </c>
      <c r="L3" s="14" t="s">
        <v>840</v>
      </c>
      <c r="U3" t="s">
        <v>2</v>
      </c>
      <c r="V3" t="s">
        <v>839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Richard Clauss</v>
      </c>
      <c r="K7" s="2" t="s">
        <v>10869</v>
      </c>
      <c r="L7" s="14" t="s">
        <v>820</v>
      </c>
      <c r="U7" t="s">
        <v>6</v>
      </c>
      <c r="V7" t="s">
        <v>820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840</v>
      </c>
    </row>
    <row r="10" spans="1:39" x14ac:dyDescent="0.3">
      <c r="A10" t="s">
        <v>18</v>
      </c>
      <c r="B10" s="14" t="s">
        <v>841</v>
      </c>
      <c r="K10" s="2" t="s">
        <v>18</v>
      </c>
      <c r="L10" s="14" t="s">
        <v>841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Clauss, Richard - Sunwest Jersey Dairy</v>
      </c>
      <c r="K12" s="2" t="s">
        <v>21</v>
      </c>
      <c r="L12" s="14" t="s">
        <v>842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37.407269999999997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-120.89112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1282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210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841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334753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842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1502</v>
      </c>
      <c r="K25" s="2" t="s">
        <v>10883</v>
      </c>
      <c r="L25" s="14" t="s">
        <v>843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1492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1492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1512</v>
      </c>
      <c r="K29" s="2" t="s">
        <v>10887</v>
      </c>
      <c r="L29" s="14">
        <v>1512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129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32285.919999999998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843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1243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259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15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1502</v>
      </c>
    </row>
    <row r="49" spans="3:22" x14ac:dyDescent="0.3">
      <c r="L49" s="17"/>
      <c r="U49" t="s">
        <v>935</v>
      </c>
      <c r="V49">
        <v>1512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129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1161</v>
      </c>
      <c r="D62" t="s">
        <v>1162</v>
      </c>
      <c r="E62" t="s">
        <v>1163</v>
      </c>
      <c r="L62" s="17"/>
      <c r="M62" t="s">
        <v>1161</v>
      </c>
      <c r="N62" t="s">
        <v>1162</v>
      </c>
      <c r="O62" t="s">
        <v>1163</v>
      </c>
      <c r="U62" t="s">
        <v>948</v>
      </c>
      <c r="V62" t="s">
        <v>1160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B62C8BB-21BD-4DA8-A342-3B7979955B3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B81B617-1240-4CA9-A881-7E7327311E55}">
          <x14:formula1>
            <xm:f>Billing!$F$2:$F$5</xm:f>
          </x14:formula1>
          <xm:sqref>B23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241C-FC2F-4203-A3FD-7FC689797D45}">
  <sheetPr codeName="Sheet168">
    <tabColor theme="4" tint="0.79998168889431442"/>
  </sheetPr>
  <dimension ref="A1:AM68"/>
  <sheetViews>
    <sheetView workbookViewId="0">
      <selection activeCell="AF32" sqref="AF3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730634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730634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N &amp; C Silveira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844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730634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6025  Hultberg Road</v>
      </c>
      <c r="K3" s="2" t="s">
        <v>8</v>
      </c>
      <c r="L3" s="20" t="s">
        <v>846</v>
      </c>
      <c r="U3" t="s">
        <v>2</v>
      </c>
      <c r="V3" t="s">
        <v>844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Silveira, Natalino</v>
      </c>
      <c r="K7" s="2" t="s">
        <v>10869</v>
      </c>
      <c r="L7" s="20" t="s">
        <v>845</v>
      </c>
      <c r="U7" t="s">
        <v>6</v>
      </c>
      <c r="V7" t="s">
        <v>845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846</v>
      </c>
    </row>
    <row r="10" spans="1:39" x14ac:dyDescent="0.3">
      <c r="A10" t="s">
        <v>18</v>
      </c>
      <c r="B10" s="20" t="s">
        <v>847</v>
      </c>
      <c r="K10" s="2" t="s">
        <v>18</v>
      </c>
      <c r="L10" s="20" t="s">
        <v>847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Silveira, Natalino</v>
      </c>
      <c r="K12" s="2" t="s">
        <v>21</v>
      </c>
      <c r="L12" s="20" t="s">
        <v>848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37.435163000000003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-120.89521000000001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832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29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847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335325</v>
      </c>
    </row>
    <row r="21" spans="1:22" x14ac:dyDescent="0.3">
      <c r="A21" s="39" t="s">
        <v>10879</v>
      </c>
      <c r="B21" s="17">
        <v>30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848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861</v>
      </c>
      <c r="K25" s="2" t="s">
        <v>10883</v>
      </c>
      <c r="L25" s="20" t="s">
        <v>11268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881.9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861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978</v>
      </c>
      <c r="K29" s="2" t="s">
        <v>10887</v>
      </c>
      <c r="L29" s="20">
        <v>978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64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21043.3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849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11441</v>
      </c>
      <c r="K42" t="s">
        <v>10899</v>
      </c>
      <c r="L42" s="17"/>
      <c r="U42" t="s">
        <v>928</v>
      </c>
      <c r="V42">
        <v>844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30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874</v>
      </c>
    </row>
    <row r="49" spans="12:22" x14ac:dyDescent="0.3">
      <c r="L49" s="17"/>
      <c r="U49" t="s">
        <v>935</v>
      </c>
      <c r="V49">
        <v>978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1164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8524B43-C8A4-471D-9B0E-F7C112B003B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662B5C-2879-4A01-B749-49D31D90EAD4}">
          <x14:formula1>
            <xm:f>Billing!$F$2:$F$5</xm:f>
          </x14:formula1>
          <xm:sqref>B23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41E1F-C733-4F10-986B-1E8077BB60EF}">
  <sheetPr codeName="Sheet169">
    <tabColor theme="4" tint="0.79998168889431442"/>
  </sheetPr>
  <dimension ref="A1:AM68"/>
  <sheetViews>
    <sheetView workbookViewId="0">
      <selection activeCell="H42" sqref="H42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735382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735382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Nyman Brothers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850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735382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20445  August Avenue</v>
      </c>
      <c r="K3" s="2" t="s">
        <v>8</v>
      </c>
      <c r="L3" s="20" t="s">
        <v>852</v>
      </c>
      <c r="U3" t="s">
        <v>2</v>
      </c>
      <c r="V3" t="s">
        <v>850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Nyman, Delton</v>
      </c>
      <c r="K7" s="2" t="s">
        <v>10869</v>
      </c>
      <c r="L7" s="20" t="s">
        <v>851</v>
      </c>
      <c r="U7" t="s">
        <v>6</v>
      </c>
      <c r="V7" t="s">
        <v>851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852</v>
      </c>
    </row>
    <row r="10" spans="1:39" x14ac:dyDescent="0.3">
      <c r="A10" t="s">
        <v>18</v>
      </c>
      <c r="B10" s="20" t="s">
        <v>853</v>
      </c>
      <c r="K10" s="2" t="s">
        <v>18</v>
      </c>
      <c r="L10" s="20" t="s">
        <v>853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Nyman, Delton - Nyman Brothers Dairy</v>
      </c>
      <c r="K12" s="2" t="s">
        <v>21</v>
      </c>
      <c r="L12" s="20" t="s">
        <v>854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37.418785999999997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-120.857382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1075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250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1876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853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334743</v>
      </c>
    </row>
    <row r="21" spans="1:22" x14ac:dyDescent="0.3">
      <c r="A21" s="39" t="s">
        <v>10879</v>
      </c>
      <c r="B21" s="17">
        <v>500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500</v>
      </c>
      <c r="K22" s="2" t="s">
        <v>10880</v>
      </c>
      <c r="L22" s="20"/>
      <c r="U22" t="s">
        <v>21</v>
      </c>
      <c r="V22" t="s">
        <v>854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1275</v>
      </c>
      <c r="K25" s="2" t="s">
        <v>10883</v>
      </c>
      <c r="L25" s="20" t="s">
        <v>6337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1717.5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1325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1495</v>
      </c>
      <c r="K29" s="2" t="s">
        <v>10887</v>
      </c>
      <c r="L29" s="20">
        <v>1495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385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34117.949999999997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855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1075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250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500</v>
      </c>
    </row>
    <row r="47" spans="1:22" x14ac:dyDescent="0.3">
      <c r="L47" s="17"/>
      <c r="U47" t="s">
        <v>933</v>
      </c>
      <c r="V47">
        <v>500</v>
      </c>
    </row>
    <row r="48" spans="1:22" x14ac:dyDescent="0.3">
      <c r="L48" s="17"/>
      <c r="U48" t="s">
        <v>934</v>
      </c>
      <c r="V48">
        <v>1325</v>
      </c>
    </row>
    <row r="49" spans="12:22" x14ac:dyDescent="0.3">
      <c r="L49" s="17"/>
      <c r="U49" t="s">
        <v>935</v>
      </c>
      <c r="V49">
        <v>1495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376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86D8A4C-5AA7-4E18-B238-EE3BF6DE189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C889AA-89E4-4F3D-8C9F-B073E872C962}">
          <x14:formula1>
            <xm:f>Billing!$F$2:$F$5</xm:f>
          </x14:formula1>
          <xm:sqref>B23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14FB-8FF3-4FF8-A7D0-E2EC4346697C}">
  <sheetPr codeName="Sheet170">
    <tabColor theme="4" tint="0.79998168889431442"/>
  </sheetPr>
  <dimension ref="A1:AM68"/>
  <sheetViews>
    <sheetView workbookViewId="0">
      <selection activeCell="AH33" sqref="AH3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736896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736896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Broder Farms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856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736896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22245  August Avenue</v>
      </c>
      <c r="K3" s="2" t="s">
        <v>8</v>
      </c>
      <c r="L3" s="14" t="s">
        <v>858</v>
      </c>
      <c r="U3" t="s">
        <v>2</v>
      </c>
      <c r="V3" t="s">
        <v>856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Wickstrom, Aaron Broder Farms Dairy</v>
      </c>
      <c r="K7" s="2" t="s">
        <v>10869</v>
      </c>
      <c r="L7" s="14" t="s">
        <v>857</v>
      </c>
      <c r="U7" t="s">
        <v>6</v>
      </c>
      <c r="V7" t="s">
        <v>857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858</v>
      </c>
    </row>
    <row r="10" spans="1:39" x14ac:dyDescent="0.3">
      <c r="A10" t="s">
        <v>18</v>
      </c>
      <c r="B10" s="14" t="s">
        <v>859</v>
      </c>
      <c r="K10" s="2" t="s">
        <v>18</v>
      </c>
      <c r="L10" s="14" t="s">
        <v>859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Wickstrom, Aaron Broder Farms Dairy - Broder Farms</v>
      </c>
      <c r="K12" s="2" t="s">
        <v>21</v>
      </c>
      <c r="L12" s="14" t="s">
        <v>860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37.419020000000003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-120.88927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859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334745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860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861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748</v>
      </c>
      <c r="K29" s="2" t="s">
        <v>10887</v>
      </c>
      <c r="L29" s="14">
        <v>748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161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1</v>
      </c>
      <c r="C32" t="s">
        <v>11392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0</v>
      </c>
    </row>
    <row r="49" spans="3:22" x14ac:dyDescent="0.3">
      <c r="L49" s="17"/>
      <c r="U49" t="s">
        <v>935</v>
      </c>
      <c r="V49">
        <v>748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161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1166</v>
      </c>
      <c r="D62" t="s">
        <v>1167</v>
      </c>
      <c r="E62" t="s">
        <v>1168</v>
      </c>
      <c r="L62" s="17"/>
      <c r="M62" t="s">
        <v>1166</v>
      </c>
      <c r="N62" t="s">
        <v>1167</v>
      </c>
      <c r="O62" t="s">
        <v>1168</v>
      </c>
      <c r="U62" t="s">
        <v>948</v>
      </c>
      <c r="V62" t="s">
        <v>1165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52CE792-DC21-4087-A9A5-9F4B54383EE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BC2D99-859B-4A49-BA66-9C59681E3341}">
          <x14:formula1>
            <xm:f>Billing!$F$2:$F$5</xm:f>
          </x14:formula1>
          <xm:sqref>B23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B927-7FED-4543-8C88-53E5D0C8E565}">
  <sheetPr codeName="Sheet171">
    <tabColor theme="4" tint="0.79998168889431442"/>
  </sheetPr>
  <dimension ref="A1:AM68"/>
  <sheetViews>
    <sheetView workbookViewId="0">
      <selection activeCell="F24" sqref="F24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736922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736922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Borba Dairy Farms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862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736922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5297  Kelley Road</v>
      </c>
      <c r="K3" s="2" t="s">
        <v>8</v>
      </c>
      <c r="L3" s="20" t="s">
        <v>864</v>
      </c>
      <c r="U3" t="s">
        <v>2</v>
      </c>
      <c r="V3" t="s">
        <v>862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Borba Dairy Farms Family Trust</v>
      </c>
      <c r="K7" s="2" t="s">
        <v>10869</v>
      </c>
      <c r="L7" s="20" t="s">
        <v>863</v>
      </c>
      <c r="U7" t="s">
        <v>6</v>
      </c>
      <c r="V7" t="s">
        <v>863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864</v>
      </c>
    </row>
    <row r="10" spans="1:39" x14ac:dyDescent="0.3">
      <c r="A10" t="s">
        <v>18</v>
      </c>
      <c r="B10" s="20" t="s">
        <v>865</v>
      </c>
      <c r="K10" s="2" t="s">
        <v>18</v>
      </c>
      <c r="L10" s="20" t="s">
        <v>865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Borba, Mike - Borba Dairy Farms</v>
      </c>
      <c r="K12" s="2" t="s">
        <v>21</v>
      </c>
      <c r="L12" s="20" t="s">
        <v>866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37.350298000000002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-120.96855100000001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2025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298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905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865</v>
      </c>
    </row>
    <row r="20" spans="1:22" x14ac:dyDescent="0.3">
      <c r="A20" s="39" t="s">
        <v>10878</v>
      </c>
      <c r="B20" s="17">
        <v>719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334772</v>
      </c>
    </row>
    <row r="21" spans="1:22" x14ac:dyDescent="0.3">
      <c r="A21" s="39" t="s">
        <v>10879</v>
      </c>
      <c r="B21" s="17">
        <v>273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258</v>
      </c>
      <c r="K22" s="2" t="s">
        <v>10880</v>
      </c>
      <c r="L22" s="20"/>
      <c r="U22" t="s">
        <v>21</v>
      </c>
      <c r="V22" t="s">
        <v>866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2333</v>
      </c>
      <c r="K25" s="2" t="s">
        <v>10883</v>
      </c>
      <c r="L25" s="20" t="s">
        <v>9459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4549.2299999999996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2323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3220</v>
      </c>
      <c r="K29" s="2" t="s">
        <v>10887</v>
      </c>
      <c r="L29" s="20">
        <v>3220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1001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73933.81</v>
      </c>
      <c r="C32" t="s">
        <v>11366</v>
      </c>
      <c r="K32" s="2" t="s">
        <v>10890</v>
      </c>
      <c r="L32" s="20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867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2050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910</v>
      </c>
    </row>
    <row r="45" spans="1:22" x14ac:dyDescent="0.3">
      <c r="A45" t="s">
        <v>10900</v>
      </c>
      <c r="L45" s="17"/>
      <c r="U45" t="s">
        <v>931</v>
      </c>
      <c r="V45">
        <v>730</v>
      </c>
    </row>
    <row r="46" spans="1:22" x14ac:dyDescent="0.3">
      <c r="A46" t="s">
        <v>10901</v>
      </c>
      <c r="L46" s="17"/>
      <c r="U46" t="s">
        <v>932</v>
      </c>
      <c r="V46">
        <v>272</v>
      </c>
    </row>
    <row r="47" spans="1:22" x14ac:dyDescent="0.3">
      <c r="L47" s="17"/>
      <c r="U47" t="s">
        <v>933</v>
      </c>
      <c r="V47">
        <v>268</v>
      </c>
    </row>
    <row r="48" spans="1:22" x14ac:dyDescent="0.3">
      <c r="L48" s="17"/>
      <c r="U48" t="s">
        <v>934</v>
      </c>
      <c r="V48">
        <v>2355</v>
      </c>
    </row>
    <row r="49" spans="12:22" x14ac:dyDescent="0.3">
      <c r="L49" s="17"/>
      <c r="U49" t="s">
        <v>935</v>
      </c>
      <c r="V49">
        <v>3220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1001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8738616D-FF47-4738-8F5F-DE80A7E85ED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8FFD12-BAAE-4237-BEC5-416156DBBA52}">
          <x14:formula1>
            <xm:f>Billing!$F$2:$F$5</xm:f>
          </x14:formula1>
          <xm:sqref>B23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C71B-2700-4346-AD54-E87AEECAC0FE}">
  <sheetPr codeName="Sheet172">
    <tabColor theme="4" tint="0.79998168889431442"/>
  </sheetPr>
  <dimension ref="A1:AM68"/>
  <sheetViews>
    <sheetView workbookViewId="0">
      <selection activeCell="AE40" sqref="AE40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743935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743935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Charles Ahlem Ranch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868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743935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23546 West American Avenue</v>
      </c>
      <c r="K3" s="2" t="s">
        <v>8</v>
      </c>
      <c r="L3" s="20" t="s">
        <v>869</v>
      </c>
      <c r="U3" t="s">
        <v>2</v>
      </c>
      <c r="V3" t="s">
        <v>868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Mark</v>
      </c>
      <c r="K7" s="2" t="s">
        <v>10869</v>
      </c>
      <c r="L7" s="20" t="s">
        <v>431</v>
      </c>
      <c r="U7" t="s">
        <v>6</v>
      </c>
      <c r="V7" t="s">
        <v>431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869</v>
      </c>
    </row>
    <row r="10" spans="1:39" x14ac:dyDescent="0.3">
      <c r="A10" t="s">
        <v>18</v>
      </c>
      <c r="B10" s="20" t="s">
        <v>870</v>
      </c>
      <c r="K10" s="2" t="s">
        <v>18</v>
      </c>
      <c r="L10" s="20" t="s">
        <v>870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Ahlem, Mark - Charles Ahlem Ranch</v>
      </c>
      <c r="K12" s="2" t="s">
        <v>21</v>
      </c>
      <c r="L12" s="20" t="s">
        <v>871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37.413760000000003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-120.91356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3692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18767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870</v>
      </c>
    </row>
    <row r="20" spans="1:22" x14ac:dyDescent="0.3">
      <c r="A20" s="39" t="s">
        <v>10878</v>
      </c>
      <c r="B20" s="17">
        <v>866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334736</v>
      </c>
    </row>
    <row r="21" spans="1:22" x14ac:dyDescent="0.3">
      <c r="A21" s="39" t="s">
        <v>10879</v>
      </c>
      <c r="B21" s="17">
        <v>404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871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20"/>
      <c r="U23" t="s">
        <v>22</v>
      </c>
      <c r="V23" t="s">
        <v>872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3680</v>
      </c>
      <c r="K25" s="2" t="s">
        <v>10883</v>
      </c>
      <c r="L25" s="20" t="s">
        <v>2102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43510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4409.0200000000004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3692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4025</v>
      </c>
      <c r="K29" s="2" t="s">
        <v>10887</v>
      </c>
      <c r="L29" s="20">
        <v>4025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499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99803.88</v>
      </c>
      <c r="C32" t="s">
        <v>11366</v>
      </c>
      <c r="K32" s="2" t="s">
        <v>10890</v>
      </c>
      <c r="L32" s="20"/>
      <c r="U32" t="s">
        <v>31</v>
      </c>
      <c r="V32" t="s">
        <v>148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873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2550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4</v>
      </c>
    </row>
    <row r="45" spans="1:22" x14ac:dyDescent="0.3">
      <c r="A45" t="s">
        <v>10900</v>
      </c>
      <c r="L45" s="17"/>
      <c r="U45" t="s">
        <v>931</v>
      </c>
      <c r="V45">
        <v>771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2560</v>
      </c>
    </row>
    <row r="49" spans="12:22" x14ac:dyDescent="0.3">
      <c r="L49" s="17"/>
      <c r="U49" t="s">
        <v>935</v>
      </c>
      <c r="V49">
        <v>4025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650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BF47D25C-DF39-444D-BEA3-1F5BDC04873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F12CAE-15C8-4590-B995-1F68A82CCE24}">
          <x14:formula1>
            <xm:f>Billing!$F$2:$F$5</xm:f>
          </x14:formula1>
          <xm:sqref>B23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52AB9-5D9E-4DC2-BDA5-ECA420522650}">
  <sheetPr codeName="Sheet173">
    <tabColor theme="4" tint="0.79998168889431442"/>
  </sheetPr>
  <dimension ref="A1:AM68"/>
  <sheetViews>
    <sheetView workbookViewId="0">
      <selection activeCell="J47" sqref="J47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743941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743941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Gold Medal Ag #1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8022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743941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9483  Columbus Avenue</v>
      </c>
      <c r="K3" s="2" t="s">
        <v>8</v>
      </c>
      <c r="L3" s="14" t="s">
        <v>875</v>
      </c>
      <c r="U3" t="s">
        <v>2</v>
      </c>
      <c r="V3" t="s">
        <v>874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Ahlem, James &amp; Carol</v>
      </c>
      <c r="K7" s="2" t="s">
        <v>10869</v>
      </c>
      <c r="L7" s="14" t="s">
        <v>301</v>
      </c>
      <c r="U7" t="s">
        <v>6</v>
      </c>
      <c r="V7" t="s">
        <v>301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875</v>
      </c>
    </row>
    <row r="10" spans="1:39" x14ac:dyDescent="0.3">
      <c r="A10" t="s">
        <v>18</v>
      </c>
      <c r="B10" s="14" t="s">
        <v>876</v>
      </c>
      <c r="K10" s="2" t="s">
        <v>18</v>
      </c>
      <c r="L10" s="14" t="s">
        <v>876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Ahlem, Jim &amp; Carol, James Ahlem Dairy</v>
      </c>
      <c r="K12" s="2" t="s">
        <v>21</v>
      </c>
      <c r="L12" s="14" t="s">
        <v>877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37.425890000000003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-120.86807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2200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939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876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334756</v>
      </c>
    </row>
    <row r="21" spans="1:22" x14ac:dyDescent="0.3">
      <c r="A21" s="39" t="s">
        <v>10879</v>
      </c>
      <c r="B21" s="17">
        <v>350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877</v>
      </c>
    </row>
    <row r="23" spans="1:22" x14ac:dyDescent="0.3">
      <c r="A23" s="39" t="s">
        <v>10881</v>
      </c>
      <c r="B23" s="17" t="s">
        <v>10842</v>
      </c>
      <c r="K23" s="2" t="s">
        <v>10881</v>
      </c>
      <c r="L23" s="14"/>
      <c r="U23" t="s">
        <v>22</v>
      </c>
      <c r="V23" t="s">
        <v>878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2400</v>
      </c>
      <c r="K25" s="2" t="s">
        <v>10883</v>
      </c>
      <c r="L25" s="14" t="s">
        <v>155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42172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2719.5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2500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2550</v>
      </c>
      <c r="K29" s="2" t="s">
        <v>10887</v>
      </c>
      <c r="L29" s="14">
        <v>2550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272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59152.58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879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2200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200</v>
      </c>
    </row>
    <row r="45" spans="1:22" x14ac:dyDescent="0.3">
      <c r="A45" t="s">
        <v>10900</v>
      </c>
      <c r="L45" s="17"/>
      <c r="U45" t="s">
        <v>931</v>
      </c>
      <c r="V45">
        <v>0</v>
      </c>
    </row>
    <row r="46" spans="1:22" x14ac:dyDescent="0.3">
      <c r="A46" t="s">
        <v>10901</v>
      </c>
      <c r="L46" s="17"/>
      <c r="U46" t="s">
        <v>932</v>
      </c>
      <c r="V46">
        <v>350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2500</v>
      </c>
    </row>
    <row r="49" spans="12:22" x14ac:dyDescent="0.3">
      <c r="L49" s="17"/>
      <c r="U49" t="s">
        <v>935</v>
      </c>
      <c r="V49">
        <v>2550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272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  <c r="V62" t="s">
        <v>1169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60EDBB04-7524-4C07-97C1-54E79552470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820382-85F3-4E50-AC3A-AEA764F97F6D}">
          <x14:formula1>
            <xm:f>Billing!$F$2:$F$5</xm:f>
          </x14:formula1>
          <xm:sqref>B23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C44D-954E-4689-AF91-AAE287FB57C6}">
  <sheetPr codeName="Sheet174">
    <tabColor theme="4" tint="0.79998168889431442"/>
  </sheetPr>
  <dimension ref="A1:AM68"/>
  <sheetViews>
    <sheetView workbookViewId="0">
      <selection activeCell="AN33" sqref="AN3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743944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743944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Nylund Dairy Farms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880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743944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20723  Geer Avenue</v>
      </c>
      <c r="K3" s="2" t="s">
        <v>8</v>
      </c>
      <c r="L3" s="20" t="s">
        <v>882</v>
      </c>
      <c r="U3" t="s">
        <v>2</v>
      </c>
      <c r="V3" t="s">
        <v>880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20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20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Nylund, Rodney V &amp; Julie</v>
      </c>
      <c r="K7" s="2" t="s">
        <v>10869</v>
      </c>
      <c r="L7" s="20" t="s">
        <v>881</v>
      </c>
      <c r="U7" t="s">
        <v>6</v>
      </c>
      <c r="V7" t="s">
        <v>881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882</v>
      </c>
    </row>
    <row r="10" spans="1:39" x14ac:dyDescent="0.3">
      <c r="A10" t="s">
        <v>18</v>
      </c>
      <c r="B10" s="20" t="s">
        <v>883</v>
      </c>
      <c r="K10" s="2" t="s">
        <v>18</v>
      </c>
      <c r="L10" s="20" t="s">
        <v>883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Nylund, Rodney V &amp; Julie - Nylund Dairy Farms</v>
      </c>
      <c r="K12" s="2" t="s">
        <v>21</v>
      </c>
      <c r="L12" s="20" t="s">
        <v>884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37.397060000000003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-120.8582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2050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11728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300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600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883</v>
      </c>
    </row>
    <row r="20" spans="1:22" x14ac:dyDescent="0.3">
      <c r="A20" s="39" t="s">
        <v>10878</v>
      </c>
      <c r="B20" s="17">
        <v>420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334764</v>
      </c>
    </row>
    <row r="21" spans="1:22" x14ac:dyDescent="0.3">
      <c r="A21" s="39" t="s">
        <v>10879</v>
      </c>
      <c r="B21" s="17">
        <v>180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300</v>
      </c>
      <c r="K22" s="2" t="s">
        <v>10880</v>
      </c>
      <c r="L22" s="20"/>
      <c r="U22" t="s">
        <v>21</v>
      </c>
      <c r="V22" t="s">
        <v>884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2350</v>
      </c>
      <c r="K25" s="2" t="s">
        <v>10883</v>
      </c>
      <c r="L25" s="20" t="s">
        <v>885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4135.3999999999996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2350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2616</v>
      </c>
      <c r="K29" s="2" t="s">
        <v>10887</v>
      </c>
      <c r="L29" s="20">
        <v>2616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621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69834.820000000007</v>
      </c>
      <c r="C32" t="s">
        <v>11366</v>
      </c>
      <c r="K32" s="2" t="s">
        <v>10890</v>
      </c>
      <c r="L32" s="20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885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2050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300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600</v>
      </c>
    </row>
    <row r="45" spans="1:22" x14ac:dyDescent="0.3">
      <c r="A45" t="s">
        <v>10900</v>
      </c>
      <c r="L45" s="17"/>
      <c r="U45" t="s">
        <v>931</v>
      </c>
      <c r="V45">
        <v>420</v>
      </c>
    </row>
    <row r="46" spans="1:22" x14ac:dyDescent="0.3">
      <c r="A46" t="s">
        <v>10901</v>
      </c>
      <c r="L46" s="17"/>
      <c r="U46" t="s">
        <v>932</v>
      </c>
      <c r="V46">
        <v>180</v>
      </c>
    </row>
    <row r="47" spans="1:22" x14ac:dyDescent="0.3">
      <c r="L47" s="17"/>
      <c r="U47" t="s">
        <v>933</v>
      </c>
      <c r="V47">
        <v>300</v>
      </c>
    </row>
    <row r="48" spans="1:22" x14ac:dyDescent="0.3">
      <c r="L48" s="17"/>
      <c r="U48" t="s">
        <v>934</v>
      </c>
      <c r="V48">
        <v>2350</v>
      </c>
    </row>
    <row r="49" spans="3:22" x14ac:dyDescent="0.3">
      <c r="L49" s="17"/>
      <c r="U49" t="s">
        <v>935</v>
      </c>
      <c r="V49">
        <v>2616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503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1171</v>
      </c>
      <c r="D62" t="s">
        <v>1172</v>
      </c>
      <c r="E62" t="s">
        <v>1173</v>
      </c>
      <c r="F62" t="s">
        <v>1174</v>
      </c>
      <c r="G62" t="s">
        <v>1175</v>
      </c>
      <c r="H62" t="s">
        <v>1176</v>
      </c>
      <c r="I62" t="s">
        <v>1177</v>
      </c>
      <c r="J62" t="s">
        <v>1178</v>
      </c>
      <c r="L62" s="17"/>
      <c r="M62" t="s">
        <v>1171</v>
      </c>
      <c r="N62" t="s">
        <v>1172</v>
      </c>
      <c r="O62" t="s">
        <v>1173</v>
      </c>
      <c r="P62" t="s">
        <v>1174</v>
      </c>
      <c r="Q62" t="s">
        <v>1175</v>
      </c>
      <c r="R62" t="s">
        <v>1176</v>
      </c>
      <c r="S62" t="s">
        <v>1177</v>
      </c>
      <c r="T62" t="s">
        <v>1178</v>
      </c>
      <c r="U62" t="s">
        <v>948</v>
      </c>
      <c r="V62" t="s">
        <v>1170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C7ABFAA1-0EE8-474D-BC94-46EAA1DD90A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C72D62-AFC0-495B-94F0-C22D3EEB25E8}">
          <x14:formula1>
            <xm:f>Billing!$F$2:$F$5</xm:f>
          </x14:formula1>
          <xm:sqref>B23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5FA3-B367-4B28-92F8-5A4489BD8BDE}">
  <sheetPr codeName="Sheet175">
    <tabColor theme="4" tint="0.79998168889431442"/>
  </sheetPr>
  <dimension ref="A1:AM68"/>
  <sheetViews>
    <sheetView workbookViewId="0">
      <selection activeCell="C1" sqref="C1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743948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743948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Vierra Ranch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886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743948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23160  Williams Avenue</v>
      </c>
      <c r="K3" s="2" t="s">
        <v>8</v>
      </c>
      <c r="L3" s="14" t="s">
        <v>888</v>
      </c>
      <c r="U3" t="s">
        <v>2</v>
      </c>
      <c r="V3" t="s">
        <v>886</v>
      </c>
    </row>
    <row r="4" spans="1:39" x14ac:dyDescent="0.3">
      <c r="A4" t="s">
        <v>9</v>
      </c>
      <c r="B4" s="17" t="str">
        <f>VLOOKUP(B1, facilities_export_6_7_2022!$A$1:$O$10000, 5, FALSE)</f>
        <v>Hilmar</v>
      </c>
      <c r="K4" s="2" t="s">
        <v>9</v>
      </c>
      <c r="L4" s="14" t="s">
        <v>85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95324</v>
      </c>
      <c r="K5" s="2" t="s">
        <v>10868</v>
      </c>
      <c r="L5" s="14">
        <v>95324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Swanson, Matt</v>
      </c>
      <c r="K7" s="2" t="s">
        <v>10869</v>
      </c>
      <c r="L7" s="14" t="s">
        <v>887</v>
      </c>
      <c r="U7" t="s">
        <v>6</v>
      </c>
      <c r="V7" t="s">
        <v>887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888</v>
      </c>
    </row>
    <row r="10" spans="1:39" x14ac:dyDescent="0.3">
      <c r="A10" t="s">
        <v>18</v>
      </c>
      <c r="B10" s="14" t="s">
        <v>889</v>
      </c>
      <c r="K10" s="2" t="s">
        <v>18</v>
      </c>
      <c r="L10" s="14" t="s">
        <v>889</v>
      </c>
      <c r="U10" t="s">
        <v>9</v>
      </c>
      <c r="V10" t="s">
        <v>85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95324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Swanson, Matt - Vierra Ranch Dairy</v>
      </c>
      <c r="K12" s="2" t="s">
        <v>21</v>
      </c>
      <c r="L12" s="14" t="s">
        <v>890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37.391019999999997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-120.90597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3000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18767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200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211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889</v>
      </c>
    </row>
    <row r="20" spans="1:22" x14ac:dyDescent="0.3">
      <c r="A20" s="39" t="s">
        <v>10878</v>
      </c>
      <c r="B20" s="17">
        <v>834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334795</v>
      </c>
    </row>
    <row r="21" spans="1:22" x14ac:dyDescent="0.3">
      <c r="A21" s="39" t="s">
        <v>10879</v>
      </c>
      <c r="B21" s="17">
        <v>403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353</v>
      </c>
      <c r="K22" s="2" t="s">
        <v>10880</v>
      </c>
      <c r="L22" s="14"/>
      <c r="U22" t="s">
        <v>21</v>
      </c>
      <c r="V22" t="s">
        <v>890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3200</v>
      </c>
      <c r="K25" s="2" t="s">
        <v>10883</v>
      </c>
      <c r="L25" s="14" t="s">
        <v>891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4121.6099999999997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3200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43">
        <v>1809</v>
      </c>
      <c r="K29" s="2" t="s">
        <v>10887</v>
      </c>
      <c r="L29" s="14">
        <v>1809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780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91849.76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891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37"/>
      <c r="K42" t="s">
        <v>10899</v>
      </c>
      <c r="L42" s="17"/>
      <c r="U42" t="s">
        <v>928</v>
      </c>
      <c r="V42">
        <v>3000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200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797</v>
      </c>
    </row>
    <row r="45" spans="1:22" x14ac:dyDescent="0.3">
      <c r="A45" t="s">
        <v>10900</v>
      </c>
      <c r="L45" s="17"/>
      <c r="U45" t="s">
        <v>931</v>
      </c>
      <c r="V45">
        <v>800</v>
      </c>
    </row>
    <row r="46" spans="1:22" x14ac:dyDescent="0.3">
      <c r="A46" t="s">
        <v>10901</v>
      </c>
      <c r="L46" s="17"/>
      <c r="U46" t="s">
        <v>932</v>
      </c>
      <c r="V46">
        <v>400</v>
      </c>
    </row>
    <row r="47" spans="1:22" x14ac:dyDescent="0.3">
      <c r="L47" s="17"/>
      <c r="U47" t="s">
        <v>933</v>
      </c>
      <c r="V47">
        <v>400</v>
      </c>
    </row>
    <row r="48" spans="1:22" x14ac:dyDescent="0.3">
      <c r="L48" s="17"/>
      <c r="U48" t="s">
        <v>934</v>
      </c>
      <c r="V48">
        <v>3200</v>
      </c>
    </row>
    <row r="49" spans="2:22" x14ac:dyDescent="0.3">
      <c r="L49" s="17"/>
      <c r="U49" t="s">
        <v>935</v>
      </c>
      <c r="V49">
        <v>1809</v>
      </c>
    </row>
    <row r="50" spans="2:22" x14ac:dyDescent="0.3">
      <c r="L50" s="17"/>
      <c r="U50" t="s">
        <v>936</v>
      </c>
    </row>
    <row r="51" spans="2:22" x14ac:dyDescent="0.3">
      <c r="B51"/>
      <c r="L51" s="17"/>
      <c r="U51" t="s">
        <v>937</v>
      </c>
    </row>
    <row r="52" spans="2:22" x14ac:dyDescent="0.3">
      <c r="L52" s="17"/>
      <c r="U52" t="s">
        <v>938</v>
      </c>
    </row>
    <row r="53" spans="2:22" x14ac:dyDescent="0.3">
      <c r="L53" s="17"/>
      <c r="U53" t="s">
        <v>939</v>
      </c>
    </row>
    <row r="54" spans="2:22" x14ac:dyDescent="0.3">
      <c r="L54" s="17"/>
      <c r="U54" t="s">
        <v>940</v>
      </c>
    </row>
    <row r="55" spans="2:22" x14ac:dyDescent="0.3">
      <c r="L55" s="17"/>
      <c r="U55" t="s">
        <v>941</v>
      </c>
    </row>
    <row r="56" spans="2:22" x14ac:dyDescent="0.3">
      <c r="L56" s="17"/>
      <c r="U56" t="s">
        <v>942</v>
      </c>
      <c r="V56">
        <v>792</v>
      </c>
    </row>
    <row r="57" spans="2:22" x14ac:dyDescent="0.3">
      <c r="L57" s="17"/>
      <c r="U57" t="s">
        <v>943</v>
      </c>
    </row>
    <row r="58" spans="2:22" x14ac:dyDescent="0.3">
      <c r="L58" s="17"/>
      <c r="U58" t="s">
        <v>944</v>
      </c>
    </row>
    <row r="59" spans="2:22" x14ac:dyDescent="0.3">
      <c r="L59" s="17"/>
      <c r="U59" t="s">
        <v>945</v>
      </c>
    </row>
    <row r="60" spans="2:22" x14ac:dyDescent="0.3">
      <c r="L60" s="17"/>
      <c r="U60" t="s">
        <v>946</v>
      </c>
    </row>
    <row r="61" spans="2:22" x14ac:dyDescent="0.3">
      <c r="L61" s="17"/>
      <c r="U61" t="s">
        <v>947</v>
      </c>
    </row>
    <row r="62" spans="2:22" x14ac:dyDescent="0.3">
      <c r="L62" s="17"/>
      <c r="U62" t="s">
        <v>948</v>
      </c>
      <c r="V62" t="s">
        <v>1125</v>
      </c>
    </row>
    <row r="63" spans="2:22" x14ac:dyDescent="0.3">
      <c r="L63" s="17"/>
      <c r="U63" t="s">
        <v>949</v>
      </c>
    </row>
    <row r="64" spans="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F3C0E995-8483-4F70-BAA7-7631AB0776F2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AE5217-068B-41FC-A86C-86C183D19C5E}">
          <x14:formula1>
            <xm:f>Billing!$F$2:$F$5</xm:f>
          </x14:formula1>
          <xm:sqref>B23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EB36-EB4F-4349-BA6C-62268D627395}">
  <sheetPr codeName="Sheet176">
    <tabColor theme="4" tint="0.79998168889431442"/>
  </sheetPr>
  <dimension ref="A1:AM68"/>
  <sheetViews>
    <sheetView workbookViewId="0">
      <selection activeCell="F40" sqref="F40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745165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745165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Joe O Rocha Dairy Inc.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892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745165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18451 East Bradbury Road</v>
      </c>
      <c r="K3" s="2" t="s">
        <v>8</v>
      </c>
      <c r="L3" s="14" t="s">
        <v>894</v>
      </c>
      <c r="U3" t="s">
        <v>2</v>
      </c>
      <c r="V3" t="s">
        <v>892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Joe O Rocha Dairy Inc</v>
      </c>
      <c r="K7" s="2" t="s">
        <v>10869</v>
      </c>
      <c r="L7" s="14" t="s">
        <v>893</v>
      </c>
      <c r="U7" t="s">
        <v>6</v>
      </c>
      <c r="V7" t="s">
        <v>893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894</v>
      </c>
    </row>
    <row r="10" spans="1:39" x14ac:dyDescent="0.3">
      <c r="A10" t="s">
        <v>18</v>
      </c>
      <c r="B10" s="14" t="s">
        <v>895</v>
      </c>
      <c r="K10" s="2" t="s">
        <v>18</v>
      </c>
      <c r="L10" s="14" t="s">
        <v>895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Rocha, Joe - Joe O Rocha Dairy Inc</v>
      </c>
      <c r="K12" s="2" t="s">
        <v>21</v>
      </c>
      <c r="L12" s="14" t="s">
        <v>896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37.443129999999996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-120.81948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1300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120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310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895</v>
      </c>
    </row>
    <row r="20" spans="1:22" x14ac:dyDescent="0.3">
      <c r="A20" s="39" t="s">
        <v>10878</v>
      </c>
      <c r="B20" s="17">
        <v>440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334905</v>
      </c>
    </row>
    <row r="21" spans="1:22" x14ac:dyDescent="0.3">
      <c r="A21" s="39" t="s">
        <v>10879</v>
      </c>
      <c r="B21" s="17">
        <v>240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200</v>
      </c>
      <c r="K22" s="2" t="s">
        <v>10880</v>
      </c>
      <c r="L22" s="14"/>
      <c r="U22" t="s">
        <v>21</v>
      </c>
      <c r="V22" t="s">
        <v>896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1475</v>
      </c>
      <c r="K25" s="2" t="s">
        <v>10883</v>
      </c>
      <c r="L25" s="14" t="s">
        <v>3227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2627.9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1420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1855</v>
      </c>
      <c r="K29" s="2" t="s">
        <v>10887</v>
      </c>
      <c r="L29" s="14">
        <v>1855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507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45014.09</v>
      </c>
      <c r="C32" t="s">
        <v>11366</v>
      </c>
      <c r="K32" s="2" t="s">
        <v>10890</v>
      </c>
      <c r="L32" s="14"/>
      <c r="U32" t="s">
        <v>31</v>
      </c>
      <c r="V32" t="s">
        <v>60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897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11442</v>
      </c>
      <c r="C42" t="s">
        <v>11443</v>
      </c>
      <c r="K42" t="s">
        <v>10899</v>
      </c>
      <c r="L42" s="17"/>
      <c r="U42" t="s">
        <v>928</v>
      </c>
      <c r="V42">
        <v>1300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100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345</v>
      </c>
    </row>
    <row r="45" spans="1:22" x14ac:dyDescent="0.3">
      <c r="A45" t="s">
        <v>10900</v>
      </c>
      <c r="L45" s="17"/>
      <c r="U45" t="s">
        <v>931</v>
      </c>
      <c r="V45">
        <v>460</v>
      </c>
    </row>
    <row r="46" spans="1:22" x14ac:dyDescent="0.3">
      <c r="A46" t="s">
        <v>10901</v>
      </c>
      <c r="L46" s="17"/>
      <c r="U46" t="s">
        <v>932</v>
      </c>
      <c r="V46">
        <v>200</v>
      </c>
    </row>
    <row r="47" spans="1:22" x14ac:dyDescent="0.3">
      <c r="L47" s="17"/>
      <c r="U47" t="s">
        <v>933</v>
      </c>
      <c r="V47">
        <v>215</v>
      </c>
    </row>
    <row r="48" spans="1:22" x14ac:dyDescent="0.3">
      <c r="L48" s="17"/>
      <c r="U48" t="s">
        <v>934</v>
      </c>
      <c r="V48">
        <v>1400</v>
      </c>
    </row>
    <row r="49" spans="3:22" x14ac:dyDescent="0.3">
      <c r="L49" s="17"/>
      <c r="U49" t="s">
        <v>935</v>
      </c>
      <c r="V49">
        <v>1855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507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1180</v>
      </c>
      <c r="D62" t="s">
        <v>1181</v>
      </c>
      <c r="L62" s="17"/>
      <c r="M62" t="s">
        <v>1180</v>
      </c>
      <c r="N62" t="s">
        <v>1181</v>
      </c>
      <c r="U62" t="s">
        <v>948</v>
      </c>
      <c r="V62" t="s">
        <v>1179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1D01286-981A-4309-B183-4B4A8CCA8D4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DB1774-7A7D-4F08-96FB-846999E70521}">
          <x14:formula1>
            <xm:f>Billing!$F$2:$F$5</xm:f>
          </x14:formula1>
          <xm:sqref>B23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A1E6-9974-48DB-BDE1-0AB71ED0D0F9}">
  <sheetPr codeName="Sheet177">
    <tabColor theme="4" tint="0.79998168889431442"/>
  </sheetPr>
  <dimension ref="A1:AM68"/>
  <sheetViews>
    <sheetView workbookViewId="0">
      <selection activeCell="AH29" sqref="AH2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745172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745172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Alves &amp; Son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898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745172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13745  Newport Road</v>
      </c>
      <c r="K3" s="2" t="s">
        <v>8</v>
      </c>
      <c r="L3" s="20" t="s">
        <v>900</v>
      </c>
      <c r="U3" t="s">
        <v>2</v>
      </c>
      <c r="V3" t="s">
        <v>898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20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20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Alves, Joe</v>
      </c>
      <c r="K7" s="2" t="s">
        <v>10869</v>
      </c>
      <c r="L7" s="20" t="s">
        <v>899</v>
      </c>
      <c r="U7" t="s">
        <v>6</v>
      </c>
      <c r="V7" t="s">
        <v>899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900</v>
      </c>
    </row>
    <row r="10" spans="1:39" x14ac:dyDescent="0.3">
      <c r="A10" t="s">
        <v>18</v>
      </c>
      <c r="B10" s="20" t="s">
        <v>901</v>
      </c>
      <c r="K10" s="2" t="s">
        <v>18</v>
      </c>
      <c r="L10" s="20" t="s">
        <v>901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Gen Order for Alves, Joe - Alves &amp; Son Dairy</v>
      </c>
      <c r="K12" s="2" t="s">
        <v>21</v>
      </c>
      <c r="L12" s="20" t="s">
        <v>902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37.487319999999997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-120.70312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780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90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216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901</v>
      </c>
    </row>
    <row r="20" spans="1:22" x14ac:dyDescent="0.3">
      <c r="A20" s="39" t="s">
        <v>10878</v>
      </c>
      <c r="B20" s="17">
        <v>204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334912</v>
      </c>
    </row>
    <row r="21" spans="1:22" x14ac:dyDescent="0.3">
      <c r="A21" s="39" t="s">
        <v>10879</v>
      </c>
      <c r="B21" s="17">
        <v>101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122</v>
      </c>
      <c r="K22" s="2" t="s">
        <v>10880</v>
      </c>
      <c r="L22" s="20"/>
      <c r="U22" t="s">
        <v>21</v>
      </c>
      <c r="V22" t="s">
        <v>902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875</v>
      </c>
      <c r="K25" s="2" t="s">
        <v>10883</v>
      </c>
      <c r="L25" s="20" t="s">
        <v>10072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43417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1571.4299999999998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870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874</v>
      </c>
      <c r="K29" s="2" t="s">
        <v>10887</v>
      </c>
      <c r="L29" s="20">
        <v>874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321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25596.2</v>
      </c>
      <c r="C32" t="s">
        <v>11366</v>
      </c>
      <c r="K32" s="2" t="s">
        <v>10890</v>
      </c>
      <c r="L32" s="20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903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>
        <v>769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105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227</v>
      </c>
    </row>
    <row r="45" spans="1:22" x14ac:dyDescent="0.3">
      <c r="A45" t="s">
        <v>10900</v>
      </c>
      <c r="L45" s="17"/>
      <c r="U45" t="s">
        <v>931</v>
      </c>
      <c r="V45">
        <v>198</v>
      </c>
    </row>
    <row r="46" spans="1:22" x14ac:dyDescent="0.3">
      <c r="A46" t="s">
        <v>10901</v>
      </c>
      <c r="L46" s="17"/>
      <c r="U46" t="s">
        <v>932</v>
      </c>
      <c r="V46">
        <v>109</v>
      </c>
    </row>
    <row r="47" spans="1:22" x14ac:dyDescent="0.3">
      <c r="L47" s="17"/>
      <c r="U47" t="s">
        <v>933</v>
      </c>
      <c r="V47">
        <v>120</v>
      </c>
    </row>
    <row r="48" spans="1:22" x14ac:dyDescent="0.3">
      <c r="L48" s="17"/>
      <c r="U48" t="s">
        <v>934</v>
      </c>
      <c r="V48">
        <v>874</v>
      </c>
    </row>
    <row r="49" spans="12:22" x14ac:dyDescent="0.3">
      <c r="L49" s="17"/>
      <c r="U49" t="s">
        <v>935</v>
      </c>
      <c r="V49">
        <v>874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249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5C7DBF97-D372-4772-8A8C-C5C34C4A458F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3165C1-816C-4CA2-919E-21DD079F9BF5}">
          <x14:formula1>
            <xm:f>Billing!$F$2:$F$5</xm:f>
          </x14:formula1>
          <xm:sqref>B23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55E2-377A-4887-9406-50327AC3ED98}">
  <sheetPr codeName="Sheet178">
    <tabColor theme="4" tint="0.79998168889431442"/>
  </sheetPr>
  <dimension ref="A1:AM68"/>
  <sheetViews>
    <sheetView workbookViewId="0">
      <selection activeCell="AI29" sqref="AI29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745179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745179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3A Teixeira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904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745179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12926 North Vincent Road</v>
      </c>
      <c r="K3" s="2" t="s">
        <v>8</v>
      </c>
      <c r="L3" s="14" t="s">
        <v>906</v>
      </c>
      <c r="U3" t="s">
        <v>2</v>
      </c>
      <c r="V3" t="s">
        <v>904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95380</v>
      </c>
      <c r="K5" s="2" t="s">
        <v>10868</v>
      </c>
      <c r="L5" s="14">
        <v>95380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Fiorini, Victor</v>
      </c>
      <c r="K7" s="2" t="s">
        <v>10869</v>
      </c>
      <c r="L7" s="14" t="s">
        <v>905</v>
      </c>
      <c r="U7" t="s">
        <v>6</v>
      </c>
      <c r="V7" t="s">
        <v>905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906</v>
      </c>
    </row>
    <row r="10" spans="1:39" x14ac:dyDescent="0.3">
      <c r="A10" t="s">
        <v>18</v>
      </c>
      <c r="B10" s="14" t="s">
        <v>907</v>
      </c>
      <c r="K10" s="2" t="s">
        <v>18</v>
      </c>
      <c r="L10" s="14" t="s">
        <v>907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95380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Fiorini, Victor - 3A Teixeira Dairy</v>
      </c>
      <c r="K12" s="2" t="s">
        <v>21</v>
      </c>
      <c r="L12" s="14" t="s">
        <v>908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37.475045000000001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-120.77599499999999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826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5629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140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1876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190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907</v>
      </c>
    </row>
    <row r="20" spans="1:22" x14ac:dyDescent="0.3">
      <c r="A20" s="39" t="s">
        <v>10878</v>
      </c>
      <c r="B20" s="17">
        <v>235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334918</v>
      </c>
    </row>
    <row r="21" spans="1:22" x14ac:dyDescent="0.3">
      <c r="A21" s="39" t="s">
        <v>10879</v>
      </c>
      <c r="B21" s="17">
        <v>110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908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/>
      <c r="U23" t="s">
        <v>22</v>
      </c>
      <c r="V23" t="s">
        <v>909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960</v>
      </c>
      <c r="K25" s="2" t="s">
        <v>10883</v>
      </c>
      <c r="L25" s="14" t="s">
        <v>1873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44420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1299.3499999999999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966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966</v>
      </c>
      <c r="K29" s="2" t="s">
        <v>10887</v>
      </c>
      <c r="L29" s="14">
        <v>966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336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27630.38</v>
      </c>
      <c r="C32" t="s">
        <v>11366</v>
      </c>
      <c r="K32" s="2" t="s">
        <v>10890</v>
      </c>
      <c r="L32" s="14"/>
      <c r="U32" t="s">
        <v>31</v>
      </c>
      <c r="V32" t="s">
        <v>105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353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11419</v>
      </c>
      <c r="K42" t="s">
        <v>10899</v>
      </c>
      <c r="L42" s="17"/>
      <c r="U42" t="s">
        <v>928</v>
      </c>
      <c r="V42">
        <v>895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300</v>
      </c>
    </row>
    <row r="45" spans="1:22" x14ac:dyDescent="0.3">
      <c r="A45" t="s">
        <v>10900</v>
      </c>
      <c r="L45" s="17"/>
      <c r="U45" t="s">
        <v>931</v>
      </c>
      <c r="V45">
        <v>450</v>
      </c>
    </row>
    <row r="46" spans="1:22" x14ac:dyDescent="0.3">
      <c r="A46" t="s">
        <v>10901</v>
      </c>
      <c r="L46" s="17"/>
      <c r="U46" t="s">
        <v>932</v>
      </c>
      <c r="V46">
        <v>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895</v>
      </c>
    </row>
    <row r="49" spans="3:22" x14ac:dyDescent="0.3">
      <c r="L49" s="17"/>
      <c r="U49" t="s">
        <v>935</v>
      </c>
      <c r="V49">
        <v>966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336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1183</v>
      </c>
      <c r="D62" t="s">
        <v>1184</v>
      </c>
      <c r="E62" t="s">
        <v>1185</v>
      </c>
      <c r="L62" s="17"/>
      <c r="M62" t="s">
        <v>1183</v>
      </c>
      <c r="N62" t="s">
        <v>1184</v>
      </c>
      <c r="O62" t="s">
        <v>1185</v>
      </c>
      <c r="U62" t="s">
        <v>948</v>
      </c>
      <c r="V62" t="s">
        <v>1182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2CC7C038-C7F1-4136-B659-F3EF2696347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514D62-8C7D-4F8B-BA33-88F6FB523F1C}">
          <x14:formula1>
            <xm:f>Billing!$F$2:$F$5</xm:f>
          </x14:formula1>
          <xm:sqref>B23</xm:sqref>
        </x14:dataValidation>
      </x14:dataValidations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B835-4B09-4BE1-8584-3026841E8256}">
  <sheetPr codeName="Sheet179">
    <tabColor rgb="FFFF4747"/>
  </sheetPr>
  <dimension ref="A1:AM68"/>
  <sheetViews>
    <sheetView workbookViewId="0"/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745430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745430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Denizma Dairy / Bud Postma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8090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745430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6249  Parker Road</v>
      </c>
      <c r="K3" s="2" t="s">
        <v>8</v>
      </c>
      <c r="L3" s="14" t="s">
        <v>911</v>
      </c>
      <c r="U3" t="s">
        <v>2</v>
      </c>
      <c r="V3" t="s">
        <v>968</v>
      </c>
    </row>
    <row r="4" spans="1:39" x14ac:dyDescent="0.3">
      <c r="A4" t="s">
        <v>9</v>
      </c>
      <c r="B4" s="17" t="str">
        <f>VLOOKUP(B1, facilities_export_6_7_2022!$A$1:$O$10000, 5, FALSE)</f>
        <v>Modesto</v>
      </c>
      <c r="K4" s="2" t="s">
        <v>9</v>
      </c>
      <c r="L4" s="14" t="s">
        <v>131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95355</v>
      </c>
      <c r="K5" s="2" t="s">
        <v>10868</v>
      </c>
      <c r="L5" s="14">
        <v>95355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14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Monache Meadows AG</v>
      </c>
      <c r="K7" s="2" t="s">
        <v>10869</v>
      </c>
      <c r="L7" s="14" t="s">
        <v>8091</v>
      </c>
      <c r="U7" t="s">
        <v>6</v>
      </c>
      <c r="V7" t="s">
        <v>910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911</v>
      </c>
    </row>
    <row r="10" spans="1:39" x14ac:dyDescent="0.3">
      <c r="A10" t="s">
        <v>18</v>
      </c>
      <c r="B10" s="14" t="s">
        <v>912</v>
      </c>
      <c r="K10" s="2" t="s">
        <v>18</v>
      </c>
      <c r="L10" s="14" t="s">
        <v>912</v>
      </c>
      <c r="U10" t="s">
        <v>9</v>
      </c>
      <c r="V10" t="s">
        <v>131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95355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Monache Meadows AG - Denizma Dairy / Bud Postma Dairy</v>
      </c>
      <c r="K12" s="2" t="s">
        <v>21</v>
      </c>
      <c r="L12" s="14" t="s">
        <v>8092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37.667479999999998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-120.87872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912</v>
      </c>
    </row>
    <row r="20" spans="1:22" x14ac:dyDescent="0.3">
      <c r="A20" s="39" t="s">
        <v>10878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371714</v>
      </c>
    </row>
    <row r="21" spans="1:22" x14ac:dyDescent="0.3">
      <c r="A21" s="39" t="s">
        <v>10879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K22" s="2" t="s">
        <v>10880</v>
      </c>
      <c r="L22" s="14"/>
      <c r="U22" t="s">
        <v>21</v>
      </c>
      <c r="V22" t="s">
        <v>913</v>
      </c>
    </row>
    <row r="23" spans="1:22" x14ac:dyDescent="0.3">
      <c r="A23" s="39" t="s">
        <v>10881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290</v>
      </c>
      <c r="K25" s="2" t="s">
        <v>10883</v>
      </c>
      <c r="L25" s="14" t="s">
        <v>341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42181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310</v>
      </c>
      <c r="K29" s="2" t="s">
        <v>10887</v>
      </c>
      <c r="L29" s="14">
        <v>310</v>
      </c>
      <c r="U29" t="s">
        <v>28</v>
      </c>
      <c r="V29" t="s">
        <v>58</v>
      </c>
    </row>
    <row r="30" spans="1:22" x14ac:dyDescent="0.3">
      <c r="A30" s="39" t="s">
        <v>10888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K32" s="2" t="s">
        <v>10890</v>
      </c>
      <c r="L32" s="14"/>
      <c r="U32" t="s">
        <v>31</v>
      </c>
      <c r="V32" t="s">
        <v>282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341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K42" t="s">
        <v>10899</v>
      </c>
      <c r="L42" s="17"/>
      <c r="U42" t="s">
        <v>928</v>
      </c>
      <c r="V42">
        <v>240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50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10</v>
      </c>
    </row>
    <row r="45" spans="1:22" x14ac:dyDescent="0.3">
      <c r="A45" t="s">
        <v>10900</v>
      </c>
      <c r="L45" s="17"/>
      <c r="U45" t="s">
        <v>931</v>
      </c>
      <c r="V45">
        <v>25</v>
      </c>
    </row>
    <row r="46" spans="1:22" x14ac:dyDescent="0.3">
      <c r="A46" t="s">
        <v>10901</v>
      </c>
      <c r="L46" s="17"/>
      <c r="U46" t="s">
        <v>932</v>
      </c>
      <c r="V46">
        <v>90</v>
      </c>
    </row>
    <row r="47" spans="1:22" x14ac:dyDescent="0.3">
      <c r="L47" s="17"/>
      <c r="U47" t="s">
        <v>933</v>
      </c>
      <c r="V47">
        <v>80</v>
      </c>
    </row>
    <row r="48" spans="1:22" x14ac:dyDescent="0.3">
      <c r="L48" s="17"/>
      <c r="U48" t="s">
        <v>934</v>
      </c>
      <c r="V48">
        <v>290</v>
      </c>
    </row>
    <row r="49" spans="3:22" x14ac:dyDescent="0.3">
      <c r="L49" s="17"/>
      <c r="U49" t="s">
        <v>935</v>
      </c>
      <c r="V49">
        <v>310</v>
      </c>
    </row>
    <row r="50" spans="3:22" x14ac:dyDescent="0.3">
      <c r="L50" s="17"/>
      <c r="U50" t="s">
        <v>936</v>
      </c>
    </row>
    <row r="51" spans="3:22" x14ac:dyDescent="0.3">
      <c r="L51" s="17"/>
      <c r="U51" t="s">
        <v>937</v>
      </c>
    </row>
    <row r="52" spans="3:22" x14ac:dyDescent="0.3">
      <c r="L52" s="17"/>
      <c r="U52" t="s">
        <v>938</v>
      </c>
    </row>
    <row r="53" spans="3:22" x14ac:dyDescent="0.3">
      <c r="L53" s="17"/>
      <c r="U53" t="s">
        <v>939</v>
      </c>
    </row>
    <row r="54" spans="3:22" x14ac:dyDescent="0.3">
      <c r="L54" s="17"/>
      <c r="U54" t="s">
        <v>940</v>
      </c>
    </row>
    <row r="55" spans="3:22" x14ac:dyDescent="0.3">
      <c r="L55" s="17"/>
      <c r="U55" t="s">
        <v>941</v>
      </c>
    </row>
    <row r="56" spans="3:22" x14ac:dyDescent="0.3">
      <c r="L56" s="17"/>
      <c r="U56" t="s">
        <v>942</v>
      </c>
      <c r="V56">
        <v>160</v>
      </c>
    </row>
    <row r="57" spans="3:22" x14ac:dyDescent="0.3">
      <c r="L57" s="17"/>
      <c r="U57" t="s">
        <v>943</v>
      </c>
    </row>
    <row r="58" spans="3:22" x14ac:dyDescent="0.3">
      <c r="L58" s="17"/>
      <c r="U58" t="s">
        <v>944</v>
      </c>
    </row>
    <row r="59" spans="3:22" x14ac:dyDescent="0.3">
      <c r="L59" s="17"/>
      <c r="U59" t="s">
        <v>945</v>
      </c>
    </row>
    <row r="60" spans="3:22" x14ac:dyDescent="0.3">
      <c r="L60" s="17"/>
      <c r="U60" t="s">
        <v>946</v>
      </c>
    </row>
    <row r="61" spans="3:22" x14ac:dyDescent="0.3">
      <c r="L61" s="17"/>
      <c r="U61" t="s">
        <v>947</v>
      </c>
    </row>
    <row r="62" spans="3:22" x14ac:dyDescent="0.3">
      <c r="C62" t="s">
        <v>1187</v>
      </c>
      <c r="L62" s="17"/>
      <c r="M62" t="s">
        <v>1187</v>
      </c>
      <c r="U62" t="s">
        <v>948</v>
      </c>
      <c r="V62" t="s">
        <v>1186</v>
      </c>
    </row>
    <row r="63" spans="3:22" x14ac:dyDescent="0.3">
      <c r="L63" s="17"/>
      <c r="U63" t="s">
        <v>949</v>
      </c>
    </row>
    <row r="64" spans="3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2ED2EF0-3622-499F-9AFF-3EC10F04C48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0B8AAC-47BE-41FF-B42F-9C2D8B2A3D86}">
          <x14:formula1>
            <xm:f>Billing!$F$2:$F$5</xm:f>
          </x14:formula1>
          <xm:sqref>B23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C901-4A08-4CF6-9DA1-DF88C3FDC7EC}">
  <sheetPr codeName="Sheet180">
    <tabColor theme="4" tint="0.79998168889431442"/>
  </sheetPr>
  <dimension ref="A1:AM68"/>
  <sheetViews>
    <sheetView workbookViewId="0">
      <selection activeCell="AO33" sqref="AO33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20">
        <v>782059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9">
        <v>782059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Couco Creek Dairy</v>
      </c>
      <c r="C2" s="8"/>
      <c r="D2" s="9"/>
      <c r="E2" s="9"/>
      <c r="F2" s="9"/>
      <c r="G2" s="9"/>
      <c r="H2" s="9"/>
      <c r="I2" s="9"/>
      <c r="J2" s="9"/>
      <c r="K2" s="2" t="s">
        <v>2</v>
      </c>
      <c r="L2" s="20" t="s">
        <v>914</v>
      </c>
      <c r="M2" s="9"/>
      <c r="N2" s="9"/>
      <c r="O2" s="9"/>
      <c r="P2" s="9"/>
      <c r="Q2" s="9"/>
      <c r="R2" s="9"/>
      <c r="S2" s="9"/>
      <c r="T2" s="9"/>
      <c r="U2" s="9" t="s">
        <v>1</v>
      </c>
      <c r="V2" s="9">
        <v>782059</v>
      </c>
      <c r="W2" s="9"/>
      <c r="X2" s="9"/>
      <c r="Y2" s="9"/>
      <c r="Z2" s="9"/>
      <c r="AA2" s="9"/>
      <c r="AB2" s="10"/>
      <c r="AC2" s="10"/>
      <c r="AD2" s="9"/>
      <c r="AE2" s="9"/>
      <c r="AF2" s="9"/>
      <c r="AG2" s="9"/>
      <c r="AH2" s="9"/>
      <c r="AI2" s="9"/>
      <c r="AJ2" s="9"/>
      <c r="AK2" s="9"/>
      <c r="AL2" s="9"/>
      <c r="AM2" s="11"/>
    </row>
    <row r="3" spans="1:39" x14ac:dyDescent="0.3">
      <c r="A3" t="s">
        <v>8</v>
      </c>
      <c r="B3" s="17" t="str">
        <f>VLOOKUP(B1, facilities_export_6_7_2022!$A$1:$O$10000, 4, FALSE)</f>
        <v>3303 South Washington Road</v>
      </c>
      <c r="K3" s="2" t="s">
        <v>8</v>
      </c>
      <c r="L3" s="20" t="s">
        <v>916</v>
      </c>
      <c r="U3" t="s">
        <v>2</v>
      </c>
      <c r="V3" t="s">
        <v>914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20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95381</v>
      </c>
      <c r="K5" s="2" t="s">
        <v>10868</v>
      </c>
      <c r="L5" s="20">
        <v>95381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Stanislaus</v>
      </c>
      <c r="K6" s="2" t="s">
        <v>11</v>
      </c>
      <c r="L6" s="20" t="s">
        <v>46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Machado, Tony</v>
      </c>
      <c r="K7" s="2" t="s">
        <v>10869</v>
      </c>
      <c r="L7" s="20" t="s">
        <v>915</v>
      </c>
      <c r="U7" t="s">
        <v>6</v>
      </c>
      <c r="V7" t="s">
        <v>915</v>
      </c>
    </row>
    <row r="8" spans="1:39" x14ac:dyDescent="0.3">
      <c r="A8" t="s">
        <v>10870</v>
      </c>
      <c r="K8" s="2" t="s">
        <v>10870</v>
      </c>
      <c r="L8" s="20"/>
      <c r="U8" t="s">
        <v>7</v>
      </c>
      <c r="V8" t="s">
        <v>43</v>
      </c>
    </row>
    <row r="9" spans="1:39" x14ac:dyDescent="0.3">
      <c r="A9" t="s">
        <v>927</v>
      </c>
      <c r="K9" s="2" t="s">
        <v>927</v>
      </c>
      <c r="L9" s="20"/>
      <c r="U9" t="s">
        <v>8</v>
      </c>
      <c r="V9" t="s">
        <v>916</v>
      </c>
    </row>
    <row r="10" spans="1:39" x14ac:dyDescent="0.3">
      <c r="A10" t="s">
        <v>18</v>
      </c>
      <c r="B10" s="20" t="s">
        <v>917</v>
      </c>
      <c r="K10" s="2" t="s">
        <v>18</v>
      </c>
      <c r="L10" s="20" t="s">
        <v>917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20" t="s">
        <v>56</v>
      </c>
      <c r="U11" t="s">
        <v>10</v>
      </c>
      <c r="V11">
        <v>95381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Machado, Tony - Couco Creek Dairy</v>
      </c>
      <c r="K12" s="2" t="s">
        <v>21</v>
      </c>
      <c r="L12" s="20" t="s">
        <v>918</v>
      </c>
      <c r="U12" t="s">
        <v>11</v>
      </c>
      <c r="V12" t="s">
        <v>46</v>
      </c>
    </row>
    <row r="13" spans="1:39" x14ac:dyDescent="0.3">
      <c r="A13" t="s">
        <v>10871</v>
      </c>
      <c r="K13" s="2" t="s">
        <v>10871</v>
      </c>
      <c r="L13" s="20"/>
      <c r="U13" t="s">
        <v>12</v>
      </c>
      <c r="V13">
        <v>37.461379999999998</v>
      </c>
    </row>
    <row r="14" spans="1:39" x14ac:dyDescent="0.3">
      <c r="A14" t="s">
        <v>10872</v>
      </c>
      <c r="B14" t="s">
        <v>11350</v>
      </c>
      <c r="K14" s="2" t="s">
        <v>10872</v>
      </c>
      <c r="L14" s="20"/>
      <c r="U14" t="s">
        <v>13</v>
      </c>
      <c r="V14">
        <v>-120.90788999999999</v>
      </c>
    </row>
    <row r="15" spans="1:39" x14ac:dyDescent="0.3">
      <c r="A15" t="s">
        <v>10873</v>
      </c>
      <c r="K15" s="2" t="s">
        <v>10873</v>
      </c>
      <c r="L15" s="20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20"/>
      <c r="M16" t="s">
        <v>10909</v>
      </c>
      <c r="U16" t="s">
        <v>15</v>
      </c>
      <c r="V16" t="s">
        <v>54</v>
      </c>
    </row>
    <row r="17" spans="1:22" x14ac:dyDescent="0.3">
      <c r="A17" s="39" t="s">
        <v>10875</v>
      </c>
      <c r="B17" s="17">
        <v>3050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18767</v>
      </c>
      <c r="K17" s="2" t="s">
        <v>10875</v>
      </c>
      <c r="L17" s="20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437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3752</v>
      </c>
      <c r="K18" s="2" t="s">
        <v>10876</v>
      </c>
      <c r="L18" s="20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750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939</v>
      </c>
      <c r="K19" s="2" t="s">
        <v>10877</v>
      </c>
      <c r="L19" s="20"/>
      <c r="M19" t="s">
        <v>10912</v>
      </c>
      <c r="N19">
        <v>0</v>
      </c>
      <c r="U19" t="s">
        <v>18</v>
      </c>
      <c r="V19" t="s">
        <v>917</v>
      </c>
    </row>
    <row r="20" spans="1:22" x14ac:dyDescent="0.3">
      <c r="A20" s="39" t="s">
        <v>10878</v>
      </c>
      <c r="B20" s="17">
        <v>1000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20"/>
      <c r="M20" t="s">
        <v>10913</v>
      </c>
      <c r="N20">
        <v>0</v>
      </c>
      <c r="U20" t="s">
        <v>19</v>
      </c>
      <c r="V20">
        <v>385477</v>
      </c>
    </row>
    <row r="21" spans="1:22" x14ac:dyDescent="0.3">
      <c r="A21" s="39" t="s">
        <v>10879</v>
      </c>
      <c r="B21" s="17">
        <v>500</v>
      </c>
      <c r="K21" s="2" t="s">
        <v>10879</v>
      </c>
      <c r="L21" s="20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20"/>
      <c r="U22" t="s">
        <v>21</v>
      </c>
      <c r="V22" t="s">
        <v>918</v>
      </c>
    </row>
    <row r="23" spans="1:22" x14ac:dyDescent="0.3">
      <c r="A23" s="39" t="s">
        <v>10881</v>
      </c>
      <c r="B23" s="17" t="s">
        <v>10846</v>
      </c>
      <c r="K23" s="2" t="s">
        <v>10881</v>
      </c>
      <c r="L23" s="20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20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3437</v>
      </c>
      <c r="K25" s="2" t="s">
        <v>10883</v>
      </c>
      <c r="L25" s="20" t="s">
        <v>11276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21" t="s">
        <v>54</v>
      </c>
      <c r="M26" t="s">
        <v>10902</v>
      </c>
      <c r="U26" t="s">
        <v>25</v>
      </c>
      <c r="V26">
        <v>42513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6264.2999999999993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21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40603</v>
      </c>
    </row>
    <row r="28" spans="1:22" x14ac:dyDescent="0.3">
      <c r="A28" t="s">
        <v>10886</v>
      </c>
      <c r="B28" s="17">
        <f>SUM(B17:B18)</f>
        <v>3487</v>
      </c>
      <c r="K28" s="2" t="s">
        <v>10886</v>
      </c>
      <c r="L28" s="20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30">
        <v>2400</v>
      </c>
      <c r="K29" s="2" t="s">
        <v>10887</v>
      </c>
      <c r="L29" s="20">
        <v>2400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350</v>
      </c>
      <c r="C30" t="s">
        <v>11364</v>
      </c>
      <c r="K30" s="2" t="s">
        <v>10888</v>
      </c>
      <c r="L30" s="20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11367</v>
      </c>
      <c r="K31" s="2" t="s">
        <v>10889</v>
      </c>
      <c r="L31" s="20"/>
      <c r="U31" t="s">
        <v>30</v>
      </c>
      <c r="V31">
        <v>1</v>
      </c>
    </row>
    <row r="32" spans="1:22" x14ac:dyDescent="0.3">
      <c r="A32" s="39" t="s">
        <v>11342</v>
      </c>
      <c r="B32" s="17">
        <v>104889.66</v>
      </c>
      <c r="C32" t="s">
        <v>11366</v>
      </c>
      <c r="K32" s="2" t="s">
        <v>10890</v>
      </c>
      <c r="L32" s="20"/>
      <c r="U32" t="s">
        <v>31</v>
      </c>
      <c r="V32" t="s">
        <v>54</v>
      </c>
    </row>
    <row r="33" spans="1:22" x14ac:dyDescent="0.3">
      <c r="A33" t="s">
        <v>10889</v>
      </c>
      <c r="K33" s="2" t="s">
        <v>10891</v>
      </c>
      <c r="L33" s="20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20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20"/>
      <c r="U35" t="s">
        <v>34</v>
      </c>
      <c r="V35" t="s">
        <v>919</v>
      </c>
    </row>
    <row r="36" spans="1:22" x14ac:dyDescent="0.3">
      <c r="A36" t="s">
        <v>10892</v>
      </c>
      <c r="K36" s="2" t="s">
        <v>10894</v>
      </c>
      <c r="L36" s="20"/>
      <c r="U36" t="s">
        <v>35</v>
      </c>
      <c r="V36" t="s">
        <v>74</v>
      </c>
    </row>
    <row r="37" spans="1:22" x14ac:dyDescent="0.3">
      <c r="A37" t="s">
        <v>10893</v>
      </c>
      <c r="K37" s="3" t="s">
        <v>10895</v>
      </c>
      <c r="L37" s="22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11444</v>
      </c>
      <c r="C42" t="s">
        <v>11445</v>
      </c>
      <c r="D42" t="s">
        <v>11446</v>
      </c>
      <c r="K42" t="s">
        <v>10899</v>
      </c>
      <c r="L42" s="17"/>
      <c r="U42" t="s">
        <v>928</v>
      </c>
      <c r="V42">
        <v>3050</v>
      </c>
    </row>
    <row r="43" spans="1:22" x14ac:dyDescent="0.3">
      <c r="A43" t="s">
        <v>10898</v>
      </c>
      <c r="K43" t="s">
        <v>10900</v>
      </c>
      <c r="L43" s="17"/>
      <c r="U43" t="s">
        <v>929</v>
      </c>
      <c r="V43">
        <v>437</v>
      </c>
    </row>
    <row r="44" spans="1:22" x14ac:dyDescent="0.3">
      <c r="A44" t="s">
        <v>10899</v>
      </c>
      <c r="K44" t="s">
        <v>10901</v>
      </c>
      <c r="L44" s="17"/>
      <c r="U44" t="s">
        <v>930</v>
      </c>
      <c r="V44">
        <v>750</v>
      </c>
    </row>
    <row r="45" spans="1:22" x14ac:dyDescent="0.3">
      <c r="A45" t="s">
        <v>10900</v>
      </c>
      <c r="L45" s="17"/>
      <c r="U45" t="s">
        <v>931</v>
      </c>
      <c r="V45">
        <v>1000</v>
      </c>
    </row>
    <row r="46" spans="1:22" x14ac:dyDescent="0.3">
      <c r="A46" t="s">
        <v>10901</v>
      </c>
      <c r="L46" s="17"/>
      <c r="U46" t="s">
        <v>932</v>
      </c>
      <c r="V46">
        <v>500</v>
      </c>
    </row>
    <row r="47" spans="1:22" x14ac:dyDescent="0.3">
      <c r="L47" s="17"/>
      <c r="U47" t="s">
        <v>933</v>
      </c>
      <c r="V47">
        <v>0</v>
      </c>
    </row>
    <row r="48" spans="1:22" x14ac:dyDescent="0.3">
      <c r="L48" s="17"/>
      <c r="U48" t="s">
        <v>934</v>
      </c>
      <c r="V48">
        <v>3487</v>
      </c>
    </row>
    <row r="49" spans="1:22" s="29" customFormat="1" x14ac:dyDescent="0.3">
      <c r="A49"/>
      <c r="B49" s="17"/>
      <c r="L49" s="30"/>
      <c r="U49" s="29" t="s">
        <v>935</v>
      </c>
      <c r="V49" s="29">
        <v>2400</v>
      </c>
    </row>
    <row r="50" spans="1:22" x14ac:dyDescent="0.3">
      <c r="L50" s="17"/>
      <c r="U50" t="s">
        <v>936</v>
      </c>
    </row>
    <row r="51" spans="1:22" x14ac:dyDescent="0.3">
      <c r="A51" s="29"/>
      <c r="B51" s="29"/>
      <c r="L51" s="17"/>
      <c r="U51" t="s">
        <v>937</v>
      </c>
    </row>
    <row r="52" spans="1:22" x14ac:dyDescent="0.3">
      <c r="L52" s="17"/>
      <c r="U52" t="s">
        <v>938</v>
      </c>
    </row>
    <row r="53" spans="1:22" x14ac:dyDescent="0.3">
      <c r="L53" s="17"/>
      <c r="U53" t="s">
        <v>939</v>
      </c>
    </row>
    <row r="54" spans="1:22" x14ac:dyDescent="0.3">
      <c r="L54" s="17"/>
      <c r="U54" t="s">
        <v>940</v>
      </c>
    </row>
    <row r="55" spans="1:22" x14ac:dyDescent="0.3">
      <c r="L55" s="17"/>
      <c r="U55" t="s">
        <v>941</v>
      </c>
    </row>
    <row r="56" spans="1:22" x14ac:dyDescent="0.3">
      <c r="L56" s="17"/>
      <c r="U56" t="s">
        <v>942</v>
      </c>
      <c r="V56">
        <v>350</v>
      </c>
    </row>
    <row r="57" spans="1:22" x14ac:dyDescent="0.3">
      <c r="L57" s="17"/>
      <c r="U57" t="s">
        <v>943</v>
      </c>
    </row>
    <row r="58" spans="1:22" x14ac:dyDescent="0.3">
      <c r="L58" s="17"/>
      <c r="U58" t="s">
        <v>944</v>
      </c>
    </row>
    <row r="59" spans="1:22" x14ac:dyDescent="0.3">
      <c r="L59" s="17"/>
      <c r="U59" t="s">
        <v>945</v>
      </c>
    </row>
    <row r="60" spans="1:22" x14ac:dyDescent="0.3">
      <c r="L60" s="17"/>
      <c r="U60" t="s">
        <v>946</v>
      </c>
    </row>
    <row r="61" spans="1:22" x14ac:dyDescent="0.3">
      <c r="L61" s="17"/>
      <c r="U61" t="s">
        <v>947</v>
      </c>
    </row>
    <row r="62" spans="1:22" x14ac:dyDescent="0.3">
      <c r="C62" t="s">
        <v>1189</v>
      </c>
      <c r="D62" t="s">
        <v>1190</v>
      </c>
      <c r="L62" s="17"/>
      <c r="M62" t="s">
        <v>1189</v>
      </c>
      <c r="N62" t="s">
        <v>1190</v>
      </c>
      <c r="U62" t="s">
        <v>948</v>
      </c>
      <c r="V62" t="s">
        <v>1188</v>
      </c>
    </row>
    <row r="63" spans="1:22" x14ac:dyDescent="0.3">
      <c r="L63" s="17"/>
      <c r="U63" t="s">
        <v>949</v>
      </c>
    </row>
    <row r="64" spans="1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AA64E87A-0C77-4EE9-AADC-A5269100FB5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C73E65-0784-4FEE-9959-2463210EA9DE}">
          <x14:formula1>
            <xm:f>Billing!$F$2:$F$5</xm:f>
          </x14:formula1>
          <xm:sqref>B23</xm:sqref>
        </x14:dataValidation>
      </x14:dataValidations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213F-20AA-47E1-9690-1FB0C0C40F5B}">
  <sheetPr codeName="Sheet181">
    <tabColor theme="4" tint="0.79998168889431442"/>
  </sheetPr>
  <dimension ref="A1:AM68"/>
  <sheetViews>
    <sheetView topLeftCell="A4" workbookViewId="0">
      <selection activeCell="AE36" sqref="AE36"/>
    </sheetView>
  </sheetViews>
  <sheetFormatPr defaultRowHeight="14.4" x14ac:dyDescent="0.3"/>
  <cols>
    <col min="1" max="1" width="31.33203125" bestFit="1" customWidth="1"/>
    <col min="2" max="2" width="9.109375" style="17"/>
    <col min="11" max="19" width="9.109375" hidden="1" customWidth="1"/>
    <col min="20" max="29" width="0" hidden="1" customWidth="1"/>
  </cols>
  <sheetData>
    <row r="1" spans="1:39" x14ac:dyDescent="0.3">
      <c r="A1" t="s">
        <v>1</v>
      </c>
      <c r="B1" s="14">
        <v>810786</v>
      </c>
      <c r="C1" s="18" t="s">
        <v>980</v>
      </c>
      <c r="D1" s="2"/>
      <c r="E1" s="2"/>
      <c r="F1" s="2"/>
      <c r="G1" s="2"/>
      <c r="H1" s="2"/>
      <c r="I1" s="2"/>
      <c r="J1" s="2"/>
      <c r="K1" s="1" t="s">
        <v>1</v>
      </c>
      <c r="L1" s="13">
        <v>810786</v>
      </c>
      <c r="M1" s="2" t="s">
        <v>980</v>
      </c>
      <c r="N1" s="2"/>
      <c r="O1" s="2"/>
      <c r="P1" s="2"/>
      <c r="Q1" s="2"/>
      <c r="R1" s="2"/>
      <c r="S1" s="2"/>
      <c r="T1" s="2"/>
      <c r="U1" s="2" t="s">
        <v>0</v>
      </c>
      <c r="V1" s="2" t="s">
        <v>37</v>
      </c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/>
    </row>
    <row r="2" spans="1:39" x14ac:dyDescent="0.3">
      <c r="A2" t="s">
        <v>2</v>
      </c>
      <c r="B2" s="17" t="str">
        <f>VLOOKUP(B1, facilities_export_6_7_2022!$A$1:$O$10000, 2, FALSE)</f>
        <v>Clausen Dairy</v>
      </c>
      <c r="C2" s="4"/>
      <c r="D2" s="5"/>
      <c r="E2" s="5"/>
      <c r="F2" s="5"/>
      <c r="G2" s="5"/>
      <c r="H2" s="5"/>
      <c r="I2" s="5"/>
      <c r="J2" s="5"/>
      <c r="K2" s="2" t="s">
        <v>2</v>
      </c>
      <c r="L2" s="14" t="s">
        <v>920</v>
      </c>
      <c r="M2" s="5"/>
      <c r="N2" s="5"/>
      <c r="O2" s="5"/>
      <c r="P2" s="5"/>
      <c r="Q2" s="5"/>
      <c r="R2" s="5"/>
      <c r="S2" s="5"/>
      <c r="T2" s="5"/>
      <c r="U2" s="5" t="s">
        <v>1</v>
      </c>
      <c r="V2" s="5">
        <v>810786</v>
      </c>
      <c r="W2" s="5"/>
      <c r="X2" s="5"/>
      <c r="Y2" s="5"/>
      <c r="Z2" s="5"/>
      <c r="AA2" s="5"/>
      <c r="AB2" s="6"/>
      <c r="AC2" s="6"/>
      <c r="AD2" s="5"/>
      <c r="AE2" s="5"/>
      <c r="AF2" s="5"/>
      <c r="AG2" s="5"/>
      <c r="AH2" s="5"/>
      <c r="AI2" s="5"/>
      <c r="AJ2" s="5"/>
      <c r="AK2" s="5"/>
      <c r="AL2" s="5"/>
      <c r="AM2" s="7"/>
    </row>
    <row r="3" spans="1:39" x14ac:dyDescent="0.3">
      <c r="A3" t="s">
        <v>8</v>
      </c>
      <c r="B3" s="17" t="str">
        <f>VLOOKUP(B1, facilities_export_6_7_2022!$A$1:$O$10000, 4, FALSE)</f>
        <v>18851 East Clausen Road</v>
      </c>
      <c r="K3" s="2" t="s">
        <v>8</v>
      </c>
      <c r="L3" s="14" t="s">
        <v>921</v>
      </c>
      <c r="U3" t="s">
        <v>2</v>
      </c>
      <c r="V3" t="s">
        <v>920</v>
      </c>
    </row>
    <row r="4" spans="1:39" x14ac:dyDescent="0.3">
      <c r="A4" t="s">
        <v>9</v>
      </c>
      <c r="B4" s="17" t="str">
        <f>VLOOKUP(B1, facilities_export_6_7_2022!$A$1:$O$10000, 5, FALSE)</f>
        <v>Turlock</v>
      </c>
      <c r="K4" s="2" t="s">
        <v>9</v>
      </c>
      <c r="L4" s="14" t="s">
        <v>45</v>
      </c>
      <c r="U4" t="s">
        <v>3</v>
      </c>
      <c r="V4" t="s">
        <v>39</v>
      </c>
    </row>
    <row r="5" spans="1:39" x14ac:dyDescent="0.3">
      <c r="A5" t="s">
        <v>10868</v>
      </c>
      <c r="B5" s="17">
        <f>VLOOKUP(B1, facilities_export_6_7_2022!$A$1:$O$10000, 6, FALSE)</f>
        <v>95315</v>
      </c>
      <c r="K5" s="2" t="s">
        <v>10868</v>
      </c>
      <c r="L5" s="14">
        <v>95315</v>
      </c>
      <c r="U5" t="s">
        <v>4</v>
      </c>
      <c r="V5" t="s">
        <v>40</v>
      </c>
    </row>
    <row r="6" spans="1:39" x14ac:dyDescent="0.3">
      <c r="A6" t="s">
        <v>11</v>
      </c>
      <c r="B6" s="17" t="str">
        <f>VLOOKUP(B1, facilities_export_6_7_2022!$A$1:$O$10000, 7, FALSE)</f>
        <v>Merced</v>
      </c>
      <c r="K6" s="2" t="s">
        <v>11</v>
      </c>
      <c r="L6" s="14" t="s">
        <v>69</v>
      </c>
      <c r="U6" t="s">
        <v>5</v>
      </c>
      <c r="V6" t="s">
        <v>41</v>
      </c>
    </row>
    <row r="7" spans="1:39" x14ac:dyDescent="0.3">
      <c r="A7" t="s">
        <v>10869</v>
      </c>
      <c r="B7" s="17" t="str">
        <f>VLOOKUP(B1, facilities_export_6_7_2022!$A$1:$O$10000, 3, FALSE)</f>
        <v>Schortzmann, Brittney</v>
      </c>
      <c r="K7" s="2" t="s">
        <v>10869</v>
      </c>
      <c r="L7" s="14" t="s">
        <v>659</v>
      </c>
      <c r="U7" t="s">
        <v>6</v>
      </c>
      <c r="V7" t="s">
        <v>659</v>
      </c>
    </row>
    <row r="8" spans="1:39" x14ac:dyDescent="0.3">
      <c r="A8" t="s">
        <v>10870</v>
      </c>
      <c r="K8" s="2" t="s">
        <v>10870</v>
      </c>
      <c r="L8" s="14"/>
      <c r="U8" t="s">
        <v>7</v>
      </c>
      <c r="V8" t="s">
        <v>143</v>
      </c>
    </row>
    <row r="9" spans="1:39" x14ac:dyDescent="0.3">
      <c r="A9" t="s">
        <v>927</v>
      </c>
      <c r="K9" s="2" t="s">
        <v>927</v>
      </c>
      <c r="L9" s="14"/>
      <c r="U9" t="s">
        <v>8</v>
      </c>
      <c r="V9" t="s">
        <v>921</v>
      </c>
    </row>
    <row r="10" spans="1:39" x14ac:dyDescent="0.3">
      <c r="A10" t="s">
        <v>18</v>
      </c>
      <c r="B10" s="14" t="s">
        <v>922</v>
      </c>
      <c r="K10" s="2" t="s">
        <v>18</v>
      </c>
      <c r="L10" s="14" t="s">
        <v>922</v>
      </c>
      <c r="U10" t="s">
        <v>9</v>
      </c>
      <c r="V10" t="s">
        <v>45</v>
      </c>
    </row>
    <row r="11" spans="1:39" x14ac:dyDescent="0.3">
      <c r="A11" t="s">
        <v>24</v>
      </c>
      <c r="B11" s="17" t="str">
        <f>VLOOKUP(B1, facilities_export_6_7_2022!$A$1:$O$10000, 10, FALSE)</f>
        <v>Active</v>
      </c>
      <c r="K11" s="2" t="s">
        <v>24</v>
      </c>
      <c r="L11" s="14" t="s">
        <v>56</v>
      </c>
      <c r="U11" t="s">
        <v>10</v>
      </c>
      <c r="V11">
        <v>95315</v>
      </c>
    </row>
    <row r="12" spans="1:39" x14ac:dyDescent="0.3">
      <c r="A12" t="s">
        <v>21</v>
      </c>
      <c r="B12" s="17" t="str">
        <f>VLOOKUP(B1, facilities_export_6_7_2022!$A$1:$O$10000, 9, FALSE)</f>
        <v>Enrollee Under Dairy GO for Schortzmann, Brittney - Clausen Dairy</v>
      </c>
      <c r="K12" s="2" t="s">
        <v>21</v>
      </c>
      <c r="L12" s="14" t="s">
        <v>923</v>
      </c>
      <c r="U12" t="s">
        <v>11</v>
      </c>
      <c r="V12" t="s">
        <v>69</v>
      </c>
    </row>
    <row r="13" spans="1:39" x14ac:dyDescent="0.3">
      <c r="A13" t="s">
        <v>10871</v>
      </c>
      <c r="K13" s="2" t="s">
        <v>10871</v>
      </c>
      <c r="L13" s="14"/>
      <c r="U13" t="s">
        <v>12</v>
      </c>
      <c r="V13">
        <v>37.456200000000003</v>
      </c>
    </row>
    <row r="14" spans="1:39" x14ac:dyDescent="0.3">
      <c r="A14" t="s">
        <v>10872</v>
      </c>
      <c r="B14" t="s">
        <v>11350</v>
      </c>
      <c r="K14" s="2" t="s">
        <v>10872</v>
      </c>
      <c r="L14" s="14"/>
      <c r="U14" t="s">
        <v>13</v>
      </c>
      <c r="V14">
        <v>-120.82814</v>
      </c>
    </row>
    <row r="15" spans="1:39" x14ac:dyDescent="0.3">
      <c r="A15" t="s">
        <v>10873</v>
      </c>
      <c r="K15" s="2" t="s">
        <v>10873</v>
      </c>
      <c r="L15" s="14"/>
      <c r="U15" t="s">
        <v>14</v>
      </c>
      <c r="V15" t="s">
        <v>47</v>
      </c>
    </row>
    <row r="16" spans="1:39" x14ac:dyDescent="0.3">
      <c r="A16" t="s">
        <v>10874</v>
      </c>
      <c r="C16" t="s">
        <v>10909</v>
      </c>
      <c r="K16" s="2" t="s">
        <v>10874</v>
      </c>
      <c r="L16" s="14"/>
      <c r="M16" t="s">
        <v>10909</v>
      </c>
      <c r="U16" t="s">
        <v>15</v>
      </c>
      <c r="V16" t="s">
        <v>48</v>
      </c>
    </row>
    <row r="17" spans="1:22" x14ac:dyDescent="0.3">
      <c r="A17" s="39" t="s">
        <v>10875</v>
      </c>
      <c r="B17" s="17">
        <v>0</v>
      </c>
      <c r="C17" t="s">
        <v>10910</v>
      </c>
      <c r="D17">
        <f>_xlfn.IFS(SUM(B17:B18)&gt;2999,Billing!B2,SUM(B17:B18)&gt;1499,Billing!B3,SUM(B17:B18)&gt;699,Billing!B4,SUM(B17:B18)&gt;299,Billing!B5,SUM(B17:B18)&gt;149,Billing!B6,SUM(B17:B18)&gt;49,Billing!B7,SUM(B17:B18)&lt;50,Billing!B8)</f>
        <v>0</v>
      </c>
      <c r="K17" s="2" t="s">
        <v>10875</v>
      </c>
      <c r="L17" s="14"/>
      <c r="M17" t="s">
        <v>10910</v>
      </c>
      <c r="N17">
        <v>0</v>
      </c>
      <c r="U17" t="s">
        <v>16</v>
      </c>
      <c r="V17" t="s">
        <v>49</v>
      </c>
    </row>
    <row r="18" spans="1:22" x14ac:dyDescent="0.3">
      <c r="A18" s="39" t="s">
        <v>10876</v>
      </c>
      <c r="B18" s="17">
        <v>0</v>
      </c>
      <c r="C18" t="s">
        <v>10911</v>
      </c>
      <c r="D18">
        <f>_xlfn.IFS(SUM(B19:B20)&gt;9999,Billing!B26,SUM(B19:B20)&gt;4999,Billing!B27,SUM(B19:B20)&gt;999,Billing!B28,SUM(B19:B20)&gt;299,Billing!B29,SUM(B19:B20)&gt;136,Billing!B30,SUM(B19:B20)&lt;137,Billing!B31)</f>
        <v>0</v>
      </c>
      <c r="K18" s="2" t="s">
        <v>10876</v>
      </c>
      <c r="L18" s="14"/>
      <c r="M18" t="s">
        <v>10911</v>
      </c>
      <c r="N18">
        <v>0</v>
      </c>
      <c r="U18" t="s">
        <v>17</v>
      </c>
      <c r="V18" t="s">
        <v>50</v>
      </c>
    </row>
    <row r="19" spans="1:22" x14ac:dyDescent="0.3">
      <c r="A19" s="39" t="s">
        <v>10877</v>
      </c>
      <c r="B19" s="17">
        <v>0</v>
      </c>
      <c r="C19" t="s">
        <v>10912</v>
      </c>
      <c r="D19">
        <f>_xlfn.IFS(SUM(B21:B22)&gt;9999,Billing!B19,SUM(B21:B22)&gt;4999,Billing!B20,SUM(B21:B22)&gt;999,Billing!B21,SUM(B21:B22)&gt;299,Billing!B22,SUM(B21:B22)&lt;300,Billing!B23)</f>
        <v>0</v>
      </c>
      <c r="K19" s="2" t="s">
        <v>10877</v>
      </c>
      <c r="L19" s="14"/>
      <c r="M19" t="s">
        <v>10912</v>
      </c>
      <c r="N19">
        <v>0</v>
      </c>
      <c r="U19" t="s">
        <v>18</v>
      </c>
      <c r="V19" t="s">
        <v>922</v>
      </c>
    </row>
    <row r="20" spans="1:22" x14ac:dyDescent="0.3">
      <c r="A20" s="39" t="s">
        <v>10878</v>
      </c>
      <c r="B20" s="17">
        <v>0</v>
      </c>
      <c r="C20" t="s">
        <v>10913</v>
      </c>
      <c r="D20">
        <f>_xlfn.IFS(SUM(B16)&gt;99999,Billing!B11,SUM(B16)&gt;9999,Billing!B12,SUM(B16)&gt;4999,Billing!B13,SUM(B16)&gt;999,Billing!B14,SUM(B16)&gt;99,Billing!B15,SUM(B16)&lt;100,Billing!B16)</f>
        <v>0</v>
      </c>
      <c r="K20" s="2" t="s">
        <v>10878</v>
      </c>
      <c r="L20" s="14"/>
      <c r="M20" t="s">
        <v>10913</v>
      </c>
      <c r="N20">
        <v>0</v>
      </c>
      <c r="U20" t="s">
        <v>19</v>
      </c>
      <c r="V20">
        <v>334906</v>
      </c>
    </row>
    <row r="21" spans="1:22" x14ac:dyDescent="0.3">
      <c r="A21" s="39" t="s">
        <v>10879</v>
      </c>
      <c r="B21" s="17">
        <v>0</v>
      </c>
      <c r="K21" s="2" t="s">
        <v>10879</v>
      </c>
      <c r="L21" s="14"/>
      <c r="U21" t="s">
        <v>20</v>
      </c>
      <c r="V21" t="s">
        <v>52</v>
      </c>
    </row>
    <row r="22" spans="1:22" x14ac:dyDescent="0.3">
      <c r="A22" s="39" t="s">
        <v>10880</v>
      </c>
      <c r="B22" s="17">
        <v>0</v>
      </c>
      <c r="K22" s="2" t="s">
        <v>10880</v>
      </c>
      <c r="L22" s="14"/>
      <c r="U22" t="s">
        <v>21</v>
      </c>
      <c r="V22" t="s">
        <v>923</v>
      </c>
    </row>
    <row r="23" spans="1:22" x14ac:dyDescent="0.3">
      <c r="A23" s="39" t="s">
        <v>10881</v>
      </c>
      <c r="B23" s="17" t="s">
        <v>10848</v>
      </c>
      <c r="K23" s="2" t="s">
        <v>10881</v>
      </c>
      <c r="L23" s="14"/>
      <c r="U23" t="s">
        <v>22</v>
      </c>
      <c r="V23" t="s">
        <v>54</v>
      </c>
    </row>
    <row r="24" spans="1:22" x14ac:dyDescent="0.3">
      <c r="A24" t="s">
        <v>10882</v>
      </c>
      <c r="B24" s="17" t="str">
        <f>VLOOKUP(B1, facilities_export_6_7_2022!$A$1:$O$10000, 12, FALSE)</f>
        <v>Mature dairy cattle</v>
      </c>
      <c r="K24" s="2" t="s">
        <v>10882</v>
      </c>
      <c r="L24" s="14" t="s">
        <v>61</v>
      </c>
      <c r="U24" t="s">
        <v>23</v>
      </c>
      <c r="V24" t="s">
        <v>55</v>
      </c>
    </row>
    <row r="25" spans="1:22" x14ac:dyDescent="0.3">
      <c r="A25" t="s">
        <v>10883</v>
      </c>
      <c r="B25" s="17" t="str">
        <f>VLOOKUP(B1, facilities_export_6_7_2022!$A$1:$O$10000, 13, FALSE)</f>
        <v>0</v>
      </c>
      <c r="K25" s="2" t="s">
        <v>10883</v>
      </c>
      <c r="L25" s="14" t="s">
        <v>227</v>
      </c>
      <c r="U25" t="s">
        <v>24</v>
      </c>
      <c r="V25" t="s">
        <v>56</v>
      </c>
    </row>
    <row r="26" spans="1:22" x14ac:dyDescent="0.3">
      <c r="A26" t="s">
        <v>10884</v>
      </c>
      <c r="B26" s="17" t="str">
        <f>VLOOKUP(B1, facilities_export_6_7_2022!$A$1:$O$10000, 14, FALSE)</f>
        <v/>
      </c>
      <c r="C26" t="s">
        <v>10902</v>
      </c>
      <c r="K26" s="2" t="s">
        <v>10884</v>
      </c>
      <c r="L26" s="15" t="s">
        <v>54</v>
      </c>
      <c r="M26" t="s">
        <v>10902</v>
      </c>
      <c r="U26" t="s">
        <v>25</v>
      </c>
      <c r="V26">
        <v>42173</v>
      </c>
    </row>
    <row r="27" spans="1:22" x14ac:dyDescent="0.3">
      <c r="A27" t="s">
        <v>10885</v>
      </c>
      <c r="B27" s="17">
        <f>(B16*1.2)+(SUM(B17:B18)*(IF(B23 = "Holstein",1.4,IF(B23 = "Guernsey",1.2,1))))+(SUM(B19:B20)*0.73)+(B21*0.21)+(B22*0.21)</f>
        <v>0</v>
      </c>
      <c r="C27" t="s">
        <v>10903</v>
      </c>
      <c r="D27" t="s">
        <v>10904</v>
      </c>
      <c r="E27" t="s">
        <v>10905</v>
      </c>
      <c r="F27" t="s">
        <v>10906</v>
      </c>
      <c r="G27" t="s">
        <v>10907</v>
      </c>
      <c r="H27" t="s">
        <v>10908</v>
      </c>
      <c r="K27" s="2" t="s">
        <v>10885</v>
      </c>
      <c r="L27" s="15">
        <v>0</v>
      </c>
      <c r="M27" t="s">
        <v>10903</v>
      </c>
      <c r="N27" t="s">
        <v>10904</v>
      </c>
      <c r="O27" t="s">
        <v>10905</v>
      </c>
      <c r="P27" t="s">
        <v>10906</v>
      </c>
      <c r="Q27" t="s">
        <v>10907</v>
      </c>
      <c r="R27" t="s">
        <v>10908</v>
      </c>
      <c r="U27" t="s">
        <v>26</v>
      </c>
      <c r="V27">
        <v>39262</v>
      </c>
    </row>
    <row r="28" spans="1:22" x14ac:dyDescent="0.3">
      <c r="A28" t="s">
        <v>10886</v>
      </c>
      <c r="B28" s="17">
        <f>SUM(B17:B18)</f>
        <v>0</v>
      </c>
      <c r="K28" s="2" t="s">
        <v>10886</v>
      </c>
      <c r="L28" s="14">
        <v>0</v>
      </c>
      <c r="U28" t="s">
        <v>27</v>
      </c>
      <c r="V28" t="s">
        <v>57</v>
      </c>
    </row>
    <row r="29" spans="1:22" x14ac:dyDescent="0.3">
      <c r="A29" s="39" t="s">
        <v>10887</v>
      </c>
      <c r="B29" s="17">
        <v>562</v>
      </c>
      <c r="K29" s="2" t="s">
        <v>10887</v>
      </c>
      <c r="L29" s="14">
        <v>562</v>
      </c>
      <c r="U29" t="s">
        <v>28</v>
      </c>
      <c r="V29" t="s">
        <v>58</v>
      </c>
    </row>
    <row r="30" spans="1:22" x14ac:dyDescent="0.3">
      <c r="A30" s="39" t="s">
        <v>10888</v>
      </c>
      <c r="B30" s="17">
        <v>54</v>
      </c>
      <c r="C30" t="s">
        <v>11364</v>
      </c>
      <c r="K30" s="2" t="s">
        <v>10888</v>
      </c>
      <c r="L30" s="14"/>
      <c r="U30" t="s">
        <v>29</v>
      </c>
      <c r="V30" t="s">
        <v>10924</v>
      </c>
    </row>
    <row r="31" spans="1:22" x14ac:dyDescent="0.3">
      <c r="A31" s="39" t="s">
        <v>11343</v>
      </c>
      <c r="B31" s="17" t="s">
        <v>11365</v>
      </c>
      <c r="K31" s="2" t="s">
        <v>10889</v>
      </c>
      <c r="L31" s="14"/>
      <c r="U31" t="s">
        <v>30</v>
      </c>
      <c r="V31">
        <v>1</v>
      </c>
    </row>
    <row r="32" spans="1:22" x14ac:dyDescent="0.3">
      <c r="A32" s="39" t="s">
        <v>11342</v>
      </c>
      <c r="B32" s="17">
        <v>0</v>
      </c>
      <c r="C32" t="s">
        <v>11366</v>
      </c>
      <c r="K32" s="2" t="s">
        <v>10890</v>
      </c>
      <c r="L32" s="14"/>
      <c r="U32" t="s">
        <v>31</v>
      </c>
      <c r="V32" t="s">
        <v>72</v>
      </c>
    </row>
    <row r="33" spans="1:22" x14ac:dyDescent="0.3">
      <c r="A33" t="s">
        <v>10889</v>
      </c>
      <c r="K33" s="2" t="s">
        <v>10891</v>
      </c>
      <c r="L33" s="14"/>
      <c r="U33" t="s">
        <v>32</v>
      </c>
      <c r="V33" t="s">
        <v>61</v>
      </c>
    </row>
    <row r="34" spans="1:22" x14ac:dyDescent="0.3">
      <c r="A34" t="s">
        <v>10890</v>
      </c>
      <c r="K34" s="2" t="s">
        <v>10892</v>
      </c>
      <c r="L34" s="14"/>
      <c r="U34" t="s">
        <v>33</v>
      </c>
      <c r="V34" t="s">
        <v>62</v>
      </c>
    </row>
    <row r="35" spans="1:22" x14ac:dyDescent="0.3">
      <c r="A35" t="s">
        <v>10891</v>
      </c>
      <c r="K35" s="2" t="s">
        <v>10893</v>
      </c>
      <c r="L35" s="14"/>
      <c r="U35" t="s">
        <v>34</v>
      </c>
      <c r="V35" t="s">
        <v>227</v>
      </c>
    </row>
    <row r="36" spans="1:22" x14ac:dyDescent="0.3">
      <c r="A36" t="s">
        <v>10892</v>
      </c>
      <c r="K36" s="2" t="s">
        <v>10894</v>
      </c>
      <c r="L36" s="14"/>
      <c r="U36" t="s">
        <v>35</v>
      </c>
      <c r="V36" t="s">
        <v>64</v>
      </c>
    </row>
    <row r="37" spans="1:22" x14ac:dyDescent="0.3">
      <c r="A37" t="s">
        <v>10893</v>
      </c>
      <c r="K37" s="3" t="s">
        <v>10895</v>
      </c>
      <c r="L37" s="16"/>
      <c r="U37" t="s">
        <v>36</v>
      </c>
      <c r="V37" t="s">
        <v>54</v>
      </c>
    </row>
    <row r="38" spans="1:22" x14ac:dyDescent="0.3">
      <c r="A38" t="s">
        <v>10894</v>
      </c>
      <c r="K38" t="s">
        <v>10896</v>
      </c>
      <c r="L38" s="17"/>
      <c r="U38" t="s">
        <v>924</v>
      </c>
    </row>
    <row r="39" spans="1:22" x14ac:dyDescent="0.3">
      <c r="A39" t="s">
        <v>10895</v>
      </c>
      <c r="K39" t="s">
        <v>10897</v>
      </c>
      <c r="L39" s="17"/>
      <c r="U39" t="s">
        <v>925</v>
      </c>
    </row>
    <row r="40" spans="1:22" x14ac:dyDescent="0.3">
      <c r="A40" t="s">
        <v>10896</v>
      </c>
      <c r="K40" t="s">
        <v>948</v>
      </c>
      <c r="L40" s="17"/>
      <c r="U40" t="s">
        <v>926</v>
      </c>
    </row>
    <row r="41" spans="1:22" x14ac:dyDescent="0.3">
      <c r="A41" t="s">
        <v>10897</v>
      </c>
      <c r="K41" t="s">
        <v>10898</v>
      </c>
      <c r="L41" s="17"/>
      <c r="U41" t="s">
        <v>927</v>
      </c>
    </row>
    <row r="42" spans="1:22" x14ac:dyDescent="0.3">
      <c r="A42" s="39" t="s">
        <v>948</v>
      </c>
      <c r="B42" s="17" t="s">
        <v>11368</v>
      </c>
      <c r="K42" t="s">
        <v>10899</v>
      </c>
      <c r="L42" s="17"/>
      <c r="U42" t="s">
        <v>928</v>
      </c>
      <c r="V42" t="s">
        <v>1191</v>
      </c>
    </row>
    <row r="43" spans="1:22" x14ac:dyDescent="0.3">
      <c r="A43" t="s">
        <v>10898</v>
      </c>
      <c r="K43" t="s">
        <v>10900</v>
      </c>
      <c r="L43" s="30"/>
      <c r="U43" t="s">
        <v>929</v>
      </c>
    </row>
    <row r="44" spans="1:22" x14ac:dyDescent="0.3">
      <c r="A44" t="s">
        <v>10899</v>
      </c>
      <c r="K44" t="s">
        <v>10901</v>
      </c>
      <c r="L44" s="30"/>
      <c r="U44" t="s">
        <v>930</v>
      </c>
    </row>
    <row r="45" spans="1:22" x14ac:dyDescent="0.3">
      <c r="A45" t="s">
        <v>10900</v>
      </c>
      <c r="L45" s="30"/>
      <c r="U45" t="s">
        <v>931</v>
      </c>
    </row>
    <row r="46" spans="1:22" x14ac:dyDescent="0.3">
      <c r="A46" t="s">
        <v>10901</v>
      </c>
      <c r="L46" s="30"/>
      <c r="U46" t="s">
        <v>932</v>
      </c>
    </row>
    <row r="47" spans="1:22" x14ac:dyDescent="0.3">
      <c r="L47" s="30"/>
      <c r="U47" t="s">
        <v>933</v>
      </c>
    </row>
    <row r="48" spans="1:22" x14ac:dyDescent="0.3">
      <c r="L48" s="30"/>
      <c r="U48" t="s">
        <v>934</v>
      </c>
    </row>
    <row r="49" spans="12:22" x14ac:dyDescent="0.3">
      <c r="L49" s="17"/>
      <c r="U49" t="s">
        <v>935</v>
      </c>
      <c r="V49">
        <v>562</v>
      </c>
    </row>
    <row r="50" spans="12:22" x14ac:dyDescent="0.3">
      <c r="L50" s="17"/>
      <c r="U50" t="s">
        <v>936</v>
      </c>
    </row>
    <row r="51" spans="12:22" x14ac:dyDescent="0.3">
      <c r="L51" s="17"/>
      <c r="U51" t="s">
        <v>937</v>
      </c>
    </row>
    <row r="52" spans="12:22" x14ac:dyDescent="0.3">
      <c r="L52" s="17"/>
      <c r="U52" t="s">
        <v>938</v>
      </c>
    </row>
    <row r="53" spans="12:22" x14ac:dyDescent="0.3">
      <c r="L53" s="17"/>
      <c r="U53" t="s">
        <v>939</v>
      </c>
    </row>
    <row r="54" spans="12:22" x14ac:dyDescent="0.3">
      <c r="L54" s="17"/>
      <c r="U54" t="s">
        <v>940</v>
      </c>
    </row>
    <row r="55" spans="12:22" x14ac:dyDescent="0.3">
      <c r="L55" s="17"/>
      <c r="U55" t="s">
        <v>941</v>
      </c>
    </row>
    <row r="56" spans="12:22" x14ac:dyDescent="0.3">
      <c r="L56" s="17"/>
      <c r="U56" t="s">
        <v>942</v>
      </c>
      <c r="V56">
        <v>54</v>
      </c>
    </row>
    <row r="57" spans="12:22" x14ac:dyDescent="0.3">
      <c r="L57" s="17"/>
      <c r="U57" t="s">
        <v>943</v>
      </c>
    </row>
    <row r="58" spans="12:22" x14ac:dyDescent="0.3">
      <c r="L58" s="17"/>
      <c r="U58" t="s">
        <v>944</v>
      </c>
    </row>
    <row r="59" spans="12:22" x14ac:dyDescent="0.3">
      <c r="L59" s="17"/>
      <c r="U59" t="s">
        <v>945</v>
      </c>
    </row>
    <row r="60" spans="12:22" x14ac:dyDescent="0.3">
      <c r="L60" s="17"/>
      <c r="U60" t="s">
        <v>946</v>
      </c>
    </row>
    <row r="61" spans="12:22" x14ac:dyDescent="0.3">
      <c r="L61" s="17"/>
      <c r="U61" t="s">
        <v>947</v>
      </c>
    </row>
    <row r="62" spans="12:22" x14ac:dyDescent="0.3">
      <c r="L62" s="17"/>
      <c r="U62" t="s">
        <v>948</v>
      </c>
    </row>
    <row r="63" spans="12:22" x14ac:dyDescent="0.3">
      <c r="L63" s="17"/>
      <c r="U63" t="s">
        <v>949</v>
      </c>
    </row>
    <row r="64" spans="12:22" x14ac:dyDescent="0.3">
      <c r="L64" s="17"/>
      <c r="U64" t="s">
        <v>950</v>
      </c>
    </row>
    <row r="65" spans="12:21" x14ac:dyDescent="0.3">
      <c r="L65" s="17"/>
      <c r="U65" t="s">
        <v>951</v>
      </c>
    </row>
    <row r="66" spans="12:21" x14ac:dyDescent="0.3">
      <c r="L66" s="17"/>
      <c r="U66" t="s">
        <v>952</v>
      </c>
    </row>
    <row r="67" spans="12:21" x14ac:dyDescent="0.3">
      <c r="L67" s="17"/>
      <c r="U67" t="s">
        <v>953</v>
      </c>
    </row>
    <row r="68" spans="12:21" x14ac:dyDescent="0.3">
      <c r="L68" s="17"/>
    </row>
  </sheetData>
  <hyperlinks>
    <hyperlink ref="C1" location="'Master Tab'!A1" display="Master Tab" xr:uid="{E236FFA6-06EA-402F-A144-AAF3B502CB0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5B527A3-2602-470D-86B9-0779ECC3E890}">
          <x14:formula1>
            <xm:f>Billing!$F$2:$F$5</xm:f>
          </x14:formula1>
          <xm:sqref>B23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A82E-376B-4455-A0B0-4A210E0EA4CB}">
  <sheetPr codeName="Sheet4"/>
  <dimension ref="A14:B42"/>
  <sheetViews>
    <sheetView topLeftCell="A19" workbookViewId="0">
      <selection activeCell="H41" sqref="H41"/>
    </sheetView>
  </sheetViews>
  <sheetFormatPr defaultRowHeight="14.4" x14ac:dyDescent="0.3"/>
  <sheetData>
    <row r="14" spans="2:2" x14ac:dyDescent="0.3">
      <c r="B14" t="s">
        <v>11350</v>
      </c>
    </row>
    <row r="17" spans="1:1" x14ac:dyDescent="0.3">
      <c r="A17" s="39"/>
    </row>
    <row r="18" spans="1:1" x14ac:dyDescent="0.3">
      <c r="A18" s="39"/>
    </row>
    <row r="19" spans="1:1" x14ac:dyDescent="0.3">
      <c r="A19" s="39"/>
    </row>
    <row r="20" spans="1:1" x14ac:dyDescent="0.3">
      <c r="A20" s="39"/>
    </row>
    <row r="21" spans="1:1" x14ac:dyDescent="0.3">
      <c r="A21" s="39"/>
    </row>
    <row r="22" spans="1:1" x14ac:dyDescent="0.3">
      <c r="A22" s="39"/>
    </row>
    <row r="23" spans="1:1" x14ac:dyDescent="0.3">
      <c r="A23" s="39"/>
    </row>
    <row r="29" spans="1:1" x14ac:dyDescent="0.3">
      <c r="A29" s="39"/>
    </row>
    <row r="30" spans="1:1" x14ac:dyDescent="0.3">
      <c r="A30" s="39"/>
    </row>
    <row r="31" spans="1:1" x14ac:dyDescent="0.3">
      <c r="A31" s="39"/>
    </row>
    <row r="32" spans="1:1" x14ac:dyDescent="0.3">
      <c r="A32" s="39"/>
    </row>
    <row r="42" spans="1:1" x14ac:dyDescent="0.3">
      <c r="A42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C5B082-4B41-4145-ACF8-0968E63BF4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149</vt:i4>
      </vt:variant>
    </vt:vector>
  </HeadingPairs>
  <TitlesOfParts>
    <vt:vector size="149" baseType="lpstr">
      <vt:lpstr>Master Tab</vt:lpstr>
      <vt:lpstr>Dairy_Annual_Report</vt:lpstr>
      <vt:lpstr>Input</vt:lpstr>
      <vt:lpstr>Billing</vt:lpstr>
      <vt:lpstr>facilities_export_6_7_2022</vt:lpstr>
      <vt:lpstr>A &amp; M De Souza Dairy</vt:lpstr>
      <vt:lpstr>Silva Dairy Farms #3A</vt:lpstr>
      <vt:lpstr>Joe Borba Dairy Inc.</vt:lpstr>
      <vt:lpstr>Ken Van Foeken Dairy #2</vt:lpstr>
      <vt:lpstr>Da Rosa Dairy</vt:lpstr>
      <vt:lpstr>J_D Brasil Dairy</vt:lpstr>
      <vt:lpstr>River Rock Ranch LLC</vt:lpstr>
      <vt:lpstr>Double Cross #3</vt:lpstr>
      <vt:lpstr>Edward Nunes Dairy</vt:lpstr>
      <vt:lpstr>Gomes Dairy</vt:lpstr>
      <vt:lpstr>Roest Family Dairy</vt:lpstr>
      <vt:lpstr>Gil Tex Dairy</vt:lpstr>
      <vt:lpstr>GJ Silva</vt:lpstr>
      <vt:lpstr>Hilmar Holsteins Inc.</vt:lpstr>
      <vt:lpstr>Jordao Dairy</vt:lpstr>
      <vt:lpstr>Cross Creek Dairy</vt:lpstr>
      <vt:lpstr>Double Cross #2</vt:lpstr>
      <vt:lpstr>LarryPetersonDairyFarms#2</vt:lpstr>
      <vt:lpstr>Fire_Lake Jerseys #2</vt:lpstr>
      <vt:lpstr>Lumar Dairy Farms</vt:lpstr>
      <vt:lpstr>CMA Livestock</vt:lpstr>
      <vt:lpstr>Fire Lakes Jerseys</vt:lpstr>
      <vt:lpstr>Rick Jones Farms</vt:lpstr>
      <vt:lpstr>Silveira Holsteins</vt:lpstr>
      <vt:lpstr>Diamond B Dairy</vt:lpstr>
      <vt:lpstr>Azevedo Dairy</vt:lpstr>
      <vt:lpstr>Valsigna Dairy</vt:lpstr>
      <vt:lpstr>WickstromJerseyFarmsInc.</vt:lpstr>
      <vt:lpstr>Diniz Dairy</vt:lpstr>
      <vt:lpstr>Crane Dairy Inc.</vt:lpstr>
      <vt:lpstr>GM Silva Dairies #2</vt:lpstr>
      <vt:lpstr>Joe Oliveira Dairy</vt:lpstr>
      <vt:lpstr>Vierra Dairy Farms #3</vt:lpstr>
      <vt:lpstr>Nelson Dairy</vt:lpstr>
      <vt:lpstr>Mario&amp;ChristinaNunesDairy</vt:lpstr>
      <vt:lpstr>B &amp; D Dairy</vt:lpstr>
      <vt:lpstr>Silveira Dairy Inc.</vt:lpstr>
      <vt:lpstr>Jade Jersey Dairy</vt:lpstr>
      <vt:lpstr>Live Oak Dairy A</vt:lpstr>
      <vt:lpstr>T &amp; M Borba Dairy</vt:lpstr>
      <vt:lpstr>Oslo Dairy</vt:lpstr>
      <vt:lpstr>Kronberg Facility</vt:lpstr>
      <vt:lpstr>Ken Van Foeken Dairy</vt:lpstr>
      <vt:lpstr>Amaral Dairy Farms</vt:lpstr>
      <vt:lpstr>B_6 Dairy</vt:lpstr>
      <vt:lpstr>6D Dores Dairy</vt:lpstr>
      <vt:lpstr>Fanelli Dairy</vt:lpstr>
      <vt:lpstr>Joao Sousa Dairy</vt:lpstr>
      <vt:lpstr>Vierra Dairy Farms #2</vt:lpstr>
      <vt:lpstr>Michael Brasil Dairy</vt:lpstr>
      <vt:lpstr>Anchor J Dairy</vt:lpstr>
      <vt:lpstr>Oliveira Dairy</vt:lpstr>
      <vt:lpstr>Souza Bros Dairy</vt:lpstr>
      <vt:lpstr>Miguel Family Dairy</vt:lpstr>
      <vt:lpstr>Dias Family Dairy</vt:lpstr>
      <vt:lpstr>Empty was A_D Dairy</vt:lpstr>
      <vt:lpstr>Michael Brasil Dairy #2</vt:lpstr>
      <vt:lpstr>F &amp; A Lemos Dairy</vt:lpstr>
      <vt:lpstr>Alves &amp; Son Dairy #2</vt:lpstr>
      <vt:lpstr>Golf Link RanchesLLC</vt:lpstr>
      <vt:lpstr>Triple M Jerseys</vt:lpstr>
      <vt:lpstr>Jose &amp; Teresa Soares Dairy</vt:lpstr>
      <vt:lpstr>MachadoGabriel&amp;SonsDairy</vt:lpstr>
      <vt:lpstr>Hawkins Ranch</vt:lpstr>
      <vt:lpstr>Silva Dairy Farms #3B</vt:lpstr>
      <vt:lpstr>AhlemFarmsPartnership</vt:lpstr>
      <vt:lpstr>Vierra Dairy Farms #4</vt:lpstr>
      <vt:lpstr>CaliforniaDairyFarms LLC</vt:lpstr>
      <vt:lpstr>Larry Peterson Dairy</vt:lpstr>
      <vt:lpstr>Joe Egli&amp;Sons Dairy</vt:lpstr>
      <vt:lpstr>CMA Livestock #2</vt:lpstr>
      <vt:lpstr>Valentine Dairy</vt:lpstr>
      <vt:lpstr>CMC Jerseys LLC</vt:lpstr>
      <vt:lpstr>Fanelli_Fanelli Brothers</vt:lpstr>
      <vt:lpstr>Martins Bros Dairy</vt:lpstr>
      <vt:lpstr>Gomes Heifer Ranch</vt:lpstr>
      <vt:lpstr>Ed Hirdes Dairy</vt:lpstr>
      <vt:lpstr>Dematos Dairy</vt:lpstr>
      <vt:lpstr>Carlos Estacio&amp;Sons Dairy</vt:lpstr>
      <vt:lpstr>Live Oak Dairy G</vt:lpstr>
      <vt:lpstr>Verissimo Facility</vt:lpstr>
      <vt:lpstr>Double Cross Dairy</vt:lpstr>
      <vt:lpstr>Double Cross #4</vt:lpstr>
      <vt:lpstr>King Dairy</vt:lpstr>
      <vt:lpstr>Vieira Livestock</vt:lpstr>
      <vt:lpstr>AldenPeterson&amp;SonsDairy Inc.</vt:lpstr>
      <vt:lpstr>John Nunes Dairy #3</vt:lpstr>
      <vt:lpstr>Roestar Dairy</vt:lpstr>
      <vt:lpstr>Luis M. Azevedo Dairy</vt:lpstr>
      <vt:lpstr>Arlinda Holsteins</vt:lpstr>
      <vt:lpstr>Robert Gioletti &amp; Sons Dairy</vt:lpstr>
      <vt:lpstr>Carl Vieira Dairy</vt:lpstr>
      <vt:lpstr>John Brasil &amp; Sons Dairy</vt:lpstr>
      <vt:lpstr>John Brasil Dairy #3</vt:lpstr>
      <vt:lpstr>KMA Dairy</vt:lpstr>
      <vt:lpstr>Sallaberry Ranch</vt:lpstr>
      <vt:lpstr>Alfred C Nunes Dairy</vt:lpstr>
      <vt:lpstr>Jim Vieira &amp; Son Dairy</vt:lpstr>
      <vt:lpstr>Ehrlich Dairy</vt:lpstr>
      <vt:lpstr>D&amp;A Brasil Facility</vt:lpstr>
      <vt:lpstr>Silva's Holsteins</vt:lpstr>
      <vt:lpstr>G J Silva #3</vt:lpstr>
      <vt:lpstr>Jim Vieira and Son Dairy #2</vt:lpstr>
      <vt:lpstr>Johal Dairy</vt:lpstr>
      <vt:lpstr>A &amp; G Azevedo Dairy</vt:lpstr>
      <vt:lpstr>Gentle Breezes Dairy</vt:lpstr>
      <vt:lpstr>Joe Sousa Jr Dairy</vt:lpstr>
      <vt:lpstr>John Brasil Heifers</vt:lpstr>
      <vt:lpstr>MHF Dairy</vt:lpstr>
      <vt:lpstr>Brindiero&amp;DanbomDairyFarms</vt:lpstr>
      <vt:lpstr>A&amp;C Machado Dairy #2</vt:lpstr>
      <vt:lpstr>J &amp; J Toste DairyInc.</vt:lpstr>
      <vt:lpstr>Bar Vee DairyInc.</vt:lpstr>
      <vt:lpstr>Railside Jersey FarmsLLC</vt:lpstr>
      <vt:lpstr>Manuel Azevedo Dairy</vt:lpstr>
      <vt:lpstr>Sousa Family Dairy</vt:lpstr>
      <vt:lpstr>UC Davis Animal Science Dairy</vt:lpstr>
      <vt:lpstr>Garcia's Registered Jerseys</vt:lpstr>
      <vt:lpstr>Lucio Corral Cattle</vt:lpstr>
      <vt:lpstr>Wickstrom Dairy Inc</vt:lpstr>
      <vt:lpstr>Sam Kooistra Dairy</vt:lpstr>
      <vt:lpstr>Vitorino &amp; Sons Dairy</vt:lpstr>
      <vt:lpstr>Valley Cross Dairy</vt:lpstr>
      <vt:lpstr>John Brasil &amp; Sons Dairy #2</vt:lpstr>
      <vt:lpstr>Pepper Dairy</vt:lpstr>
      <vt:lpstr>Clauss Dairy Farms</vt:lpstr>
      <vt:lpstr>Dairy Central Heifers</vt:lpstr>
      <vt:lpstr>Yosemite Jersey Dairy</vt:lpstr>
      <vt:lpstr>Sunwest Jersey Dairy</vt:lpstr>
      <vt:lpstr>N &amp; C Silveira Dairy</vt:lpstr>
      <vt:lpstr>Nyman Brothers Dairy</vt:lpstr>
      <vt:lpstr>Broder Farms</vt:lpstr>
      <vt:lpstr>Borba Dairy Farms</vt:lpstr>
      <vt:lpstr>Charles Ahlem Ranch</vt:lpstr>
      <vt:lpstr>James Ahlem Dairy</vt:lpstr>
      <vt:lpstr>Nylund Dairy Farms</vt:lpstr>
      <vt:lpstr>Vierra Ranch Dairy</vt:lpstr>
      <vt:lpstr>Joe O Rocha Dairy Inc.</vt:lpstr>
      <vt:lpstr>Alves &amp; Son Dairy</vt:lpstr>
      <vt:lpstr>3A Teixeira Dairy</vt:lpstr>
      <vt:lpstr>Denizma_Bud Postma Dairy</vt:lpstr>
      <vt:lpstr>Couco Creek Dairy</vt:lpstr>
      <vt:lpstr>Clausen Dairy</vt:lpstr>
      <vt:lpstr>Sheet1</vt:lpstr>
    </vt:vector>
  </TitlesOfParts>
  <Company>SWRCB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Gevorgyan, Sara@Waterboards</dc:creator>
  <cp:lastModifiedBy>Zinebi, Lamyae@Waterboards</cp:lastModifiedBy>
  <dcterms:created xsi:type="dcterms:W3CDTF">2021-10-05T17:09:52Z</dcterms:created>
  <dcterms:modified xsi:type="dcterms:W3CDTF">2024-01-29T19:55:12Z</dcterms:modified>
</cp:coreProperties>
</file>