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PROJECT\"/>
    </mc:Choice>
  </mc:AlternateContent>
  <xr:revisionPtr revIDLastSave="0" documentId="8_{B3773104-E321-4DCC-ADEA-CD996CE6B851}" xr6:coauthVersionLast="47" xr6:coauthVersionMax="47" xr10:uidLastSave="{00000000-0000-0000-0000-000000000000}"/>
  <bookViews>
    <workbookView xWindow="0" yWindow="0" windowWidth="23040" windowHeight="12240" xr2:uid="{B14040CA-45A2-4C89-8FE6-0CC02B57DEEE}"/>
  </bookViews>
  <sheets>
    <sheet name="Sheet5" sheetId="5" r:id="rId1"/>
    <sheet name="Sheet1" sheetId="1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2" i="1"/>
  <c r="M3" i="1"/>
  <c r="N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N68" i="1" s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</calcChain>
</file>

<file path=xl/sharedStrings.xml><?xml version="1.0" encoding="utf-8"?>
<sst xmlns="http://schemas.openxmlformats.org/spreadsheetml/2006/main" count="712" uniqueCount="284">
  <si>
    <t>Id no.</t>
  </si>
  <si>
    <t>Customer Name</t>
  </si>
  <si>
    <t>Gender</t>
  </si>
  <si>
    <t>City</t>
  </si>
  <si>
    <t>Age</t>
  </si>
  <si>
    <t>Loan Type</t>
  </si>
  <si>
    <t>Loan amount</t>
  </si>
  <si>
    <t>ROI</t>
  </si>
  <si>
    <t>Home loan</t>
  </si>
  <si>
    <t>Gold Loan</t>
  </si>
  <si>
    <t>Personal loan</t>
  </si>
  <si>
    <t>Business Loan</t>
  </si>
  <si>
    <t>vehicle Loan</t>
  </si>
  <si>
    <t>Business loan</t>
  </si>
  <si>
    <t>Education Loan</t>
  </si>
  <si>
    <t>Loan on deoposite</t>
  </si>
  <si>
    <t>Unsecured loan</t>
  </si>
  <si>
    <t>personal loan</t>
  </si>
  <si>
    <t>P01</t>
  </si>
  <si>
    <t>Sudhir chavhan</t>
  </si>
  <si>
    <t>male</t>
  </si>
  <si>
    <t>nagpur</t>
  </si>
  <si>
    <t>H01</t>
  </si>
  <si>
    <t>Amol pise</t>
  </si>
  <si>
    <t>kamptee</t>
  </si>
  <si>
    <t>G01</t>
  </si>
  <si>
    <t>SUNIL KHANDAIT</t>
  </si>
  <si>
    <t>MALE</t>
  </si>
  <si>
    <t>NIMKHEDA</t>
  </si>
  <si>
    <t>P02</t>
  </si>
  <si>
    <t>DIPALI HATWAR</t>
  </si>
  <si>
    <t>FEMALE</t>
  </si>
  <si>
    <t>TARSA</t>
  </si>
  <si>
    <t>B01</t>
  </si>
  <si>
    <t>DIPALI PISE</t>
  </si>
  <si>
    <t>V01</t>
  </si>
  <si>
    <t>AAYUSHI HATWAR</t>
  </si>
  <si>
    <t>AROLI</t>
  </si>
  <si>
    <t>Loan sanctioned date</t>
  </si>
  <si>
    <t>Total  amount</t>
  </si>
  <si>
    <t>B02</t>
  </si>
  <si>
    <t>TRUPTI LAXANE</t>
  </si>
  <si>
    <t>KANHAN</t>
  </si>
  <si>
    <t>B03</t>
  </si>
  <si>
    <t>B04</t>
  </si>
  <si>
    <t>B05</t>
  </si>
  <si>
    <t>B06</t>
  </si>
  <si>
    <t>E01</t>
  </si>
  <si>
    <t>D01</t>
  </si>
  <si>
    <t>U01</t>
  </si>
  <si>
    <t>U02</t>
  </si>
  <si>
    <t>BUSINESS UNIT</t>
  </si>
  <si>
    <t>SALARY</t>
  </si>
  <si>
    <t>U03</t>
  </si>
  <si>
    <t>G02</t>
  </si>
  <si>
    <t>Emergency loan</t>
  </si>
  <si>
    <t>BUSINESS LOAN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</si>
  <si>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</si>
  <si>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</si>
  <si>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</si>
  <si>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</si>
  <si>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</si>
  <si>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</si>
  <si>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</si>
  <si>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</si>
  <si>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</si>
  <si>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</si>
  <si>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</si>
  <si>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</si>
  <si>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</si>
  <si>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</si>
  <si>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</si>
  <si>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</si>
  <si>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</si>
  <si>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</si>
  <si>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</si>
  <si>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</si>
  <si>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</si>
  <si>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</si>
  <si>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</si>
  <si>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</si>
  <si>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</si>
  <si>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</si>
  <si>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</si>
  <si>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</si>
  <si>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</si>
  <si>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</si>
  <si>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</si>
  <si>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</si>
  <si>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</si>
  <si>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</si>
  <si>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</si>
  <si>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</si>
  <si>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</si>
  <si>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</si>
  <si>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</si>
  <si>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</si>
  <si>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</si>
  <si>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</si>
  <si>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</si>
  <si>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</si>
  <si>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</si>
  <si>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</si>
  <si>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</si>
  <si>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</si>
  <si>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</si>
  <si>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</si>
  <si>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</si>
  <si>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</si>
  <si>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</si>
  <si>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</si>
  <si>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</si>
  <si>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</si>
  <si>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</si>
  <si>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</si>
  <si>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</si>
  <si>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</si>
  <si>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</si>
  <si>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</si>
  <si>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</si>
  <si>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</si>
  <si>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</si>
  <si>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</si>
  <si>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</si>
  <si>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</si>
  <si>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D02</t>
  </si>
  <si>
    <t>D03</t>
  </si>
  <si>
    <t>D04</t>
  </si>
  <si>
    <t>G03</t>
  </si>
  <si>
    <t>G04</t>
  </si>
  <si>
    <t>G05</t>
  </si>
  <si>
    <t>G06</t>
  </si>
  <si>
    <t>G07</t>
  </si>
  <si>
    <t>BUSINESS Loan</t>
  </si>
  <si>
    <t>C01</t>
  </si>
  <si>
    <t>C02</t>
  </si>
  <si>
    <t>C03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</si>
  <si>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</si>
  <si>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</si>
  <si>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</si>
  <si>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</si>
  <si>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</si>
  <si>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</si>
  <si>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</si>
  <si>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</si>
  <si>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</si>
  <si>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</si>
  <si>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</si>
  <si>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</si>
  <si>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</si>
  <si>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TAMANNA GAJBHIYE</t>
  </si>
  <si>
    <t>PAYAL PATIL</t>
  </si>
  <si>
    <t>AYUSH CHAVHAN</t>
  </si>
  <si>
    <t xml:space="preserve">RAJESHREE PATIL </t>
  </si>
  <si>
    <t>VAISHNAVI RATHOD</t>
  </si>
  <si>
    <t>ANJALI SARADE</t>
  </si>
  <si>
    <t>SONU BANKAR</t>
  </si>
  <si>
    <t>NAINA MEHAR</t>
  </si>
  <si>
    <t xml:space="preserve">SWAPNIL GIRADKAR </t>
  </si>
  <si>
    <t>VANSHIKA MEHAR</t>
  </si>
  <si>
    <t xml:space="preserve">ATUL MARGADE </t>
  </si>
  <si>
    <t>VINOD SAMRIT</t>
  </si>
  <si>
    <t>DILIP SONTAKE</t>
  </si>
  <si>
    <t>SNEHAL BAWANKUDE</t>
  </si>
  <si>
    <t>VAISHALI KAREMORE</t>
  </si>
  <si>
    <t>NISHA SAKARKAR</t>
  </si>
  <si>
    <t>YASH PARDI</t>
  </si>
  <si>
    <t>RAHUL BHURE</t>
  </si>
  <si>
    <t>MANOJ LAXANE</t>
  </si>
  <si>
    <t>DHANESHREE BISNE</t>
  </si>
  <si>
    <t>MANOJ JAMBHULKAR</t>
  </si>
  <si>
    <t>AAFARIN PATHAN</t>
  </si>
  <si>
    <t>ROSHAN CHOUDHARI</t>
  </si>
  <si>
    <t>ASHISH ROTE</t>
  </si>
  <si>
    <t>ACHAL KEWAT</t>
  </si>
  <si>
    <t>AKANKSHA KUMBHALKAR</t>
  </si>
  <si>
    <t>AMITA HALMARE</t>
  </si>
  <si>
    <t>HIMANSHU MOHANE</t>
  </si>
  <si>
    <t>SUHASNI SAKHAEKAR</t>
  </si>
  <si>
    <t xml:space="preserve">RAJVIR BISEN </t>
  </si>
  <si>
    <t>BHOLA THOTE</t>
  </si>
  <si>
    <t>AAYUSHI ANKAR</t>
  </si>
  <si>
    <t>CHHAYA ANKAR</t>
  </si>
  <si>
    <t>SHARAD SAKHARKAR</t>
  </si>
  <si>
    <t>HARSHA SONTAKKE</t>
  </si>
  <si>
    <t>DAVID SHARMA</t>
  </si>
  <si>
    <t>KAPIL BAWANKULE</t>
  </si>
  <si>
    <t xml:space="preserve">ASMITA BHOYAR </t>
  </si>
  <si>
    <t>CHETANA SHIVANKAR</t>
  </si>
  <si>
    <t>BHAOLA HATWAR</t>
  </si>
  <si>
    <t>ANIL SAPATE</t>
  </si>
  <si>
    <t>BABU SAPATE</t>
  </si>
  <si>
    <t>KALYANI MEHAR</t>
  </si>
  <si>
    <t>APARNA SAMRIT</t>
  </si>
  <si>
    <t>MONALI MEHAR</t>
  </si>
  <si>
    <t>BHUSHAN BHIVGADE</t>
  </si>
  <si>
    <t>NISHA HATWAR</t>
  </si>
  <si>
    <t>PRIYANKA SHARMA</t>
  </si>
  <si>
    <t>DIPTI GUPTA</t>
  </si>
  <si>
    <t>SANDIP SONTAKKE</t>
  </si>
  <si>
    <t>ADITI LANDE</t>
  </si>
  <si>
    <t>ANKUSH PARDESI</t>
  </si>
  <si>
    <t>VISHAL BIJE</t>
  </si>
  <si>
    <t>SHAILESH GOND</t>
  </si>
  <si>
    <t>OMKAR LAXANE</t>
  </si>
  <si>
    <t>MADHUKAR GUPTA</t>
  </si>
  <si>
    <t>PRINCE LAXANE</t>
  </si>
  <si>
    <t>SUDHA BHOYAR</t>
  </si>
  <si>
    <t>KAPIL BHOYAR</t>
  </si>
  <si>
    <t>VRUSHABH SAKHARKAR</t>
  </si>
  <si>
    <t>HARI MESHRAM</t>
  </si>
  <si>
    <t>VIHAN JAMBHULKAR</t>
  </si>
  <si>
    <t>SHUBHANGI HOOD</t>
  </si>
  <si>
    <t>KARINA HOOD</t>
  </si>
  <si>
    <t>SUHSMA WANKHEDE</t>
  </si>
  <si>
    <t>SUSH WANKAR</t>
  </si>
  <si>
    <t>KASHISH SHEIKH</t>
  </si>
  <si>
    <t>KOMAL KSHIRSAGAR</t>
  </si>
  <si>
    <t>ANKUSH MESHRAM</t>
  </si>
  <si>
    <t>ACHAL NIMKAR</t>
  </si>
  <si>
    <t>ACHAL NARNAWRE</t>
  </si>
  <si>
    <t>AARTI GUPTA</t>
  </si>
  <si>
    <t>ABHISHEKH SHEIKH</t>
  </si>
  <si>
    <t>ADITI RAMBHAD</t>
  </si>
  <si>
    <t>ANIKET KUMBHALKAR</t>
  </si>
  <si>
    <t>RAJAT KUMBHALKAR</t>
  </si>
  <si>
    <t>SHIVAJI KUMBHALKAR</t>
  </si>
  <si>
    <t>NANDA GHATE</t>
  </si>
  <si>
    <t>NANDA KUMBHALKAR</t>
  </si>
  <si>
    <t>SUNNY KUMBHALKAR</t>
  </si>
  <si>
    <t xml:space="preserve">AISHWARYA ANKAR </t>
  </si>
  <si>
    <t>PRIYA KUNDKAR</t>
  </si>
  <si>
    <t>PRIYA ANKAR</t>
  </si>
  <si>
    <t>SURAJ ANKAR</t>
  </si>
  <si>
    <t>AKANSHA SONTAKKE</t>
  </si>
  <si>
    <t>KRISHNA ANKAR</t>
  </si>
  <si>
    <t>KANCHAN KADU</t>
  </si>
  <si>
    <t>AKSHATA YENDE</t>
  </si>
  <si>
    <t>AKASH WASNIK</t>
  </si>
  <si>
    <t>ADARSH NINAWE</t>
  </si>
  <si>
    <t>ADESH MAHURE</t>
  </si>
  <si>
    <t>MOHIT MAHURE</t>
  </si>
  <si>
    <t>VIJAY PARATE</t>
  </si>
  <si>
    <t>KARISHMA BADWAIK</t>
  </si>
  <si>
    <t>RINA PARATE</t>
  </si>
  <si>
    <t>ANIKET THOTE</t>
  </si>
  <si>
    <t>ANITA SAMRIT</t>
  </si>
  <si>
    <t>RANI SMARIT</t>
  </si>
  <si>
    <t>ANKITA SELOKAR</t>
  </si>
  <si>
    <t>MONA LAXANE</t>
  </si>
  <si>
    <t>NAGPPUR</t>
  </si>
  <si>
    <t>KODAMENDHI</t>
  </si>
  <si>
    <t>SAWANGI</t>
  </si>
  <si>
    <t xml:space="preserve">KHAT </t>
  </si>
  <si>
    <t>BHANDARA</t>
  </si>
  <si>
    <t>GONDIA</t>
  </si>
  <si>
    <t>AMRAVATI</t>
  </si>
  <si>
    <t>NAGPUR</t>
  </si>
  <si>
    <t>TIME(YEAR)</t>
  </si>
  <si>
    <t>BARBER</t>
  </si>
  <si>
    <t>FARMER</t>
  </si>
  <si>
    <t>NA</t>
  </si>
  <si>
    <t>STUDENT</t>
  </si>
  <si>
    <t>SHOPKEEPER</t>
  </si>
  <si>
    <t>GROCERY SHOPKEEPER</t>
  </si>
  <si>
    <t>COMPANY OWNER</t>
  </si>
  <si>
    <t>TEACHER</t>
  </si>
  <si>
    <t>FARMER MEDICINE</t>
  </si>
  <si>
    <t>DOCTOR</t>
  </si>
  <si>
    <t>PHARMACY</t>
  </si>
  <si>
    <t>ENGINEER</t>
  </si>
  <si>
    <t>PILOT</t>
  </si>
  <si>
    <t>CLERK IN BANK</t>
  </si>
  <si>
    <t>PRIVATE CLASS</t>
  </si>
  <si>
    <t>ELECTRONIC SHOP</t>
  </si>
  <si>
    <t>ADVOCATE</t>
  </si>
  <si>
    <t>MANAGER</t>
  </si>
  <si>
    <t>GROCERY SHOP</t>
  </si>
  <si>
    <t>STATIONARY SHOP</t>
  </si>
  <si>
    <t>CONTRACTOR</t>
  </si>
  <si>
    <t>Row Labels</t>
  </si>
  <si>
    <t>Grand Total</t>
  </si>
  <si>
    <t>Column Labels</t>
  </si>
  <si>
    <t>Sum of Loan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</si>
</sst>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Sheet5!$A$3:$A$24</c:f>
              <c:strCache>
                <c:ptCount val="21"/>
                <c:pt idx="0">
                  <c:v>ADVOCATE</c:v>
                </c:pt>
                <c:pt idx="1">
                  <c:v>BARBER</c:v>
                </c:pt>
                <c:pt idx="2">
                  <c:v>CLERK IN BANK</c:v>
                </c:pt>
                <c:pt idx="3">
                  <c:v>COMPANY OWNER</c:v>
                </c:pt>
                <c:pt idx="4">
                  <c:v>CONTRACTOR</c:v>
                </c:pt>
                <c:pt idx="5">
                  <c:v>DOCTOR</c:v>
                </c:pt>
                <c:pt idx="6">
                  <c:v>ELECTRONIC SHOP</c:v>
                </c:pt>
                <c:pt idx="7">
                  <c:v>ENGINEER</c:v>
                </c:pt>
                <c:pt idx="8">
                  <c:v>FARMER</c:v>
                </c:pt>
                <c:pt idx="9">
                  <c:v>FARMER MEDICINE</c:v>
                </c:pt>
                <c:pt idx="10">
                  <c:v>GROCERY SHOP</c:v>
                </c:pt>
                <c:pt idx="11">
                  <c:v>GROCERY SHOPKEEPER</c:v>
                </c:pt>
                <c:pt idx="12">
                  <c:v>MANAGER</c:v>
                </c:pt>
                <c:pt idx="13">
                  <c:v>NA</c:v>
                </c:pt>
                <c:pt idx="14">
                  <c:v>PHARMACY</c:v>
                </c:pt>
                <c:pt idx="15">
                  <c:v>PILOT</c:v>
                </c:pt>
                <c:pt idx="16">
                  <c:v>PRIVATE CLASS</c:v>
                </c:pt>
                <c:pt idx="17">
                  <c:v>SHOPKEEPER</c:v>
                </c:pt>
                <c:pt idx="18">
                  <c:v>STATIONARY SHOP</c:v>
                </c:pt>
                <c:pt idx="19">
                  <c:v>STUDENT</c:v>
                </c:pt>
                <c:pt idx="20">
                  <c:v>TEACHER</c:v>
                </c:pt>
              </c:strCache>
            </c:strRef>
          </c:cat>
          <c:val>
            <c:numRef>
              <c:f>Sheet5!$B$3:$B$24</c:f>
              <c:numCache>
                <c:formatCode>General</c:formatCode>
                <c:ptCount val="21"/>
                <c:pt idx="0">
                  <c:v>125400</c:v>
                </c:pt>
                <c:pt idx="2">
                  <c:v>92100</c:v>
                </c:pt>
                <c:pt idx="4">
                  <c:v>300000</c:v>
                </c:pt>
                <c:pt idx="5">
                  <c:v>6490900</c:v>
                </c:pt>
                <c:pt idx="6">
                  <c:v>1500000</c:v>
                </c:pt>
                <c:pt idx="7">
                  <c:v>28800</c:v>
                </c:pt>
                <c:pt idx="8">
                  <c:v>30000</c:v>
                </c:pt>
                <c:pt idx="9">
                  <c:v>600000</c:v>
                </c:pt>
                <c:pt idx="10">
                  <c:v>654000</c:v>
                </c:pt>
                <c:pt idx="11">
                  <c:v>12000</c:v>
                </c:pt>
                <c:pt idx="12">
                  <c:v>821000</c:v>
                </c:pt>
                <c:pt idx="13">
                  <c:v>928520</c:v>
                </c:pt>
                <c:pt idx="14">
                  <c:v>3152400</c:v>
                </c:pt>
                <c:pt idx="15">
                  <c:v>29400</c:v>
                </c:pt>
                <c:pt idx="16">
                  <c:v>150000</c:v>
                </c:pt>
                <c:pt idx="17">
                  <c:v>1500000</c:v>
                </c:pt>
                <c:pt idx="18">
                  <c:v>1200000</c:v>
                </c:pt>
                <c:pt idx="19">
                  <c:v>171150</c:v>
                </c:pt>
                <c:pt idx="20">
                  <c:v>56000.000000000007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6-4A2F-B6FC-3446BD3A041E}"/>
            </c:ext>
          </c:extLst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Sheet5!$A$3:$A$24</c:f>
              <c:strCache>
                <c:ptCount val="21"/>
                <c:pt idx="0">
                  <c:v>ADVOCATE</c:v>
                </c:pt>
                <c:pt idx="1">
                  <c:v>BARBER</c:v>
                </c:pt>
                <c:pt idx="2">
                  <c:v>CLERK IN BANK</c:v>
                </c:pt>
                <c:pt idx="3">
                  <c:v>COMPANY OWNER</c:v>
                </c:pt>
                <c:pt idx="4">
                  <c:v>CONTRACTOR</c:v>
                </c:pt>
                <c:pt idx="5">
                  <c:v>DOCTOR</c:v>
                </c:pt>
                <c:pt idx="6">
                  <c:v>ELECTRONIC SHOP</c:v>
                </c:pt>
                <c:pt idx="7">
                  <c:v>ENGINEER</c:v>
                </c:pt>
                <c:pt idx="8">
                  <c:v>FARMER</c:v>
                </c:pt>
                <c:pt idx="9">
                  <c:v>FARMER MEDICINE</c:v>
                </c:pt>
                <c:pt idx="10">
                  <c:v>GROCERY SHOP</c:v>
                </c:pt>
                <c:pt idx="11">
                  <c:v>GROCERY SHOPKEEPER</c:v>
                </c:pt>
                <c:pt idx="12">
                  <c:v>MANAGER</c:v>
                </c:pt>
                <c:pt idx="13">
                  <c:v>NA</c:v>
                </c:pt>
                <c:pt idx="14">
                  <c:v>PHARMACY</c:v>
                </c:pt>
                <c:pt idx="15">
                  <c:v>PILOT</c:v>
                </c:pt>
                <c:pt idx="16">
                  <c:v>PRIVATE CLASS</c:v>
                </c:pt>
                <c:pt idx="17">
                  <c:v>SHOPKEEPER</c:v>
                </c:pt>
                <c:pt idx="18">
                  <c:v>STATIONARY SHOP</c:v>
                </c:pt>
                <c:pt idx="19">
                  <c:v>STUDENT</c:v>
                </c:pt>
                <c:pt idx="20">
                  <c:v>TEACHER</c:v>
                </c:pt>
              </c:strCache>
            </c:strRef>
          </c:cat>
          <c:val>
            <c:numRef>
              <c:f>Sheet5!$C$3:$C$24</c:f>
              <c:numCache>
                <c:formatCode>General</c:formatCode>
                <c:ptCount val="21"/>
                <c:pt idx="1">
                  <c:v>85000.000000000015</c:v>
                </c:pt>
                <c:pt idx="3">
                  <c:v>1800000</c:v>
                </c:pt>
                <c:pt idx="5">
                  <c:v>1647000</c:v>
                </c:pt>
                <c:pt idx="6">
                  <c:v>72000</c:v>
                </c:pt>
                <c:pt idx="7">
                  <c:v>35400.000000000007</c:v>
                </c:pt>
                <c:pt idx="8">
                  <c:v>1017800</c:v>
                </c:pt>
                <c:pt idx="10">
                  <c:v>420000</c:v>
                </c:pt>
                <c:pt idx="11">
                  <c:v>12000</c:v>
                </c:pt>
                <c:pt idx="13">
                  <c:v>659910</c:v>
                </c:pt>
                <c:pt idx="14">
                  <c:v>4587300</c:v>
                </c:pt>
                <c:pt idx="15">
                  <c:v>42600</c:v>
                </c:pt>
                <c:pt idx="18">
                  <c:v>720000</c:v>
                </c:pt>
                <c:pt idx="19">
                  <c:v>760000</c:v>
                </c:pt>
                <c:pt idx="20">
                  <c:v>1237800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6-4A2F-B6FC-3446BD3A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718928"/>
        <c:axId val="1604722768"/>
      </c:barChart>
      <c:catAx>
        <c:axId val="16047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BUSINESS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22768"/>
        <c:crosses val="autoZero"/>
        <c:auto val="1"/>
        <c:lblAlgn val="ctr"/>
        <c:lblOffset val="100"/>
        <c:noMultiLvlLbl val="0"/>
      </c:catAx>
      <c:valAx>
        <c:axId val="160472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LOAN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241300" dist="152400" dir="6000000" algn="ctr" rotWithShape="0">
        <a:srgbClr val="000000">
          <a:alpha val="96000"/>
        </a:srgbClr>
      </a:outerShdw>
      <a:softEdge rad="381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131040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DD70F-6AEC-189B-E561-1337DA16B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40.874325462966" createdVersion="8" refreshedVersion="8" minRefreshableVersion="3" recordCount="110" xr:uid="{BF7F4AEC-EC17-4616-BCC6-DEA6D6438EC2}">
  <cacheSource type="worksheet">
    <worksheetSource ref="A1:N111" sheet="Sheet1"/>
  </cacheSource>
  <cacheFields count="14">
    <cacheField name="Id no." numFmtId="0">
      <sharedItems/>
    </cacheField>
    <cacheField name="Customer Name" numFmtId="0">
      <sharedItems/>
    </cacheField>
    <cacheField name="Gender" numFmtId="0">
      <sharedItems count="2">
        <s v="male"/>
        <s v="FEMALE"/>
      </sharedItems>
    </cacheField>
    <cacheField name="City" numFmtId="0">
      <sharedItems/>
    </cacheField>
    <cacheField name="Age" numFmtId="0">
      <sharedItems containsSemiMixedTypes="0" containsString="0" containsNumber="1" containsInteger="1" minValue="21" maxValue="55"/>
    </cacheField>
    <cacheField name="Loan Type" numFmtId="0">
      <sharedItems count="9">
        <s v="personal loan"/>
        <s v="Home loan"/>
        <s v="Gold Loan"/>
        <s v="Business Loan"/>
        <s v="vehicle Loan"/>
        <s v="Education Loan"/>
        <s v="Loan on deoposite"/>
        <s v="Unsecured loan"/>
        <s v="Emergency loan"/>
      </sharedItems>
    </cacheField>
    <cacheField name="Loan sanctioned date" numFmtId="14">
      <sharedItems containsSemiMixedTypes="0" containsNonDate="0" containsDate="1" containsString="0" minDate="2014-05-12T00:00:00" maxDate="2014-06-09T00:00:00"/>
    </cacheField>
    <cacheField name="BUSINESS UNIT" numFmtId="0">
      <sharedItems count="21">
        <s v="BARBER"/>
        <s v="FARMER"/>
        <s v="NA"/>
        <s v="TEACHER"/>
        <s v="FARMER MEDICINE"/>
        <s v="DOCTOR"/>
        <s v="PHARMACY"/>
        <s v="STUDENT"/>
        <s v="GROCERY SHOPKEEPER"/>
        <s v="ENGINEER"/>
        <s v="PRIVATE CLASS"/>
        <s v="SHOPKEEPER"/>
        <s v="ELECTRONIC SHOP"/>
        <s v="ADVOCATE"/>
        <s v="CONTRACTOR"/>
        <s v="MANAGER"/>
        <s v="CLERK IN BANK"/>
        <s v="STATIONARY SHOP"/>
        <s v="GROCERY SHOP"/>
        <s v="COMPANY OWNER"/>
        <s v="PILOT"/>
      </sharedItems>
    </cacheField>
    <cacheField name="SALARY" numFmtId="0">
      <sharedItems containsSemiMixedTypes="0" containsString="0" containsNumber="1" containsInteger="1" minValue="0" maxValue="600000"/>
    </cacheField>
    <cacheField name="Loan amount" numFmtId="0">
      <sharedItems containsSemiMixedTypes="0" containsString="0" containsNumber="1" containsInteger="1" minValue="5000" maxValue="3000000"/>
    </cacheField>
    <cacheField name="ROI" numFmtId="0">
      <sharedItems containsSemiMixedTypes="0" containsString="0" containsNumber="1" minValue="0.06" maxValue="0.2"/>
    </cacheField>
    <cacheField name="TIME(YEAR)" numFmtId="0">
      <sharedItems containsSemiMixedTypes="0" containsString="0" containsNumber="1" containsInteger="1" minValue="1" maxValue="7"/>
    </cacheField>
    <cacheField name="Loan amount2" numFmtId="0">
      <sharedItems containsSemiMixedTypes="0" containsString="0" containsNumber="1" minValue="1200" maxValue="1800000"/>
    </cacheField>
    <cacheField name="Total  amount" numFmtId="0">
      <sharedItems containsSemiMixedTypes="0" containsString="0" containsNumber="1" containsInteger="1" minValue="8000" maxValue="4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s v="P01"/>
    <s v="Sudhir chavhan"/>
    <x v="0"/>
    <s v="nagpur"/>
    <n v="44"/>
    <x v="0"/>
    <d v="2014-05-17T00:00:00"/>
    <x v="0"/>
    <n v="30000"/>
    <n v="100000"/>
    <n v="0.14000000000000001"/>
    <n v="5"/>
    <n v="70000.000000000015"/>
    <n v="170000"/>
  </r>
  <r>
    <s v="H01"/>
    <s v="Amol pise"/>
    <x v="0"/>
    <s v="kamptee"/>
    <n v="30"/>
    <x v="1"/>
    <d v="2014-05-18T00:00:00"/>
    <x v="1"/>
    <n v="20000"/>
    <n v="700000"/>
    <n v="0.16"/>
    <n v="5"/>
    <n v="560000"/>
    <n v="1260000"/>
  </r>
  <r>
    <s v="G01"/>
    <s v="SUNIL KHANDAIT"/>
    <x v="0"/>
    <s v="NIMKHEDA"/>
    <n v="54"/>
    <x v="2"/>
    <d v="2014-05-19T00:00:00"/>
    <x v="2"/>
    <n v="0"/>
    <n v="58500"/>
    <n v="0.06"/>
    <n v="1"/>
    <n v="3510"/>
    <n v="62010"/>
  </r>
  <r>
    <s v="P02"/>
    <s v="DIPALI HATWAR"/>
    <x v="1"/>
    <s v="TARSA"/>
    <n v="27"/>
    <x v="0"/>
    <d v="2014-05-20T00:00:00"/>
    <x v="3"/>
    <n v="90000"/>
    <n v="80000"/>
    <n v="0.14000000000000001"/>
    <n v="5"/>
    <n v="56000.000000000007"/>
    <n v="136000"/>
  </r>
  <r>
    <s v="B01"/>
    <s v="DIPALI PISE"/>
    <x v="1"/>
    <s v="NIMKHEDA"/>
    <n v="43"/>
    <x v="3"/>
    <d v="2014-05-21T00:00:00"/>
    <x v="4"/>
    <n v="100000"/>
    <n v="1000000"/>
    <n v="0.2"/>
    <n v="3"/>
    <n v="600000"/>
    <n v="1600000"/>
  </r>
  <r>
    <s v="V01"/>
    <s v="AAYUSHI HATWAR"/>
    <x v="1"/>
    <s v="AROLI"/>
    <n v="23"/>
    <x v="4"/>
    <d v="2014-05-22T00:00:00"/>
    <x v="2"/>
    <n v="0"/>
    <n v="98000"/>
    <n v="0.08"/>
    <n v="2"/>
    <n v="15680"/>
    <n v="113680"/>
  </r>
  <r>
    <s v="B02"/>
    <s v="TRUPTI LAXANE"/>
    <x v="1"/>
    <s v="KANHAN"/>
    <n v="27"/>
    <x v="3"/>
    <d v="2014-05-23T00:00:00"/>
    <x v="5"/>
    <n v="90000"/>
    <n v="650000"/>
    <n v="0.2"/>
    <n v="3"/>
    <n v="390000"/>
    <n v="1040000"/>
  </r>
  <r>
    <s v="B03"/>
    <s v="TAMANNA GAJBHIYE"/>
    <x v="1"/>
    <s v="KANHAN"/>
    <n v="55"/>
    <x v="3"/>
    <d v="2014-05-24T00:00:00"/>
    <x v="6"/>
    <n v="70000"/>
    <n v="700000"/>
    <n v="0.2"/>
    <n v="3"/>
    <n v="420000"/>
    <n v="1120000"/>
  </r>
  <r>
    <s v="B04"/>
    <s v="PAYAL PATIL"/>
    <x v="1"/>
    <s v="KANHAN"/>
    <n v="45"/>
    <x v="3"/>
    <d v="2014-05-17T00:00:00"/>
    <x v="5"/>
    <n v="30000"/>
    <n v="950000"/>
    <n v="0.2"/>
    <n v="3"/>
    <n v="570000"/>
    <n v="1520000"/>
  </r>
  <r>
    <s v="B05"/>
    <s v="AYUSH CHAVHAN"/>
    <x v="0"/>
    <s v="KANHAN"/>
    <n v="40"/>
    <x v="3"/>
    <d v="2014-05-18T00:00:00"/>
    <x v="6"/>
    <n v="20000"/>
    <n v="2000000"/>
    <n v="0.2"/>
    <n v="3"/>
    <n v="1200000"/>
    <n v="3200000"/>
  </r>
  <r>
    <s v="B06"/>
    <s v="RAJESHREE PATIL "/>
    <x v="1"/>
    <s v="NAGPPUR"/>
    <n v="50"/>
    <x v="3"/>
    <d v="2014-05-19T00:00:00"/>
    <x v="5"/>
    <n v="600000"/>
    <n v="700000"/>
    <n v="0.2"/>
    <n v="3"/>
    <n v="420000"/>
    <n v="1120000"/>
  </r>
  <r>
    <s v="E01"/>
    <s v="VAISHNAVI RATHOD"/>
    <x v="1"/>
    <s v="NAGPPUR"/>
    <n v="30"/>
    <x v="5"/>
    <d v="2014-05-20T00:00:00"/>
    <x v="7"/>
    <n v="0"/>
    <n v="250000"/>
    <n v="7.4999999999999997E-2"/>
    <n v="7"/>
    <n v="131250"/>
    <n v="381250"/>
  </r>
  <r>
    <s v="D01"/>
    <s v="ANJALI SARADE"/>
    <x v="1"/>
    <s v="NAGPPUR"/>
    <n v="30"/>
    <x v="6"/>
    <d v="2014-05-21T00:00:00"/>
    <x v="2"/>
    <n v="0"/>
    <n v="40000"/>
    <n v="0.08"/>
    <n v="3"/>
    <n v="9600"/>
    <n v="49600"/>
  </r>
  <r>
    <s v="U01"/>
    <s v="SONU BANKAR"/>
    <x v="1"/>
    <s v="nagpur"/>
    <n v="30"/>
    <x v="7"/>
    <d v="2014-05-22T00:00:00"/>
    <x v="8"/>
    <n v="150000"/>
    <n v="5000"/>
    <n v="0.2"/>
    <n v="3"/>
    <n v="3000"/>
    <n v="8000"/>
  </r>
  <r>
    <s v="U02"/>
    <s v="NAINA MEHAR"/>
    <x v="1"/>
    <s v="kamptee"/>
    <n v="41"/>
    <x v="7"/>
    <d v="2014-05-23T00:00:00"/>
    <x v="8"/>
    <n v="200000"/>
    <n v="15000"/>
    <n v="0.2"/>
    <n v="3"/>
    <n v="9000"/>
    <n v="24000"/>
  </r>
  <r>
    <s v="U03"/>
    <s v="SWAPNIL GIRADKAR "/>
    <x v="0"/>
    <s v="NIMKHEDA"/>
    <n v="53"/>
    <x v="7"/>
    <d v="2014-05-24T00:00:00"/>
    <x v="8"/>
    <n v="20000"/>
    <n v="20000"/>
    <n v="0.2"/>
    <n v="3"/>
    <n v="12000"/>
    <n v="32000"/>
  </r>
  <r>
    <s v="G02"/>
    <s v="VANSHIKA MEHAR"/>
    <x v="1"/>
    <s v="TARSA"/>
    <n v="27"/>
    <x v="2"/>
    <d v="2014-05-25T00:00:00"/>
    <x v="2"/>
    <n v="0"/>
    <n v="200000"/>
    <n v="0.06"/>
    <n v="1"/>
    <n v="12000"/>
    <n v="212000"/>
  </r>
  <r>
    <s v="P03"/>
    <s v="ATUL MARGADE "/>
    <x v="0"/>
    <s v="NIMKHEDA"/>
    <n v="23"/>
    <x v="0"/>
    <d v="2014-05-26T00:00:00"/>
    <x v="3"/>
    <n v="150000"/>
    <n v="90000"/>
    <n v="0.14000000000000001"/>
    <n v="3"/>
    <n v="37800.000000000007"/>
    <n v="127800"/>
  </r>
  <r>
    <s v="H02"/>
    <s v="VINOD SAMRIT"/>
    <x v="0"/>
    <s v="AROLI"/>
    <n v="21"/>
    <x v="1"/>
    <d v="2014-05-27T00:00:00"/>
    <x v="3"/>
    <n v="50000"/>
    <n v="1500000"/>
    <n v="0.16"/>
    <n v="5"/>
    <n v="1200000"/>
    <n v="2700000"/>
  </r>
  <r>
    <s v="P04"/>
    <s v="DILIP SONTAKE"/>
    <x v="0"/>
    <s v="KANHAN"/>
    <n v="23"/>
    <x v="0"/>
    <d v="2014-05-28T00:00:00"/>
    <x v="9"/>
    <n v="70000"/>
    <n v="70000"/>
    <n v="0.14000000000000001"/>
    <n v="3"/>
    <n v="29400.000000000007"/>
    <n v="99400"/>
  </r>
  <r>
    <s v="V02"/>
    <s v="SNEHAL BAWANKUDE"/>
    <x v="1"/>
    <s v="AROLI"/>
    <n v="23"/>
    <x v="4"/>
    <d v="2014-05-29T00:00:00"/>
    <x v="2"/>
    <n v="0"/>
    <n v="400000"/>
    <n v="0.08"/>
    <n v="3"/>
    <n v="96000"/>
    <n v="496000"/>
  </r>
  <r>
    <s v="B07"/>
    <s v="VAISHALI KAREMORE"/>
    <x v="1"/>
    <s v="AROLI"/>
    <n v="23"/>
    <x v="3"/>
    <d v="2014-05-30T00:00:00"/>
    <x v="10"/>
    <n v="40000"/>
    <n v="250000"/>
    <n v="0.2"/>
    <n v="3"/>
    <n v="150000"/>
    <n v="400000"/>
  </r>
  <r>
    <s v="B08"/>
    <s v="NISHA SAKARKAR"/>
    <x v="1"/>
    <s v="AROLI"/>
    <n v="45"/>
    <x v="3"/>
    <d v="2014-05-31T00:00:00"/>
    <x v="11"/>
    <n v="30000"/>
    <n v="2500000"/>
    <n v="0.2"/>
    <n v="3"/>
    <n v="1500000"/>
    <n v="4000000"/>
  </r>
  <r>
    <s v="V03"/>
    <s v="YASH PARDI"/>
    <x v="0"/>
    <s v="AROLI"/>
    <n v="55"/>
    <x v="4"/>
    <d v="2014-06-01T00:00:00"/>
    <x v="2"/>
    <n v="0"/>
    <n v="250000"/>
    <n v="0.08"/>
    <n v="3"/>
    <n v="60000"/>
    <n v="310000"/>
  </r>
  <r>
    <s v="V04"/>
    <s v="RAHUL BHURE"/>
    <x v="0"/>
    <s v="AROLI"/>
    <n v="55"/>
    <x v="4"/>
    <d v="2014-06-02T00:00:00"/>
    <x v="2"/>
    <n v="0"/>
    <n v="300000"/>
    <n v="0.08"/>
    <n v="3"/>
    <n v="72000"/>
    <n v="372000"/>
  </r>
  <r>
    <s v="V05"/>
    <s v="MANOJ LAXANE"/>
    <x v="0"/>
    <s v="TARSA"/>
    <n v="55"/>
    <x v="4"/>
    <d v="2014-06-03T00:00:00"/>
    <x v="2"/>
    <n v="0"/>
    <n v="100000"/>
    <n v="0.08"/>
    <n v="3"/>
    <n v="24000"/>
    <n v="124000"/>
  </r>
  <r>
    <s v="V06"/>
    <s v="DHANESHREE BISNE"/>
    <x v="1"/>
    <s v="TARSA"/>
    <n v="55"/>
    <x v="4"/>
    <d v="2014-06-04T00:00:00"/>
    <x v="2"/>
    <n v="0"/>
    <n v="900000"/>
    <n v="0.08"/>
    <n v="3"/>
    <n v="216000"/>
    <n v="1116000"/>
  </r>
  <r>
    <s v="D02"/>
    <s v="MONA LAXANE"/>
    <x v="1"/>
    <s v="TARSA"/>
    <n v="45"/>
    <x v="6"/>
    <d v="2014-06-05T00:00:00"/>
    <x v="2"/>
    <n v="0"/>
    <n v="50000"/>
    <n v="0.08"/>
    <n v="3"/>
    <n v="12000"/>
    <n v="62000"/>
  </r>
  <r>
    <s v="G03"/>
    <s v="MANOJ JAMBHULKAR"/>
    <x v="0"/>
    <s v="TARSA"/>
    <n v="50"/>
    <x v="2"/>
    <d v="2014-06-06T00:00:00"/>
    <x v="2"/>
    <n v="0"/>
    <n v="250000"/>
    <n v="0.06"/>
    <n v="1"/>
    <n v="15000"/>
    <n v="265000"/>
  </r>
  <r>
    <s v="C01"/>
    <s v="AAFARIN PATHAN"/>
    <x v="1"/>
    <s v="TARSA"/>
    <n v="50"/>
    <x v="8"/>
    <d v="2014-06-07T00:00:00"/>
    <x v="1"/>
    <n v="20000"/>
    <n v="250000"/>
    <n v="0.12"/>
    <n v="1"/>
    <n v="30000"/>
    <n v="280000"/>
  </r>
  <r>
    <s v="C02"/>
    <s v="ROSHAN CHOUDHARI"/>
    <x v="0"/>
    <s v="TARSA"/>
    <n v="23"/>
    <x v="8"/>
    <d v="2014-06-08T00:00:00"/>
    <x v="1"/>
    <n v="10000"/>
    <n v="10000"/>
    <n v="0.12"/>
    <n v="1"/>
    <n v="1200"/>
    <n v="11200"/>
  </r>
  <r>
    <s v="C03"/>
    <s v="ASHISH ROTE"/>
    <x v="0"/>
    <s v="TARSA"/>
    <n v="23"/>
    <x v="8"/>
    <d v="2014-06-06T00:00:00"/>
    <x v="1"/>
    <n v="100000"/>
    <n v="20000"/>
    <n v="0.12"/>
    <n v="1"/>
    <n v="2400"/>
    <n v="22400"/>
  </r>
  <r>
    <s v="G04"/>
    <s v="ACHAL KEWAT"/>
    <x v="1"/>
    <s v="nagpur"/>
    <n v="27"/>
    <x v="2"/>
    <d v="2014-06-07T00:00:00"/>
    <x v="2"/>
    <n v="0"/>
    <n v="250000"/>
    <n v="0.06"/>
    <n v="1"/>
    <n v="15000"/>
    <n v="265000"/>
  </r>
  <r>
    <s v="B09"/>
    <s v="AKANKSHA KUMBHALKAR"/>
    <x v="1"/>
    <s v="kamptee"/>
    <n v="26"/>
    <x v="3"/>
    <d v="2014-06-08T00:00:00"/>
    <x v="12"/>
    <n v="250000"/>
    <n v="2500000"/>
    <n v="0.2"/>
    <n v="3"/>
    <n v="1500000"/>
    <n v="4000000"/>
  </r>
  <r>
    <s v="G05"/>
    <s v="AMITA HALMARE"/>
    <x v="1"/>
    <s v="NIMKHEDA"/>
    <n v="28"/>
    <x v="2"/>
    <d v="2014-05-21T00:00:00"/>
    <x v="2"/>
    <n v="0"/>
    <n v="250000"/>
    <n v="0.06"/>
    <n v="1"/>
    <n v="15000"/>
    <n v="265000"/>
  </r>
  <r>
    <s v="G06"/>
    <s v="SUHASNI SAKHAEKAR"/>
    <x v="1"/>
    <s v="TARSA"/>
    <n v="29"/>
    <x v="2"/>
    <d v="2014-05-22T00:00:00"/>
    <x v="2"/>
    <n v="0"/>
    <n v="100000"/>
    <n v="0.06"/>
    <n v="1"/>
    <n v="6000"/>
    <n v="106000"/>
  </r>
  <r>
    <s v="G07"/>
    <s v="HIMANSHU MOHANE"/>
    <x v="0"/>
    <s v="NIMKHEDA"/>
    <n v="30"/>
    <x v="2"/>
    <d v="2014-05-23T00:00:00"/>
    <x v="2"/>
    <n v="0"/>
    <n v="50000"/>
    <n v="0.06"/>
    <n v="1"/>
    <n v="3000"/>
    <n v="53000"/>
  </r>
  <r>
    <s v="H03"/>
    <s v="RAJVIR BISEN "/>
    <x v="0"/>
    <s v="AROLI"/>
    <n v="31"/>
    <x v="1"/>
    <d v="2014-05-24T00:00:00"/>
    <x v="12"/>
    <n v="120000"/>
    <n v="90000"/>
    <n v="0.16"/>
    <n v="5"/>
    <n v="72000"/>
    <n v="162000"/>
  </r>
  <r>
    <s v="P05"/>
    <s v="BHOLA THOTE"/>
    <x v="1"/>
    <s v="KANHAN"/>
    <n v="32"/>
    <x v="0"/>
    <d v="2014-05-25T00:00:00"/>
    <x v="13"/>
    <n v="25000"/>
    <n v="70000"/>
    <n v="0.14000000000000001"/>
    <n v="3"/>
    <n v="29400.000000000007"/>
    <n v="99400"/>
  </r>
  <r>
    <s v="V07"/>
    <s v="AAYUSHI ANKAR"/>
    <x v="1"/>
    <s v="KODAMENDHI"/>
    <n v="35"/>
    <x v="4"/>
    <d v="2014-05-26T00:00:00"/>
    <x v="13"/>
    <n v="320000"/>
    <n v="400000"/>
    <n v="0.08"/>
    <n v="3"/>
    <n v="96000"/>
    <n v="496000"/>
  </r>
  <r>
    <s v="B10"/>
    <s v="CHHAYA ANKAR"/>
    <x v="1"/>
    <s v="KODAMENDHI"/>
    <n v="37"/>
    <x v="3"/>
    <d v="2014-05-27T00:00:00"/>
    <x v="14"/>
    <n v="75000"/>
    <n v="500000"/>
    <n v="0.2"/>
    <n v="3"/>
    <n v="300000"/>
    <n v="800000"/>
  </r>
  <r>
    <s v="H04"/>
    <s v="SHARAD SAKHARKAR"/>
    <x v="1"/>
    <s v="KODAMENDHI"/>
    <n v="39"/>
    <x v="1"/>
    <d v="2014-05-28T00:00:00"/>
    <x v="15"/>
    <n v="100000"/>
    <n v="1000000"/>
    <n v="0.16"/>
    <n v="5"/>
    <n v="800000"/>
    <n v="1800000"/>
  </r>
  <r>
    <s v="P06"/>
    <s v="HARSHA SONTAKKE"/>
    <x v="1"/>
    <s v="KODAMENDHI"/>
    <n v="52"/>
    <x v="0"/>
    <d v="2014-05-29T00:00:00"/>
    <x v="16"/>
    <n v="65000"/>
    <n v="80000"/>
    <n v="0.14000000000000001"/>
    <n v="3"/>
    <n v="33600.000000000007"/>
    <n v="113600"/>
  </r>
  <r>
    <s v="V08"/>
    <s v="DAVID SHARMA"/>
    <x v="0"/>
    <s v="KODAMENDHI"/>
    <n v="53"/>
    <x v="4"/>
    <d v="2014-05-30T00:00:00"/>
    <x v="2"/>
    <n v="0"/>
    <n v="400000"/>
    <n v="0.08"/>
    <n v="3"/>
    <n v="96000"/>
    <n v="496000"/>
  </r>
  <r>
    <s v="B11"/>
    <s v="KAPIL BAWANKULE"/>
    <x v="0"/>
    <s v="SAWANGI"/>
    <n v="25"/>
    <x v="3"/>
    <d v="2014-05-31T00:00:00"/>
    <x v="17"/>
    <n v="25000"/>
    <n v="500000"/>
    <n v="0.2"/>
    <n v="3"/>
    <n v="300000"/>
    <n v="800000"/>
  </r>
  <r>
    <s v="H05"/>
    <s v="ASMITA BHOYAR "/>
    <x v="1"/>
    <s v="KHAT "/>
    <n v="26"/>
    <x v="1"/>
    <d v="2014-06-01T00:00:00"/>
    <x v="17"/>
    <n v="35000"/>
    <n v="1500000"/>
    <n v="0.16"/>
    <n v="5"/>
    <n v="1200000"/>
    <n v="2700000"/>
  </r>
  <r>
    <s v="P07"/>
    <s v="CHETANA SHIVANKAR"/>
    <x v="1"/>
    <s v="BHANDARA"/>
    <n v="30"/>
    <x v="0"/>
    <d v="2014-06-02T00:00:00"/>
    <x v="15"/>
    <n v="55000"/>
    <n v="50000"/>
    <n v="0.14000000000000001"/>
    <n v="3"/>
    <n v="21000.000000000004"/>
    <n v="71000"/>
  </r>
  <r>
    <s v="V09"/>
    <s v="BHAOLA HATWAR"/>
    <x v="1"/>
    <s v="GONDIA"/>
    <n v="21"/>
    <x v="4"/>
    <d v="2014-06-03T00:00:00"/>
    <x v="2"/>
    <n v="0"/>
    <n v="400000"/>
    <n v="0.08"/>
    <n v="3"/>
    <n v="96000"/>
    <n v="496000"/>
  </r>
  <r>
    <s v="B12"/>
    <s v="ANIL SAPATE"/>
    <x v="0"/>
    <s v="AMRAVATI"/>
    <n v="32"/>
    <x v="3"/>
    <d v="2014-06-04T00:00:00"/>
    <x v="17"/>
    <n v="90000"/>
    <n v="700000"/>
    <n v="0.2"/>
    <n v="3"/>
    <n v="420000"/>
    <n v="1120000"/>
  </r>
  <r>
    <s v="H06"/>
    <s v="KALYANI MEHAR"/>
    <x v="1"/>
    <s v="AMRAVATI"/>
    <n v="33"/>
    <x v="1"/>
    <d v="2014-06-05T00:00:00"/>
    <x v="5"/>
    <n v="70000"/>
    <n v="1500000"/>
    <n v="0.16"/>
    <n v="5"/>
    <n v="1200000"/>
    <n v="2700000"/>
  </r>
  <r>
    <s v="H07"/>
    <s v="MONALI MEHAR"/>
    <x v="1"/>
    <s v="KHAT "/>
    <n v="35"/>
    <x v="1"/>
    <d v="2014-06-06T00:00:00"/>
    <x v="6"/>
    <n v="30000"/>
    <n v="1300000"/>
    <n v="0.16"/>
    <n v="5"/>
    <n v="1040000"/>
    <n v="2340000"/>
  </r>
  <r>
    <s v="H08"/>
    <s v="PRIYANKA SHARMA"/>
    <x v="1"/>
    <s v="BHANDARA"/>
    <n v="36"/>
    <x v="1"/>
    <d v="2014-06-07T00:00:00"/>
    <x v="5"/>
    <n v="20000"/>
    <n v="1100000"/>
    <n v="0.16"/>
    <n v="5"/>
    <n v="880000"/>
    <n v="1980000"/>
  </r>
  <r>
    <s v="H09"/>
    <s v="NISHA HATWAR"/>
    <x v="1"/>
    <s v="GONDIA"/>
    <n v="53"/>
    <x v="1"/>
    <d v="2014-06-08T00:00:00"/>
    <x v="6"/>
    <n v="600000"/>
    <n v="900000"/>
    <n v="0.16"/>
    <n v="5"/>
    <n v="720000"/>
    <n v="1620000"/>
  </r>
  <r>
    <s v="H10"/>
    <s v="DIPTI GUPTA"/>
    <x v="1"/>
    <s v="AMRAVATI"/>
    <n v="52"/>
    <x v="1"/>
    <d v="2014-05-12T00:00:00"/>
    <x v="5"/>
    <n v="90000"/>
    <n v="700000"/>
    <n v="0.16"/>
    <n v="5"/>
    <n v="560000"/>
    <n v="1260000"/>
  </r>
  <r>
    <s v="H11"/>
    <s v="SANDIP SONTAKKE"/>
    <x v="0"/>
    <s v="kamptee"/>
    <n v="54"/>
    <x v="1"/>
    <d v="2014-05-22T00:00:00"/>
    <x v="7"/>
    <n v="70000"/>
    <n v="950000"/>
    <n v="0.16"/>
    <n v="5"/>
    <n v="760000"/>
    <n v="1710000"/>
  </r>
  <r>
    <s v="H12"/>
    <s v="ADITI LANDE"/>
    <x v="1"/>
    <s v="NIMKHEDA"/>
    <n v="47"/>
    <x v="1"/>
    <d v="2014-05-23T00:00:00"/>
    <x v="5"/>
    <n v="30000"/>
    <n v="700000"/>
    <n v="0.16"/>
    <n v="5"/>
    <n v="560000"/>
    <n v="1260000"/>
  </r>
  <r>
    <s v="H13"/>
    <s v="BABU SAPATE"/>
    <x v="0"/>
    <s v="TARSA"/>
    <n v="47"/>
    <x v="1"/>
    <d v="2014-05-24T00:00:00"/>
    <x v="6"/>
    <n v="90000"/>
    <n v="1500000"/>
    <n v="0.16"/>
    <n v="5"/>
    <n v="1200000"/>
    <n v="2700000"/>
  </r>
  <r>
    <s v="H14"/>
    <s v="KALYANI MEHAR"/>
    <x v="1"/>
    <s v="NIMKHEDA"/>
    <n v="37"/>
    <x v="1"/>
    <d v="2014-05-25T00:00:00"/>
    <x v="5"/>
    <n v="70000"/>
    <n v="1300000"/>
    <n v="0.16"/>
    <n v="5"/>
    <n v="1040000"/>
    <n v="2340000"/>
  </r>
  <r>
    <s v="H15"/>
    <s v="APARNA SAMRIT"/>
    <x v="1"/>
    <s v="AROLI"/>
    <n v="27"/>
    <x v="1"/>
    <d v="2014-05-26T00:00:00"/>
    <x v="6"/>
    <n v="30000"/>
    <n v="1100000"/>
    <n v="0.16"/>
    <n v="5"/>
    <n v="880000"/>
    <n v="1980000"/>
  </r>
  <r>
    <s v="H16"/>
    <s v="MONALI MEHAR"/>
    <x v="1"/>
    <s v="KANHAN"/>
    <n v="32"/>
    <x v="1"/>
    <d v="2014-05-27T00:00:00"/>
    <x v="5"/>
    <n v="20000"/>
    <n v="900000"/>
    <n v="0.16"/>
    <n v="5"/>
    <n v="720000"/>
    <n v="1620000"/>
  </r>
  <r>
    <s v="H17"/>
    <s v="BHUSHAN BHIVGADE"/>
    <x v="0"/>
    <s v="KANHAN"/>
    <n v="35"/>
    <x v="1"/>
    <d v="2014-05-28T00:00:00"/>
    <x v="6"/>
    <n v="600000"/>
    <n v="700000"/>
    <n v="0.16"/>
    <n v="5"/>
    <n v="560000"/>
    <n v="1260000"/>
  </r>
  <r>
    <s v="H18"/>
    <s v="ANKUSH PARDESI"/>
    <x v="0"/>
    <s v="KANHAN"/>
    <n v="37"/>
    <x v="1"/>
    <d v="2014-05-29T00:00:00"/>
    <x v="5"/>
    <n v="90000"/>
    <n v="950000"/>
    <n v="0.16"/>
    <n v="5"/>
    <n v="760000"/>
    <n v="1710000"/>
  </r>
  <r>
    <s v="H19"/>
    <s v="VISHAL BIJE"/>
    <x v="0"/>
    <s v="KANHAN"/>
    <n v="39"/>
    <x v="1"/>
    <d v="2014-05-30T00:00:00"/>
    <x v="6"/>
    <n v="70000"/>
    <n v="2000000"/>
    <n v="0.16"/>
    <n v="5"/>
    <n v="1600000"/>
    <n v="3600000"/>
  </r>
  <r>
    <s v="H20"/>
    <s v="SHAILESH GOND"/>
    <x v="0"/>
    <s v="KANHAN"/>
    <n v="52"/>
    <x v="1"/>
    <d v="2014-05-31T00:00:00"/>
    <x v="5"/>
    <n v="30000"/>
    <n v="1000000"/>
    <n v="0.16"/>
    <n v="5"/>
    <n v="800000"/>
    <n v="1800000"/>
  </r>
  <r>
    <s v="B13"/>
    <s v="OMKAR LAXANE"/>
    <x v="0"/>
    <s v="KANHAN"/>
    <n v="53"/>
    <x v="3"/>
    <d v="2014-06-01T00:00:00"/>
    <x v="1"/>
    <n v="20000"/>
    <n v="500000"/>
    <n v="0.2"/>
    <n v="3"/>
    <n v="300000"/>
    <n v="800000"/>
  </r>
  <r>
    <s v="B14"/>
    <s v="MADHUKAR GUPTA"/>
    <x v="0"/>
    <s v="nagpur"/>
    <n v="25"/>
    <x v="3"/>
    <d v="2014-06-02T00:00:00"/>
    <x v="18"/>
    <n v="600000"/>
    <n v="450000"/>
    <n v="0.2"/>
    <n v="3"/>
    <n v="270000"/>
    <n v="720000"/>
  </r>
  <r>
    <s v="B15"/>
    <s v="PRINCE LAXANE"/>
    <x v="0"/>
    <s v="KANHAN"/>
    <n v="26"/>
    <x v="3"/>
    <d v="2014-06-03T00:00:00"/>
    <x v="18"/>
    <n v="30000"/>
    <n v="50000"/>
    <n v="0.2"/>
    <n v="3"/>
    <n v="30000"/>
    <n v="80000"/>
  </r>
  <r>
    <s v="V10"/>
    <s v="SUDHA BHOYAR"/>
    <x v="1"/>
    <s v="nagpur"/>
    <n v="30"/>
    <x v="4"/>
    <d v="2014-06-04T00:00:00"/>
    <x v="2"/>
    <n v="0"/>
    <n v="500000"/>
    <n v="0.08"/>
    <n v="3"/>
    <n v="120000"/>
    <n v="620000"/>
  </r>
  <r>
    <s v="V11"/>
    <s v="KAPIL BHOYAR"/>
    <x v="0"/>
    <s v="KANHAN"/>
    <n v="21"/>
    <x v="4"/>
    <d v="2014-06-05T00:00:00"/>
    <x v="2"/>
    <n v="0"/>
    <n v="500000"/>
    <n v="0.08"/>
    <n v="3"/>
    <n v="120000"/>
    <n v="620000"/>
  </r>
  <r>
    <s v="B16"/>
    <s v="VRUSHABH SAKHARKAR"/>
    <x v="0"/>
    <s v="nagpur"/>
    <n v="32"/>
    <x v="3"/>
    <d v="2014-06-06T00:00:00"/>
    <x v="18"/>
    <n v="600000"/>
    <n v="500000"/>
    <n v="0.08"/>
    <n v="3"/>
    <n v="120000"/>
    <n v="620000"/>
  </r>
  <r>
    <s v="P08"/>
    <s v="HARI MESHRAM"/>
    <x v="0"/>
    <s v="kamptee"/>
    <n v="33"/>
    <x v="0"/>
    <d v="2014-06-07T00:00:00"/>
    <x v="5"/>
    <n v="90000"/>
    <n v="50000"/>
    <n v="0.14000000000000001"/>
    <n v="3"/>
    <n v="21000.000000000004"/>
    <n v="71000"/>
  </r>
  <r>
    <s v="P09"/>
    <s v="VIHAN JAMBHULKAR"/>
    <x v="0"/>
    <s v="NIMKHEDA"/>
    <n v="35"/>
    <x v="0"/>
    <d v="2014-06-08T00:00:00"/>
    <x v="5"/>
    <n v="70000"/>
    <n v="60000"/>
    <n v="0.14000000000000001"/>
    <n v="3"/>
    <n v="25200"/>
    <n v="85200"/>
  </r>
  <r>
    <s v="P10"/>
    <s v="SHUBHANGI HOOD"/>
    <x v="1"/>
    <s v="TARSA"/>
    <n v="36"/>
    <x v="0"/>
    <d v="2014-05-28T00:00:00"/>
    <x v="6"/>
    <n v="30000"/>
    <n v="60000"/>
    <n v="0.14000000000000001"/>
    <n v="3"/>
    <n v="25200"/>
    <n v="85200"/>
  </r>
  <r>
    <s v="P11"/>
    <s v="SUSH WANKAR"/>
    <x v="0"/>
    <s v="NIMKHEDA"/>
    <n v="53"/>
    <x v="0"/>
    <d v="2014-05-29T00:00:00"/>
    <x v="5"/>
    <n v="90000"/>
    <n v="60000"/>
    <n v="0.14000000000000001"/>
    <n v="3"/>
    <n v="25200"/>
    <n v="85200"/>
  </r>
  <r>
    <s v="P12"/>
    <s v="SUHSMA WANKHEDE"/>
    <x v="1"/>
    <s v="AROLI"/>
    <n v="52"/>
    <x v="0"/>
    <d v="2014-05-30T00:00:00"/>
    <x v="6"/>
    <n v="70000"/>
    <n v="90000"/>
    <n v="0.14000000000000001"/>
    <n v="3"/>
    <n v="37800.000000000007"/>
    <n v="127800"/>
  </r>
  <r>
    <s v="P13"/>
    <s v="KARINA HOOD"/>
    <x v="1"/>
    <s v="KANHAN"/>
    <n v="54"/>
    <x v="0"/>
    <d v="2014-05-31T00:00:00"/>
    <x v="5"/>
    <n v="30000"/>
    <n v="100000"/>
    <n v="0.14000000000000001"/>
    <n v="3"/>
    <n v="42000.000000000007"/>
    <n v="142000"/>
  </r>
  <r>
    <s v="P14"/>
    <s v="KASHISH SHEIKH"/>
    <x v="1"/>
    <s v="nagpur"/>
    <n v="47"/>
    <x v="0"/>
    <d v="2014-06-01T00:00:00"/>
    <x v="7"/>
    <n v="20000"/>
    <n v="95000"/>
    <n v="0.14000000000000001"/>
    <n v="3"/>
    <n v="39900.000000000007"/>
    <n v="134900"/>
  </r>
  <r>
    <s v="P15"/>
    <s v="KOMAL KSHIRSAGAR"/>
    <x v="1"/>
    <s v="kamptee"/>
    <n v="47"/>
    <x v="0"/>
    <d v="2014-06-02T00:00:00"/>
    <x v="5"/>
    <n v="600000"/>
    <n v="95000"/>
    <n v="0.14000000000000001"/>
    <n v="3"/>
    <n v="39900.000000000007"/>
    <n v="134900"/>
  </r>
  <r>
    <s v="P16"/>
    <s v="ANKUSH MESHRAM"/>
    <x v="0"/>
    <s v="NIMKHEDA"/>
    <n v="37"/>
    <x v="0"/>
    <d v="2014-06-03T00:00:00"/>
    <x v="6"/>
    <n v="90000"/>
    <n v="65000"/>
    <n v="0.14000000000000001"/>
    <n v="3"/>
    <n v="27300"/>
    <n v="92300"/>
  </r>
  <r>
    <s v="P17"/>
    <s v="ACHAL NIMKAR"/>
    <x v="1"/>
    <s v="TARSA"/>
    <n v="27"/>
    <x v="0"/>
    <d v="2014-06-04T00:00:00"/>
    <x v="5"/>
    <n v="600000"/>
    <n v="70000"/>
    <n v="0.14000000000000001"/>
    <n v="3"/>
    <n v="29400.000000000007"/>
    <n v="99400"/>
  </r>
  <r>
    <s v="P18"/>
    <s v="ACHAL NARNAWRE"/>
    <x v="1"/>
    <s v="NIMKHEDA"/>
    <n v="32"/>
    <x v="0"/>
    <d v="2014-06-05T00:00:00"/>
    <x v="6"/>
    <n v="90000"/>
    <n v="70000"/>
    <n v="0.14000000000000001"/>
    <n v="3"/>
    <n v="29400.000000000007"/>
    <n v="99400"/>
  </r>
  <r>
    <s v="P19"/>
    <s v="AARTI GUPTA"/>
    <x v="1"/>
    <s v="AROLI"/>
    <n v="35"/>
    <x v="0"/>
    <d v="2014-06-06T00:00:00"/>
    <x v="5"/>
    <n v="70000"/>
    <n v="50000"/>
    <n v="0.14000000000000001"/>
    <n v="3"/>
    <n v="21000.000000000004"/>
    <n v="71000"/>
  </r>
  <r>
    <s v="B17"/>
    <s v="ABHISHEKH SHEIKH"/>
    <x v="0"/>
    <s v="KANHAN"/>
    <n v="37"/>
    <x v="3"/>
    <d v="2014-06-07T00:00:00"/>
    <x v="19"/>
    <n v="30000"/>
    <n v="3000000"/>
    <n v="0.2"/>
    <n v="3"/>
    <n v="1800000"/>
    <n v="4800000"/>
  </r>
  <r>
    <s v="B18"/>
    <s v="ADITI RAMBHAD"/>
    <x v="1"/>
    <s v="AROLI"/>
    <n v="39"/>
    <x v="3"/>
    <d v="2014-06-08T00:00:00"/>
    <x v="18"/>
    <n v="90000"/>
    <n v="300000"/>
    <n v="0.2"/>
    <n v="3"/>
    <n v="180000"/>
    <n v="480000"/>
  </r>
  <r>
    <s v="V12"/>
    <s v="ANIKET KUMBHALKAR"/>
    <x v="0"/>
    <s v="KODAMENDHI"/>
    <n v="52"/>
    <x v="4"/>
    <d v="2014-05-12T00:00:00"/>
    <x v="2"/>
    <n v="0"/>
    <n v="500000"/>
    <n v="0.08"/>
    <n v="3"/>
    <n v="120000"/>
    <n v="620000"/>
  </r>
  <r>
    <s v="V13"/>
    <s v="AISHWARYA ANKAR "/>
    <x v="1"/>
    <s v="nagpur"/>
    <n v="53"/>
    <x v="4"/>
    <d v="2014-05-22T00:00:00"/>
    <x v="2"/>
    <n v="0"/>
    <n v="300000"/>
    <n v="0.08"/>
    <n v="3"/>
    <n v="72000"/>
    <n v="372000"/>
  </r>
  <r>
    <s v="V14"/>
    <s v="PRIYA KUNDKAR"/>
    <x v="1"/>
    <s v="kamptee"/>
    <n v="25"/>
    <x v="4"/>
    <d v="2014-05-23T00:00:00"/>
    <x v="2"/>
    <n v="0"/>
    <n v="350000"/>
    <n v="0.08"/>
    <n v="3"/>
    <n v="84000"/>
    <n v="434000"/>
  </r>
  <r>
    <s v="V15"/>
    <s v="AKANSHA SONTAKKE"/>
    <x v="1"/>
    <s v="NIMKHEDA"/>
    <n v="26"/>
    <x v="4"/>
    <d v="2014-05-24T00:00:00"/>
    <x v="2"/>
    <n v="0"/>
    <n v="320000"/>
    <n v="0.08"/>
    <n v="3"/>
    <n v="76800"/>
    <n v="396800"/>
  </r>
  <r>
    <s v="V16"/>
    <s v="RAJAT KUMBHALKAR"/>
    <x v="0"/>
    <s v="TARSA"/>
    <n v="30"/>
    <x v="4"/>
    <d v="2014-05-25T00:00:00"/>
    <x v="2"/>
    <n v="0"/>
    <n v="250000"/>
    <n v="0.08"/>
    <n v="3"/>
    <n v="60000"/>
    <n v="310000"/>
  </r>
  <r>
    <s v="V17"/>
    <s v="PRIYA ANKAR"/>
    <x v="1"/>
    <s v="NIMKHEDA"/>
    <n v="21"/>
    <x v="4"/>
    <d v="2014-05-26T00:00:00"/>
    <x v="2"/>
    <n v="0"/>
    <n v="170000"/>
    <n v="0.08"/>
    <n v="3"/>
    <n v="40800"/>
    <n v="210800"/>
  </r>
  <r>
    <s v="B19"/>
    <s v="KRISHNA ANKAR"/>
    <x v="0"/>
    <s v="AROLI"/>
    <n v="32"/>
    <x v="3"/>
    <d v="2014-05-27T00:00:00"/>
    <x v="1"/>
    <n v="600000"/>
    <n v="250000"/>
    <n v="0.2"/>
    <n v="3"/>
    <n v="150000"/>
    <n v="400000"/>
  </r>
  <r>
    <s v="B20"/>
    <s v="KANCHAN KADU"/>
    <x v="1"/>
    <s v="KANHAN"/>
    <n v="33"/>
    <x v="3"/>
    <d v="2014-05-28T00:00:00"/>
    <x v="18"/>
    <n v="90000"/>
    <n v="790000"/>
    <n v="0.2"/>
    <n v="3"/>
    <n v="474000"/>
    <n v="1264000"/>
  </r>
  <r>
    <s v="V18"/>
    <s v="SHIVAJI KUMBHALKAR"/>
    <x v="0"/>
    <s v="NIMKHEDA"/>
    <n v="35"/>
    <x v="4"/>
    <d v="2014-05-29T00:00:00"/>
    <x v="2"/>
    <n v="0"/>
    <n v="150000"/>
    <n v="0.08"/>
    <n v="3"/>
    <n v="36000"/>
    <n v="186000"/>
  </r>
  <r>
    <s v="H21"/>
    <s v="AKSHATA YENDE"/>
    <x v="1"/>
    <s v="TARSA"/>
    <n v="36"/>
    <x v="1"/>
    <d v="2014-05-30T00:00:00"/>
    <x v="16"/>
    <n v="30000"/>
    <n v="150000"/>
    <n v="0.13"/>
    <n v="3"/>
    <n v="58500"/>
    <n v="208500"/>
  </r>
  <r>
    <s v="U04"/>
    <s v="SURAJ ANKAR"/>
    <x v="0"/>
    <s v="NIMKHEDA"/>
    <n v="53"/>
    <x v="7"/>
    <d v="2014-05-31T00:00:00"/>
    <x v="0"/>
    <n v="90000"/>
    <n v="25000"/>
    <n v="0.2"/>
    <n v="3"/>
    <n v="15000"/>
    <n v="40000"/>
  </r>
  <r>
    <s v="U05"/>
    <s v="AKASH WASNIK"/>
    <x v="0"/>
    <s v="AROLI"/>
    <n v="52"/>
    <x v="7"/>
    <d v="2014-06-01T00:00:00"/>
    <x v="1"/>
    <n v="70000"/>
    <n v="7000"/>
    <n v="0.2"/>
    <n v="3"/>
    <n v="4200"/>
    <n v="11200"/>
  </r>
  <r>
    <s v="U06"/>
    <s v="NANDA GHATE"/>
    <x v="1"/>
    <s v="KANHAN"/>
    <n v="32"/>
    <x v="7"/>
    <d v="2014-06-02T00:00:00"/>
    <x v="5"/>
    <n v="30000"/>
    <n v="10000"/>
    <n v="0.2"/>
    <n v="3"/>
    <n v="6000"/>
    <n v="16000"/>
  </r>
  <r>
    <s v="U07"/>
    <s v="ADARSH NINAWE"/>
    <x v="0"/>
    <s v="kamptee"/>
    <n v="35"/>
    <x v="7"/>
    <d v="2014-05-28T00:00:00"/>
    <x v="9"/>
    <n v="20000"/>
    <n v="10000"/>
    <n v="0.2"/>
    <n v="3"/>
    <n v="6000"/>
    <n v="16000"/>
  </r>
  <r>
    <s v="U08"/>
    <s v="ADESH MAHURE"/>
    <x v="0"/>
    <s v="NIMKHEDA"/>
    <n v="37"/>
    <x v="7"/>
    <d v="2014-05-29T00:00:00"/>
    <x v="20"/>
    <n v="600000"/>
    <n v="20000"/>
    <n v="0.2"/>
    <n v="3"/>
    <n v="12000"/>
    <n v="32000"/>
  </r>
  <r>
    <s v="U09"/>
    <s v="ANIKET THOTE"/>
    <x v="0"/>
    <s v="TARSA"/>
    <n v="39"/>
    <x v="7"/>
    <d v="2014-05-30T00:00:00"/>
    <x v="20"/>
    <n v="90000"/>
    <n v="25000"/>
    <n v="0.2"/>
    <n v="3"/>
    <n v="15000"/>
    <n v="40000"/>
  </r>
  <r>
    <s v="U10"/>
    <s v="NANDA KUMBHALKAR"/>
    <x v="1"/>
    <s v="NIMKHEDA"/>
    <n v="52"/>
    <x v="7"/>
    <d v="2014-05-31T00:00:00"/>
    <x v="20"/>
    <n v="600000"/>
    <n v="24000"/>
    <n v="0.2"/>
    <n v="3"/>
    <n v="14400"/>
    <n v="38400"/>
  </r>
  <r>
    <s v="U11"/>
    <s v="ANITA SAMRIT"/>
    <x v="1"/>
    <s v="AROLI"/>
    <n v="53"/>
    <x v="7"/>
    <d v="2014-06-01T00:00:00"/>
    <x v="5"/>
    <n v="90000"/>
    <n v="21000"/>
    <n v="0.2"/>
    <n v="3"/>
    <n v="12600"/>
    <n v="33600"/>
  </r>
  <r>
    <s v="U12"/>
    <s v="RINA PARATE"/>
    <x v="1"/>
    <s v="KANHAN"/>
    <n v="25"/>
    <x v="7"/>
    <d v="2014-06-02T00:00:00"/>
    <x v="9"/>
    <n v="70000"/>
    <n v="22000"/>
    <n v="0.2"/>
    <n v="3"/>
    <n v="13200"/>
    <n v="35200"/>
  </r>
  <r>
    <s v="U13"/>
    <s v="ASMITA BHOYAR "/>
    <x v="1"/>
    <s v="NIMKHEDA"/>
    <n v="26"/>
    <x v="7"/>
    <d v="2014-06-03T00:00:00"/>
    <x v="20"/>
    <n v="30000"/>
    <n v="25000"/>
    <n v="0.2"/>
    <n v="3"/>
    <n v="15000"/>
    <n v="40000"/>
  </r>
  <r>
    <s v="U14"/>
    <s v="SUNNY KUMBHALKAR"/>
    <x v="0"/>
    <s v="TARSA"/>
    <n v="30"/>
    <x v="7"/>
    <d v="2014-06-04T00:00:00"/>
    <x v="20"/>
    <n v="25000"/>
    <n v="26000"/>
    <n v="0.2"/>
    <n v="3"/>
    <n v="15600"/>
    <n v="41600"/>
  </r>
  <r>
    <s v="U15"/>
    <s v="MOHIT MAHURE"/>
    <x v="0"/>
    <s v="NIMKHEDA"/>
    <n v="21"/>
    <x v="7"/>
    <d v="2014-06-05T00:00:00"/>
    <x v="5"/>
    <n v="25000"/>
    <n v="26000"/>
    <n v="0.2"/>
    <n v="3"/>
    <n v="15600"/>
    <n v="41600"/>
  </r>
  <r>
    <s v="U16"/>
    <s v="ANKITA SELOKAR"/>
    <x v="1"/>
    <s v="AROLI"/>
    <n v="32"/>
    <x v="7"/>
    <d v="2014-06-06T00:00:00"/>
    <x v="9"/>
    <n v="25000"/>
    <n v="26000"/>
    <n v="0.2"/>
    <n v="3"/>
    <n v="15600"/>
    <n v="41600"/>
  </r>
  <r>
    <s v="D02"/>
    <s v="RANI SMARIT"/>
    <x v="1"/>
    <s v="KANHAN"/>
    <n v="33"/>
    <x v="6"/>
    <d v="2014-06-07T00:00:00"/>
    <x v="2"/>
    <n v="0"/>
    <n v="70000"/>
    <n v="8.4000000000000005E-2"/>
    <n v="3"/>
    <n v="17640"/>
    <n v="87640"/>
  </r>
  <r>
    <s v="D03"/>
    <s v="KARISHMA BADWAIK"/>
    <x v="1"/>
    <s v="NIMKHEDA"/>
    <n v="35"/>
    <x v="6"/>
    <d v="2014-06-08T00:00:00"/>
    <x v="2"/>
    <n v="0"/>
    <n v="100000"/>
    <n v="0.08"/>
    <n v="3"/>
    <n v="24000"/>
    <n v="124000"/>
  </r>
  <r>
    <s v="D04"/>
    <s v="VIJAY PARATE"/>
    <x v="0"/>
    <s v="TARSA"/>
    <n v="36"/>
    <x v="6"/>
    <d v="2014-05-12T00:00:00"/>
    <x v="2"/>
    <n v="0"/>
    <n v="200000"/>
    <n v="8.4000000000000005E-2"/>
    <n v="3"/>
    <n v="50400"/>
    <n v="250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CBBDF-34BB-4717-BA37-101323F2B3F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24" firstHeaderRow="1" firstDataRow="2" firstDataCol="1"/>
  <pivotFields count="14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10">
        <item x="3"/>
        <item x="5"/>
        <item x="8"/>
        <item x="2"/>
        <item x="1"/>
        <item x="6"/>
        <item x="0"/>
        <item x="7"/>
        <item x="4"/>
        <item t="default"/>
      </items>
    </pivotField>
    <pivotField numFmtId="14" showAll="0"/>
    <pivotField axis="axisRow" showAll="0">
      <items count="22">
        <item x="13"/>
        <item x="0"/>
        <item x="16"/>
        <item x="19"/>
        <item x="14"/>
        <item x="5"/>
        <item x="12"/>
        <item x="9"/>
        <item x="1"/>
        <item x="4"/>
        <item x="18"/>
        <item x="8"/>
        <item x="15"/>
        <item x="2"/>
        <item x="6"/>
        <item x="20"/>
        <item x="10"/>
        <item x="11"/>
        <item x="17"/>
        <item x="7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Loan amount2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4F4C-ACCF-48FC-A4A4-408FD935F1BC}">
  <dimension ref="A1:D24"/>
  <sheetViews>
    <sheetView tabSelected="1" workbookViewId="0">
      <selection activeCell="M17" sqref="M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3" width="9" bestFit="1" customWidth="1"/>
    <col min="4" max="4" width="10.77734375" bestFit="1" customWidth="1"/>
  </cols>
  <sheetData>
    <row r="1" spans="1:4" x14ac:dyDescent="0.3">
      <c r="A1" s="8" t="s">
        <v>283</v>
      </c>
      <c r="B1" s="8" t="s">
        <v>282</v>
      </c>
    </row>
    <row r="2" spans="1:4" x14ac:dyDescent="0.3">
      <c r="A2" s="8" t="s">
        <v>280</v>
      </c>
      <c r="B2" t="s">
        <v>31</v>
      </c>
      <c r="C2" t="s">
        <v>20</v>
      </c>
      <c r="D2" t="s">
        <v>281</v>
      </c>
    </row>
    <row r="3" spans="1:4" x14ac:dyDescent="0.3">
      <c r="A3" s="9" t="s">
        <v>275</v>
      </c>
      <c r="B3">
        <v>125400</v>
      </c>
      <c r="D3">
        <v>125400</v>
      </c>
    </row>
    <row r="4" spans="1:4" x14ac:dyDescent="0.3">
      <c r="A4" s="9" t="s">
        <v>259</v>
      </c>
      <c r="C4">
        <v>85000.000000000015</v>
      </c>
      <c r="D4">
        <v>85000.000000000015</v>
      </c>
    </row>
    <row r="5" spans="1:4" x14ac:dyDescent="0.3">
      <c r="A5" s="9" t="s">
        <v>272</v>
      </c>
      <c r="B5">
        <v>92100</v>
      </c>
      <c r="D5">
        <v>92100</v>
      </c>
    </row>
    <row r="6" spans="1:4" x14ac:dyDescent="0.3">
      <c r="A6" s="9" t="s">
        <v>265</v>
      </c>
      <c r="C6">
        <v>1800000</v>
      </c>
      <c r="D6">
        <v>1800000</v>
      </c>
    </row>
    <row r="7" spans="1:4" x14ac:dyDescent="0.3">
      <c r="A7" s="9" t="s">
        <v>279</v>
      </c>
      <c r="B7">
        <v>300000</v>
      </c>
      <c r="D7">
        <v>300000</v>
      </c>
    </row>
    <row r="8" spans="1:4" x14ac:dyDescent="0.3">
      <c r="A8" s="9" t="s">
        <v>268</v>
      </c>
      <c r="B8">
        <v>6490900</v>
      </c>
      <c r="C8">
        <v>1647000</v>
      </c>
      <c r="D8">
        <v>8137900</v>
      </c>
    </row>
    <row r="9" spans="1:4" x14ac:dyDescent="0.3">
      <c r="A9" s="9" t="s">
        <v>274</v>
      </c>
      <c r="B9">
        <v>1500000</v>
      </c>
      <c r="C9">
        <v>72000</v>
      </c>
      <c r="D9">
        <v>1572000</v>
      </c>
    </row>
    <row r="10" spans="1:4" x14ac:dyDescent="0.3">
      <c r="A10" s="9" t="s">
        <v>270</v>
      </c>
      <c r="B10">
        <v>28800</v>
      </c>
      <c r="C10">
        <v>35400.000000000007</v>
      </c>
      <c r="D10">
        <v>64200.000000000007</v>
      </c>
    </row>
    <row r="11" spans="1:4" x14ac:dyDescent="0.3">
      <c r="A11" s="9" t="s">
        <v>260</v>
      </c>
      <c r="B11">
        <v>30000</v>
      </c>
      <c r="C11">
        <v>1017800</v>
      </c>
      <c r="D11">
        <v>1047800</v>
      </c>
    </row>
    <row r="12" spans="1:4" x14ac:dyDescent="0.3">
      <c r="A12" s="9" t="s">
        <v>267</v>
      </c>
      <c r="B12">
        <v>600000</v>
      </c>
      <c r="D12">
        <v>600000</v>
      </c>
    </row>
    <row r="13" spans="1:4" x14ac:dyDescent="0.3">
      <c r="A13" s="9" t="s">
        <v>277</v>
      </c>
      <c r="B13">
        <v>654000</v>
      </c>
      <c r="C13">
        <v>420000</v>
      </c>
      <c r="D13">
        <v>1074000</v>
      </c>
    </row>
    <row r="14" spans="1:4" x14ac:dyDescent="0.3">
      <c r="A14" s="9" t="s">
        <v>264</v>
      </c>
      <c r="B14">
        <v>12000</v>
      </c>
      <c r="C14">
        <v>12000</v>
      </c>
      <c r="D14">
        <v>24000</v>
      </c>
    </row>
    <row r="15" spans="1:4" x14ac:dyDescent="0.3">
      <c r="A15" s="9" t="s">
        <v>276</v>
      </c>
      <c r="B15">
        <v>821000</v>
      </c>
      <c r="D15">
        <v>821000</v>
      </c>
    </row>
    <row r="16" spans="1:4" x14ac:dyDescent="0.3">
      <c r="A16" s="9" t="s">
        <v>261</v>
      </c>
      <c r="B16">
        <v>928520</v>
      </c>
      <c r="C16">
        <v>659910</v>
      </c>
      <c r="D16">
        <v>1588430</v>
      </c>
    </row>
    <row r="17" spans="1:4" x14ac:dyDescent="0.3">
      <c r="A17" s="9" t="s">
        <v>269</v>
      </c>
      <c r="B17">
        <v>3152400</v>
      </c>
      <c r="C17">
        <v>4587300</v>
      </c>
      <c r="D17">
        <v>7739700</v>
      </c>
    </row>
    <row r="18" spans="1:4" x14ac:dyDescent="0.3">
      <c r="A18" s="9" t="s">
        <v>271</v>
      </c>
      <c r="B18">
        <v>29400</v>
      </c>
      <c r="C18">
        <v>42600</v>
      </c>
      <c r="D18">
        <v>72000</v>
      </c>
    </row>
    <row r="19" spans="1:4" x14ac:dyDescent="0.3">
      <c r="A19" s="9" t="s">
        <v>273</v>
      </c>
      <c r="B19">
        <v>150000</v>
      </c>
      <c r="D19">
        <v>150000</v>
      </c>
    </row>
    <row r="20" spans="1:4" x14ac:dyDescent="0.3">
      <c r="A20" s="9" t="s">
        <v>263</v>
      </c>
      <c r="B20">
        <v>1500000</v>
      </c>
      <c r="D20">
        <v>1500000</v>
      </c>
    </row>
    <row r="21" spans="1:4" x14ac:dyDescent="0.3">
      <c r="A21" s="9" t="s">
        <v>278</v>
      </c>
      <c r="B21">
        <v>1200000</v>
      </c>
      <c r="C21">
        <v>720000</v>
      </c>
      <c r="D21">
        <v>1920000</v>
      </c>
    </row>
    <row r="22" spans="1:4" x14ac:dyDescent="0.3">
      <c r="A22" s="9" t="s">
        <v>262</v>
      </c>
      <c r="B22">
        <v>171150</v>
      </c>
      <c r="C22">
        <v>760000</v>
      </c>
      <c r="D22">
        <v>931150</v>
      </c>
    </row>
    <row r="23" spans="1:4" x14ac:dyDescent="0.3">
      <c r="A23" s="9" t="s">
        <v>266</v>
      </c>
      <c r="B23">
        <v>56000.000000000007</v>
      </c>
      <c r="C23">
        <v>1237800</v>
      </c>
      <c r="D23">
        <v>1293800</v>
      </c>
    </row>
    <row r="24" spans="1:4" x14ac:dyDescent="0.3">
      <c r="A24" s="9" t="s">
        <v>281</v>
      </c>
      <c r="B24">
        <v>17841670</v>
      </c>
      <c r="C24">
        <v>13096810</v>
      </c>
      <c r="D24">
        <v>30938480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FE7D-C207-4067-95F5-FAF999CF1975}">
  <dimension ref="A1:Q123"/>
  <sheetViews>
    <sheetView workbookViewId="0">
      <selection sqref="A1:N111"/>
    </sheetView>
  </sheetViews>
  <sheetFormatPr defaultRowHeight="14.4" x14ac:dyDescent="0.3"/>
  <cols>
    <col min="1" max="1" width="6.5546875" style="3" customWidth="1"/>
    <col min="2" max="2" width="19.77734375" style="3" customWidth="1"/>
    <col min="3" max="3" width="8.109375" style="3" bestFit="1" customWidth="1"/>
    <col min="4" max="4" width="11.33203125" style="3" customWidth="1"/>
    <col min="5" max="5" width="6.33203125" style="3" customWidth="1"/>
    <col min="6" max="6" width="18.21875" style="3" customWidth="1"/>
    <col min="7" max="7" width="21.44140625" style="3" customWidth="1"/>
    <col min="8" max="8" width="21.33203125" style="3" customWidth="1"/>
    <col min="9" max="9" width="13.44140625" style="3" customWidth="1"/>
    <col min="10" max="10" width="14.88671875" style="3" customWidth="1"/>
    <col min="11" max="11" width="8.5546875" style="3" customWidth="1"/>
    <col min="12" max="12" width="13.33203125" style="3" customWidth="1"/>
    <col min="13" max="13" width="8.88671875" style="3"/>
    <col min="14" max="14" width="13.33203125" style="3" customWidth="1"/>
    <col min="15" max="15" width="8.88671875" style="3"/>
    <col min="16" max="16" width="18.21875" style="3" customWidth="1"/>
    <col min="17" max="16384" width="8.88671875" style="3"/>
  </cols>
  <sheetData>
    <row r="1" spans="1:17" ht="15.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38</v>
      </c>
      <c r="H1" s="7" t="s">
        <v>51</v>
      </c>
      <c r="I1" s="7" t="s">
        <v>52</v>
      </c>
      <c r="J1" s="7" t="s">
        <v>6</v>
      </c>
      <c r="K1" s="7" t="s">
        <v>7</v>
      </c>
      <c r="L1" s="7" t="s">
        <v>258</v>
      </c>
      <c r="M1" s="7" t="s">
        <v>6</v>
      </c>
      <c r="N1" s="7" t="s">
        <v>39</v>
      </c>
      <c r="P1" s="7" t="s">
        <v>5</v>
      </c>
    </row>
    <row r="2" spans="1:17" ht="15.6" x14ac:dyDescent="0.3">
      <c r="A2" s="1" t="s">
        <v>18</v>
      </c>
      <c r="B2" s="1" t="s">
        <v>19</v>
      </c>
      <c r="C2" s="1" t="s">
        <v>20</v>
      </c>
      <c r="D2" s="1" t="s">
        <v>21</v>
      </c>
      <c r="E2" s="1">
        <v>44</v>
      </c>
      <c r="F2" s="1" t="s">
        <v>17</v>
      </c>
      <c r="G2" s="6">
        <v>41776</v>
      </c>
      <c r="H2" s="3" t="s">
        <v>259</v>
      </c>
      <c r="I2" s="3">
        <v>30000</v>
      </c>
      <c r="J2" s="1">
        <v>100000</v>
      </c>
      <c r="K2" s="2">
        <v>0.14000000000000001</v>
      </c>
      <c r="L2" s="1">
        <v>5</v>
      </c>
      <c r="M2" s="1">
        <f>J2*K2*L2</f>
        <v>70000.000000000015</v>
      </c>
      <c r="N2" s="1">
        <f>J2+M2</f>
        <v>170000</v>
      </c>
      <c r="P2" s="1" t="s">
        <v>17</v>
      </c>
    </row>
    <row r="3" spans="1:17" ht="15.6" x14ac:dyDescent="0.3">
      <c r="A3" s="1" t="s">
        <v>22</v>
      </c>
      <c r="B3" s="1" t="s">
        <v>23</v>
      </c>
      <c r="C3" s="1" t="s">
        <v>20</v>
      </c>
      <c r="D3" s="1" t="s">
        <v>24</v>
      </c>
      <c r="E3" s="1">
        <v>30</v>
      </c>
      <c r="F3" s="1" t="s">
        <v>8</v>
      </c>
      <c r="G3" s="6">
        <v>41777</v>
      </c>
      <c r="H3" s="3" t="s">
        <v>260</v>
      </c>
      <c r="I3" s="3">
        <v>20000</v>
      </c>
      <c r="J3" s="1">
        <v>700000</v>
      </c>
      <c r="K3" s="2">
        <v>0.16</v>
      </c>
      <c r="L3" s="1">
        <v>5</v>
      </c>
      <c r="M3" s="1">
        <f t="shared" ref="M3:M66" si="0">J3*K3*L3</f>
        <v>560000</v>
      </c>
      <c r="N3" s="1">
        <f t="shared" ref="N3:N66" si="1">J3+M3</f>
        <v>1260000</v>
      </c>
      <c r="P3" s="1" t="s">
        <v>8</v>
      </c>
      <c r="Q3" s="3">
        <f ca="1">SUMIF(F:F,P2,I1:I111)</f>
        <v>2335000</v>
      </c>
    </row>
    <row r="4" spans="1:17" ht="15.6" x14ac:dyDescent="0.3">
      <c r="A4" s="3" t="s">
        <v>25</v>
      </c>
      <c r="B4" s="3" t="s">
        <v>26</v>
      </c>
      <c r="C4" s="3" t="s">
        <v>27</v>
      </c>
      <c r="D4" s="3" t="s">
        <v>28</v>
      </c>
      <c r="E4" s="3">
        <v>54</v>
      </c>
      <c r="F4" s="3" t="s">
        <v>9</v>
      </c>
      <c r="G4" s="6">
        <v>41778</v>
      </c>
      <c r="H4" s="3" t="s">
        <v>261</v>
      </c>
      <c r="I4" s="3">
        <v>0</v>
      </c>
      <c r="J4" s="3">
        <v>58500</v>
      </c>
      <c r="K4" s="4">
        <v>0.06</v>
      </c>
      <c r="L4" s="3">
        <v>1</v>
      </c>
      <c r="M4" s="1">
        <f t="shared" si="0"/>
        <v>3510</v>
      </c>
      <c r="N4" s="1">
        <f t="shared" si="1"/>
        <v>62010</v>
      </c>
      <c r="P4" s="3" t="s">
        <v>9</v>
      </c>
    </row>
    <row r="5" spans="1:17" ht="15.6" x14ac:dyDescent="0.3">
      <c r="A5" s="3" t="s">
        <v>29</v>
      </c>
      <c r="B5" s="3" t="s">
        <v>30</v>
      </c>
      <c r="C5" s="3" t="s">
        <v>31</v>
      </c>
      <c r="D5" s="3" t="s">
        <v>32</v>
      </c>
      <c r="E5" s="3">
        <v>27</v>
      </c>
      <c r="F5" s="3" t="s">
        <v>10</v>
      </c>
      <c r="G5" s="6">
        <v>41779</v>
      </c>
      <c r="H5" s="3" t="s">
        <v>266</v>
      </c>
      <c r="I5" s="3">
        <v>90000</v>
      </c>
      <c r="J5" s="3">
        <v>80000</v>
      </c>
      <c r="K5" s="4">
        <v>0.14000000000000001</v>
      </c>
      <c r="L5" s="3">
        <v>5</v>
      </c>
      <c r="M5" s="1">
        <f t="shared" si="0"/>
        <v>56000.000000000007</v>
      </c>
      <c r="N5" s="1">
        <f t="shared" si="1"/>
        <v>136000</v>
      </c>
      <c r="P5" s="3" t="s">
        <v>11</v>
      </c>
    </row>
    <row r="6" spans="1:17" ht="15.6" x14ac:dyDescent="0.3">
      <c r="A6" s="3" t="s">
        <v>33</v>
      </c>
      <c r="B6" s="3" t="s">
        <v>34</v>
      </c>
      <c r="C6" s="3" t="s">
        <v>31</v>
      </c>
      <c r="D6" s="3" t="s">
        <v>28</v>
      </c>
      <c r="E6" s="3">
        <v>43</v>
      </c>
      <c r="F6" s="3" t="s">
        <v>11</v>
      </c>
      <c r="G6" s="6">
        <v>41780</v>
      </c>
      <c r="H6" s="3" t="s">
        <v>267</v>
      </c>
      <c r="I6" s="3">
        <v>100000</v>
      </c>
      <c r="J6" s="3">
        <v>1000000</v>
      </c>
      <c r="K6" s="4">
        <v>0.2</v>
      </c>
      <c r="L6" s="3">
        <v>3</v>
      </c>
      <c r="M6" s="1">
        <f t="shared" si="0"/>
        <v>600000</v>
      </c>
      <c r="N6" s="1">
        <f t="shared" si="1"/>
        <v>1600000</v>
      </c>
      <c r="P6" s="3" t="s">
        <v>12</v>
      </c>
    </row>
    <row r="7" spans="1:17" ht="15.6" x14ac:dyDescent="0.3">
      <c r="A7" s="3" t="s">
        <v>35</v>
      </c>
      <c r="B7" s="3" t="s">
        <v>36</v>
      </c>
      <c r="C7" s="3" t="s">
        <v>31</v>
      </c>
      <c r="D7" s="3" t="s">
        <v>37</v>
      </c>
      <c r="E7" s="3">
        <v>23</v>
      </c>
      <c r="F7" s="3" t="s">
        <v>12</v>
      </c>
      <c r="G7" s="6">
        <v>41781</v>
      </c>
      <c r="H7" s="3" t="s">
        <v>261</v>
      </c>
      <c r="I7" s="3">
        <v>0</v>
      </c>
      <c r="J7" s="3">
        <v>98000</v>
      </c>
      <c r="K7" s="4">
        <v>0.08</v>
      </c>
      <c r="L7" s="3">
        <v>2</v>
      </c>
      <c r="M7" s="1">
        <f t="shared" si="0"/>
        <v>15680</v>
      </c>
      <c r="N7" s="1">
        <f t="shared" si="1"/>
        <v>113680</v>
      </c>
      <c r="P7" s="3" t="s">
        <v>14</v>
      </c>
    </row>
    <row r="8" spans="1:17" ht="15.6" x14ac:dyDescent="0.3">
      <c r="A8" s="3" t="s">
        <v>40</v>
      </c>
      <c r="B8" s="3" t="s">
        <v>41</v>
      </c>
      <c r="C8" s="3" t="s">
        <v>31</v>
      </c>
      <c r="D8" s="3" t="s">
        <v>42</v>
      </c>
      <c r="E8" s="3">
        <v>27</v>
      </c>
      <c r="F8" s="3" t="s">
        <v>13</v>
      </c>
      <c r="G8" s="6">
        <v>41782</v>
      </c>
      <c r="H8" s="3" t="s">
        <v>268</v>
      </c>
      <c r="I8" s="3">
        <v>90000</v>
      </c>
      <c r="J8" s="3">
        <v>650000</v>
      </c>
      <c r="K8" s="4">
        <v>0.2</v>
      </c>
      <c r="L8" s="3">
        <v>3</v>
      </c>
      <c r="M8" s="1">
        <f t="shared" si="0"/>
        <v>390000</v>
      </c>
      <c r="N8" s="1">
        <f t="shared" si="1"/>
        <v>1040000</v>
      </c>
      <c r="P8" s="3" t="s">
        <v>15</v>
      </c>
    </row>
    <row r="9" spans="1:17" ht="15.6" x14ac:dyDescent="0.3">
      <c r="A9" s="3" t="s">
        <v>43</v>
      </c>
      <c r="B9" s="3" t="s">
        <v>150</v>
      </c>
      <c r="C9" s="3" t="s">
        <v>31</v>
      </c>
      <c r="D9" s="3" t="s">
        <v>42</v>
      </c>
      <c r="E9" s="3">
        <v>55</v>
      </c>
      <c r="F9" s="3" t="s">
        <v>13</v>
      </c>
      <c r="G9" s="6">
        <v>41783</v>
      </c>
      <c r="H9" s="3" t="s">
        <v>269</v>
      </c>
      <c r="I9" s="3">
        <v>70000</v>
      </c>
      <c r="J9" s="3">
        <v>700000</v>
      </c>
      <c r="K9" s="4">
        <v>0.2</v>
      </c>
      <c r="L9" s="3">
        <v>3</v>
      </c>
      <c r="M9" s="1">
        <f t="shared" si="0"/>
        <v>420000</v>
      </c>
      <c r="N9" s="1">
        <f t="shared" si="1"/>
        <v>1120000</v>
      </c>
      <c r="P9" s="3" t="s">
        <v>16</v>
      </c>
    </row>
    <row r="10" spans="1:17" ht="15.6" x14ac:dyDescent="0.3">
      <c r="A10" s="3" t="s">
        <v>44</v>
      </c>
      <c r="B10" s="3" t="s">
        <v>151</v>
      </c>
      <c r="C10" s="3" t="s">
        <v>31</v>
      </c>
      <c r="D10" s="3" t="s">
        <v>42</v>
      </c>
      <c r="E10" s="3">
        <v>45</v>
      </c>
      <c r="F10" s="3" t="s">
        <v>13</v>
      </c>
      <c r="G10" s="6">
        <v>41776</v>
      </c>
      <c r="H10" s="3" t="s">
        <v>268</v>
      </c>
      <c r="I10" s="3">
        <v>30000</v>
      </c>
      <c r="J10" s="3">
        <v>950000</v>
      </c>
      <c r="K10" s="4">
        <v>0.2</v>
      </c>
      <c r="L10" s="3">
        <v>3</v>
      </c>
      <c r="M10" s="1">
        <f t="shared" si="0"/>
        <v>570000</v>
      </c>
      <c r="N10" s="1">
        <f t="shared" si="1"/>
        <v>1520000</v>
      </c>
      <c r="P10" s="3" t="s">
        <v>55</v>
      </c>
    </row>
    <row r="11" spans="1:17" ht="15.6" x14ac:dyDescent="0.3">
      <c r="A11" s="3" t="s">
        <v>45</v>
      </c>
      <c r="B11" s="3" t="s">
        <v>152</v>
      </c>
      <c r="C11" s="3" t="s">
        <v>27</v>
      </c>
      <c r="D11" s="3" t="s">
        <v>42</v>
      </c>
      <c r="E11" s="3">
        <v>40</v>
      </c>
      <c r="F11" s="3" t="s">
        <v>13</v>
      </c>
      <c r="G11" s="6">
        <v>41777</v>
      </c>
      <c r="H11" s="3" t="s">
        <v>269</v>
      </c>
      <c r="I11" s="3">
        <v>20000</v>
      </c>
      <c r="J11" s="3">
        <v>2000000</v>
      </c>
      <c r="K11" s="4">
        <v>0.2</v>
      </c>
      <c r="L11" s="3">
        <v>3</v>
      </c>
      <c r="M11" s="1">
        <f t="shared" si="0"/>
        <v>1200000</v>
      </c>
      <c r="N11" s="1">
        <f t="shared" si="1"/>
        <v>3200000</v>
      </c>
    </row>
    <row r="12" spans="1:17" ht="15.6" x14ac:dyDescent="0.3">
      <c r="A12" s="3" t="s">
        <v>46</v>
      </c>
      <c r="B12" s="3" t="s">
        <v>153</v>
      </c>
      <c r="C12" s="3" t="s">
        <v>31</v>
      </c>
      <c r="D12" s="3" t="s">
        <v>250</v>
      </c>
      <c r="E12" s="3">
        <v>50</v>
      </c>
      <c r="F12" s="3" t="s">
        <v>13</v>
      </c>
      <c r="G12" s="6">
        <v>41778</v>
      </c>
      <c r="H12" s="3" t="s">
        <v>268</v>
      </c>
      <c r="I12" s="3">
        <v>600000</v>
      </c>
      <c r="J12" s="3">
        <v>700000</v>
      </c>
      <c r="K12" s="4">
        <v>0.2</v>
      </c>
      <c r="L12" s="3">
        <v>3</v>
      </c>
      <c r="M12" s="1">
        <f t="shared" si="0"/>
        <v>420000</v>
      </c>
      <c r="N12" s="1">
        <f t="shared" si="1"/>
        <v>1120000</v>
      </c>
      <c r="P12"/>
    </row>
    <row r="13" spans="1:17" ht="15.6" x14ac:dyDescent="0.3">
      <c r="A13" s="3" t="s">
        <v>47</v>
      </c>
      <c r="B13" s="3" t="s">
        <v>154</v>
      </c>
      <c r="C13" s="3" t="s">
        <v>31</v>
      </c>
      <c r="D13" s="3" t="s">
        <v>250</v>
      </c>
      <c r="E13" s="3">
        <v>30</v>
      </c>
      <c r="F13" s="3" t="s">
        <v>14</v>
      </c>
      <c r="G13" s="6">
        <v>41779</v>
      </c>
      <c r="H13" s="3" t="s">
        <v>262</v>
      </c>
      <c r="I13" s="3">
        <v>0</v>
      </c>
      <c r="J13" s="3">
        <v>250000</v>
      </c>
      <c r="K13" s="5">
        <v>7.4999999999999997E-2</v>
      </c>
      <c r="L13" s="3">
        <v>7</v>
      </c>
      <c r="M13" s="1">
        <f t="shared" si="0"/>
        <v>131250</v>
      </c>
      <c r="N13" s="1">
        <f t="shared" si="1"/>
        <v>381250</v>
      </c>
      <c r="P13"/>
    </row>
    <row r="14" spans="1:17" ht="15.6" x14ac:dyDescent="0.3">
      <c r="A14" s="3" t="s">
        <v>48</v>
      </c>
      <c r="B14" s="3" t="s">
        <v>155</v>
      </c>
      <c r="C14" s="3" t="s">
        <v>31</v>
      </c>
      <c r="D14" s="3" t="s">
        <v>250</v>
      </c>
      <c r="E14" s="3">
        <v>30</v>
      </c>
      <c r="F14" s="3" t="s">
        <v>15</v>
      </c>
      <c r="G14" s="6">
        <v>41780</v>
      </c>
      <c r="H14" s="3" t="s">
        <v>261</v>
      </c>
      <c r="I14" s="3">
        <v>0</v>
      </c>
      <c r="J14" s="3">
        <v>40000</v>
      </c>
      <c r="K14" s="5">
        <v>0.08</v>
      </c>
      <c r="L14" s="3">
        <v>3</v>
      </c>
      <c r="M14" s="1">
        <f t="shared" si="0"/>
        <v>9600</v>
      </c>
      <c r="N14" s="1">
        <f t="shared" si="1"/>
        <v>49600</v>
      </c>
      <c r="P14"/>
    </row>
    <row r="15" spans="1:17" ht="15.6" x14ac:dyDescent="0.3">
      <c r="A15" s="3" t="s">
        <v>49</v>
      </c>
      <c r="B15" s="3" t="s">
        <v>156</v>
      </c>
      <c r="C15" s="3" t="s">
        <v>31</v>
      </c>
      <c r="D15" s="1" t="s">
        <v>21</v>
      </c>
      <c r="E15" s="3">
        <v>30</v>
      </c>
      <c r="F15" s="3" t="s">
        <v>16</v>
      </c>
      <c r="G15" s="6">
        <v>41781</v>
      </c>
      <c r="H15" s="3" t="s">
        <v>264</v>
      </c>
      <c r="I15" s="3">
        <v>150000</v>
      </c>
      <c r="J15" s="3">
        <v>5000</v>
      </c>
      <c r="K15" s="4">
        <v>0.2</v>
      </c>
      <c r="L15" s="3">
        <v>3</v>
      </c>
      <c r="M15" s="1">
        <f t="shared" si="0"/>
        <v>3000</v>
      </c>
      <c r="N15" s="1">
        <f t="shared" si="1"/>
        <v>8000</v>
      </c>
      <c r="P15"/>
    </row>
    <row r="16" spans="1:17" ht="15.6" x14ac:dyDescent="0.3">
      <c r="A16" s="3" t="s">
        <v>50</v>
      </c>
      <c r="B16" s="3" t="s">
        <v>157</v>
      </c>
      <c r="C16" s="3" t="s">
        <v>31</v>
      </c>
      <c r="D16" s="1" t="s">
        <v>24</v>
      </c>
      <c r="E16" s="3">
        <v>41</v>
      </c>
      <c r="F16" s="3" t="s">
        <v>16</v>
      </c>
      <c r="G16" s="6">
        <v>41782</v>
      </c>
      <c r="H16" s="3" t="s">
        <v>264</v>
      </c>
      <c r="I16" s="3">
        <v>200000</v>
      </c>
      <c r="J16" s="3">
        <v>15000</v>
      </c>
      <c r="K16" s="4">
        <v>0.2</v>
      </c>
      <c r="L16" s="3">
        <v>3</v>
      </c>
      <c r="M16" s="1">
        <f t="shared" si="0"/>
        <v>9000</v>
      </c>
      <c r="N16" s="1">
        <f t="shared" si="1"/>
        <v>24000</v>
      </c>
      <c r="P16"/>
    </row>
    <row r="17" spans="1:16" ht="15.6" x14ac:dyDescent="0.3">
      <c r="A17" s="3" t="s">
        <v>53</v>
      </c>
      <c r="B17" s="3" t="s">
        <v>158</v>
      </c>
      <c r="C17" s="3" t="s">
        <v>27</v>
      </c>
      <c r="D17" s="3" t="s">
        <v>28</v>
      </c>
      <c r="E17" s="3">
        <v>53</v>
      </c>
      <c r="F17" s="3" t="s">
        <v>16</v>
      </c>
      <c r="G17" s="6">
        <v>41783</v>
      </c>
      <c r="H17" s="3" t="s">
        <v>264</v>
      </c>
      <c r="I17" s="3">
        <v>20000</v>
      </c>
      <c r="J17" s="3">
        <v>20000</v>
      </c>
      <c r="K17" s="4">
        <v>0.2</v>
      </c>
      <c r="L17" s="3">
        <v>3</v>
      </c>
      <c r="M17" s="1">
        <f t="shared" si="0"/>
        <v>12000</v>
      </c>
      <c r="N17" s="1">
        <f t="shared" si="1"/>
        <v>32000</v>
      </c>
      <c r="P17"/>
    </row>
    <row r="18" spans="1:16" ht="15.6" x14ac:dyDescent="0.3">
      <c r="A18" s="3" t="s">
        <v>54</v>
      </c>
      <c r="B18" s="3" t="s">
        <v>159</v>
      </c>
      <c r="C18" s="3" t="s">
        <v>31</v>
      </c>
      <c r="D18" s="3" t="s">
        <v>32</v>
      </c>
      <c r="E18" s="3">
        <v>27</v>
      </c>
      <c r="F18" s="3" t="s">
        <v>9</v>
      </c>
      <c r="G18" s="6">
        <v>41784</v>
      </c>
      <c r="H18" s="3" t="s">
        <v>261</v>
      </c>
      <c r="I18" s="3">
        <v>0</v>
      </c>
      <c r="J18" s="3">
        <v>200000</v>
      </c>
      <c r="K18" s="4">
        <v>0.06</v>
      </c>
      <c r="L18" s="3">
        <v>1</v>
      </c>
      <c r="M18" s="1">
        <f t="shared" si="0"/>
        <v>12000</v>
      </c>
      <c r="N18" s="1">
        <f t="shared" si="1"/>
        <v>212000</v>
      </c>
      <c r="P18"/>
    </row>
    <row r="19" spans="1:16" ht="15.6" x14ac:dyDescent="0.3">
      <c r="A19" s="3" t="s">
        <v>57</v>
      </c>
      <c r="B19" s="3" t="s">
        <v>160</v>
      </c>
      <c r="C19" s="3" t="s">
        <v>27</v>
      </c>
      <c r="D19" s="3" t="s">
        <v>28</v>
      </c>
      <c r="E19" s="3">
        <v>23</v>
      </c>
      <c r="F19" s="3" t="s">
        <v>17</v>
      </c>
      <c r="G19" s="6">
        <v>41785</v>
      </c>
      <c r="H19" s="3" t="s">
        <v>266</v>
      </c>
      <c r="I19" s="3">
        <v>150000</v>
      </c>
      <c r="J19" s="3">
        <v>90000</v>
      </c>
      <c r="K19" s="4">
        <v>0.14000000000000001</v>
      </c>
      <c r="L19" s="3">
        <v>3</v>
      </c>
      <c r="M19" s="1">
        <f t="shared" si="0"/>
        <v>37800.000000000007</v>
      </c>
      <c r="N19" s="1">
        <f t="shared" si="1"/>
        <v>127800</v>
      </c>
      <c r="P19"/>
    </row>
    <row r="20" spans="1:16" ht="15.6" x14ac:dyDescent="0.3">
      <c r="A20" s="3" t="s">
        <v>74</v>
      </c>
      <c r="B20" s="3" t="s">
        <v>161</v>
      </c>
      <c r="C20" s="3" t="s">
        <v>27</v>
      </c>
      <c r="D20" s="3" t="s">
        <v>37</v>
      </c>
      <c r="E20" s="3">
        <v>21</v>
      </c>
      <c r="F20" s="3" t="s">
        <v>8</v>
      </c>
      <c r="G20" s="6">
        <v>41786</v>
      </c>
      <c r="H20" s="3" t="s">
        <v>266</v>
      </c>
      <c r="I20" s="3">
        <v>50000</v>
      </c>
      <c r="J20" s="3">
        <v>1500000</v>
      </c>
      <c r="K20" s="4">
        <v>0.16</v>
      </c>
      <c r="L20" s="3">
        <v>5</v>
      </c>
      <c r="M20" s="1">
        <f t="shared" si="0"/>
        <v>1200000</v>
      </c>
      <c r="N20" s="1">
        <f t="shared" si="1"/>
        <v>2700000</v>
      </c>
      <c r="P20"/>
    </row>
    <row r="21" spans="1:16" ht="15.6" x14ac:dyDescent="0.3">
      <c r="A21" s="3" t="s">
        <v>58</v>
      </c>
      <c r="B21" s="3" t="s">
        <v>162</v>
      </c>
      <c r="C21" s="3" t="s">
        <v>27</v>
      </c>
      <c r="D21" s="3" t="s">
        <v>42</v>
      </c>
      <c r="E21" s="3">
        <v>23</v>
      </c>
      <c r="F21" s="3" t="s">
        <v>17</v>
      </c>
      <c r="G21" s="6">
        <v>41787</v>
      </c>
      <c r="H21" s="3" t="s">
        <v>270</v>
      </c>
      <c r="I21" s="3">
        <v>70000</v>
      </c>
      <c r="J21" s="3">
        <v>70000</v>
      </c>
      <c r="K21" s="4">
        <v>0.14000000000000001</v>
      </c>
      <c r="L21" s="3">
        <v>3</v>
      </c>
      <c r="M21" s="1">
        <f t="shared" si="0"/>
        <v>29400.000000000007</v>
      </c>
      <c r="N21" s="1">
        <f t="shared" si="1"/>
        <v>99400</v>
      </c>
      <c r="P21"/>
    </row>
    <row r="22" spans="1:16" ht="15.6" x14ac:dyDescent="0.3">
      <c r="A22" s="3" t="s">
        <v>94</v>
      </c>
      <c r="B22" s="3" t="s">
        <v>163</v>
      </c>
      <c r="C22" s="3" t="s">
        <v>31</v>
      </c>
      <c r="D22" s="3" t="s">
        <v>37</v>
      </c>
      <c r="E22" s="3">
        <v>23</v>
      </c>
      <c r="F22" s="3" t="s">
        <v>12</v>
      </c>
      <c r="G22" s="6">
        <v>41788</v>
      </c>
      <c r="H22" s="3" t="s">
        <v>261</v>
      </c>
      <c r="I22" s="3">
        <v>0</v>
      </c>
      <c r="J22" s="3">
        <v>400000</v>
      </c>
      <c r="K22" s="4">
        <v>0.08</v>
      </c>
      <c r="L22" s="3">
        <v>3</v>
      </c>
      <c r="M22" s="1">
        <f t="shared" si="0"/>
        <v>96000</v>
      </c>
      <c r="N22" s="1">
        <f t="shared" si="1"/>
        <v>496000</v>
      </c>
      <c r="P22"/>
    </row>
    <row r="23" spans="1:16" ht="15.6" x14ac:dyDescent="0.3">
      <c r="A23" s="3" t="s">
        <v>111</v>
      </c>
      <c r="B23" s="3" t="s">
        <v>164</v>
      </c>
      <c r="C23" s="3" t="s">
        <v>31</v>
      </c>
      <c r="D23" s="3" t="s">
        <v>37</v>
      </c>
      <c r="E23" s="3">
        <v>23</v>
      </c>
      <c r="F23" s="3" t="s">
        <v>11</v>
      </c>
      <c r="G23" s="6">
        <v>41789</v>
      </c>
      <c r="H23" s="3" t="s">
        <v>273</v>
      </c>
      <c r="I23" s="3">
        <v>40000</v>
      </c>
      <c r="J23" s="3">
        <v>250000</v>
      </c>
      <c r="K23" s="4">
        <v>0.2</v>
      </c>
      <c r="L23" s="3">
        <v>3</v>
      </c>
      <c r="M23" s="1">
        <f t="shared" si="0"/>
        <v>150000</v>
      </c>
      <c r="N23" s="1">
        <f t="shared" si="1"/>
        <v>400000</v>
      </c>
      <c r="P23"/>
    </row>
    <row r="24" spans="1:16" ht="15.6" x14ac:dyDescent="0.3">
      <c r="A24" s="3" t="s">
        <v>112</v>
      </c>
      <c r="B24" s="3" t="s">
        <v>165</v>
      </c>
      <c r="C24" s="3" t="s">
        <v>31</v>
      </c>
      <c r="D24" s="3" t="s">
        <v>37</v>
      </c>
      <c r="E24" s="3">
        <v>45</v>
      </c>
      <c r="F24" s="3" t="s">
        <v>11</v>
      </c>
      <c r="G24" s="6">
        <v>41790</v>
      </c>
      <c r="H24" s="3" t="s">
        <v>263</v>
      </c>
      <c r="I24" s="3">
        <v>30000</v>
      </c>
      <c r="J24" s="3">
        <v>2500000</v>
      </c>
      <c r="K24" s="4">
        <v>0.2</v>
      </c>
      <c r="L24" s="3">
        <v>3</v>
      </c>
      <c r="M24" s="1">
        <f t="shared" si="0"/>
        <v>1500000</v>
      </c>
      <c r="N24" s="1">
        <f t="shared" si="1"/>
        <v>4000000</v>
      </c>
      <c r="P24"/>
    </row>
    <row r="25" spans="1:16" ht="15.6" x14ac:dyDescent="0.3">
      <c r="A25" s="3" t="s">
        <v>95</v>
      </c>
      <c r="B25" s="3" t="s">
        <v>166</v>
      </c>
      <c r="C25" s="3" t="s">
        <v>27</v>
      </c>
      <c r="D25" s="3" t="s">
        <v>37</v>
      </c>
      <c r="E25" s="3">
        <v>55</v>
      </c>
      <c r="F25" s="3" t="s">
        <v>12</v>
      </c>
      <c r="G25" s="6">
        <v>41791</v>
      </c>
      <c r="H25" s="3" t="s">
        <v>261</v>
      </c>
      <c r="I25" s="3">
        <v>0</v>
      </c>
      <c r="J25" s="3">
        <v>250000</v>
      </c>
      <c r="K25" s="4">
        <v>0.08</v>
      </c>
      <c r="L25" s="3">
        <v>3</v>
      </c>
      <c r="M25" s="1">
        <f t="shared" si="0"/>
        <v>60000</v>
      </c>
      <c r="N25" s="1">
        <f t="shared" si="1"/>
        <v>310000</v>
      </c>
      <c r="P25"/>
    </row>
    <row r="26" spans="1:16" ht="15.6" x14ac:dyDescent="0.3">
      <c r="A26" s="3" t="s">
        <v>96</v>
      </c>
      <c r="B26" s="3" t="s">
        <v>167</v>
      </c>
      <c r="C26" s="3" t="s">
        <v>27</v>
      </c>
      <c r="D26" s="3" t="s">
        <v>37</v>
      </c>
      <c r="E26" s="3">
        <v>55</v>
      </c>
      <c r="F26" s="3" t="s">
        <v>12</v>
      </c>
      <c r="G26" s="6">
        <v>41792</v>
      </c>
      <c r="H26" s="3" t="s">
        <v>261</v>
      </c>
      <c r="I26" s="3">
        <v>0</v>
      </c>
      <c r="J26" s="3">
        <v>300000</v>
      </c>
      <c r="K26" s="4">
        <v>0.08</v>
      </c>
      <c r="L26" s="3">
        <v>3</v>
      </c>
      <c r="M26" s="1">
        <f t="shared" si="0"/>
        <v>72000</v>
      </c>
      <c r="N26" s="1">
        <f t="shared" si="1"/>
        <v>372000</v>
      </c>
      <c r="P26"/>
    </row>
    <row r="27" spans="1:16" ht="15.6" x14ac:dyDescent="0.3">
      <c r="A27" s="3" t="s">
        <v>97</v>
      </c>
      <c r="B27" s="3" t="s">
        <v>168</v>
      </c>
      <c r="C27" s="3" t="s">
        <v>27</v>
      </c>
      <c r="D27" s="3" t="s">
        <v>32</v>
      </c>
      <c r="E27" s="3">
        <v>55</v>
      </c>
      <c r="F27" s="3" t="s">
        <v>12</v>
      </c>
      <c r="G27" s="6">
        <v>41793</v>
      </c>
      <c r="H27" s="3" t="s">
        <v>261</v>
      </c>
      <c r="I27" s="3">
        <v>0</v>
      </c>
      <c r="J27" s="3">
        <v>100000</v>
      </c>
      <c r="K27" s="4">
        <v>0.08</v>
      </c>
      <c r="L27" s="3">
        <v>3</v>
      </c>
      <c r="M27" s="1">
        <f t="shared" si="0"/>
        <v>24000</v>
      </c>
      <c r="N27" s="1">
        <f t="shared" si="1"/>
        <v>124000</v>
      </c>
      <c r="P27"/>
    </row>
    <row r="28" spans="1:16" ht="15.6" x14ac:dyDescent="0.3">
      <c r="A28" s="3" t="s">
        <v>98</v>
      </c>
      <c r="B28" s="3" t="s">
        <v>169</v>
      </c>
      <c r="C28" s="3" t="s">
        <v>31</v>
      </c>
      <c r="D28" s="3" t="s">
        <v>32</v>
      </c>
      <c r="E28" s="3">
        <v>55</v>
      </c>
      <c r="F28" s="3" t="s">
        <v>12</v>
      </c>
      <c r="G28" s="6">
        <v>41794</v>
      </c>
      <c r="H28" s="3" t="s">
        <v>261</v>
      </c>
      <c r="I28" s="3">
        <v>0</v>
      </c>
      <c r="J28" s="3">
        <v>900000</v>
      </c>
      <c r="K28" s="4">
        <v>0.08</v>
      </c>
      <c r="L28" s="3">
        <v>3</v>
      </c>
      <c r="M28" s="1">
        <f t="shared" si="0"/>
        <v>216000</v>
      </c>
      <c r="N28" s="1">
        <f t="shared" si="1"/>
        <v>1116000</v>
      </c>
      <c r="P28"/>
    </row>
    <row r="29" spans="1:16" ht="15.6" x14ac:dyDescent="0.3">
      <c r="A29" s="3" t="s">
        <v>125</v>
      </c>
      <c r="B29" s="3" t="s">
        <v>249</v>
      </c>
      <c r="C29" s="3" t="s">
        <v>31</v>
      </c>
      <c r="D29" s="3" t="s">
        <v>32</v>
      </c>
      <c r="E29" s="3">
        <v>45</v>
      </c>
      <c r="F29" s="3" t="s">
        <v>15</v>
      </c>
      <c r="G29" s="6">
        <v>41795</v>
      </c>
      <c r="H29" s="3" t="s">
        <v>261</v>
      </c>
      <c r="I29" s="3">
        <v>0</v>
      </c>
      <c r="J29" s="3">
        <v>50000</v>
      </c>
      <c r="K29" s="5">
        <v>0.08</v>
      </c>
      <c r="L29" s="3">
        <v>3</v>
      </c>
      <c r="M29" s="1">
        <f t="shared" si="0"/>
        <v>12000</v>
      </c>
      <c r="N29" s="1">
        <f t="shared" si="1"/>
        <v>62000</v>
      </c>
      <c r="P29"/>
    </row>
    <row r="30" spans="1:16" ht="15.6" x14ac:dyDescent="0.3">
      <c r="A30" s="3" t="s">
        <v>128</v>
      </c>
      <c r="B30" s="3" t="s">
        <v>170</v>
      </c>
      <c r="C30" s="3" t="s">
        <v>27</v>
      </c>
      <c r="D30" s="3" t="s">
        <v>32</v>
      </c>
      <c r="E30" s="3">
        <v>50</v>
      </c>
      <c r="F30" s="3" t="s">
        <v>9</v>
      </c>
      <c r="G30" s="6">
        <v>41796</v>
      </c>
      <c r="H30" s="3" t="s">
        <v>261</v>
      </c>
      <c r="I30" s="3">
        <v>0</v>
      </c>
      <c r="J30" s="3">
        <v>250000</v>
      </c>
      <c r="K30" s="4">
        <v>0.06</v>
      </c>
      <c r="L30" s="3">
        <v>1</v>
      </c>
      <c r="M30" s="1">
        <f t="shared" si="0"/>
        <v>15000</v>
      </c>
      <c r="N30" s="1">
        <f t="shared" si="1"/>
        <v>265000</v>
      </c>
      <c r="P30"/>
    </row>
    <row r="31" spans="1:16" ht="15.6" x14ac:dyDescent="0.3">
      <c r="A31" s="3" t="s">
        <v>134</v>
      </c>
      <c r="B31" s="3" t="s">
        <v>171</v>
      </c>
      <c r="C31" s="3" t="s">
        <v>31</v>
      </c>
      <c r="D31" s="3" t="s">
        <v>32</v>
      </c>
      <c r="E31" s="3">
        <v>50</v>
      </c>
      <c r="F31" s="3" t="s">
        <v>55</v>
      </c>
      <c r="G31" s="6">
        <v>41797</v>
      </c>
      <c r="H31" s="3" t="s">
        <v>260</v>
      </c>
      <c r="I31" s="3">
        <v>20000</v>
      </c>
      <c r="J31" s="3">
        <v>250000</v>
      </c>
      <c r="K31" s="4">
        <v>0.12</v>
      </c>
      <c r="L31" s="3">
        <v>1</v>
      </c>
      <c r="M31" s="1">
        <f t="shared" si="0"/>
        <v>30000</v>
      </c>
      <c r="N31" s="1">
        <f t="shared" si="1"/>
        <v>280000</v>
      </c>
      <c r="P31"/>
    </row>
    <row r="32" spans="1:16" ht="15.6" x14ac:dyDescent="0.3">
      <c r="A32" s="3" t="s">
        <v>135</v>
      </c>
      <c r="B32" s="3" t="s">
        <v>172</v>
      </c>
      <c r="C32" s="3" t="s">
        <v>27</v>
      </c>
      <c r="D32" s="3" t="s">
        <v>32</v>
      </c>
      <c r="E32" s="3">
        <v>23</v>
      </c>
      <c r="F32" s="3" t="s">
        <v>55</v>
      </c>
      <c r="G32" s="6">
        <v>41798</v>
      </c>
      <c r="H32" s="3" t="s">
        <v>260</v>
      </c>
      <c r="I32" s="3">
        <v>10000</v>
      </c>
      <c r="J32" s="3">
        <v>10000</v>
      </c>
      <c r="K32" s="4">
        <v>0.12</v>
      </c>
      <c r="L32" s="3">
        <v>1</v>
      </c>
      <c r="M32" s="1">
        <f t="shared" si="0"/>
        <v>1200</v>
      </c>
      <c r="N32" s="1">
        <f t="shared" si="1"/>
        <v>11200</v>
      </c>
      <c r="P32"/>
    </row>
    <row r="33" spans="1:16" ht="15.6" x14ac:dyDescent="0.3">
      <c r="A33" s="3" t="s">
        <v>136</v>
      </c>
      <c r="B33" s="3" t="s">
        <v>173</v>
      </c>
      <c r="C33" s="3" t="s">
        <v>27</v>
      </c>
      <c r="D33" s="3" t="s">
        <v>32</v>
      </c>
      <c r="E33" s="3">
        <v>23</v>
      </c>
      <c r="F33" s="3" t="s">
        <v>55</v>
      </c>
      <c r="G33" s="6">
        <v>41796</v>
      </c>
      <c r="H33" s="3" t="s">
        <v>260</v>
      </c>
      <c r="I33" s="3">
        <v>100000</v>
      </c>
      <c r="J33" s="3">
        <v>20000</v>
      </c>
      <c r="K33" s="4">
        <v>0.12</v>
      </c>
      <c r="L33" s="3">
        <v>1</v>
      </c>
      <c r="M33" s="1">
        <f t="shared" si="0"/>
        <v>2400</v>
      </c>
      <c r="N33" s="1">
        <f t="shared" si="1"/>
        <v>22400</v>
      </c>
      <c r="P33"/>
    </row>
    <row r="34" spans="1:16" ht="15.6" x14ac:dyDescent="0.3">
      <c r="A34" s="3" t="s">
        <v>129</v>
      </c>
      <c r="B34" s="3" t="s">
        <v>174</v>
      </c>
      <c r="C34" s="3" t="s">
        <v>31</v>
      </c>
      <c r="D34" s="1" t="s">
        <v>21</v>
      </c>
      <c r="E34" s="3">
        <v>27</v>
      </c>
      <c r="F34" s="3" t="s">
        <v>9</v>
      </c>
      <c r="G34" s="6">
        <v>41797</v>
      </c>
      <c r="H34" s="3" t="s">
        <v>261</v>
      </c>
      <c r="I34" s="3">
        <v>0</v>
      </c>
      <c r="J34" s="3">
        <v>250000</v>
      </c>
      <c r="K34" s="4">
        <v>0.06</v>
      </c>
      <c r="L34" s="3">
        <v>1</v>
      </c>
      <c r="M34" s="1">
        <f t="shared" si="0"/>
        <v>15000</v>
      </c>
      <c r="N34" s="1">
        <f t="shared" si="1"/>
        <v>265000</v>
      </c>
      <c r="P34"/>
    </row>
    <row r="35" spans="1:16" ht="15.6" x14ac:dyDescent="0.3">
      <c r="A35" s="3" t="s">
        <v>113</v>
      </c>
      <c r="B35" s="3" t="s">
        <v>175</v>
      </c>
      <c r="C35" s="3" t="s">
        <v>31</v>
      </c>
      <c r="D35" s="1" t="s">
        <v>24</v>
      </c>
      <c r="E35" s="3">
        <v>26</v>
      </c>
      <c r="F35" s="3" t="s">
        <v>11</v>
      </c>
      <c r="G35" s="6">
        <v>41798</v>
      </c>
      <c r="H35" s="3" t="s">
        <v>274</v>
      </c>
      <c r="I35" s="3">
        <v>250000</v>
      </c>
      <c r="J35" s="3">
        <v>2500000</v>
      </c>
      <c r="K35" s="4">
        <v>0.2</v>
      </c>
      <c r="L35" s="3">
        <v>3</v>
      </c>
      <c r="M35" s="1">
        <f t="shared" si="0"/>
        <v>1500000</v>
      </c>
      <c r="N35" s="1">
        <f t="shared" si="1"/>
        <v>4000000</v>
      </c>
      <c r="P35"/>
    </row>
    <row r="36" spans="1:16" ht="15.6" x14ac:dyDescent="0.3">
      <c r="A36" s="3" t="s">
        <v>130</v>
      </c>
      <c r="B36" s="3" t="s">
        <v>176</v>
      </c>
      <c r="C36" s="3" t="s">
        <v>31</v>
      </c>
      <c r="D36" s="3" t="s">
        <v>28</v>
      </c>
      <c r="E36" s="3">
        <v>28</v>
      </c>
      <c r="F36" s="3" t="s">
        <v>9</v>
      </c>
      <c r="G36" s="6">
        <v>41780</v>
      </c>
      <c r="H36" s="3" t="s">
        <v>261</v>
      </c>
      <c r="I36" s="3">
        <v>0</v>
      </c>
      <c r="J36" s="3">
        <v>250000</v>
      </c>
      <c r="K36" s="4">
        <v>0.06</v>
      </c>
      <c r="L36" s="3">
        <v>1</v>
      </c>
      <c r="M36" s="1">
        <f t="shared" si="0"/>
        <v>15000</v>
      </c>
      <c r="N36" s="1">
        <f t="shared" si="1"/>
        <v>265000</v>
      </c>
      <c r="P36"/>
    </row>
    <row r="37" spans="1:16" ht="15.6" x14ac:dyDescent="0.3">
      <c r="A37" s="3" t="s">
        <v>131</v>
      </c>
      <c r="B37" s="3" t="s">
        <v>178</v>
      </c>
      <c r="C37" s="3" t="s">
        <v>31</v>
      </c>
      <c r="D37" s="3" t="s">
        <v>32</v>
      </c>
      <c r="E37" s="3">
        <v>29</v>
      </c>
      <c r="F37" s="3" t="s">
        <v>9</v>
      </c>
      <c r="G37" s="6">
        <v>41781</v>
      </c>
      <c r="H37" s="3" t="s">
        <v>261</v>
      </c>
      <c r="I37" s="3">
        <v>0</v>
      </c>
      <c r="J37" s="3">
        <v>100000</v>
      </c>
      <c r="K37" s="4">
        <v>0.06</v>
      </c>
      <c r="L37" s="3">
        <v>1</v>
      </c>
      <c r="M37" s="1">
        <f t="shared" si="0"/>
        <v>6000</v>
      </c>
      <c r="N37" s="1">
        <f t="shared" si="1"/>
        <v>106000</v>
      </c>
      <c r="P37"/>
    </row>
    <row r="38" spans="1:16" ht="15.6" x14ac:dyDescent="0.3">
      <c r="A38" s="3" t="s">
        <v>132</v>
      </c>
      <c r="B38" s="3" t="s">
        <v>177</v>
      </c>
      <c r="C38" s="3" t="s">
        <v>27</v>
      </c>
      <c r="D38" s="3" t="s">
        <v>28</v>
      </c>
      <c r="E38" s="3">
        <v>30</v>
      </c>
      <c r="F38" s="3" t="s">
        <v>9</v>
      </c>
      <c r="G38" s="6">
        <v>41782</v>
      </c>
      <c r="H38" s="3" t="s">
        <v>261</v>
      </c>
      <c r="I38" s="3">
        <v>0</v>
      </c>
      <c r="J38" s="3">
        <v>50000</v>
      </c>
      <c r="K38" s="4">
        <v>0.06</v>
      </c>
      <c r="L38" s="3">
        <v>1</v>
      </c>
      <c r="M38" s="1">
        <f t="shared" si="0"/>
        <v>3000</v>
      </c>
      <c r="N38" s="1">
        <f t="shared" si="1"/>
        <v>53000</v>
      </c>
      <c r="P38"/>
    </row>
    <row r="39" spans="1:16" ht="15.6" x14ac:dyDescent="0.3">
      <c r="A39" s="3" t="s">
        <v>75</v>
      </c>
      <c r="B39" s="3" t="s">
        <v>179</v>
      </c>
      <c r="C39" s="3" t="s">
        <v>27</v>
      </c>
      <c r="D39" s="3" t="s">
        <v>37</v>
      </c>
      <c r="E39" s="3">
        <v>31</v>
      </c>
      <c r="F39" s="3" t="s">
        <v>8</v>
      </c>
      <c r="G39" s="6">
        <v>41783</v>
      </c>
      <c r="H39" s="3" t="s">
        <v>274</v>
      </c>
      <c r="I39" s="3">
        <v>120000</v>
      </c>
      <c r="J39" s="3">
        <v>90000</v>
      </c>
      <c r="K39" s="4">
        <v>0.16</v>
      </c>
      <c r="L39" s="3">
        <v>5</v>
      </c>
      <c r="M39" s="1">
        <f t="shared" si="0"/>
        <v>72000</v>
      </c>
      <c r="N39" s="1">
        <f t="shared" si="1"/>
        <v>162000</v>
      </c>
      <c r="P39"/>
    </row>
    <row r="40" spans="1:16" ht="15.6" x14ac:dyDescent="0.3">
      <c r="A40" s="3" t="s">
        <v>59</v>
      </c>
      <c r="B40" s="3" t="s">
        <v>180</v>
      </c>
      <c r="C40" s="3" t="s">
        <v>31</v>
      </c>
      <c r="D40" s="3" t="s">
        <v>42</v>
      </c>
      <c r="E40" s="3">
        <v>32</v>
      </c>
      <c r="F40" s="3" t="s">
        <v>17</v>
      </c>
      <c r="G40" s="6">
        <v>41784</v>
      </c>
      <c r="H40" s="3" t="s">
        <v>275</v>
      </c>
      <c r="I40" s="3">
        <v>25000</v>
      </c>
      <c r="J40" s="3">
        <v>70000</v>
      </c>
      <c r="K40" s="4">
        <v>0.14000000000000001</v>
      </c>
      <c r="L40" s="3">
        <v>3</v>
      </c>
      <c r="M40" s="1">
        <f t="shared" si="0"/>
        <v>29400.000000000007</v>
      </c>
      <c r="N40" s="1">
        <f t="shared" si="1"/>
        <v>99400</v>
      </c>
      <c r="P40"/>
    </row>
    <row r="41" spans="1:16" ht="15.6" x14ac:dyDescent="0.3">
      <c r="A41" s="3" t="s">
        <v>99</v>
      </c>
      <c r="B41" s="3" t="s">
        <v>181</v>
      </c>
      <c r="C41" s="3" t="s">
        <v>31</v>
      </c>
      <c r="D41" s="3" t="s">
        <v>251</v>
      </c>
      <c r="E41" s="3">
        <v>35</v>
      </c>
      <c r="F41" s="3" t="s">
        <v>12</v>
      </c>
      <c r="G41" s="6">
        <v>41785</v>
      </c>
      <c r="H41" s="3" t="s">
        <v>275</v>
      </c>
      <c r="I41" s="3">
        <v>320000</v>
      </c>
      <c r="J41" s="3">
        <v>400000</v>
      </c>
      <c r="K41" s="4">
        <v>0.08</v>
      </c>
      <c r="L41" s="3">
        <v>3</v>
      </c>
      <c r="M41" s="1">
        <f t="shared" si="0"/>
        <v>96000</v>
      </c>
      <c r="N41" s="1">
        <f t="shared" si="1"/>
        <v>496000</v>
      </c>
      <c r="P41"/>
    </row>
    <row r="42" spans="1:16" ht="15.6" x14ac:dyDescent="0.3">
      <c r="A42" s="3" t="s">
        <v>114</v>
      </c>
      <c r="B42" s="3" t="s">
        <v>182</v>
      </c>
      <c r="C42" s="3" t="s">
        <v>31</v>
      </c>
      <c r="D42" s="3" t="s">
        <v>251</v>
      </c>
      <c r="E42" s="3">
        <v>37</v>
      </c>
      <c r="F42" s="3" t="s">
        <v>11</v>
      </c>
      <c r="G42" s="6">
        <v>41786</v>
      </c>
      <c r="H42" s="3" t="s">
        <v>279</v>
      </c>
      <c r="I42" s="3">
        <v>75000</v>
      </c>
      <c r="J42" s="3">
        <v>500000</v>
      </c>
      <c r="K42" s="4">
        <v>0.2</v>
      </c>
      <c r="L42" s="3">
        <v>3</v>
      </c>
      <c r="M42" s="1">
        <f t="shared" si="0"/>
        <v>300000</v>
      </c>
      <c r="N42" s="1">
        <f t="shared" si="1"/>
        <v>800000</v>
      </c>
      <c r="P42"/>
    </row>
    <row r="43" spans="1:16" ht="15.6" x14ac:dyDescent="0.3">
      <c r="A43" s="3" t="s">
        <v>76</v>
      </c>
      <c r="B43" s="3" t="s">
        <v>183</v>
      </c>
      <c r="C43" s="3" t="s">
        <v>31</v>
      </c>
      <c r="D43" s="3" t="s">
        <v>251</v>
      </c>
      <c r="E43" s="3">
        <v>39</v>
      </c>
      <c r="F43" s="3" t="s">
        <v>8</v>
      </c>
      <c r="G43" s="6">
        <v>41787</v>
      </c>
      <c r="H43" s="3" t="s">
        <v>276</v>
      </c>
      <c r="I43" s="3">
        <v>100000</v>
      </c>
      <c r="J43" s="3">
        <v>1000000</v>
      </c>
      <c r="K43" s="4">
        <v>0.16</v>
      </c>
      <c r="L43" s="3">
        <v>5</v>
      </c>
      <c r="M43" s="1">
        <f t="shared" si="0"/>
        <v>800000</v>
      </c>
      <c r="N43" s="1">
        <f t="shared" si="1"/>
        <v>1800000</v>
      </c>
      <c r="P43"/>
    </row>
    <row r="44" spans="1:16" ht="15.6" x14ac:dyDescent="0.3">
      <c r="A44" s="3" t="s">
        <v>60</v>
      </c>
      <c r="B44" s="3" t="s">
        <v>184</v>
      </c>
      <c r="C44" s="3" t="s">
        <v>31</v>
      </c>
      <c r="D44" s="3" t="s">
        <v>251</v>
      </c>
      <c r="E44" s="3">
        <v>52</v>
      </c>
      <c r="F44" s="3" t="s">
        <v>17</v>
      </c>
      <c r="G44" s="6">
        <v>41788</v>
      </c>
      <c r="H44" s="3" t="s">
        <v>272</v>
      </c>
      <c r="I44" s="3">
        <v>65000</v>
      </c>
      <c r="J44" s="3">
        <v>80000</v>
      </c>
      <c r="K44" s="4">
        <v>0.14000000000000001</v>
      </c>
      <c r="L44" s="3">
        <v>3</v>
      </c>
      <c r="M44" s="1">
        <f t="shared" si="0"/>
        <v>33600.000000000007</v>
      </c>
      <c r="N44" s="1">
        <f t="shared" si="1"/>
        <v>113600</v>
      </c>
      <c r="P44"/>
    </row>
    <row r="45" spans="1:16" ht="15.6" x14ac:dyDescent="0.3">
      <c r="A45" s="3" t="s">
        <v>100</v>
      </c>
      <c r="B45" s="3" t="s">
        <v>185</v>
      </c>
      <c r="C45" s="3" t="s">
        <v>27</v>
      </c>
      <c r="D45" s="3" t="s">
        <v>251</v>
      </c>
      <c r="E45" s="3">
        <v>53</v>
      </c>
      <c r="F45" s="3" t="s">
        <v>12</v>
      </c>
      <c r="G45" s="6">
        <v>41789</v>
      </c>
      <c r="H45" s="3" t="s">
        <v>261</v>
      </c>
      <c r="I45" s="3">
        <v>0</v>
      </c>
      <c r="J45" s="3">
        <v>400000</v>
      </c>
      <c r="K45" s="4">
        <v>0.08</v>
      </c>
      <c r="L45" s="3">
        <v>3</v>
      </c>
      <c r="M45" s="1">
        <f t="shared" si="0"/>
        <v>96000</v>
      </c>
      <c r="N45" s="1">
        <f t="shared" si="1"/>
        <v>496000</v>
      </c>
      <c r="P45"/>
    </row>
    <row r="46" spans="1:16" ht="15.6" x14ac:dyDescent="0.3">
      <c r="A46" s="3" t="s">
        <v>115</v>
      </c>
      <c r="B46" s="3" t="s">
        <v>186</v>
      </c>
      <c r="C46" s="3" t="s">
        <v>27</v>
      </c>
      <c r="D46" s="3" t="s">
        <v>252</v>
      </c>
      <c r="E46" s="3">
        <v>25</v>
      </c>
      <c r="F46" s="3" t="s">
        <v>11</v>
      </c>
      <c r="G46" s="6">
        <v>41790</v>
      </c>
      <c r="H46" s="3" t="s">
        <v>278</v>
      </c>
      <c r="I46" s="3">
        <v>25000</v>
      </c>
      <c r="J46" s="3">
        <v>500000</v>
      </c>
      <c r="K46" s="4">
        <v>0.2</v>
      </c>
      <c r="L46" s="3">
        <v>3</v>
      </c>
      <c r="M46" s="1">
        <f t="shared" si="0"/>
        <v>300000</v>
      </c>
      <c r="N46" s="1">
        <f t="shared" si="1"/>
        <v>800000</v>
      </c>
      <c r="P46"/>
    </row>
    <row r="47" spans="1:16" ht="15.6" x14ac:dyDescent="0.3">
      <c r="A47" s="3" t="s">
        <v>77</v>
      </c>
      <c r="B47" s="3" t="s">
        <v>187</v>
      </c>
      <c r="C47" s="3" t="s">
        <v>31</v>
      </c>
      <c r="D47" s="3" t="s">
        <v>253</v>
      </c>
      <c r="E47" s="3">
        <v>26</v>
      </c>
      <c r="F47" s="3" t="s">
        <v>8</v>
      </c>
      <c r="G47" s="6">
        <v>41791</v>
      </c>
      <c r="H47" s="3" t="s">
        <v>278</v>
      </c>
      <c r="I47" s="3">
        <v>35000</v>
      </c>
      <c r="J47" s="3">
        <v>1500000</v>
      </c>
      <c r="K47" s="4">
        <v>0.16</v>
      </c>
      <c r="L47" s="3">
        <v>5</v>
      </c>
      <c r="M47" s="1">
        <f t="shared" si="0"/>
        <v>1200000</v>
      </c>
      <c r="N47" s="1">
        <f t="shared" si="1"/>
        <v>2700000</v>
      </c>
      <c r="P47"/>
    </row>
    <row r="48" spans="1:16" ht="15.6" x14ac:dyDescent="0.3">
      <c r="A48" s="3" t="s">
        <v>61</v>
      </c>
      <c r="B48" s="3" t="s">
        <v>188</v>
      </c>
      <c r="C48" s="3" t="s">
        <v>31</v>
      </c>
      <c r="D48" s="3" t="s">
        <v>254</v>
      </c>
      <c r="E48" s="3">
        <v>30</v>
      </c>
      <c r="F48" s="3" t="s">
        <v>17</v>
      </c>
      <c r="G48" s="6">
        <v>41792</v>
      </c>
      <c r="H48" s="3" t="s">
        <v>276</v>
      </c>
      <c r="I48" s="3">
        <v>55000</v>
      </c>
      <c r="J48" s="3">
        <v>50000</v>
      </c>
      <c r="K48" s="4">
        <v>0.14000000000000001</v>
      </c>
      <c r="L48" s="3">
        <v>3</v>
      </c>
      <c r="M48" s="1">
        <f t="shared" si="0"/>
        <v>21000.000000000004</v>
      </c>
      <c r="N48" s="1">
        <f t="shared" si="1"/>
        <v>71000</v>
      </c>
      <c r="P48"/>
    </row>
    <row r="49" spans="1:16" ht="15.6" x14ac:dyDescent="0.3">
      <c r="A49" s="3" t="s">
        <v>101</v>
      </c>
      <c r="B49" s="3" t="s">
        <v>189</v>
      </c>
      <c r="C49" s="3" t="s">
        <v>31</v>
      </c>
      <c r="D49" s="3" t="s">
        <v>255</v>
      </c>
      <c r="E49" s="3">
        <v>21</v>
      </c>
      <c r="F49" s="3" t="s">
        <v>12</v>
      </c>
      <c r="G49" s="6">
        <v>41793</v>
      </c>
      <c r="H49" s="3" t="s">
        <v>261</v>
      </c>
      <c r="I49" s="3">
        <v>0</v>
      </c>
      <c r="J49" s="3">
        <v>400000</v>
      </c>
      <c r="K49" s="4">
        <v>0.08</v>
      </c>
      <c r="L49" s="3">
        <v>3</v>
      </c>
      <c r="M49" s="1">
        <f t="shared" si="0"/>
        <v>96000</v>
      </c>
      <c r="N49" s="1">
        <f t="shared" si="1"/>
        <v>496000</v>
      </c>
      <c r="P49"/>
    </row>
    <row r="50" spans="1:16" ht="15.6" x14ac:dyDescent="0.3">
      <c r="A50" s="3" t="s">
        <v>116</v>
      </c>
      <c r="B50" s="3" t="s">
        <v>190</v>
      </c>
      <c r="C50" s="3" t="s">
        <v>27</v>
      </c>
      <c r="D50" s="3" t="s">
        <v>256</v>
      </c>
      <c r="E50" s="3">
        <v>32</v>
      </c>
      <c r="F50" s="3" t="s">
        <v>11</v>
      </c>
      <c r="G50" s="6">
        <v>41794</v>
      </c>
      <c r="H50" s="3" t="s">
        <v>278</v>
      </c>
      <c r="I50" s="3">
        <v>90000</v>
      </c>
      <c r="J50" s="3">
        <v>700000</v>
      </c>
      <c r="K50" s="4">
        <v>0.2</v>
      </c>
      <c r="L50" s="3">
        <v>3</v>
      </c>
      <c r="M50" s="1">
        <f t="shared" si="0"/>
        <v>420000</v>
      </c>
      <c r="N50" s="1">
        <f t="shared" si="1"/>
        <v>1120000</v>
      </c>
      <c r="P50"/>
    </row>
    <row r="51" spans="1:16" ht="15.6" x14ac:dyDescent="0.3">
      <c r="A51" s="3" t="s">
        <v>78</v>
      </c>
      <c r="B51" s="3" t="s">
        <v>192</v>
      </c>
      <c r="C51" s="3" t="s">
        <v>31</v>
      </c>
      <c r="D51" s="3" t="s">
        <v>256</v>
      </c>
      <c r="E51" s="3">
        <v>33</v>
      </c>
      <c r="F51" s="3" t="s">
        <v>8</v>
      </c>
      <c r="G51" s="6">
        <v>41795</v>
      </c>
      <c r="H51" s="3" t="s">
        <v>268</v>
      </c>
      <c r="I51" s="3">
        <v>70000</v>
      </c>
      <c r="J51" s="3">
        <v>1500000</v>
      </c>
      <c r="K51" s="4">
        <v>0.16</v>
      </c>
      <c r="L51" s="3">
        <v>5</v>
      </c>
      <c r="M51" s="1">
        <f t="shared" si="0"/>
        <v>1200000</v>
      </c>
      <c r="N51" s="1">
        <f t="shared" si="1"/>
        <v>2700000</v>
      </c>
      <c r="P51"/>
    </row>
    <row r="52" spans="1:16" ht="15.6" x14ac:dyDescent="0.3">
      <c r="A52" s="3" t="s">
        <v>79</v>
      </c>
      <c r="B52" s="3" t="s">
        <v>194</v>
      </c>
      <c r="C52" s="3" t="s">
        <v>31</v>
      </c>
      <c r="D52" s="3" t="s">
        <v>253</v>
      </c>
      <c r="E52" s="3">
        <v>35</v>
      </c>
      <c r="F52" s="3" t="s">
        <v>8</v>
      </c>
      <c r="G52" s="6">
        <v>41796</v>
      </c>
      <c r="H52" s="3" t="s">
        <v>269</v>
      </c>
      <c r="I52" s="3">
        <v>30000</v>
      </c>
      <c r="J52" s="3">
        <v>1300000</v>
      </c>
      <c r="K52" s="4">
        <v>0.16</v>
      </c>
      <c r="L52" s="3">
        <v>5</v>
      </c>
      <c r="M52" s="1">
        <f t="shared" si="0"/>
        <v>1040000</v>
      </c>
      <c r="N52" s="1">
        <f t="shared" si="1"/>
        <v>2340000</v>
      </c>
      <c r="P52"/>
    </row>
    <row r="53" spans="1:16" ht="15.6" x14ac:dyDescent="0.3">
      <c r="A53" s="3" t="s">
        <v>80</v>
      </c>
      <c r="B53" s="3" t="s">
        <v>197</v>
      </c>
      <c r="C53" s="3" t="s">
        <v>31</v>
      </c>
      <c r="D53" s="3" t="s">
        <v>254</v>
      </c>
      <c r="E53" s="3">
        <v>36</v>
      </c>
      <c r="F53" s="3" t="s">
        <v>8</v>
      </c>
      <c r="G53" s="6">
        <v>41797</v>
      </c>
      <c r="H53" s="3" t="s">
        <v>268</v>
      </c>
      <c r="I53" s="3">
        <v>20000</v>
      </c>
      <c r="J53" s="3">
        <v>1100000</v>
      </c>
      <c r="K53" s="4">
        <v>0.16</v>
      </c>
      <c r="L53" s="3">
        <v>5</v>
      </c>
      <c r="M53" s="1">
        <f t="shared" si="0"/>
        <v>880000</v>
      </c>
      <c r="N53" s="1">
        <f t="shared" si="1"/>
        <v>1980000</v>
      </c>
      <c r="P53"/>
    </row>
    <row r="54" spans="1:16" ht="15.6" x14ac:dyDescent="0.3">
      <c r="A54" s="3" t="s">
        <v>81</v>
      </c>
      <c r="B54" s="3" t="s">
        <v>196</v>
      </c>
      <c r="C54" s="3" t="s">
        <v>31</v>
      </c>
      <c r="D54" s="3" t="s">
        <v>255</v>
      </c>
      <c r="E54" s="3">
        <v>53</v>
      </c>
      <c r="F54" s="3" t="s">
        <v>8</v>
      </c>
      <c r="G54" s="6">
        <v>41798</v>
      </c>
      <c r="H54" s="3" t="s">
        <v>269</v>
      </c>
      <c r="I54" s="3">
        <v>600000</v>
      </c>
      <c r="J54" s="3">
        <v>900000</v>
      </c>
      <c r="K54" s="4">
        <v>0.16</v>
      </c>
      <c r="L54" s="3">
        <v>5</v>
      </c>
      <c r="M54" s="1">
        <f t="shared" si="0"/>
        <v>720000</v>
      </c>
      <c r="N54" s="1">
        <f t="shared" si="1"/>
        <v>1620000</v>
      </c>
      <c r="P54"/>
    </row>
    <row r="55" spans="1:16" ht="15.6" x14ac:dyDescent="0.3">
      <c r="A55" s="3" t="s">
        <v>82</v>
      </c>
      <c r="B55" s="3" t="s">
        <v>198</v>
      </c>
      <c r="C55" s="3" t="s">
        <v>31</v>
      </c>
      <c r="D55" s="3" t="s">
        <v>256</v>
      </c>
      <c r="E55" s="3">
        <v>52</v>
      </c>
      <c r="F55" s="3" t="s">
        <v>8</v>
      </c>
      <c r="G55" s="6">
        <v>41771</v>
      </c>
      <c r="H55" s="3" t="s">
        <v>268</v>
      </c>
      <c r="I55" s="3">
        <v>90000</v>
      </c>
      <c r="J55" s="3">
        <v>700000</v>
      </c>
      <c r="K55" s="4">
        <v>0.16</v>
      </c>
      <c r="L55" s="3">
        <v>5</v>
      </c>
      <c r="M55" s="1">
        <f t="shared" si="0"/>
        <v>560000</v>
      </c>
      <c r="N55" s="1">
        <f t="shared" si="1"/>
        <v>1260000</v>
      </c>
      <c r="P55"/>
    </row>
    <row r="56" spans="1:16" ht="15.6" x14ac:dyDescent="0.3">
      <c r="A56" s="3" t="s">
        <v>83</v>
      </c>
      <c r="B56" s="3" t="s">
        <v>199</v>
      </c>
      <c r="C56" s="3" t="s">
        <v>27</v>
      </c>
      <c r="D56" s="1" t="s">
        <v>24</v>
      </c>
      <c r="E56" s="3">
        <v>54</v>
      </c>
      <c r="F56" s="3" t="s">
        <v>8</v>
      </c>
      <c r="G56" s="6">
        <v>41781</v>
      </c>
      <c r="H56" s="3" t="s">
        <v>262</v>
      </c>
      <c r="I56" s="3">
        <v>70000</v>
      </c>
      <c r="J56" s="3">
        <v>950000</v>
      </c>
      <c r="K56" s="4">
        <v>0.16</v>
      </c>
      <c r="L56" s="3">
        <v>5</v>
      </c>
      <c r="M56" s="1">
        <f t="shared" si="0"/>
        <v>760000</v>
      </c>
      <c r="N56" s="1">
        <f t="shared" si="1"/>
        <v>1710000</v>
      </c>
      <c r="P56"/>
    </row>
    <row r="57" spans="1:16" ht="15.6" x14ac:dyDescent="0.3">
      <c r="A57" s="3" t="s">
        <v>84</v>
      </c>
      <c r="B57" s="3" t="s">
        <v>200</v>
      </c>
      <c r="C57" s="3" t="s">
        <v>31</v>
      </c>
      <c r="D57" s="3" t="s">
        <v>28</v>
      </c>
      <c r="E57" s="3">
        <v>47</v>
      </c>
      <c r="F57" s="3" t="s">
        <v>8</v>
      </c>
      <c r="G57" s="6">
        <v>41782</v>
      </c>
      <c r="H57" s="3" t="s">
        <v>268</v>
      </c>
      <c r="I57" s="3">
        <v>30000</v>
      </c>
      <c r="J57" s="3">
        <v>700000</v>
      </c>
      <c r="K57" s="4">
        <v>0.16</v>
      </c>
      <c r="L57" s="3">
        <v>5</v>
      </c>
      <c r="M57" s="1">
        <f t="shared" si="0"/>
        <v>560000</v>
      </c>
      <c r="N57" s="1">
        <f t="shared" si="1"/>
        <v>1260000</v>
      </c>
      <c r="P57"/>
    </row>
    <row r="58" spans="1:16" ht="15.6" x14ac:dyDescent="0.3">
      <c r="A58" s="3" t="s">
        <v>85</v>
      </c>
      <c r="B58" s="3" t="s">
        <v>191</v>
      </c>
      <c r="C58" s="3" t="s">
        <v>27</v>
      </c>
      <c r="D58" s="3" t="s">
        <v>32</v>
      </c>
      <c r="E58" s="3">
        <v>47</v>
      </c>
      <c r="F58" s="3" t="s">
        <v>8</v>
      </c>
      <c r="G58" s="6">
        <v>41783</v>
      </c>
      <c r="H58" s="3" t="s">
        <v>269</v>
      </c>
      <c r="I58" s="3">
        <v>90000</v>
      </c>
      <c r="J58" s="3">
        <v>1500000</v>
      </c>
      <c r="K58" s="4">
        <v>0.16</v>
      </c>
      <c r="L58" s="3">
        <v>5</v>
      </c>
      <c r="M58" s="1">
        <f t="shared" si="0"/>
        <v>1200000</v>
      </c>
      <c r="N58" s="1">
        <f t="shared" si="1"/>
        <v>2700000</v>
      </c>
      <c r="P58"/>
    </row>
    <row r="59" spans="1:16" ht="15.6" x14ac:dyDescent="0.3">
      <c r="A59" s="3" t="s">
        <v>86</v>
      </c>
      <c r="B59" s="3" t="s">
        <v>192</v>
      </c>
      <c r="C59" s="3" t="s">
        <v>31</v>
      </c>
      <c r="D59" s="3" t="s">
        <v>28</v>
      </c>
      <c r="E59" s="3">
        <v>37</v>
      </c>
      <c r="F59" s="3" t="s">
        <v>8</v>
      </c>
      <c r="G59" s="6">
        <v>41784</v>
      </c>
      <c r="H59" s="3" t="s">
        <v>268</v>
      </c>
      <c r="I59" s="3">
        <v>70000</v>
      </c>
      <c r="J59" s="3">
        <v>1300000</v>
      </c>
      <c r="K59" s="4">
        <v>0.16</v>
      </c>
      <c r="L59" s="3">
        <v>5</v>
      </c>
      <c r="M59" s="1">
        <f t="shared" si="0"/>
        <v>1040000</v>
      </c>
      <c r="N59" s="1">
        <f t="shared" si="1"/>
        <v>2340000</v>
      </c>
      <c r="P59"/>
    </row>
    <row r="60" spans="1:16" ht="15.6" x14ac:dyDescent="0.3">
      <c r="A60" s="3" t="s">
        <v>87</v>
      </c>
      <c r="B60" s="3" t="s">
        <v>193</v>
      </c>
      <c r="C60" s="3" t="s">
        <v>31</v>
      </c>
      <c r="D60" s="3" t="s">
        <v>37</v>
      </c>
      <c r="E60" s="3">
        <v>27</v>
      </c>
      <c r="F60" s="3" t="s">
        <v>8</v>
      </c>
      <c r="G60" s="6">
        <v>41785</v>
      </c>
      <c r="H60" s="3" t="s">
        <v>269</v>
      </c>
      <c r="I60" s="3">
        <v>30000</v>
      </c>
      <c r="J60" s="3">
        <v>1100000</v>
      </c>
      <c r="K60" s="4">
        <v>0.16</v>
      </c>
      <c r="L60" s="3">
        <v>5</v>
      </c>
      <c r="M60" s="1">
        <f t="shared" si="0"/>
        <v>880000</v>
      </c>
      <c r="N60" s="1">
        <f t="shared" si="1"/>
        <v>1980000</v>
      </c>
      <c r="P60"/>
    </row>
    <row r="61" spans="1:16" ht="15.6" x14ac:dyDescent="0.3">
      <c r="A61" s="3" t="s">
        <v>88</v>
      </c>
      <c r="B61" s="3" t="s">
        <v>194</v>
      </c>
      <c r="C61" s="3" t="s">
        <v>31</v>
      </c>
      <c r="D61" s="3" t="s">
        <v>42</v>
      </c>
      <c r="E61" s="3">
        <v>32</v>
      </c>
      <c r="F61" s="3" t="s">
        <v>8</v>
      </c>
      <c r="G61" s="6">
        <v>41786</v>
      </c>
      <c r="H61" s="3" t="s">
        <v>268</v>
      </c>
      <c r="I61" s="3">
        <v>20000</v>
      </c>
      <c r="J61" s="3">
        <v>900000</v>
      </c>
      <c r="K61" s="4">
        <v>0.16</v>
      </c>
      <c r="L61" s="3">
        <v>5</v>
      </c>
      <c r="M61" s="1">
        <f t="shared" si="0"/>
        <v>720000</v>
      </c>
      <c r="N61" s="1">
        <f t="shared" si="1"/>
        <v>1620000</v>
      </c>
      <c r="P61"/>
    </row>
    <row r="62" spans="1:16" ht="15.6" x14ac:dyDescent="0.3">
      <c r="A62" s="3" t="s">
        <v>89</v>
      </c>
      <c r="B62" s="3" t="s">
        <v>195</v>
      </c>
      <c r="C62" s="3" t="s">
        <v>27</v>
      </c>
      <c r="D62" s="3" t="s">
        <v>42</v>
      </c>
      <c r="E62" s="3">
        <v>35</v>
      </c>
      <c r="F62" s="3" t="s">
        <v>8</v>
      </c>
      <c r="G62" s="6">
        <v>41787</v>
      </c>
      <c r="H62" s="3" t="s">
        <v>269</v>
      </c>
      <c r="I62" s="3">
        <v>600000</v>
      </c>
      <c r="J62" s="3">
        <v>700000</v>
      </c>
      <c r="K62" s="4">
        <v>0.16</v>
      </c>
      <c r="L62" s="3">
        <v>5</v>
      </c>
      <c r="M62" s="1">
        <f t="shared" si="0"/>
        <v>560000</v>
      </c>
      <c r="N62" s="1">
        <f t="shared" si="1"/>
        <v>1260000</v>
      </c>
      <c r="P62"/>
    </row>
    <row r="63" spans="1:16" ht="15.6" x14ac:dyDescent="0.3">
      <c r="A63" s="3" t="s">
        <v>90</v>
      </c>
      <c r="B63" s="3" t="s">
        <v>201</v>
      </c>
      <c r="C63" s="3" t="s">
        <v>27</v>
      </c>
      <c r="D63" s="3" t="s">
        <v>42</v>
      </c>
      <c r="E63" s="3">
        <v>37</v>
      </c>
      <c r="F63" s="3" t="s">
        <v>8</v>
      </c>
      <c r="G63" s="6">
        <v>41788</v>
      </c>
      <c r="H63" s="3" t="s">
        <v>268</v>
      </c>
      <c r="I63" s="3">
        <v>90000</v>
      </c>
      <c r="J63" s="3">
        <v>950000</v>
      </c>
      <c r="K63" s="4">
        <v>0.16</v>
      </c>
      <c r="L63" s="3">
        <v>5</v>
      </c>
      <c r="M63" s="1">
        <f t="shared" si="0"/>
        <v>760000</v>
      </c>
      <c r="N63" s="1">
        <f t="shared" si="1"/>
        <v>1710000</v>
      </c>
      <c r="P63"/>
    </row>
    <row r="64" spans="1:16" ht="15.6" x14ac:dyDescent="0.3">
      <c r="A64" s="3" t="s">
        <v>91</v>
      </c>
      <c r="B64" s="3" t="s">
        <v>202</v>
      </c>
      <c r="C64" s="3" t="s">
        <v>27</v>
      </c>
      <c r="D64" s="3" t="s">
        <v>42</v>
      </c>
      <c r="E64" s="3">
        <v>39</v>
      </c>
      <c r="F64" s="3" t="s">
        <v>8</v>
      </c>
      <c r="G64" s="6">
        <v>41789</v>
      </c>
      <c r="H64" s="3" t="s">
        <v>269</v>
      </c>
      <c r="I64" s="3">
        <v>70000</v>
      </c>
      <c r="J64" s="3">
        <v>2000000</v>
      </c>
      <c r="K64" s="4">
        <v>0.16</v>
      </c>
      <c r="L64" s="3">
        <v>5</v>
      </c>
      <c r="M64" s="1">
        <f t="shared" si="0"/>
        <v>1600000</v>
      </c>
      <c r="N64" s="1">
        <f t="shared" si="1"/>
        <v>3600000</v>
      </c>
      <c r="P64"/>
    </row>
    <row r="65" spans="1:16" ht="15.6" x14ac:dyDescent="0.3">
      <c r="A65" s="3" t="s">
        <v>92</v>
      </c>
      <c r="B65" s="3" t="s">
        <v>203</v>
      </c>
      <c r="C65" s="3" t="s">
        <v>27</v>
      </c>
      <c r="D65" s="3" t="s">
        <v>42</v>
      </c>
      <c r="E65" s="3">
        <v>52</v>
      </c>
      <c r="F65" s="3" t="s">
        <v>8</v>
      </c>
      <c r="G65" s="6">
        <v>41790</v>
      </c>
      <c r="H65" s="3" t="s">
        <v>268</v>
      </c>
      <c r="I65" s="3">
        <v>30000</v>
      </c>
      <c r="J65" s="3">
        <v>1000000</v>
      </c>
      <c r="K65" s="4">
        <v>0.16</v>
      </c>
      <c r="L65" s="3">
        <v>5</v>
      </c>
      <c r="M65" s="1">
        <f t="shared" si="0"/>
        <v>800000</v>
      </c>
      <c r="N65" s="1">
        <f t="shared" si="1"/>
        <v>1800000</v>
      </c>
      <c r="P65"/>
    </row>
    <row r="66" spans="1:16" ht="15.6" x14ac:dyDescent="0.3">
      <c r="A66" s="3" t="s">
        <v>117</v>
      </c>
      <c r="B66" s="3" t="s">
        <v>204</v>
      </c>
      <c r="C66" s="3" t="s">
        <v>27</v>
      </c>
      <c r="D66" s="3" t="s">
        <v>42</v>
      </c>
      <c r="E66" s="3">
        <v>53</v>
      </c>
      <c r="F66" s="3" t="s">
        <v>11</v>
      </c>
      <c r="G66" s="6">
        <v>41791</v>
      </c>
      <c r="H66" s="3" t="s">
        <v>260</v>
      </c>
      <c r="I66" s="3">
        <v>20000</v>
      </c>
      <c r="J66" s="3">
        <v>500000</v>
      </c>
      <c r="K66" s="4">
        <v>0.2</v>
      </c>
      <c r="L66" s="3">
        <v>3</v>
      </c>
      <c r="M66" s="1">
        <f t="shared" si="0"/>
        <v>300000</v>
      </c>
      <c r="N66" s="1">
        <f t="shared" si="1"/>
        <v>800000</v>
      </c>
      <c r="P66"/>
    </row>
    <row r="67" spans="1:16" ht="15.6" x14ac:dyDescent="0.3">
      <c r="A67" s="3" t="s">
        <v>118</v>
      </c>
      <c r="B67" s="3" t="s">
        <v>205</v>
      </c>
      <c r="C67" s="3" t="s">
        <v>27</v>
      </c>
      <c r="D67" s="3" t="s">
        <v>257</v>
      </c>
      <c r="E67" s="3">
        <v>25</v>
      </c>
      <c r="F67" s="3" t="s">
        <v>11</v>
      </c>
      <c r="G67" s="6">
        <v>41792</v>
      </c>
      <c r="H67" s="3" t="s">
        <v>277</v>
      </c>
      <c r="I67" s="3">
        <v>600000</v>
      </c>
      <c r="J67" s="3">
        <v>450000</v>
      </c>
      <c r="K67" s="4">
        <v>0.2</v>
      </c>
      <c r="L67" s="3">
        <v>3</v>
      </c>
      <c r="M67" s="1">
        <f t="shared" ref="M67:M111" si="2">J67*K67*L67</f>
        <v>270000</v>
      </c>
      <c r="N67" s="1">
        <f t="shared" ref="N67:N111" si="3">J67+M67</f>
        <v>720000</v>
      </c>
      <c r="P67"/>
    </row>
    <row r="68" spans="1:16" ht="15.6" x14ac:dyDescent="0.3">
      <c r="A68" s="3" t="s">
        <v>119</v>
      </c>
      <c r="B68" s="3" t="s">
        <v>206</v>
      </c>
      <c r="C68" s="3" t="s">
        <v>27</v>
      </c>
      <c r="D68" s="3" t="s">
        <v>42</v>
      </c>
      <c r="E68" s="3">
        <v>26</v>
      </c>
      <c r="F68" s="3" t="s">
        <v>56</v>
      </c>
      <c r="G68" s="6">
        <v>41793</v>
      </c>
      <c r="H68" s="3" t="s">
        <v>277</v>
      </c>
      <c r="I68" s="3">
        <v>30000</v>
      </c>
      <c r="J68" s="3">
        <v>50000</v>
      </c>
      <c r="K68" s="4">
        <v>0.2</v>
      </c>
      <c r="L68" s="3">
        <v>3</v>
      </c>
      <c r="M68" s="1">
        <f t="shared" si="2"/>
        <v>30000</v>
      </c>
      <c r="N68" s="1">
        <f t="shared" si="3"/>
        <v>80000</v>
      </c>
      <c r="P68"/>
    </row>
    <row r="69" spans="1:16" ht="15.6" x14ac:dyDescent="0.3">
      <c r="A69" s="3" t="s">
        <v>102</v>
      </c>
      <c r="B69" s="3" t="s">
        <v>207</v>
      </c>
      <c r="C69" s="3" t="s">
        <v>31</v>
      </c>
      <c r="D69" s="3" t="s">
        <v>257</v>
      </c>
      <c r="E69" s="3">
        <v>30</v>
      </c>
      <c r="F69" s="3" t="s">
        <v>12</v>
      </c>
      <c r="G69" s="6">
        <v>41794</v>
      </c>
      <c r="H69" s="3" t="s">
        <v>261</v>
      </c>
      <c r="I69" s="3">
        <v>0</v>
      </c>
      <c r="J69" s="3">
        <v>500000</v>
      </c>
      <c r="K69" s="4">
        <v>0.08</v>
      </c>
      <c r="L69" s="3">
        <v>3</v>
      </c>
      <c r="M69" s="1">
        <f t="shared" si="2"/>
        <v>120000</v>
      </c>
      <c r="N69" s="1">
        <f t="shared" si="3"/>
        <v>620000</v>
      </c>
      <c r="P69"/>
    </row>
    <row r="70" spans="1:16" ht="15.6" x14ac:dyDescent="0.3">
      <c r="A70" s="3" t="s">
        <v>103</v>
      </c>
      <c r="B70" s="3" t="s">
        <v>208</v>
      </c>
      <c r="C70" s="3" t="s">
        <v>27</v>
      </c>
      <c r="D70" s="3" t="s">
        <v>42</v>
      </c>
      <c r="E70" s="3">
        <v>21</v>
      </c>
      <c r="F70" s="3" t="s">
        <v>12</v>
      </c>
      <c r="G70" s="6">
        <v>41795</v>
      </c>
      <c r="H70" s="3" t="s">
        <v>261</v>
      </c>
      <c r="I70" s="3">
        <v>0</v>
      </c>
      <c r="J70" s="3">
        <v>500000</v>
      </c>
      <c r="K70" s="4">
        <v>0.08</v>
      </c>
      <c r="L70" s="3">
        <v>3</v>
      </c>
      <c r="M70" s="1">
        <f t="shared" si="2"/>
        <v>120000</v>
      </c>
      <c r="N70" s="1">
        <f t="shared" si="3"/>
        <v>620000</v>
      </c>
      <c r="P70"/>
    </row>
    <row r="71" spans="1:16" ht="15.6" x14ac:dyDescent="0.3">
      <c r="A71" s="3" t="s">
        <v>120</v>
      </c>
      <c r="B71" s="3" t="s">
        <v>209</v>
      </c>
      <c r="C71" s="3" t="s">
        <v>27</v>
      </c>
      <c r="D71" s="1" t="s">
        <v>21</v>
      </c>
      <c r="E71" s="3">
        <v>32</v>
      </c>
      <c r="F71" s="3" t="s">
        <v>11</v>
      </c>
      <c r="G71" s="6">
        <v>41796</v>
      </c>
      <c r="H71" s="3" t="s">
        <v>277</v>
      </c>
      <c r="I71" s="3">
        <v>600000</v>
      </c>
      <c r="J71" s="3">
        <v>500000</v>
      </c>
      <c r="K71" s="4">
        <v>0.08</v>
      </c>
      <c r="L71" s="3">
        <v>3</v>
      </c>
      <c r="M71" s="1">
        <f t="shared" si="2"/>
        <v>120000</v>
      </c>
      <c r="N71" s="1">
        <f t="shared" si="3"/>
        <v>620000</v>
      </c>
      <c r="P71"/>
    </row>
    <row r="72" spans="1:16" ht="15.6" x14ac:dyDescent="0.3">
      <c r="A72" s="3" t="s">
        <v>62</v>
      </c>
      <c r="B72" s="3" t="s">
        <v>210</v>
      </c>
      <c r="C72" s="3" t="s">
        <v>27</v>
      </c>
      <c r="D72" s="1" t="s">
        <v>24</v>
      </c>
      <c r="E72" s="3">
        <v>33</v>
      </c>
      <c r="F72" s="3" t="s">
        <v>17</v>
      </c>
      <c r="G72" s="6">
        <v>41797</v>
      </c>
      <c r="H72" s="3" t="s">
        <v>268</v>
      </c>
      <c r="I72" s="3">
        <v>90000</v>
      </c>
      <c r="J72" s="3">
        <v>50000</v>
      </c>
      <c r="K72" s="4">
        <v>0.14000000000000001</v>
      </c>
      <c r="L72" s="3">
        <v>3</v>
      </c>
      <c r="M72" s="1">
        <f t="shared" si="2"/>
        <v>21000.000000000004</v>
      </c>
      <c r="N72" s="1">
        <f t="shared" si="3"/>
        <v>71000</v>
      </c>
      <c r="P72"/>
    </row>
    <row r="73" spans="1:16" ht="15.6" x14ac:dyDescent="0.3">
      <c r="A73" s="3" t="s">
        <v>63</v>
      </c>
      <c r="B73" s="3" t="s">
        <v>211</v>
      </c>
      <c r="C73" s="3" t="s">
        <v>27</v>
      </c>
      <c r="D73" s="3" t="s">
        <v>28</v>
      </c>
      <c r="E73" s="3">
        <v>35</v>
      </c>
      <c r="F73" s="3" t="s">
        <v>17</v>
      </c>
      <c r="G73" s="6">
        <v>41798</v>
      </c>
      <c r="H73" s="3" t="s">
        <v>268</v>
      </c>
      <c r="I73" s="3">
        <v>70000</v>
      </c>
      <c r="J73" s="3">
        <v>60000</v>
      </c>
      <c r="K73" s="4">
        <v>0.14000000000000001</v>
      </c>
      <c r="L73" s="3">
        <v>3</v>
      </c>
      <c r="M73" s="1">
        <f t="shared" si="2"/>
        <v>25200</v>
      </c>
      <c r="N73" s="1">
        <f t="shared" si="3"/>
        <v>85200</v>
      </c>
      <c r="P73"/>
    </row>
    <row r="74" spans="1:16" ht="15.6" x14ac:dyDescent="0.3">
      <c r="A74" s="3" t="s">
        <v>64</v>
      </c>
      <c r="B74" s="3" t="s">
        <v>212</v>
      </c>
      <c r="C74" s="3" t="s">
        <v>31</v>
      </c>
      <c r="D74" s="3" t="s">
        <v>32</v>
      </c>
      <c r="E74" s="3">
        <v>36</v>
      </c>
      <c r="F74" s="3" t="s">
        <v>17</v>
      </c>
      <c r="G74" s="6">
        <v>41787</v>
      </c>
      <c r="H74" s="3" t="s">
        <v>269</v>
      </c>
      <c r="I74" s="3">
        <v>30000</v>
      </c>
      <c r="J74" s="3">
        <v>60000</v>
      </c>
      <c r="K74" s="4">
        <v>0.14000000000000001</v>
      </c>
      <c r="L74" s="3">
        <v>3</v>
      </c>
      <c r="M74" s="1">
        <f t="shared" si="2"/>
        <v>25200</v>
      </c>
      <c r="N74" s="1">
        <f t="shared" si="3"/>
        <v>85200</v>
      </c>
      <c r="P74"/>
    </row>
    <row r="75" spans="1:16" ht="15.6" x14ac:dyDescent="0.3">
      <c r="A75" s="3" t="s">
        <v>65</v>
      </c>
      <c r="B75" s="3" t="s">
        <v>215</v>
      </c>
      <c r="C75" s="3" t="s">
        <v>27</v>
      </c>
      <c r="D75" s="3" t="s">
        <v>28</v>
      </c>
      <c r="E75" s="3">
        <v>53</v>
      </c>
      <c r="F75" s="3" t="s">
        <v>17</v>
      </c>
      <c r="G75" s="6">
        <v>41788</v>
      </c>
      <c r="H75" s="3" t="s">
        <v>268</v>
      </c>
      <c r="I75" s="3">
        <v>90000</v>
      </c>
      <c r="J75" s="3">
        <v>60000</v>
      </c>
      <c r="K75" s="4">
        <v>0.14000000000000001</v>
      </c>
      <c r="L75" s="3">
        <v>3</v>
      </c>
      <c r="M75" s="1">
        <f t="shared" si="2"/>
        <v>25200</v>
      </c>
      <c r="N75" s="1">
        <f t="shared" si="3"/>
        <v>85200</v>
      </c>
      <c r="P75"/>
    </row>
    <row r="76" spans="1:16" ht="15.6" x14ac:dyDescent="0.3">
      <c r="A76" s="3" t="s">
        <v>66</v>
      </c>
      <c r="B76" s="3" t="s">
        <v>214</v>
      </c>
      <c r="C76" s="3" t="s">
        <v>31</v>
      </c>
      <c r="D76" s="3" t="s">
        <v>37</v>
      </c>
      <c r="E76" s="3">
        <v>52</v>
      </c>
      <c r="F76" s="3" t="s">
        <v>17</v>
      </c>
      <c r="G76" s="6">
        <v>41789</v>
      </c>
      <c r="H76" s="3" t="s">
        <v>269</v>
      </c>
      <c r="I76" s="3">
        <v>70000</v>
      </c>
      <c r="J76" s="3">
        <v>90000</v>
      </c>
      <c r="K76" s="4">
        <v>0.14000000000000001</v>
      </c>
      <c r="L76" s="3">
        <v>3</v>
      </c>
      <c r="M76" s="1">
        <f t="shared" si="2"/>
        <v>37800.000000000007</v>
      </c>
      <c r="N76" s="1">
        <f t="shared" si="3"/>
        <v>127800</v>
      </c>
      <c r="P76"/>
    </row>
    <row r="77" spans="1:16" ht="15.6" x14ac:dyDescent="0.3">
      <c r="A77" s="3" t="s">
        <v>67</v>
      </c>
      <c r="B77" s="3" t="s">
        <v>213</v>
      </c>
      <c r="C77" s="3" t="s">
        <v>31</v>
      </c>
      <c r="D77" s="3" t="s">
        <v>42</v>
      </c>
      <c r="E77" s="3">
        <v>54</v>
      </c>
      <c r="F77" s="3" t="s">
        <v>17</v>
      </c>
      <c r="G77" s="6">
        <v>41790</v>
      </c>
      <c r="H77" s="3" t="s">
        <v>268</v>
      </c>
      <c r="I77" s="3">
        <v>30000</v>
      </c>
      <c r="J77" s="3">
        <v>100000</v>
      </c>
      <c r="K77" s="4">
        <v>0.14000000000000001</v>
      </c>
      <c r="L77" s="3">
        <v>3</v>
      </c>
      <c r="M77" s="1">
        <f t="shared" si="2"/>
        <v>42000.000000000007</v>
      </c>
      <c r="N77" s="1">
        <f t="shared" si="3"/>
        <v>142000</v>
      </c>
      <c r="P77"/>
    </row>
    <row r="78" spans="1:16" ht="15.6" x14ac:dyDescent="0.3">
      <c r="A78" s="3" t="s">
        <v>68</v>
      </c>
      <c r="B78" s="3" t="s">
        <v>216</v>
      </c>
      <c r="C78" s="3" t="s">
        <v>31</v>
      </c>
      <c r="D78" s="1" t="s">
        <v>21</v>
      </c>
      <c r="E78" s="3">
        <v>47</v>
      </c>
      <c r="F78" s="3" t="s">
        <v>17</v>
      </c>
      <c r="G78" s="6">
        <v>41791</v>
      </c>
      <c r="H78" s="3" t="s">
        <v>262</v>
      </c>
      <c r="I78" s="3">
        <v>20000</v>
      </c>
      <c r="J78" s="3">
        <v>95000</v>
      </c>
      <c r="K78" s="4">
        <v>0.14000000000000001</v>
      </c>
      <c r="L78" s="3">
        <v>3</v>
      </c>
      <c r="M78" s="1">
        <f t="shared" si="2"/>
        <v>39900.000000000007</v>
      </c>
      <c r="N78" s="1">
        <f t="shared" si="3"/>
        <v>134900</v>
      </c>
      <c r="P78"/>
    </row>
    <row r="79" spans="1:16" ht="15.6" x14ac:dyDescent="0.3">
      <c r="A79" s="3" t="s">
        <v>69</v>
      </c>
      <c r="B79" s="3" t="s">
        <v>217</v>
      </c>
      <c r="C79" s="3" t="s">
        <v>31</v>
      </c>
      <c r="D79" s="1" t="s">
        <v>24</v>
      </c>
      <c r="E79" s="3">
        <v>47</v>
      </c>
      <c r="F79" s="3" t="s">
        <v>17</v>
      </c>
      <c r="G79" s="6">
        <v>41792</v>
      </c>
      <c r="H79" s="3" t="s">
        <v>268</v>
      </c>
      <c r="I79" s="3">
        <v>600000</v>
      </c>
      <c r="J79" s="3">
        <v>95000</v>
      </c>
      <c r="K79" s="4">
        <v>0.14000000000000001</v>
      </c>
      <c r="L79" s="3">
        <v>3</v>
      </c>
      <c r="M79" s="1">
        <f t="shared" si="2"/>
        <v>39900.000000000007</v>
      </c>
      <c r="N79" s="1">
        <f t="shared" si="3"/>
        <v>134900</v>
      </c>
      <c r="P79"/>
    </row>
    <row r="80" spans="1:16" ht="15.6" x14ac:dyDescent="0.3">
      <c r="A80" s="3" t="s">
        <v>70</v>
      </c>
      <c r="B80" s="3" t="s">
        <v>218</v>
      </c>
      <c r="C80" s="3" t="s">
        <v>27</v>
      </c>
      <c r="D80" s="3" t="s">
        <v>28</v>
      </c>
      <c r="E80" s="3">
        <v>37</v>
      </c>
      <c r="F80" s="3" t="s">
        <v>17</v>
      </c>
      <c r="G80" s="6">
        <v>41793</v>
      </c>
      <c r="H80" s="3" t="s">
        <v>269</v>
      </c>
      <c r="I80" s="3">
        <v>90000</v>
      </c>
      <c r="J80" s="3">
        <v>65000</v>
      </c>
      <c r="K80" s="4">
        <v>0.14000000000000001</v>
      </c>
      <c r="L80" s="3">
        <v>3</v>
      </c>
      <c r="M80" s="1">
        <f t="shared" si="2"/>
        <v>27300</v>
      </c>
      <c r="N80" s="1">
        <f t="shared" si="3"/>
        <v>92300</v>
      </c>
      <c r="P80"/>
    </row>
    <row r="81" spans="1:16" ht="15.6" x14ac:dyDescent="0.3">
      <c r="A81" s="3" t="s">
        <v>71</v>
      </c>
      <c r="B81" s="3" t="s">
        <v>219</v>
      </c>
      <c r="C81" s="3" t="s">
        <v>31</v>
      </c>
      <c r="D81" s="3" t="s">
        <v>32</v>
      </c>
      <c r="E81" s="3">
        <v>27</v>
      </c>
      <c r="F81" s="3" t="s">
        <v>17</v>
      </c>
      <c r="G81" s="6">
        <v>41794</v>
      </c>
      <c r="H81" s="3" t="s">
        <v>268</v>
      </c>
      <c r="I81" s="3">
        <v>600000</v>
      </c>
      <c r="J81" s="3">
        <v>70000</v>
      </c>
      <c r="K81" s="4">
        <v>0.14000000000000001</v>
      </c>
      <c r="L81" s="3">
        <v>3</v>
      </c>
      <c r="M81" s="1">
        <f t="shared" si="2"/>
        <v>29400.000000000007</v>
      </c>
      <c r="N81" s="1">
        <f t="shared" si="3"/>
        <v>99400</v>
      </c>
      <c r="P81"/>
    </row>
    <row r="82" spans="1:16" ht="15.6" x14ac:dyDescent="0.3">
      <c r="A82" s="3" t="s">
        <v>72</v>
      </c>
      <c r="B82" s="3" t="s">
        <v>220</v>
      </c>
      <c r="C82" s="3" t="s">
        <v>31</v>
      </c>
      <c r="D82" s="3" t="s">
        <v>28</v>
      </c>
      <c r="E82" s="3">
        <v>32</v>
      </c>
      <c r="F82" s="3" t="s">
        <v>17</v>
      </c>
      <c r="G82" s="6">
        <v>41795</v>
      </c>
      <c r="H82" s="3" t="s">
        <v>269</v>
      </c>
      <c r="I82" s="3">
        <v>90000</v>
      </c>
      <c r="J82" s="3">
        <v>70000</v>
      </c>
      <c r="K82" s="4">
        <v>0.14000000000000001</v>
      </c>
      <c r="L82" s="3">
        <v>3</v>
      </c>
      <c r="M82" s="1">
        <f t="shared" si="2"/>
        <v>29400.000000000007</v>
      </c>
      <c r="N82" s="1">
        <f t="shared" si="3"/>
        <v>99400</v>
      </c>
      <c r="P82"/>
    </row>
    <row r="83" spans="1:16" ht="15.6" x14ac:dyDescent="0.3">
      <c r="A83" s="3" t="s">
        <v>73</v>
      </c>
      <c r="B83" s="3" t="s">
        <v>221</v>
      </c>
      <c r="C83" s="3" t="s">
        <v>31</v>
      </c>
      <c r="D83" s="3" t="s">
        <v>37</v>
      </c>
      <c r="E83" s="3">
        <v>35</v>
      </c>
      <c r="F83" s="3" t="s">
        <v>17</v>
      </c>
      <c r="G83" s="6">
        <v>41796</v>
      </c>
      <c r="H83" s="3" t="s">
        <v>268</v>
      </c>
      <c r="I83" s="3">
        <v>70000</v>
      </c>
      <c r="J83" s="3">
        <v>50000</v>
      </c>
      <c r="K83" s="4">
        <v>0.14000000000000001</v>
      </c>
      <c r="L83" s="3">
        <v>3</v>
      </c>
      <c r="M83" s="1">
        <f t="shared" si="2"/>
        <v>21000.000000000004</v>
      </c>
      <c r="N83" s="1">
        <f t="shared" si="3"/>
        <v>71000</v>
      </c>
      <c r="P83"/>
    </row>
    <row r="84" spans="1:16" ht="15.6" x14ac:dyDescent="0.3">
      <c r="A84" s="3" t="s">
        <v>121</v>
      </c>
      <c r="B84" s="3" t="s">
        <v>222</v>
      </c>
      <c r="C84" s="3" t="s">
        <v>27</v>
      </c>
      <c r="D84" s="3" t="s">
        <v>42</v>
      </c>
      <c r="E84" s="3">
        <v>37</v>
      </c>
      <c r="F84" s="3" t="s">
        <v>11</v>
      </c>
      <c r="G84" s="6">
        <v>41797</v>
      </c>
      <c r="H84" s="3" t="s">
        <v>265</v>
      </c>
      <c r="I84" s="3">
        <v>30000</v>
      </c>
      <c r="J84" s="3">
        <v>3000000</v>
      </c>
      <c r="K84" s="4">
        <v>0.2</v>
      </c>
      <c r="L84" s="3">
        <v>3</v>
      </c>
      <c r="M84" s="1">
        <f t="shared" si="2"/>
        <v>1800000</v>
      </c>
      <c r="N84" s="1">
        <f t="shared" si="3"/>
        <v>4800000</v>
      </c>
      <c r="P84"/>
    </row>
    <row r="85" spans="1:16" ht="15.6" x14ac:dyDescent="0.3">
      <c r="A85" s="3" t="s">
        <v>122</v>
      </c>
      <c r="B85" s="3" t="s">
        <v>223</v>
      </c>
      <c r="C85" s="3" t="s">
        <v>31</v>
      </c>
      <c r="D85" s="3" t="s">
        <v>37</v>
      </c>
      <c r="E85" s="3">
        <v>39</v>
      </c>
      <c r="F85" s="3" t="s">
        <v>11</v>
      </c>
      <c r="G85" s="6">
        <v>41798</v>
      </c>
      <c r="H85" s="3" t="s">
        <v>277</v>
      </c>
      <c r="I85" s="3">
        <v>90000</v>
      </c>
      <c r="J85" s="3">
        <v>300000</v>
      </c>
      <c r="K85" s="4">
        <v>0.2</v>
      </c>
      <c r="L85" s="3">
        <v>3</v>
      </c>
      <c r="M85" s="1">
        <f t="shared" si="2"/>
        <v>180000</v>
      </c>
      <c r="N85" s="1">
        <f t="shared" si="3"/>
        <v>480000</v>
      </c>
      <c r="P85"/>
    </row>
    <row r="86" spans="1:16" ht="15.6" x14ac:dyDescent="0.3">
      <c r="A86" s="3" t="s">
        <v>104</v>
      </c>
      <c r="B86" s="3" t="s">
        <v>224</v>
      </c>
      <c r="C86" s="3" t="s">
        <v>27</v>
      </c>
      <c r="D86" s="3" t="s">
        <v>251</v>
      </c>
      <c r="E86" s="3">
        <v>52</v>
      </c>
      <c r="F86" s="3" t="s">
        <v>12</v>
      </c>
      <c r="G86" s="6">
        <v>41771</v>
      </c>
      <c r="H86" s="3" t="s">
        <v>261</v>
      </c>
      <c r="I86" s="3">
        <v>0</v>
      </c>
      <c r="J86" s="3">
        <v>500000</v>
      </c>
      <c r="K86" s="4">
        <v>0.08</v>
      </c>
      <c r="L86" s="3">
        <v>3</v>
      </c>
      <c r="M86" s="1">
        <f t="shared" si="2"/>
        <v>120000</v>
      </c>
      <c r="N86" s="1">
        <f t="shared" si="3"/>
        <v>620000</v>
      </c>
      <c r="P86"/>
    </row>
    <row r="87" spans="1:16" ht="15.6" x14ac:dyDescent="0.3">
      <c r="A87" s="3" t="s">
        <v>105</v>
      </c>
      <c r="B87" s="3" t="s">
        <v>230</v>
      </c>
      <c r="C87" s="3" t="s">
        <v>31</v>
      </c>
      <c r="D87" s="1" t="s">
        <v>21</v>
      </c>
      <c r="E87" s="3">
        <v>53</v>
      </c>
      <c r="F87" s="3" t="s">
        <v>12</v>
      </c>
      <c r="G87" s="6">
        <v>41781</v>
      </c>
      <c r="H87" s="3" t="s">
        <v>261</v>
      </c>
      <c r="I87" s="3">
        <v>0</v>
      </c>
      <c r="J87" s="3">
        <v>300000</v>
      </c>
      <c r="K87" s="4">
        <v>0.08</v>
      </c>
      <c r="L87" s="3">
        <v>3</v>
      </c>
      <c r="M87" s="1">
        <f t="shared" si="2"/>
        <v>72000</v>
      </c>
      <c r="N87" s="1">
        <f t="shared" si="3"/>
        <v>372000</v>
      </c>
      <c r="P87"/>
    </row>
    <row r="88" spans="1:16" ht="15.6" x14ac:dyDescent="0.3">
      <c r="A88" s="3" t="s">
        <v>106</v>
      </c>
      <c r="B88" s="3" t="s">
        <v>231</v>
      </c>
      <c r="C88" s="3" t="s">
        <v>31</v>
      </c>
      <c r="D88" s="1" t="s">
        <v>24</v>
      </c>
      <c r="E88" s="3">
        <v>25</v>
      </c>
      <c r="F88" s="3" t="s">
        <v>12</v>
      </c>
      <c r="G88" s="6">
        <v>41782</v>
      </c>
      <c r="H88" s="3" t="s">
        <v>261</v>
      </c>
      <c r="I88" s="3">
        <v>0</v>
      </c>
      <c r="J88" s="3">
        <v>350000</v>
      </c>
      <c r="K88" s="4">
        <v>0.08</v>
      </c>
      <c r="L88" s="3">
        <v>3</v>
      </c>
      <c r="M88" s="1">
        <f t="shared" si="2"/>
        <v>84000</v>
      </c>
      <c r="N88" s="1">
        <f t="shared" si="3"/>
        <v>434000</v>
      </c>
      <c r="P88"/>
    </row>
    <row r="89" spans="1:16" ht="15.6" x14ac:dyDescent="0.3">
      <c r="A89" s="3" t="s">
        <v>107</v>
      </c>
      <c r="B89" s="3" t="s">
        <v>234</v>
      </c>
      <c r="C89" s="3" t="s">
        <v>31</v>
      </c>
      <c r="D89" s="3" t="s">
        <v>28</v>
      </c>
      <c r="E89" s="3">
        <v>26</v>
      </c>
      <c r="F89" s="3" t="s">
        <v>12</v>
      </c>
      <c r="G89" s="6">
        <v>41783</v>
      </c>
      <c r="H89" s="3" t="s">
        <v>261</v>
      </c>
      <c r="I89" s="3">
        <v>0</v>
      </c>
      <c r="J89" s="3">
        <v>320000</v>
      </c>
      <c r="K89" s="4">
        <v>0.08</v>
      </c>
      <c r="L89" s="3">
        <v>3</v>
      </c>
      <c r="M89" s="1">
        <f t="shared" si="2"/>
        <v>76800</v>
      </c>
      <c r="N89" s="1">
        <f t="shared" si="3"/>
        <v>396800</v>
      </c>
      <c r="P89"/>
    </row>
    <row r="90" spans="1:16" ht="15.6" x14ac:dyDescent="0.3">
      <c r="A90" s="3" t="s">
        <v>108</v>
      </c>
      <c r="B90" s="3" t="s">
        <v>225</v>
      </c>
      <c r="C90" s="3" t="s">
        <v>27</v>
      </c>
      <c r="D90" s="3" t="s">
        <v>32</v>
      </c>
      <c r="E90" s="3">
        <v>30</v>
      </c>
      <c r="F90" s="3" t="s">
        <v>12</v>
      </c>
      <c r="G90" s="6">
        <v>41784</v>
      </c>
      <c r="H90" s="3" t="s">
        <v>261</v>
      </c>
      <c r="I90" s="3">
        <v>0</v>
      </c>
      <c r="J90" s="3">
        <v>250000</v>
      </c>
      <c r="K90" s="4">
        <v>0.08</v>
      </c>
      <c r="L90" s="3">
        <v>3</v>
      </c>
      <c r="M90" s="1">
        <f t="shared" si="2"/>
        <v>60000</v>
      </c>
      <c r="N90" s="1">
        <f t="shared" si="3"/>
        <v>310000</v>
      </c>
      <c r="P90"/>
    </row>
    <row r="91" spans="1:16" ht="15.6" x14ac:dyDescent="0.3">
      <c r="A91" s="3" t="s">
        <v>109</v>
      </c>
      <c r="B91" s="3" t="s">
        <v>232</v>
      </c>
      <c r="C91" s="3" t="s">
        <v>31</v>
      </c>
      <c r="D91" s="3" t="s">
        <v>28</v>
      </c>
      <c r="E91" s="3">
        <v>21</v>
      </c>
      <c r="F91" s="3" t="s">
        <v>12</v>
      </c>
      <c r="G91" s="6">
        <v>41785</v>
      </c>
      <c r="H91" s="3" t="s">
        <v>261</v>
      </c>
      <c r="I91" s="3">
        <v>0</v>
      </c>
      <c r="J91" s="3">
        <v>170000</v>
      </c>
      <c r="K91" s="4">
        <v>0.08</v>
      </c>
      <c r="L91" s="3">
        <v>3</v>
      </c>
      <c r="M91" s="1">
        <f t="shared" si="2"/>
        <v>40800</v>
      </c>
      <c r="N91" s="1">
        <f t="shared" si="3"/>
        <v>210800</v>
      </c>
      <c r="P91"/>
    </row>
    <row r="92" spans="1:16" ht="15.6" x14ac:dyDescent="0.3">
      <c r="A92" s="3" t="s">
        <v>123</v>
      </c>
      <c r="B92" s="3" t="s">
        <v>235</v>
      </c>
      <c r="C92" s="3" t="s">
        <v>27</v>
      </c>
      <c r="D92" s="3" t="s">
        <v>37</v>
      </c>
      <c r="E92" s="3">
        <v>32</v>
      </c>
      <c r="F92" s="3" t="s">
        <v>133</v>
      </c>
      <c r="G92" s="6">
        <v>41786</v>
      </c>
      <c r="H92" s="3" t="s">
        <v>260</v>
      </c>
      <c r="I92" s="3">
        <v>600000</v>
      </c>
      <c r="J92" s="3">
        <v>250000</v>
      </c>
      <c r="K92" s="4">
        <v>0.2</v>
      </c>
      <c r="L92" s="3">
        <v>3</v>
      </c>
      <c r="M92" s="1">
        <f t="shared" si="2"/>
        <v>150000</v>
      </c>
      <c r="N92" s="1">
        <f t="shared" si="3"/>
        <v>400000</v>
      </c>
      <c r="P92"/>
    </row>
    <row r="93" spans="1:16" ht="15.6" x14ac:dyDescent="0.3">
      <c r="A93" s="3" t="s">
        <v>124</v>
      </c>
      <c r="B93" s="3" t="s">
        <v>236</v>
      </c>
      <c r="C93" s="3" t="s">
        <v>31</v>
      </c>
      <c r="D93" s="3" t="s">
        <v>42</v>
      </c>
      <c r="E93" s="3">
        <v>33</v>
      </c>
      <c r="F93" s="3" t="s">
        <v>11</v>
      </c>
      <c r="G93" s="6">
        <v>41787</v>
      </c>
      <c r="H93" s="3" t="s">
        <v>277</v>
      </c>
      <c r="I93" s="3">
        <v>90000</v>
      </c>
      <c r="J93" s="3">
        <v>790000</v>
      </c>
      <c r="K93" s="4">
        <v>0.2</v>
      </c>
      <c r="L93" s="3">
        <v>3</v>
      </c>
      <c r="M93" s="1">
        <f t="shared" si="2"/>
        <v>474000</v>
      </c>
      <c r="N93" s="1">
        <f t="shared" si="3"/>
        <v>1264000</v>
      </c>
      <c r="P93"/>
    </row>
    <row r="94" spans="1:16" ht="15.6" x14ac:dyDescent="0.3">
      <c r="A94" s="3" t="s">
        <v>110</v>
      </c>
      <c r="B94" s="3" t="s">
        <v>226</v>
      </c>
      <c r="C94" s="3" t="s">
        <v>27</v>
      </c>
      <c r="D94" s="3" t="s">
        <v>28</v>
      </c>
      <c r="E94" s="3">
        <v>35</v>
      </c>
      <c r="F94" s="3" t="s">
        <v>12</v>
      </c>
      <c r="G94" s="6">
        <v>41788</v>
      </c>
      <c r="H94" s="3" t="s">
        <v>261</v>
      </c>
      <c r="I94" s="3">
        <v>0</v>
      </c>
      <c r="J94" s="3">
        <v>150000</v>
      </c>
      <c r="K94" s="4">
        <v>0.08</v>
      </c>
      <c r="L94" s="3">
        <v>3</v>
      </c>
      <c r="M94" s="1">
        <f t="shared" si="2"/>
        <v>36000</v>
      </c>
      <c r="N94" s="1">
        <f t="shared" si="3"/>
        <v>186000</v>
      </c>
      <c r="P94"/>
    </row>
    <row r="95" spans="1:16" ht="15.6" x14ac:dyDescent="0.3">
      <c r="A95" s="3" t="s">
        <v>93</v>
      </c>
      <c r="B95" s="3" t="s">
        <v>237</v>
      </c>
      <c r="C95" s="3" t="s">
        <v>31</v>
      </c>
      <c r="D95" s="3" t="s">
        <v>32</v>
      </c>
      <c r="E95" s="3">
        <v>36</v>
      </c>
      <c r="F95" s="3" t="s">
        <v>8</v>
      </c>
      <c r="G95" s="6">
        <v>41789</v>
      </c>
      <c r="H95" s="3" t="s">
        <v>272</v>
      </c>
      <c r="I95" s="3">
        <v>30000</v>
      </c>
      <c r="J95" s="3">
        <v>150000</v>
      </c>
      <c r="K95" s="4">
        <v>0.13</v>
      </c>
      <c r="L95" s="3">
        <v>3</v>
      </c>
      <c r="M95" s="1">
        <f t="shared" si="2"/>
        <v>58500</v>
      </c>
      <c r="N95" s="1">
        <f t="shared" si="3"/>
        <v>208500</v>
      </c>
      <c r="P95"/>
    </row>
    <row r="96" spans="1:16" ht="15.6" x14ac:dyDescent="0.3">
      <c r="A96" s="3" t="s">
        <v>137</v>
      </c>
      <c r="B96" s="3" t="s">
        <v>233</v>
      </c>
      <c r="C96" s="3" t="s">
        <v>27</v>
      </c>
      <c r="D96" s="3" t="s">
        <v>28</v>
      </c>
      <c r="E96" s="3">
        <v>53</v>
      </c>
      <c r="F96" s="3" t="s">
        <v>16</v>
      </c>
      <c r="G96" s="6">
        <v>41790</v>
      </c>
      <c r="H96" s="3" t="s">
        <v>259</v>
      </c>
      <c r="I96" s="3">
        <v>90000</v>
      </c>
      <c r="J96" s="3">
        <v>25000</v>
      </c>
      <c r="K96" s="4">
        <v>0.2</v>
      </c>
      <c r="L96" s="3">
        <v>3</v>
      </c>
      <c r="M96" s="1">
        <f t="shared" si="2"/>
        <v>15000</v>
      </c>
      <c r="N96" s="1">
        <f t="shared" si="3"/>
        <v>40000</v>
      </c>
      <c r="P96"/>
    </row>
    <row r="97" spans="1:16" ht="15.6" x14ac:dyDescent="0.3">
      <c r="A97" s="3" t="s">
        <v>138</v>
      </c>
      <c r="B97" s="3" t="s">
        <v>238</v>
      </c>
      <c r="C97" s="3" t="s">
        <v>27</v>
      </c>
      <c r="D97" s="3" t="s">
        <v>37</v>
      </c>
      <c r="E97" s="3">
        <v>52</v>
      </c>
      <c r="F97" s="3" t="s">
        <v>16</v>
      </c>
      <c r="G97" s="6">
        <v>41791</v>
      </c>
      <c r="H97" s="3" t="s">
        <v>260</v>
      </c>
      <c r="I97" s="3">
        <v>70000</v>
      </c>
      <c r="J97" s="3">
        <v>7000</v>
      </c>
      <c r="K97" s="4">
        <v>0.2</v>
      </c>
      <c r="L97" s="3">
        <v>3</v>
      </c>
      <c r="M97" s="1">
        <f t="shared" si="2"/>
        <v>4200</v>
      </c>
      <c r="N97" s="1">
        <f t="shared" si="3"/>
        <v>11200</v>
      </c>
      <c r="P97"/>
    </row>
    <row r="98" spans="1:16" ht="15.6" x14ac:dyDescent="0.3">
      <c r="A98" s="3" t="s">
        <v>139</v>
      </c>
      <c r="B98" s="3" t="s">
        <v>227</v>
      </c>
      <c r="C98" s="3" t="s">
        <v>31</v>
      </c>
      <c r="D98" s="3" t="s">
        <v>42</v>
      </c>
      <c r="E98" s="3">
        <v>32</v>
      </c>
      <c r="F98" s="3" t="s">
        <v>16</v>
      </c>
      <c r="G98" s="6">
        <v>41792</v>
      </c>
      <c r="H98" s="3" t="s">
        <v>268</v>
      </c>
      <c r="I98" s="3">
        <v>30000</v>
      </c>
      <c r="J98" s="3">
        <v>10000</v>
      </c>
      <c r="K98" s="4">
        <v>0.2</v>
      </c>
      <c r="L98" s="3">
        <v>3</v>
      </c>
      <c r="M98" s="1">
        <f t="shared" si="2"/>
        <v>6000</v>
      </c>
      <c r="N98" s="1">
        <f t="shared" si="3"/>
        <v>16000</v>
      </c>
      <c r="P98"/>
    </row>
    <row r="99" spans="1:16" ht="15.6" x14ac:dyDescent="0.3">
      <c r="A99" s="3" t="s">
        <v>140</v>
      </c>
      <c r="B99" s="3" t="s">
        <v>239</v>
      </c>
      <c r="C99" s="3" t="s">
        <v>27</v>
      </c>
      <c r="D99" s="1" t="s">
        <v>24</v>
      </c>
      <c r="E99" s="3">
        <v>35</v>
      </c>
      <c r="F99" s="3" t="s">
        <v>16</v>
      </c>
      <c r="G99" s="6">
        <v>41787</v>
      </c>
      <c r="H99" s="3" t="s">
        <v>270</v>
      </c>
      <c r="I99" s="3">
        <v>20000</v>
      </c>
      <c r="J99" s="3">
        <v>10000</v>
      </c>
      <c r="K99" s="4">
        <v>0.2</v>
      </c>
      <c r="L99" s="3">
        <v>3</v>
      </c>
      <c r="M99" s="1">
        <f t="shared" si="2"/>
        <v>6000</v>
      </c>
      <c r="N99" s="1">
        <f t="shared" si="3"/>
        <v>16000</v>
      </c>
      <c r="P99"/>
    </row>
    <row r="100" spans="1:16" ht="15.6" x14ac:dyDescent="0.3">
      <c r="A100" s="3" t="s">
        <v>141</v>
      </c>
      <c r="B100" s="3" t="s">
        <v>240</v>
      </c>
      <c r="C100" s="3" t="s">
        <v>27</v>
      </c>
      <c r="D100" s="3" t="s">
        <v>28</v>
      </c>
      <c r="E100" s="3">
        <v>37</v>
      </c>
      <c r="F100" s="3" t="s">
        <v>16</v>
      </c>
      <c r="G100" s="6">
        <v>41788</v>
      </c>
      <c r="H100" s="3" t="s">
        <v>271</v>
      </c>
      <c r="I100" s="3">
        <v>600000</v>
      </c>
      <c r="J100" s="3">
        <v>20000</v>
      </c>
      <c r="K100" s="4">
        <v>0.2</v>
      </c>
      <c r="L100" s="3">
        <v>3</v>
      </c>
      <c r="M100" s="1">
        <f t="shared" si="2"/>
        <v>12000</v>
      </c>
      <c r="N100" s="1">
        <f t="shared" si="3"/>
        <v>32000</v>
      </c>
      <c r="P100"/>
    </row>
    <row r="101" spans="1:16" ht="15.6" x14ac:dyDescent="0.3">
      <c r="A101" s="3" t="s">
        <v>142</v>
      </c>
      <c r="B101" s="3" t="s">
        <v>245</v>
      </c>
      <c r="C101" s="3" t="s">
        <v>27</v>
      </c>
      <c r="D101" s="3" t="s">
        <v>32</v>
      </c>
      <c r="E101" s="3">
        <v>39</v>
      </c>
      <c r="F101" s="3" t="s">
        <v>16</v>
      </c>
      <c r="G101" s="6">
        <v>41789</v>
      </c>
      <c r="H101" s="3" t="s">
        <v>271</v>
      </c>
      <c r="I101" s="3">
        <v>90000</v>
      </c>
      <c r="J101" s="3">
        <v>25000</v>
      </c>
      <c r="K101" s="4">
        <v>0.2</v>
      </c>
      <c r="L101" s="3">
        <v>3</v>
      </c>
      <c r="M101" s="1">
        <f t="shared" si="2"/>
        <v>15000</v>
      </c>
      <c r="N101" s="1">
        <f t="shared" si="3"/>
        <v>40000</v>
      </c>
      <c r="P101"/>
    </row>
    <row r="102" spans="1:16" ht="15.6" x14ac:dyDescent="0.3">
      <c r="A102" s="3" t="s">
        <v>143</v>
      </c>
      <c r="B102" s="3" t="s">
        <v>228</v>
      </c>
      <c r="C102" s="3" t="s">
        <v>31</v>
      </c>
      <c r="D102" s="3" t="s">
        <v>28</v>
      </c>
      <c r="E102" s="3">
        <v>52</v>
      </c>
      <c r="F102" s="3" t="s">
        <v>16</v>
      </c>
      <c r="G102" s="6">
        <v>41790</v>
      </c>
      <c r="H102" s="3" t="s">
        <v>271</v>
      </c>
      <c r="I102" s="3">
        <v>600000</v>
      </c>
      <c r="J102" s="3">
        <v>24000</v>
      </c>
      <c r="K102" s="4">
        <v>0.2</v>
      </c>
      <c r="L102" s="3">
        <v>3</v>
      </c>
      <c r="M102" s="1">
        <f t="shared" si="2"/>
        <v>14400</v>
      </c>
      <c r="N102" s="1">
        <f t="shared" si="3"/>
        <v>38400</v>
      </c>
      <c r="P102"/>
    </row>
    <row r="103" spans="1:16" ht="15.6" x14ac:dyDescent="0.3">
      <c r="A103" s="3" t="s">
        <v>144</v>
      </c>
      <c r="B103" s="3" t="s">
        <v>246</v>
      </c>
      <c r="C103" s="3" t="s">
        <v>31</v>
      </c>
      <c r="D103" s="3" t="s">
        <v>37</v>
      </c>
      <c r="E103" s="3">
        <v>53</v>
      </c>
      <c r="F103" s="3" t="s">
        <v>16</v>
      </c>
      <c r="G103" s="6">
        <v>41791</v>
      </c>
      <c r="H103" s="3" t="s">
        <v>268</v>
      </c>
      <c r="I103" s="3">
        <v>90000</v>
      </c>
      <c r="J103" s="3">
        <v>21000</v>
      </c>
      <c r="K103" s="4">
        <v>0.2</v>
      </c>
      <c r="L103" s="3">
        <v>3</v>
      </c>
      <c r="M103" s="1">
        <f t="shared" si="2"/>
        <v>12600</v>
      </c>
      <c r="N103" s="1">
        <f t="shared" si="3"/>
        <v>33600</v>
      </c>
      <c r="P103"/>
    </row>
    <row r="104" spans="1:16" ht="15.6" x14ac:dyDescent="0.3">
      <c r="A104" s="3" t="s">
        <v>145</v>
      </c>
      <c r="B104" s="3" t="s">
        <v>244</v>
      </c>
      <c r="C104" s="3" t="s">
        <v>31</v>
      </c>
      <c r="D104" s="3" t="s">
        <v>42</v>
      </c>
      <c r="E104" s="3">
        <v>25</v>
      </c>
      <c r="F104" s="3" t="s">
        <v>16</v>
      </c>
      <c r="G104" s="6">
        <v>41792</v>
      </c>
      <c r="H104" s="3" t="s">
        <v>270</v>
      </c>
      <c r="I104" s="3">
        <v>70000</v>
      </c>
      <c r="J104" s="3">
        <v>22000</v>
      </c>
      <c r="K104" s="4">
        <v>0.2</v>
      </c>
      <c r="L104" s="3">
        <v>3</v>
      </c>
      <c r="M104" s="1">
        <f t="shared" si="2"/>
        <v>13200</v>
      </c>
      <c r="N104" s="1">
        <f t="shared" si="3"/>
        <v>35200</v>
      </c>
      <c r="P104"/>
    </row>
    <row r="105" spans="1:16" ht="15.6" x14ac:dyDescent="0.3">
      <c r="A105" s="3" t="s">
        <v>146</v>
      </c>
      <c r="B105" s="3" t="s">
        <v>187</v>
      </c>
      <c r="C105" s="3" t="s">
        <v>31</v>
      </c>
      <c r="D105" s="3" t="s">
        <v>28</v>
      </c>
      <c r="E105" s="3">
        <v>26</v>
      </c>
      <c r="F105" s="3" t="s">
        <v>16</v>
      </c>
      <c r="G105" s="6">
        <v>41793</v>
      </c>
      <c r="H105" s="3" t="s">
        <v>271</v>
      </c>
      <c r="I105" s="3">
        <v>30000</v>
      </c>
      <c r="J105" s="3">
        <v>25000</v>
      </c>
      <c r="K105" s="4">
        <v>0.2</v>
      </c>
      <c r="L105" s="3">
        <v>3</v>
      </c>
      <c r="M105" s="1">
        <f t="shared" si="2"/>
        <v>15000</v>
      </c>
      <c r="N105" s="1">
        <f t="shared" si="3"/>
        <v>40000</v>
      </c>
      <c r="P105"/>
    </row>
    <row r="106" spans="1:16" ht="15.6" x14ac:dyDescent="0.3">
      <c r="A106" s="3" t="s">
        <v>147</v>
      </c>
      <c r="B106" s="3" t="s">
        <v>229</v>
      </c>
      <c r="C106" s="3" t="s">
        <v>27</v>
      </c>
      <c r="D106" s="3" t="s">
        <v>32</v>
      </c>
      <c r="E106" s="3">
        <v>30</v>
      </c>
      <c r="F106" s="3" t="s">
        <v>16</v>
      </c>
      <c r="G106" s="6">
        <v>41794</v>
      </c>
      <c r="H106" s="3" t="s">
        <v>271</v>
      </c>
      <c r="I106" s="3">
        <v>25000</v>
      </c>
      <c r="J106" s="3">
        <v>26000</v>
      </c>
      <c r="K106" s="4">
        <v>0.2</v>
      </c>
      <c r="L106" s="3">
        <v>3</v>
      </c>
      <c r="M106" s="1">
        <f t="shared" si="2"/>
        <v>15600</v>
      </c>
      <c r="N106" s="1">
        <f t="shared" si="3"/>
        <v>41600</v>
      </c>
      <c r="P106"/>
    </row>
    <row r="107" spans="1:16" ht="15.6" x14ac:dyDescent="0.3">
      <c r="A107" s="3" t="s">
        <v>148</v>
      </c>
      <c r="B107" s="3" t="s">
        <v>241</v>
      </c>
      <c r="C107" s="3" t="s">
        <v>27</v>
      </c>
      <c r="D107" s="3" t="s">
        <v>28</v>
      </c>
      <c r="E107" s="3">
        <v>21</v>
      </c>
      <c r="F107" s="3" t="s">
        <v>16</v>
      </c>
      <c r="G107" s="6">
        <v>41795</v>
      </c>
      <c r="H107" s="3" t="s">
        <v>268</v>
      </c>
      <c r="I107" s="3">
        <v>25000</v>
      </c>
      <c r="J107" s="3">
        <v>26000</v>
      </c>
      <c r="K107" s="4">
        <v>0.2</v>
      </c>
      <c r="L107" s="3">
        <v>3</v>
      </c>
      <c r="M107" s="1">
        <f t="shared" si="2"/>
        <v>15600</v>
      </c>
      <c r="N107" s="1">
        <f t="shared" si="3"/>
        <v>41600</v>
      </c>
      <c r="P107"/>
    </row>
    <row r="108" spans="1:16" ht="15.6" x14ac:dyDescent="0.3">
      <c r="A108" s="3" t="s">
        <v>149</v>
      </c>
      <c r="B108" s="3" t="s">
        <v>248</v>
      </c>
      <c r="C108" s="3" t="s">
        <v>31</v>
      </c>
      <c r="D108" s="3" t="s">
        <v>37</v>
      </c>
      <c r="E108" s="3">
        <v>32</v>
      </c>
      <c r="F108" s="3" t="s">
        <v>16</v>
      </c>
      <c r="G108" s="6">
        <v>41796</v>
      </c>
      <c r="H108" s="3" t="s">
        <v>270</v>
      </c>
      <c r="I108" s="3">
        <v>25000</v>
      </c>
      <c r="J108" s="3">
        <v>26000</v>
      </c>
      <c r="K108" s="4">
        <v>0.2</v>
      </c>
      <c r="L108" s="3">
        <v>3</v>
      </c>
      <c r="M108" s="1">
        <f t="shared" si="2"/>
        <v>15600</v>
      </c>
      <c r="N108" s="1">
        <f t="shared" si="3"/>
        <v>41600</v>
      </c>
      <c r="P108"/>
    </row>
    <row r="109" spans="1:16" ht="15.6" x14ac:dyDescent="0.3">
      <c r="A109" s="3" t="s">
        <v>125</v>
      </c>
      <c r="B109" s="3" t="s">
        <v>247</v>
      </c>
      <c r="C109" s="3" t="s">
        <v>31</v>
      </c>
      <c r="D109" s="3" t="s">
        <v>42</v>
      </c>
      <c r="E109" s="3">
        <v>33</v>
      </c>
      <c r="F109" s="3" t="s">
        <v>15</v>
      </c>
      <c r="G109" s="6">
        <v>41797</v>
      </c>
      <c r="H109" s="3" t="s">
        <v>261</v>
      </c>
      <c r="I109" s="3">
        <v>0</v>
      </c>
      <c r="J109" s="3">
        <v>70000</v>
      </c>
      <c r="K109" s="4">
        <v>8.4000000000000005E-2</v>
      </c>
      <c r="L109" s="3">
        <v>3</v>
      </c>
      <c r="M109" s="1">
        <f t="shared" si="2"/>
        <v>17640</v>
      </c>
      <c r="N109" s="1">
        <f t="shared" si="3"/>
        <v>87640</v>
      </c>
      <c r="P109"/>
    </row>
    <row r="110" spans="1:16" ht="15.6" x14ac:dyDescent="0.3">
      <c r="A110" s="3" t="s">
        <v>126</v>
      </c>
      <c r="B110" s="3" t="s">
        <v>243</v>
      </c>
      <c r="C110" s="3" t="s">
        <v>31</v>
      </c>
      <c r="D110" s="3" t="s">
        <v>28</v>
      </c>
      <c r="E110" s="3">
        <v>35</v>
      </c>
      <c r="F110" s="3" t="s">
        <v>15</v>
      </c>
      <c r="G110" s="6">
        <v>41798</v>
      </c>
      <c r="H110" s="3" t="s">
        <v>261</v>
      </c>
      <c r="I110" s="3">
        <v>0</v>
      </c>
      <c r="J110" s="3">
        <v>100000</v>
      </c>
      <c r="K110" s="4">
        <v>0.08</v>
      </c>
      <c r="L110" s="3">
        <v>3</v>
      </c>
      <c r="M110" s="1">
        <f t="shared" si="2"/>
        <v>24000</v>
      </c>
      <c r="N110" s="1">
        <f t="shared" si="3"/>
        <v>124000</v>
      </c>
      <c r="P110"/>
    </row>
    <row r="111" spans="1:16" ht="15.6" x14ac:dyDescent="0.3">
      <c r="A111" s="3" t="s">
        <v>127</v>
      </c>
      <c r="B111" s="3" t="s">
        <v>242</v>
      </c>
      <c r="C111" s="3" t="s">
        <v>27</v>
      </c>
      <c r="D111" s="3" t="s">
        <v>32</v>
      </c>
      <c r="E111" s="3">
        <v>36</v>
      </c>
      <c r="F111" s="3" t="s">
        <v>15</v>
      </c>
      <c r="G111" s="6">
        <v>41771</v>
      </c>
      <c r="H111" s="3" t="s">
        <v>261</v>
      </c>
      <c r="I111" s="3">
        <v>0</v>
      </c>
      <c r="J111" s="3">
        <v>200000</v>
      </c>
      <c r="K111" s="4">
        <v>8.4000000000000005E-2</v>
      </c>
      <c r="L111" s="3">
        <v>3</v>
      </c>
      <c r="M111" s="1">
        <f t="shared" si="2"/>
        <v>50400</v>
      </c>
      <c r="N111" s="1">
        <f t="shared" si="3"/>
        <v>250400</v>
      </c>
      <c r="P111"/>
    </row>
    <row r="112" spans="1:16" ht="15.6" x14ac:dyDescent="0.3">
      <c r="G112" s="6"/>
      <c r="K112" s="4"/>
      <c r="M112" s="1"/>
      <c r="P112"/>
    </row>
    <row r="113" spans="7:16" x14ac:dyDescent="0.3">
      <c r="G113" s="6"/>
      <c r="P113"/>
    </row>
    <row r="114" spans="7:16" x14ac:dyDescent="0.3">
      <c r="G114" s="6"/>
      <c r="P114"/>
    </row>
    <row r="115" spans="7:16" x14ac:dyDescent="0.3">
      <c r="G115" s="6"/>
      <c r="P115"/>
    </row>
    <row r="116" spans="7:16" x14ac:dyDescent="0.3">
      <c r="G116" s="6"/>
      <c r="P116"/>
    </row>
    <row r="117" spans="7:16" x14ac:dyDescent="0.3">
      <c r="G117" s="6"/>
      <c r="P117"/>
    </row>
    <row r="118" spans="7:16" x14ac:dyDescent="0.3">
      <c r="G118" s="6"/>
      <c r="P118"/>
    </row>
    <row r="119" spans="7:16" x14ac:dyDescent="0.3">
      <c r="G119" s="6"/>
      <c r="P119"/>
    </row>
    <row r="120" spans="7:16" x14ac:dyDescent="0.3">
      <c r="G120" s="6"/>
      <c r="P120"/>
    </row>
    <row r="121" spans="7:16" x14ac:dyDescent="0.3">
      <c r="G121" s="6"/>
      <c r="P121"/>
    </row>
    <row r="122" spans="7:16" x14ac:dyDescent="0.3">
      <c r="G122" s="6"/>
      <c r="P122"/>
    </row>
    <row r="123" spans="7:16" x14ac:dyDescent="0.3">
      <c r="G123" s="6"/>
      <c r="P1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A2E9-8B7B-4BAE-B393-6696508FDC5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aayushijambhulkar@outlook.com</dc:creator>
  <cp:lastModifiedBy>aayushijambhulkar@outlook.com</cp:lastModifiedBy>
  <dcterms:created xsi:type="dcterms:W3CDTF">2024-05-20T15:25:10Z</dcterms:created>
  <dcterms:modified xsi:type="dcterms:W3CDTF">2024-05-28T15:39:28Z</dcterms:modified>
</cp:coreProperties>
</file>