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hijeet DA\assigments\"/>
    </mc:Choice>
  </mc:AlternateContent>
  <xr:revisionPtr revIDLastSave="0" documentId="13_ncr:1_{16260B52-1AE9-4FD6-B361-DDE1773C076D}" xr6:coauthVersionLast="47" xr6:coauthVersionMax="47" xr10:uidLastSave="{00000000-0000-0000-0000-000000000000}"/>
  <bookViews>
    <workbookView xWindow="-120" yWindow="-120" windowWidth="20730" windowHeight="11760" activeTab="1" xr2:uid="{BBB0A2B2-95CD-43EC-BE4C-AB0EC2D17D62}"/>
  </bookViews>
  <sheets>
    <sheet name="Operators" sheetId="2" r:id="rId1"/>
    <sheet name="Arithmatic Functions" sheetId="1" r:id="rId2"/>
  </sheets>
  <definedNames>
    <definedName name="Basic_salary">'Arithmatic Functions'!$J$7:$J$44</definedName>
    <definedName name="Birth_date">'Arithmatic Functions'!$E$7:$E$44</definedName>
    <definedName name="C_Code">'Arithmatic Functions'!$B$7:$B$44</definedName>
    <definedName name="Department">'Arithmatic Functions'!$H$7:$H$44</definedName>
    <definedName name="first_name">'Arithmatic Functions'!$C$7:$C$44</definedName>
    <definedName name="Gender">'Arithmatic Functions'!$F$7:$F$44</definedName>
    <definedName name="last_name">'Arithmatic Functions'!$D$7:$D$44</definedName>
    <definedName name="M_status">'Arithmatic Functions'!$G$7:$G$44</definedName>
    <definedName name="Region">'Arithmatic Functions'!$I$7:$I$44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8" i="1" l="1"/>
  <c r="Q19" i="1"/>
  <c r="Q20" i="1"/>
  <c r="Q21" i="1"/>
  <c r="Q22" i="1"/>
  <c r="Q23" i="1"/>
  <c r="Q24" i="1"/>
  <c r="Q25" i="1"/>
  <c r="Q26" i="1"/>
  <c r="Q27" i="1"/>
  <c r="Q17" i="1"/>
  <c r="P18" i="1"/>
  <c r="P19" i="1"/>
  <c r="P20" i="1"/>
  <c r="P21" i="1"/>
  <c r="P22" i="1"/>
  <c r="P23" i="1"/>
  <c r="P24" i="1"/>
  <c r="P25" i="1"/>
  <c r="P26" i="1"/>
  <c r="P27" i="1"/>
  <c r="P17" i="1"/>
  <c r="O18" i="1"/>
  <c r="O19" i="1"/>
  <c r="O20" i="1"/>
  <c r="O21" i="1"/>
  <c r="O22" i="1"/>
  <c r="O23" i="1"/>
  <c r="O24" i="1"/>
  <c r="O25" i="1"/>
  <c r="O26" i="1"/>
  <c r="O27" i="1"/>
  <c r="O17" i="1"/>
  <c r="N27" i="1"/>
  <c r="N26" i="1"/>
  <c r="N25" i="1"/>
  <c r="N24" i="1"/>
  <c r="N23" i="1"/>
  <c r="N22" i="1"/>
  <c r="N21" i="1"/>
  <c r="N20" i="1"/>
  <c r="N19" i="1"/>
  <c r="N18" i="1"/>
  <c r="N17" i="1"/>
  <c r="N13" i="1"/>
  <c r="N12" i="1"/>
  <c r="N11" i="1"/>
  <c r="N8" i="1"/>
  <c r="N7" i="1"/>
  <c r="N6" i="1"/>
  <c r="N5" i="1"/>
  <c r="N4" i="1"/>
  <c r="N3" i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</calcChain>
</file>

<file path=xl/sharedStrings.xml><?xml version="1.0" encoding="utf-8"?>
<sst xmlns="http://schemas.openxmlformats.org/spreadsheetml/2006/main" count="509" uniqueCount="116">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</sst>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opLeftCell="A4" workbookViewId="0">
      <selection activeCell="O9" sqref="O9:O46"/>
    </sheetView>
  </sheetViews>
  <sheetFormatPr defaultRowHeight="15" x14ac:dyDescent="0.25"/>
  <cols>
    <col min="5" max="5" width="9.85546875" bestFit="1" customWidth="1"/>
    <col min="10" max="10" width="10.710937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</row>
    <row r="5" spans="2:15" x14ac:dyDescent="0.25">
      <c r="B5" s="7">
        <v>4</v>
      </c>
      <c r="C5" s="7" t="s">
        <v>112</v>
      </c>
    </row>
    <row r="6" spans="2:15" x14ac:dyDescent="0.25">
      <c r="B6" s="7">
        <v>5</v>
      </c>
      <c r="C6" s="7" t="s">
        <v>111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(J9)*45%</f>
        <v>21600</v>
      </c>
      <c r="L9" s="5">
        <f>J9*5%+1000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(J10)*45%</f>
        <v>15750</v>
      </c>
      <c r="L10" s="5">
        <f t="shared" ref="L10:L46" si="1">J10*5%+1000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D10" workbookViewId="0">
      <selection activeCell="R27" sqref="R27"/>
    </sheetView>
  </sheetViews>
  <sheetFormatPr defaultRowHeight="15" x14ac:dyDescent="0.25"/>
  <cols>
    <col min="5" max="5" width="9.85546875" bestFit="1" customWidth="1"/>
    <col min="10" max="10" width="10.7109375" bestFit="1" customWidth="1"/>
    <col min="13" max="13" width="37.57031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7" x14ac:dyDescent="0.25">
      <c r="C2" s="6" t="s">
        <v>91</v>
      </c>
      <c r="D2" s="6"/>
      <c r="E2" s="6"/>
      <c r="F2" s="6"/>
      <c r="G2" s="6"/>
      <c r="H2" s="6"/>
      <c r="M2" s="9" t="s">
        <v>106</v>
      </c>
      <c r="N2" s="10"/>
    </row>
    <row r="3" spans="2:17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5">
        <f>SUM(Basic_salary)</f>
        <v>2191000</v>
      </c>
    </row>
    <row r="4" spans="2:17" x14ac:dyDescent="0.25">
      <c r="M4" s="1" t="s">
        <v>98</v>
      </c>
      <c r="N4" s="5">
        <f>AVERAGE(Basic_salary)</f>
        <v>57657.894736842107</v>
      </c>
    </row>
    <row r="5" spans="2:17" x14ac:dyDescent="0.25">
      <c r="M5" s="1" t="s">
        <v>99</v>
      </c>
      <c r="N5" s="5">
        <f>MEDIAN(Basic_salary)</f>
        <v>55000</v>
      </c>
    </row>
    <row r="6" spans="2:1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COUNT(C_Code)</f>
        <v>38</v>
      </c>
    </row>
    <row r="7" spans="2:17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MAX(Basic_salary)</f>
        <v>92000</v>
      </c>
    </row>
    <row r="8" spans="2:17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MIN(Basic_salary)</f>
        <v>15000</v>
      </c>
    </row>
    <row r="9" spans="2:17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9" t="s">
        <v>105</v>
      </c>
      <c r="N10" s="10"/>
    </row>
    <row r="11" spans="2:17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M11" s="5" t="s">
        <v>103</v>
      </c>
      <c r="N11" s="5">
        <f>COUNTIF(Gender,"Male")</f>
        <v>23</v>
      </c>
    </row>
    <row r="12" spans="2:17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M12" s="5" t="s">
        <v>104</v>
      </c>
      <c r="N12" s="5">
        <f>COUNTIF(Gender,"Female")</f>
        <v>15</v>
      </c>
    </row>
    <row r="13" spans="2:17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M13" s="5" t="s">
        <v>113</v>
      </c>
      <c r="N13" s="5">
        <f>COUNTIF(Region,"north")</f>
        <v>10</v>
      </c>
    </row>
    <row r="14" spans="2:17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9" t="s">
        <v>114</v>
      </c>
      <c r="N15" s="10"/>
    </row>
    <row r="16" spans="2:17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5">
        <f>SUMIFS(Basic_salary,Department,$M17,Region,N16)</f>
        <v>48000</v>
      </c>
      <c r="O17" s="5">
        <f>SUMIFS(Basic_salary,Department,$M17,Region,$O$16)</f>
        <v>62000</v>
      </c>
      <c r="P17" s="5">
        <f>SUMIFS(Basic_salary,Department,$M17,Region,$P$16)</f>
        <v>0</v>
      </c>
      <c r="Q17" s="5">
        <f>SUMIFS(Basic_salary,Department,$M17,Region,$Q$16)</f>
        <v>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5">
        <f>SUMIFS(Basic_salary,Department,$M18,Region,N16)</f>
        <v>183000</v>
      </c>
      <c r="O18" s="5">
        <f>SUMIFS(Basic_salary,Department,$M18,Region,$O$16)</f>
        <v>82000</v>
      </c>
      <c r="P18" s="5">
        <f>SUMIFS(Basic_salary,Department,$M18,Region,$P$16)</f>
        <v>92000</v>
      </c>
      <c r="Q18" s="5">
        <f>SUMIFS(Basic_salary,Department,$M18,Region,$Q$16)</f>
        <v>45000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5">
        <f>SUMIFS(Basic_salary,Department,$M19,Region,N16)</f>
        <v>50000</v>
      </c>
      <c r="O19" s="5">
        <f>SUMIFS(Basic_salary,Department,$M19,Region,$O$16)</f>
        <v>154000</v>
      </c>
      <c r="P19" s="5">
        <f>SUMIFS(Basic_salary,Department,$M19,Region,$P$16)</f>
        <v>95000</v>
      </c>
      <c r="Q19" s="5">
        <f>SUMIFS(Basic_salary,Department,$M19,Region,$Q$16)</f>
        <v>15000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5">
        <f>SUMIFS(Basic_salary,Department,$M20,Region,N16)</f>
        <v>22000</v>
      </c>
      <c r="O20" s="5">
        <f>SUMIFS(Basic_salary,Department,$M20,Region,$O$16)</f>
        <v>58000</v>
      </c>
      <c r="P20" s="5">
        <f>SUMIFS(Basic_salary,Department,$M20,Region,$P$16)</f>
        <v>27000</v>
      </c>
      <c r="Q20" s="5">
        <f>SUMIFS(Basic_salary,Department,$M20,Region,$Q$16)</f>
        <v>47000</v>
      </c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5">
        <f>SUMIFS(Basic_salary,Department,$M21,Region,N16)</f>
        <v>91000</v>
      </c>
      <c r="O21" s="5">
        <f>SUMIFS(Basic_salary,Department,$M21,Region,$O$16)</f>
        <v>87000</v>
      </c>
      <c r="P21" s="5">
        <f>SUMIFS(Basic_salary,Department,$M21,Region,$P$16)</f>
        <v>0</v>
      </c>
      <c r="Q21" s="5">
        <f>SUMIFS(Basic_salary,Department,$M21,Region,$Q$16)</f>
        <v>0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5">
        <f>SUMIFS(Basic_salary,Department,$M22,Region,N16)</f>
        <v>0</v>
      </c>
      <c r="O22" s="5">
        <f>SUMIFS(Basic_salary,Department,$M22,Region,$O$16)</f>
        <v>37000</v>
      </c>
      <c r="P22" s="5">
        <f>SUMIFS(Basic_salary,Department,$M22,Region,$P$16)</f>
        <v>43000</v>
      </c>
      <c r="Q22" s="5">
        <f>SUMIFS(Basic_salary,Department,$M22,Region,$Q$16)</f>
        <v>77000</v>
      </c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5">
        <f>SUMIFS(Basic_salary,Department,$M23,Region,N16)</f>
        <v>0</v>
      </c>
      <c r="O23" s="5">
        <f>SUMIFS(Basic_salary,Department,$M23,Region,$O$16)</f>
        <v>0</v>
      </c>
      <c r="P23" s="5">
        <f>SUMIFS(Basic_salary,Department,$M23,Region,$P$16)</f>
        <v>90000</v>
      </c>
      <c r="Q23" s="5">
        <f>SUMIFS(Basic_salary,Department,$M23,Region,$Q$16)</f>
        <v>0</v>
      </c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5">
        <f>SUMIFS(Basic_salary,Department,$M24,Region,N16)</f>
        <v>26000</v>
      </c>
      <c r="O24" s="5">
        <f>SUMIFS(Basic_salary,Department,$M24,Region,$O$16)</f>
        <v>135000</v>
      </c>
      <c r="P24" s="5">
        <f>SUMIFS(Basic_salary,Department,$M24,Region,$P$16)</f>
        <v>81000</v>
      </c>
      <c r="Q24" s="5">
        <f>SUMIFS(Basic_salary,Department,$M24,Region,$Q$16)</f>
        <v>0</v>
      </c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5">
        <f>SUMIFS(Basic_salary,Department,$M25,Region,N16)</f>
        <v>0</v>
      </c>
      <c r="O25" s="5">
        <f>SUMIFS(Basic_salary,Department,$M25,Region,$O$16)</f>
        <v>146000</v>
      </c>
      <c r="P25" s="5">
        <f>SUMIFS(Basic_salary,Department,$M25,Region,$P$16)</f>
        <v>0</v>
      </c>
      <c r="Q25" s="5">
        <f>SUMIFS(Basic_salary,Department,$M25,Region,$Q$16)</f>
        <v>0</v>
      </c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5">
        <f>SUMIFS(Basic_salary,Department,$M26,Region,N16)</f>
        <v>85000</v>
      </c>
      <c r="O26" s="5">
        <f>SUMIFS(Basic_salary,Department,$M26,Region,$O$16)</f>
        <v>19000</v>
      </c>
      <c r="P26" s="5">
        <f>SUMIFS(Basic_salary,Department,$M26,Region,$P$16)</f>
        <v>49000</v>
      </c>
      <c r="Q26" s="5">
        <f>SUMIFS(Basic_salary,Department,$M26,Region,$Q$16)</f>
        <v>83000</v>
      </c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5">
        <f>SUMIFS(Basic_salary,Department,$M27,Region,N16)</f>
        <v>52000</v>
      </c>
      <c r="O27" s="5">
        <f>SUMIFS(Basic_salary,Department,$M27,Region,$O$16)</f>
        <v>110000</v>
      </c>
      <c r="P27" s="5">
        <f>SUMIFS(Basic_salary,Department,$M27,Region,$P$16)</f>
        <v>0</v>
      </c>
      <c r="Q27" s="5">
        <f>SUMIFS(Basic_salary,Department,$M27,Region,$Q$16)</f>
        <v>0</v>
      </c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Operators</vt:lpstr>
      <vt:lpstr>Arithmatic Functions</vt:lpstr>
      <vt:lpstr>Basic_salary</vt:lpstr>
      <vt:lpstr>Birth_date</vt:lpstr>
      <vt:lpstr>C_Code</vt:lpstr>
      <vt:lpstr>Department</vt:lpstr>
      <vt:lpstr>first_name</vt:lpstr>
      <vt:lpstr>Gender</vt:lpstr>
      <vt:lpstr>last_name</vt:lpstr>
      <vt:lpstr>M_status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Ganesh Tekawade</cp:lastModifiedBy>
  <dcterms:created xsi:type="dcterms:W3CDTF">2022-07-27T05:54:27Z</dcterms:created>
  <dcterms:modified xsi:type="dcterms:W3CDTF">2023-02-17T08:34:38Z</dcterms:modified>
</cp:coreProperties>
</file>