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min\OneDrive\Documents\DATA LEARNING\Corper Analytics Workshop\"/>
    </mc:Choice>
  </mc:AlternateContent>
  <xr:revisionPtr revIDLastSave="0" documentId="13_ncr:1_{83F1AB98-3EEC-4654-A3AA-F02F8D01B9AA}" xr6:coauthVersionLast="47" xr6:coauthVersionMax="47" xr10:uidLastSave="{00000000-0000-0000-0000-000000000000}"/>
  <bookViews>
    <workbookView xWindow="-120" yWindow="-120" windowWidth="29040" windowHeight="15840" xr2:uid="{915479AD-070A-437C-BD3A-BB808A292A25}"/>
  </bookViews>
  <sheets>
    <sheet name="Cover" sheetId="2" r:id="rId1"/>
    <sheet name="Basic Functions" sheetId="1" r:id="rId2"/>
    <sheet name="CHOOSE&amp;INDEX&amp;MATCH" sheetId="4" r:id="rId3"/>
    <sheet name="VLOOKUP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30" i="1"/>
  <c r="I30" i="1"/>
  <c r="H31" i="1"/>
  <c r="H8" i="1"/>
  <c r="H9" i="1"/>
  <c r="H7" i="1"/>
  <c r="H6" i="1"/>
  <c r="I31" i="1"/>
  <c r="H32" i="1"/>
  <c r="J12" i="4"/>
  <c r="J11" i="4"/>
  <c r="J10" i="4"/>
  <c r="J9" i="4"/>
  <c r="J8" i="4"/>
  <c r="J24" i="4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6" i="3"/>
  <c r="J25" i="4"/>
  <c r="J26" i="4"/>
  <c r="J27" i="4"/>
  <c r="J28" i="4"/>
  <c r="H29" i="1"/>
  <c r="H28" i="1"/>
  <c r="H26" i="1"/>
  <c r="H25" i="1"/>
  <c r="H11" i="1"/>
  <c r="H12" i="1"/>
  <c r="H13" i="1"/>
  <c r="H14" i="1"/>
  <c r="H15" i="1"/>
  <c r="H16" i="1"/>
  <c r="H17" i="1"/>
  <c r="H18" i="1"/>
  <c r="H19" i="1"/>
  <c r="H20" i="1"/>
  <c r="H10" i="1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</calcChain>
</file>

<file path=xl/sharedStrings.xml><?xml version="1.0" encoding="utf-8"?>
<sst xmlns="http://schemas.openxmlformats.org/spreadsheetml/2006/main" count="162" uniqueCount="79">
  <si>
    <t>Cliff Hansen</t>
  </si>
  <si>
    <t>Lenore Huber</t>
  </si>
  <si>
    <t>Louis Patton</t>
  </si>
  <si>
    <t>Darlene Oconnell</t>
  </si>
  <si>
    <t>Bethany Hooper</t>
  </si>
  <si>
    <t>Colton Garcia</t>
  </si>
  <si>
    <t>Adam Wiggins</t>
  </si>
  <si>
    <t>Beatriz Kelley</t>
  </si>
  <si>
    <t>Odessa Blake</t>
  </si>
  <si>
    <t>Claudia Hart</t>
  </si>
  <si>
    <t>Rayford Lambert</t>
  </si>
  <si>
    <t>Earnestine Pineda</t>
  </si>
  <si>
    <t>Dewayne Chan</t>
  </si>
  <si>
    <t>Irving Ramos</t>
  </si>
  <si>
    <t>Galen Rivas</t>
  </si>
  <si>
    <t>Names</t>
  </si>
  <si>
    <t>Mathematics</t>
  </si>
  <si>
    <t>English</t>
  </si>
  <si>
    <t>Chemistry</t>
  </si>
  <si>
    <t>Biology</t>
  </si>
  <si>
    <t>Calculate the total scores obtained by students in Mathematics</t>
  </si>
  <si>
    <t>Calculate the Maximum score obtained by students in Chemistry</t>
  </si>
  <si>
    <t>TASKS: Answer  the Following Questions</t>
  </si>
  <si>
    <t>Total Scores</t>
  </si>
  <si>
    <t>What is the least score obtained by Cliff Hansen?</t>
  </si>
  <si>
    <t>Who has the least score in Chemistry?</t>
  </si>
  <si>
    <t>Who has the fourth highest score in Mathematics?</t>
  </si>
  <si>
    <t>How Many Students are in the Class?</t>
  </si>
  <si>
    <t>What is the Minimum Score obtained by students in Biology?</t>
  </si>
  <si>
    <t>What is the Average Score of students in English?</t>
  </si>
  <si>
    <t>Analytics Corper Workshop 3.0</t>
  </si>
  <si>
    <t>Excel Essentials: Mastering the Spreadsheet Basics</t>
  </si>
  <si>
    <t>© This case study is a copyright material of Analytics Corper Workshop organised by Adewale. It is solely for educational purpose and should not be used otherwise without prior written permission.</t>
  </si>
  <si>
    <t>understand the basic functions in Microsoft Excel</t>
  </si>
  <si>
    <t>Learning Objective:</t>
  </si>
  <si>
    <t>State Code</t>
  </si>
  <si>
    <t>State of Origin</t>
  </si>
  <si>
    <t>State Deployed</t>
  </si>
  <si>
    <t>State Posted</t>
  </si>
  <si>
    <t>PPA</t>
  </si>
  <si>
    <t>Bauchi</t>
  </si>
  <si>
    <t>Ebonyi</t>
  </si>
  <si>
    <t>Bayelsa</t>
  </si>
  <si>
    <t>Cross River</t>
  </si>
  <si>
    <t>Anambra</t>
  </si>
  <si>
    <t>Borno</t>
  </si>
  <si>
    <t>BA</t>
  </si>
  <si>
    <t>EB</t>
  </si>
  <si>
    <t>BY</t>
  </si>
  <si>
    <t>CR</t>
  </si>
  <si>
    <t>AN</t>
  </si>
  <si>
    <t>BO</t>
  </si>
  <si>
    <t>Enugu</t>
  </si>
  <si>
    <t>Analytics Secondary School</t>
  </si>
  <si>
    <t>Gombe</t>
  </si>
  <si>
    <t>Excel Nursery and Primary School</t>
  </si>
  <si>
    <t>Imo</t>
  </si>
  <si>
    <t>Lookup Limited</t>
  </si>
  <si>
    <t>BE</t>
  </si>
  <si>
    <t>Benue</t>
  </si>
  <si>
    <t>Jigawa</t>
  </si>
  <si>
    <t>Adewale Ltd</t>
  </si>
  <si>
    <t>Kaduna</t>
  </si>
  <si>
    <t>Chuks and Sons ltd</t>
  </si>
  <si>
    <t>Kano</t>
  </si>
  <si>
    <t>Analytics University</t>
  </si>
  <si>
    <t>DE</t>
  </si>
  <si>
    <t>Delta</t>
  </si>
  <si>
    <t>Katsina</t>
  </si>
  <si>
    <t>Adewale &amp; Co</t>
  </si>
  <si>
    <t>Kogi</t>
  </si>
  <si>
    <t>Kopa Chun and Moral ltd</t>
  </si>
  <si>
    <t>Lookup Table</t>
  </si>
  <si>
    <t xml:space="preserve">PPA based on State Deployed </t>
  </si>
  <si>
    <t>Position</t>
  </si>
  <si>
    <t>Use the Choose Function</t>
  </si>
  <si>
    <t>Name</t>
  </si>
  <si>
    <t>Use the INDEX Function</t>
  </si>
  <si>
    <t>Use the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</si>
</sst>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9" tint="-0.499984740745262"/>
      <name val="Calibri"/>
      <family val="2"/>
    </font>
    <font>
      <sz val="9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1" xfId="0" applyFont="1" applyFill="1" applyBorder="1"/>
    <xf numFmtId="2" fontId="2" fillId="0" borderId="0" xfId="0" applyNumberFormat="1" applyFont="1"/>
  </cellXfs>
  <cellStyles count="1">
    <cellStyle name="Normal" xfId="0" builtinId="0"/>
  </cellStyles>
  <dxfs count="7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266700</xdr:colOff>
      <xdr:row>2</xdr:row>
      <xdr:rowOff>158750</xdr:rowOff>
    </xdr:from>
    <xdr:to>
      <xdr:col>16</xdr:col>
      <xdr:colOff>420149</xdr:colOff>
      <xdr:row>6</xdr:row>
      <xdr:rowOff>134399</xdr:rowOff>
    </xdr:to>
    <xdr:pic>
      <xdr:nvPicPr>
        <xdr:cNvPr id="2" name="Picture 1" descr="A couple of people wearing matching outfits&#10;&#10;Description automatically generated">
          <a:extLst>
            <a:ext uri="{FF2B5EF4-FFF2-40B4-BE49-F238E27FC236}">
              <a16:creationId xmlns:a16="http://schemas.microsoft.com/office/drawing/2014/main" id="{C94E4C9C-2A88-4EAE-9829-5B96ECBE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7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000" b="98000" l="10000" r="94000">
                      <a14:foregroundMark x1="71333" y1="6667" x2="71333" y2="6667"/>
                      <a14:foregroundMark x1="68667" y1="6000" x2="71333" y2="5333"/>
                      <a14:foregroundMark x1="68667" y1="7667" x2="67000" y2="7667"/>
                      <a14:foregroundMark x1="68333" y1="8000" x2="67333" y2="10000"/>
                      <a14:foregroundMark x1="74000" y1="9667" x2="75000" y2="13000"/>
                      <a14:foregroundMark x1="52333" y1="19000" x2="54000" y2="29000"/>
                      <a14:foregroundMark x1="75000" y1="27667" x2="71333" y2="30000"/>
                      <a14:foregroundMark x1="69333" y1="28333" x2="62667" y2="34667"/>
                      <a14:foregroundMark x1="66000" y1="40333" x2="56667" y2="53667"/>
                      <a14:foregroundMark x1="56667" y1="53667" x2="56000" y2="56333"/>
                      <a14:foregroundMark x1="56667" y1="88667" x2="57333" y2="92000"/>
                      <a14:foregroundMark x1="74000" y1="43000" x2="73000" y2="98000"/>
                      <a14:foregroundMark x1="88000" y1="59000" x2="89333" y2="68333"/>
                      <a14:foregroundMark x1="81000" y1="31667" x2="65000" y2="42333"/>
                      <a14:foregroundMark x1="79000" y1="32333" x2="78000" y2="25333"/>
                      <a14:foregroundMark x1="84000" y1="39333" x2="84000" y2="39333"/>
                      <a14:foregroundMark x1="50667" y1="44000" x2="51000" y2="54667"/>
                      <a14:foregroundMark x1="49667" y1="37333" x2="49333" y2="42333"/>
                      <a14:foregroundMark x1="94000" y1="73333" x2="93667" y2="7433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410700" y="527050"/>
          <a:ext cx="763049" cy="763049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2</xdr:row>
      <xdr:rowOff>82550</xdr:rowOff>
    </xdr:from>
    <xdr:to>
      <xdr:col>16</xdr:col>
      <xdr:colOff>533400</xdr:colOff>
      <xdr:row>11</xdr:row>
      <xdr:rowOff>158750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B0CA64A-DB30-E519-1050-4CE158D06A55}"/>
            </a:ext>
          </a:extLst>
        </xdr:cNvPr>
        <xdr:cNvSpPr/>
      </xdr:nvSpPr>
      <xdr:spPr>
        <a:xfrm>
          <a:off x="495300" y="450850"/>
          <a:ext cx="9137650" cy="1968500"/>
        </a:xfrm>
        <a:prstGeom prst="roundRect">
          <a:avLst/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254000</xdr:colOff>
      <xdr:row>0</xdr:row>
      <xdr:rowOff>0</xdr:rowOff>
    </xdr:from>
    <xdr:to>
      <xdr:col>7</xdr:col>
      <xdr:colOff>969424</xdr:colOff>
      <xdr:row>3</xdr:row>
      <xdr:rowOff>58199</xdr:rowOff>
    </xdr:to>
    <xdr:pic>
      <xdr:nvPicPr>
        <xdr:cNvPr id="2" name="Picture 1" descr="A couple of people wearing matching outfits&#10;&#10;Description automatically generated">
          <a:extLst>
            <a:ext uri="{FF2B5EF4-FFF2-40B4-BE49-F238E27FC236}">
              <a16:creationId xmlns:a16="http://schemas.microsoft.com/office/drawing/2014/main" id="{E676F390-59A8-1205-48D6-7CC4709BB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7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000" b="98000" l="10000" r="94000">
                      <a14:foregroundMark x1="71333" y1="6667" x2="71333" y2="6667"/>
                      <a14:foregroundMark x1="68667" y1="6000" x2="71333" y2="5333"/>
                      <a14:foregroundMark x1="68667" y1="7667" x2="67000" y2="7667"/>
                      <a14:foregroundMark x1="68333" y1="8000" x2="67333" y2="10000"/>
                      <a14:foregroundMark x1="74000" y1="9667" x2="75000" y2="13000"/>
                      <a14:foregroundMark x1="52333" y1="19000" x2="54000" y2="29000"/>
                      <a14:foregroundMark x1="75000" y1="27667" x2="71333" y2="30000"/>
                      <a14:foregroundMark x1="69333" y1="28333" x2="62667" y2="34667"/>
                      <a14:foregroundMark x1="66000" y1="40333" x2="56667" y2="53667"/>
                      <a14:foregroundMark x1="56667" y1="53667" x2="56000" y2="56333"/>
                      <a14:foregroundMark x1="56667" y1="88667" x2="57333" y2="92000"/>
                      <a14:foregroundMark x1="74000" y1="43000" x2="73000" y2="98000"/>
                      <a14:foregroundMark x1="88000" y1="59000" x2="89333" y2="68333"/>
                      <a14:foregroundMark x1="81000" y1="31667" x2="65000" y2="42333"/>
                      <a14:foregroundMark x1="79000" y1="32333" x2="78000" y2="25333"/>
                      <a14:foregroundMark x1="84000" y1="39333" x2="84000" y2="39333"/>
                      <a14:foregroundMark x1="50667" y1="44000" x2="51000" y2="54667"/>
                      <a14:foregroundMark x1="49667" y1="37333" x2="49333" y2="42333"/>
                      <a14:foregroundMark x1="94000" y1="73333" x2="93667" y2="7433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740400" y="0"/>
          <a:ext cx="763049" cy="7630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819150</xdr:colOff>
      <xdr:row>0</xdr:row>
      <xdr:rowOff>82550</xdr:rowOff>
    </xdr:from>
    <xdr:to>
      <xdr:col>9</xdr:col>
      <xdr:colOff>1582199</xdr:colOff>
      <xdr:row>3</xdr:row>
      <xdr:rowOff>140749</xdr:rowOff>
    </xdr:to>
    <xdr:pic>
      <xdr:nvPicPr>
        <xdr:cNvPr id="2" name="Picture 1" descr="A couple of people wearing matching outfits&#10;&#10;Description automatically generated">
          <a:extLst>
            <a:ext uri="{FF2B5EF4-FFF2-40B4-BE49-F238E27FC236}">
              <a16:creationId xmlns:a16="http://schemas.microsoft.com/office/drawing/2014/main" id="{2ECAA013-FB69-46B2-A07F-CC62C4299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7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000" b="98000" l="10000" r="94000">
                      <a14:foregroundMark x1="71333" y1="6667" x2="71333" y2="6667"/>
                      <a14:foregroundMark x1="68667" y1="6000" x2="71333" y2="5333"/>
                      <a14:foregroundMark x1="68667" y1="7667" x2="67000" y2="7667"/>
                      <a14:foregroundMark x1="68333" y1="8000" x2="67333" y2="10000"/>
                      <a14:foregroundMark x1="74000" y1="9667" x2="75000" y2="13000"/>
                      <a14:foregroundMark x1="52333" y1="19000" x2="54000" y2="29000"/>
                      <a14:foregroundMark x1="75000" y1="27667" x2="71333" y2="30000"/>
                      <a14:foregroundMark x1="69333" y1="28333" x2="62667" y2="34667"/>
                      <a14:foregroundMark x1="66000" y1="40333" x2="56667" y2="53667"/>
                      <a14:foregroundMark x1="56667" y1="53667" x2="56000" y2="56333"/>
                      <a14:foregroundMark x1="56667" y1="88667" x2="57333" y2="92000"/>
                      <a14:foregroundMark x1="74000" y1="43000" x2="73000" y2="98000"/>
                      <a14:foregroundMark x1="88000" y1="59000" x2="89333" y2="68333"/>
                      <a14:foregroundMark x1="81000" y1="31667" x2="65000" y2="42333"/>
                      <a14:foregroundMark x1="79000" y1="32333" x2="78000" y2="25333"/>
                      <a14:foregroundMark x1="84000" y1="39333" x2="84000" y2="39333"/>
                      <a14:foregroundMark x1="50667" y1="44000" x2="51000" y2="54667"/>
                      <a14:foregroundMark x1="49667" y1="37333" x2="49333" y2="42333"/>
                      <a14:foregroundMark x1="94000" y1="73333" x2="93667" y2="7433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21500" y="82550"/>
          <a:ext cx="763049" cy="763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2355850</xdr:colOff>
      <xdr:row>0</xdr:row>
      <xdr:rowOff>0</xdr:rowOff>
    </xdr:from>
    <xdr:to>
      <xdr:col>6</xdr:col>
      <xdr:colOff>2995074</xdr:colOff>
      <xdr:row>3</xdr:row>
      <xdr:rowOff>58199</xdr:rowOff>
    </xdr:to>
    <xdr:pic>
      <xdr:nvPicPr>
        <xdr:cNvPr id="2" name="Picture 1" descr="A couple of people wearing matching outfits&#10;&#10;Description automatically generated">
          <a:extLst>
            <a:ext uri="{FF2B5EF4-FFF2-40B4-BE49-F238E27FC236}">
              <a16:creationId xmlns:a16="http://schemas.microsoft.com/office/drawing/2014/main" id="{A38525FB-B40B-441B-8948-C76FDE5E5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7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000" b="98000" l="10000" r="94000">
                      <a14:foregroundMark x1="71333" y1="6667" x2="71333" y2="6667"/>
                      <a14:foregroundMark x1="68667" y1="6000" x2="71333" y2="5333"/>
                      <a14:foregroundMark x1="68667" y1="7667" x2="67000" y2="7667"/>
                      <a14:foregroundMark x1="68333" y1="8000" x2="67333" y2="10000"/>
                      <a14:foregroundMark x1="74000" y1="9667" x2="75000" y2="13000"/>
                      <a14:foregroundMark x1="52333" y1="19000" x2="54000" y2="29000"/>
                      <a14:foregroundMark x1="75000" y1="27667" x2="71333" y2="30000"/>
                      <a14:foregroundMark x1="69333" y1="28333" x2="62667" y2="34667"/>
                      <a14:foregroundMark x1="66000" y1="40333" x2="56667" y2="53667"/>
                      <a14:foregroundMark x1="56667" y1="53667" x2="56000" y2="56333"/>
                      <a14:foregroundMark x1="56667" y1="88667" x2="57333" y2="92000"/>
                      <a14:foregroundMark x1="74000" y1="43000" x2="73000" y2="98000"/>
                      <a14:foregroundMark x1="88000" y1="59000" x2="89333" y2="68333"/>
                      <a14:foregroundMark x1="81000" y1="31667" x2="65000" y2="42333"/>
                      <a14:foregroundMark x1="79000" y1="32333" x2="78000" y2="25333"/>
                      <a14:foregroundMark x1="84000" y1="39333" x2="84000" y2="39333"/>
                      <a14:foregroundMark x1="50667" y1="44000" x2="51000" y2="54667"/>
                      <a14:foregroundMark x1="49667" y1="37333" x2="49333" y2="42333"/>
                      <a14:foregroundMark x1="94000" y1="73333" x2="93667" y2="7433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429750" y="0"/>
          <a:ext cx="763049" cy="763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DA83-C39C-460E-A839-1E37A9AAFA36}">
  <sheetPr>
    <tabColor theme="9" tint="-0.499984740745262"/>
    <pageSetUpPr fitToPage="1"/>
  </sheetPr>
  <dimension ref="C5:E11"/>
  <sheetViews>
    <sheetView showGridLines="0" tabSelected="1" workbookViewId="0">
      <selection activeCell="F17" sqref="F17"/>
    </sheetView>
  </sheetViews>
  <sheetFormatPr defaultRowHeight="15" x14ac:dyDescent="0.25"/>
  <cols>
    <col min="1" max="1" width="4.140625" customWidth="1"/>
    <col min="2" max="2" width="4" customWidth="1"/>
  </cols>
  <sheetData>
    <row r="5" spans="3:5" ht="18.75" x14ac:dyDescent="0.3">
      <c r="C5" s="6" t="s">
        <v>30</v>
      </c>
    </row>
    <row r="7" spans="3:5" x14ac:dyDescent="0.25">
      <c r="C7" s="1" t="s">
        <v>31</v>
      </c>
    </row>
    <row r="9" spans="3:5" x14ac:dyDescent="0.25">
      <c r="C9" t="s">
        <v>34</v>
      </c>
      <c r="E9" t="s">
        <v>33</v>
      </c>
    </row>
    <row r="11" spans="3:5" x14ac:dyDescent="0.25">
      <c r="C11" s="7" t="s">
        <v>32</v>
      </c>
    </row>
  </sheetData>
  <pageMargins left="0.7" right="0.7" top="0.75" bottom="0.75" header="0.3" footer="0.3"/>
  <pageSetup scale="8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7020A-F4FF-4C2F-9192-525FF6D1913E}">
  <sheetPr>
    <tabColor theme="6" tint="0.39997558519241921"/>
    <pageSetUpPr fitToPage="1"/>
  </sheetPr>
  <dimension ref="B2:N32"/>
  <sheetViews>
    <sheetView showGridLines="0" zoomScale="63" workbookViewId="0">
      <pane ySplit="5" topLeftCell="A6" activePane="bottomLeft" state="frozen"/>
      <selection pane="bottomLeft" activeCell="K31" sqref="K31"/>
    </sheetView>
  </sheetViews>
  <sheetFormatPr defaultColWidth="8.7109375" defaultRowHeight="18.75" x14ac:dyDescent="0.3"/>
  <cols>
    <col min="1" max="2" width="4.140625" style="3" customWidth="1"/>
    <col min="3" max="3" width="19.7109375" style="3" customWidth="1"/>
    <col min="4" max="4" width="15.140625" style="3" customWidth="1"/>
    <col min="5" max="5" width="11.42578125" style="3" customWidth="1"/>
    <col min="6" max="7" width="11.85546875" style="3" customWidth="1"/>
    <col min="8" max="8" width="20.5703125" style="3" customWidth="1"/>
    <col min="9" max="10" width="8.7109375" style="3"/>
    <col min="11" max="11" width="12.85546875" style="3" customWidth="1"/>
    <col min="12" max="12" width="18.140625" style="3" customWidth="1"/>
    <col min="13" max="13" width="16.7109375" style="3" customWidth="1"/>
    <col min="14" max="14" width="23" style="3" customWidth="1"/>
    <col min="15" max="15" width="21.140625" style="3" customWidth="1"/>
    <col min="16" max="16384" width="8.7109375" style="3"/>
  </cols>
  <sheetData>
    <row r="2" spans="2:14" x14ac:dyDescent="0.3">
      <c r="B2" s="6" t="s">
        <v>30</v>
      </c>
    </row>
    <row r="3" spans="2:14" x14ac:dyDescent="0.3">
      <c r="C3" s="3" t="s">
        <v>31</v>
      </c>
    </row>
    <row r="5" spans="2:14" ht="21" customHeight="1" x14ac:dyDescent="0.3"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23</v>
      </c>
    </row>
    <row r="6" spans="2:14" ht="21" customHeight="1" x14ac:dyDescent="0.3">
      <c r="C6" s="4" t="s">
        <v>0</v>
      </c>
      <c r="D6" s="4">
        <v>65</v>
      </c>
      <c r="E6" s="4">
        <v>49</v>
      </c>
      <c r="F6" s="4">
        <v>84</v>
      </c>
      <c r="G6" s="4">
        <v>81</v>
      </c>
      <c r="H6" s="4">
        <f>SUM(D6:G6)</f>
        <v>279</v>
      </c>
    </row>
    <row r="7" spans="2:14" ht="21" customHeight="1" x14ac:dyDescent="0.3">
      <c r="C7" s="4" t="s">
        <v>1</v>
      </c>
      <c r="D7" s="4">
        <v>45</v>
      </c>
      <c r="E7" s="4">
        <v>68</v>
      </c>
      <c r="F7" s="4">
        <v>54</v>
      </c>
      <c r="G7" s="4">
        <v>71</v>
      </c>
      <c r="H7" s="4">
        <f>SUM(D7:G7)</f>
        <v>238</v>
      </c>
      <c r="L7" s="2" t="s">
        <v>16</v>
      </c>
      <c r="M7" s="2" t="s">
        <v>18</v>
      </c>
      <c r="N7" s="2" t="s">
        <v>15</v>
      </c>
    </row>
    <row r="8" spans="2:14" ht="21" customHeight="1" x14ac:dyDescent="0.3">
      <c r="C8" s="4" t="s">
        <v>2</v>
      </c>
      <c r="D8" s="4">
        <v>93</v>
      </c>
      <c r="E8" s="4">
        <v>79</v>
      </c>
      <c r="F8" s="4">
        <v>49</v>
      </c>
      <c r="G8" s="4">
        <v>56</v>
      </c>
      <c r="H8" s="4">
        <f t="shared" ref="H8:H9" si="0">SUM(D8:G8)</f>
        <v>277</v>
      </c>
      <c r="L8" s="4">
        <v>65</v>
      </c>
      <c r="M8" s="4">
        <v>84</v>
      </c>
      <c r="N8" s="4" t="s">
        <v>0</v>
      </c>
    </row>
    <row r="9" spans="2:14" ht="21" customHeight="1" x14ac:dyDescent="0.3">
      <c r="C9" s="4" t="s">
        <v>3</v>
      </c>
      <c r="D9" s="4">
        <v>60</v>
      </c>
      <c r="E9" s="4">
        <v>83</v>
      </c>
      <c r="F9" s="4">
        <v>48</v>
      </c>
      <c r="G9" s="4">
        <v>97</v>
      </c>
      <c r="H9" s="4">
        <f t="shared" si="0"/>
        <v>288</v>
      </c>
      <c r="L9" s="4">
        <v>45</v>
      </c>
      <c r="M9" s="4">
        <v>54</v>
      </c>
      <c r="N9" s="4" t="s">
        <v>1</v>
      </c>
    </row>
    <row r="10" spans="2:14" ht="21" customHeight="1" x14ac:dyDescent="0.3">
      <c r="C10" s="4" t="s">
        <v>4</v>
      </c>
      <c r="D10" s="4">
        <v>86</v>
      </c>
      <c r="E10" s="4">
        <v>97</v>
      </c>
      <c r="F10" s="4">
        <v>58</v>
      </c>
      <c r="G10" s="4">
        <v>49</v>
      </c>
      <c r="H10" s="4">
        <f>SUM(D10:G10)</f>
        <v>290</v>
      </c>
      <c r="L10" s="4">
        <v>93</v>
      </c>
      <c r="M10" s="4">
        <v>49</v>
      </c>
      <c r="N10" s="4" t="s">
        <v>2</v>
      </c>
    </row>
    <row r="11" spans="2:14" ht="21" customHeight="1" x14ac:dyDescent="0.3">
      <c r="C11" s="4" t="s">
        <v>5</v>
      </c>
      <c r="D11" s="4">
        <v>75</v>
      </c>
      <c r="E11" s="4">
        <v>57</v>
      </c>
      <c r="F11" s="4">
        <v>65</v>
      </c>
      <c r="G11" s="4">
        <v>73</v>
      </c>
      <c r="H11" s="4">
        <f t="shared" ref="H11:H20" si="1">SUM(D11:G11)</f>
        <v>270</v>
      </c>
      <c r="L11" s="4">
        <v>60</v>
      </c>
      <c r="M11" s="4">
        <v>48</v>
      </c>
      <c r="N11" s="4" t="s">
        <v>3</v>
      </c>
    </row>
    <row r="12" spans="2:14" ht="21" customHeight="1" x14ac:dyDescent="0.3">
      <c r="C12" s="4" t="s">
        <v>6</v>
      </c>
      <c r="D12" s="4">
        <v>98</v>
      </c>
      <c r="E12" s="4">
        <v>96</v>
      </c>
      <c r="F12" s="4">
        <v>79</v>
      </c>
      <c r="G12" s="4">
        <v>72</v>
      </c>
      <c r="H12" s="4">
        <f t="shared" si="1"/>
        <v>345</v>
      </c>
      <c r="L12" s="4">
        <v>86</v>
      </c>
      <c r="M12" s="4">
        <v>58</v>
      </c>
      <c r="N12" s="4" t="s">
        <v>4</v>
      </c>
    </row>
    <row r="13" spans="2:14" ht="21" customHeight="1" x14ac:dyDescent="0.3">
      <c r="C13" s="4" t="s">
        <v>7</v>
      </c>
      <c r="D13" s="4">
        <v>91</v>
      </c>
      <c r="E13" s="4">
        <v>86</v>
      </c>
      <c r="F13" s="4">
        <v>83</v>
      </c>
      <c r="G13" s="4">
        <v>67</v>
      </c>
      <c r="H13" s="4">
        <f t="shared" si="1"/>
        <v>327</v>
      </c>
      <c r="L13" s="4">
        <v>75</v>
      </c>
      <c r="M13" s="4">
        <v>65</v>
      </c>
      <c r="N13" s="4" t="s">
        <v>5</v>
      </c>
    </row>
    <row r="14" spans="2:14" ht="21" customHeight="1" x14ac:dyDescent="0.3">
      <c r="C14" s="4" t="s">
        <v>8</v>
      </c>
      <c r="D14" s="4">
        <v>78</v>
      </c>
      <c r="E14" s="4">
        <v>71</v>
      </c>
      <c r="F14" s="4">
        <v>40</v>
      </c>
      <c r="G14" s="4">
        <v>92</v>
      </c>
      <c r="H14" s="4">
        <f t="shared" si="1"/>
        <v>281</v>
      </c>
      <c r="L14" s="4">
        <v>98</v>
      </c>
      <c r="M14" s="4">
        <v>79</v>
      </c>
      <c r="N14" s="4" t="s">
        <v>6</v>
      </c>
    </row>
    <row r="15" spans="2:14" ht="21" customHeight="1" x14ac:dyDescent="0.3">
      <c r="C15" s="4" t="s">
        <v>9</v>
      </c>
      <c r="D15" s="4">
        <v>80</v>
      </c>
      <c r="E15" s="4">
        <v>63</v>
      </c>
      <c r="F15" s="4">
        <v>44</v>
      </c>
      <c r="G15" s="4">
        <v>63</v>
      </c>
      <c r="H15" s="4">
        <f t="shared" si="1"/>
        <v>250</v>
      </c>
      <c r="L15" s="4">
        <v>91</v>
      </c>
      <c r="M15" s="4">
        <v>83</v>
      </c>
      <c r="N15" s="4" t="s">
        <v>7</v>
      </c>
    </row>
    <row r="16" spans="2:14" ht="21" customHeight="1" x14ac:dyDescent="0.3">
      <c r="C16" s="4" t="s">
        <v>10</v>
      </c>
      <c r="D16" s="4">
        <v>83</v>
      </c>
      <c r="E16" s="4">
        <v>87</v>
      </c>
      <c r="F16" s="4">
        <v>70</v>
      </c>
      <c r="G16" s="4">
        <v>40</v>
      </c>
      <c r="H16" s="4">
        <f t="shared" si="1"/>
        <v>280</v>
      </c>
      <c r="L16" s="4">
        <v>78</v>
      </c>
      <c r="M16" s="4">
        <v>40</v>
      </c>
      <c r="N16" s="4" t="s">
        <v>8</v>
      </c>
    </row>
    <row r="17" spans="2:14" ht="21" customHeight="1" x14ac:dyDescent="0.3">
      <c r="C17" s="4" t="s">
        <v>11</v>
      </c>
      <c r="D17" s="4">
        <v>46</v>
      </c>
      <c r="E17" s="4">
        <v>50</v>
      </c>
      <c r="F17" s="4">
        <v>42</v>
      </c>
      <c r="G17" s="4">
        <v>95</v>
      </c>
      <c r="H17" s="4">
        <f t="shared" si="1"/>
        <v>233</v>
      </c>
      <c r="L17" s="4">
        <v>80</v>
      </c>
      <c r="M17" s="4">
        <v>44</v>
      </c>
      <c r="N17" s="4" t="s">
        <v>9</v>
      </c>
    </row>
    <row r="18" spans="2:14" ht="21" customHeight="1" x14ac:dyDescent="0.3">
      <c r="C18" s="4" t="s">
        <v>12</v>
      </c>
      <c r="D18" s="4">
        <v>57</v>
      </c>
      <c r="E18" s="4">
        <v>72</v>
      </c>
      <c r="F18" s="4">
        <v>77</v>
      </c>
      <c r="G18" s="4">
        <v>85</v>
      </c>
      <c r="H18" s="4">
        <f t="shared" si="1"/>
        <v>291</v>
      </c>
      <c r="L18" s="4">
        <v>83</v>
      </c>
      <c r="M18" s="4">
        <v>70</v>
      </c>
      <c r="N18" s="4" t="s">
        <v>10</v>
      </c>
    </row>
    <row r="19" spans="2:14" ht="21" customHeight="1" x14ac:dyDescent="0.3">
      <c r="C19" s="4" t="s">
        <v>13</v>
      </c>
      <c r="D19" s="4">
        <v>73</v>
      </c>
      <c r="E19" s="4">
        <v>56</v>
      </c>
      <c r="F19" s="4">
        <v>76</v>
      </c>
      <c r="G19" s="4">
        <v>86</v>
      </c>
      <c r="H19" s="4">
        <f t="shared" si="1"/>
        <v>291</v>
      </c>
      <c r="L19" s="4">
        <v>46</v>
      </c>
      <c r="M19" s="4">
        <v>42</v>
      </c>
      <c r="N19" s="4" t="s">
        <v>11</v>
      </c>
    </row>
    <row r="20" spans="2:14" ht="21" customHeight="1" x14ac:dyDescent="0.3">
      <c r="C20" s="4" t="s">
        <v>14</v>
      </c>
      <c r="D20" s="4">
        <v>64</v>
      </c>
      <c r="E20" s="4">
        <v>74</v>
      </c>
      <c r="F20" s="4">
        <v>73</v>
      </c>
      <c r="G20" s="4">
        <v>96</v>
      </c>
      <c r="H20" s="4">
        <f t="shared" si="1"/>
        <v>307</v>
      </c>
      <c r="L20" s="4">
        <v>57</v>
      </c>
      <c r="M20" s="4">
        <v>77</v>
      </c>
      <c r="N20" s="4" t="s">
        <v>12</v>
      </c>
    </row>
    <row r="21" spans="2:14" x14ac:dyDescent="0.3">
      <c r="L21" s="4">
        <v>73</v>
      </c>
      <c r="M21" s="4">
        <v>76</v>
      </c>
      <c r="N21" s="4" t="s">
        <v>13</v>
      </c>
    </row>
    <row r="22" spans="2:14" x14ac:dyDescent="0.3">
      <c r="L22" s="4">
        <v>64</v>
      </c>
      <c r="M22" s="4">
        <v>73</v>
      </c>
      <c r="N22" s="4" t="s">
        <v>14</v>
      </c>
    </row>
    <row r="24" spans="2:14" x14ac:dyDescent="0.3">
      <c r="C24" s="5" t="s">
        <v>22</v>
      </c>
    </row>
    <row r="25" spans="2:14" ht="33" customHeight="1" x14ac:dyDescent="0.3">
      <c r="B25" s="3">
        <v>1</v>
      </c>
      <c r="C25" s="3" t="s">
        <v>20</v>
      </c>
      <c r="H25" s="3">
        <f>SUM(D6:D20)</f>
        <v>1094</v>
      </c>
    </row>
    <row r="26" spans="2:14" ht="33" customHeight="1" x14ac:dyDescent="0.3">
      <c r="B26" s="3">
        <v>2</v>
      </c>
      <c r="C26" s="3" t="s">
        <v>21</v>
      </c>
      <c r="H26" s="3">
        <f>MAX(F6:F20)</f>
        <v>84</v>
      </c>
    </row>
    <row r="27" spans="2:14" ht="33" customHeight="1" x14ac:dyDescent="0.3">
      <c r="B27" s="3">
        <v>3</v>
      </c>
      <c r="C27" s="3" t="s">
        <v>29</v>
      </c>
      <c r="H27" s="9">
        <f>AVERAGE(E6:E20)</f>
        <v>72.533333333333331</v>
      </c>
    </row>
    <row r="28" spans="2:14" ht="33" customHeight="1" x14ac:dyDescent="0.3">
      <c r="B28" s="3">
        <v>4</v>
      </c>
      <c r="C28" s="3" t="s">
        <v>28</v>
      </c>
      <c r="H28" s="3">
        <f>MIN(G6:G20)</f>
        <v>40</v>
      </c>
    </row>
    <row r="29" spans="2:14" ht="33" customHeight="1" x14ac:dyDescent="0.3">
      <c r="B29" s="3">
        <v>5</v>
      </c>
      <c r="C29" s="3" t="s">
        <v>27</v>
      </c>
      <c r="H29" s="3">
        <f>COUNTA(C6:C20)</f>
        <v>15</v>
      </c>
    </row>
    <row r="30" spans="2:14" ht="33" customHeight="1" x14ac:dyDescent="0.3">
      <c r="B30" s="3">
        <v>6</v>
      </c>
      <c r="C30" s="3" t="s">
        <v>26</v>
      </c>
      <c r="H30" s="3" t="str">
        <f>VLOOKUP(I30,L7:N22,3,FALSE)</f>
        <v>Bethany Hooper</v>
      </c>
      <c r="I30" s="3">
        <f>LARGE(D6:D20, 4)</f>
        <v>86</v>
      </c>
    </row>
    <row r="31" spans="2:14" ht="33" customHeight="1" x14ac:dyDescent="0.3">
      <c r="B31" s="3">
        <v>7</v>
      </c>
      <c r="C31" s="3" t="s">
        <v>25</v>
      </c>
      <c r="H31" s="3" t="str">
        <f>VLOOKUP(I31,M7:N22, 2,FALSE)</f>
        <v>Odessa Blake</v>
      </c>
      <c r="I31" s="3">
        <f>MIN(F10:F20)</f>
        <v>40</v>
      </c>
    </row>
    <row r="32" spans="2:14" ht="33" customHeight="1" x14ac:dyDescent="0.3">
      <c r="B32" s="3">
        <v>8</v>
      </c>
      <c r="C32" s="3" t="s">
        <v>24</v>
      </c>
      <c r="H32" s="3">
        <f>MIN(D6:G6)</f>
        <v>49</v>
      </c>
    </row>
  </sheetData>
  <conditionalFormatting sqref="H6:H20">
    <cfRule type="containsBlanks" dxfId="6" priority="1">
      <formula>LEN(TRIM(H6))=0</formula>
    </cfRule>
  </conditionalFormatting>
  <conditionalFormatting sqref="H25:H32">
    <cfRule type="containsBlanks" dxfId="5" priority="3">
      <formula>LEN(TRIM(H25))=0</formula>
    </cfRule>
  </conditionalFormatting>
  <pageMargins left="0.7" right="0.7" top="0.75" bottom="0.75" header="0.3" footer="0.3"/>
  <pageSetup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2104-7976-4CD0-B4AD-28A0FE777778}">
  <sheetPr>
    <tabColor theme="6" tint="0.39997558519241921"/>
    <pageSetUpPr fitToPage="1"/>
  </sheetPr>
  <dimension ref="B2:J28"/>
  <sheetViews>
    <sheetView showGridLines="0" zoomScale="87" workbookViewId="0">
      <pane ySplit="5" topLeftCell="A9" activePane="bottomLeft" state="frozen"/>
      <selection pane="bottomLeft" activeCell="I17" sqref="I17"/>
    </sheetView>
  </sheetViews>
  <sheetFormatPr defaultColWidth="8.7109375" defaultRowHeight="18.75" x14ac:dyDescent="0.3"/>
  <cols>
    <col min="1" max="2" width="4.140625" style="3" customWidth="1"/>
    <col min="3" max="3" width="19.7109375" style="3" customWidth="1"/>
    <col min="4" max="4" width="9.5703125" style="3" bestFit="1" customWidth="1"/>
    <col min="5" max="6" width="8.7109375" style="3"/>
    <col min="7" max="7" width="12.85546875" style="3" customWidth="1"/>
    <col min="8" max="8" width="8.7109375" style="3"/>
    <col min="9" max="9" width="10.5703125" style="3" customWidth="1"/>
    <col min="10" max="10" width="24.140625" style="3" customWidth="1"/>
    <col min="11" max="16384" width="8.7109375" style="3"/>
  </cols>
  <sheetData>
    <row r="2" spans="2:10" x14ac:dyDescent="0.3">
      <c r="B2" s="6" t="s">
        <v>30</v>
      </c>
    </row>
    <row r="3" spans="2:10" x14ac:dyDescent="0.3">
      <c r="C3" s="3" t="s">
        <v>31</v>
      </c>
    </row>
    <row r="5" spans="2:10" ht="21" customHeight="1" x14ac:dyDescent="0.3">
      <c r="C5" s="8" t="s">
        <v>15</v>
      </c>
      <c r="D5" s="8" t="s">
        <v>74</v>
      </c>
    </row>
    <row r="6" spans="2:10" ht="21" customHeight="1" x14ac:dyDescent="0.3">
      <c r="C6" s="4" t="s">
        <v>0</v>
      </c>
      <c r="D6" s="4">
        <v>1</v>
      </c>
      <c r="I6" s="5" t="s">
        <v>75</v>
      </c>
    </row>
    <row r="7" spans="2:10" ht="21" customHeight="1" x14ac:dyDescent="0.3">
      <c r="C7" s="4" t="s">
        <v>1</v>
      </c>
      <c r="D7" s="4">
        <f>D6+1</f>
        <v>2</v>
      </c>
      <c r="I7" s="8" t="s">
        <v>74</v>
      </c>
      <c r="J7" s="8" t="s">
        <v>76</v>
      </c>
    </row>
    <row r="8" spans="2:10" ht="21" customHeight="1" x14ac:dyDescent="0.3">
      <c r="C8" s="4" t="s">
        <v>2</v>
      </c>
      <c r="D8" s="4">
        <f t="shared" ref="D8:D20" si="0">D7+1</f>
        <v>3</v>
      </c>
      <c r="I8" s="4">
        <v>2</v>
      </c>
      <c r="J8" s="4" t="str">
        <f>CHOOSE(I8,C6,C7,C8,C9,C10,C11,C12,C13,C14,C15,C16,C17,C18,C19,C20)</f>
        <v>Lenore Huber</v>
      </c>
    </row>
    <row r="9" spans="2:10" ht="21" customHeight="1" x14ac:dyDescent="0.3">
      <c r="C9" s="4" t="s">
        <v>3</v>
      </c>
      <c r="D9" s="4">
        <f t="shared" si="0"/>
        <v>4</v>
      </c>
      <c r="I9" s="4">
        <v>4</v>
      </c>
      <c r="J9" s="4" t="str">
        <f>CHOOSE(I9, C6,C7,C8,C9,C10,C11,C12,C13,C14,C15,C16,C17,C18,C19,C20)</f>
        <v>Darlene Oconnell</v>
      </c>
    </row>
    <row r="10" spans="2:10" ht="21" customHeight="1" x14ac:dyDescent="0.3">
      <c r="C10" s="4" t="s">
        <v>4</v>
      </c>
      <c r="D10" s="4">
        <f t="shared" si="0"/>
        <v>5</v>
      </c>
      <c r="I10" s="4">
        <v>5</v>
      </c>
      <c r="J10" s="4" t="str">
        <f>CHOOSE(I10,C6,C7,C8,C9,C10,C11,C12,C13,C14,C15,C16,C17,C18,C19,C20)</f>
        <v>Bethany Hooper</v>
      </c>
    </row>
    <row r="11" spans="2:10" ht="21" customHeight="1" x14ac:dyDescent="0.3">
      <c r="C11" s="4" t="s">
        <v>5</v>
      </c>
      <c r="D11" s="4">
        <f t="shared" si="0"/>
        <v>6</v>
      </c>
      <c r="I11" s="4">
        <v>8</v>
      </c>
      <c r="J11" s="4" t="str">
        <f>CHOOSE(I11,C6,C7,C8,C9,C10,C11,C12,C13,C14,C15,C16,C17,C18,C19,C20)</f>
        <v>Beatriz Kelley</v>
      </c>
    </row>
    <row r="12" spans="2:10" ht="21" customHeight="1" x14ac:dyDescent="0.3">
      <c r="C12" s="4" t="s">
        <v>6</v>
      </c>
      <c r="D12" s="4">
        <f t="shared" si="0"/>
        <v>7</v>
      </c>
      <c r="I12" s="4">
        <v>15</v>
      </c>
      <c r="J12" s="4" t="str">
        <f>CHOOSE(I12,C6,C7,C8,C9,C10,C11,C12,C13,C14,C15,C16,C17,C18,C19,C20)</f>
        <v>Galen Rivas</v>
      </c>
    </row>
    <row r="13" spans="2:10" ht="21" customHeight="1" x14ac:dyDescent="0.3">
      <c r="C13" s="4" t="s">
        <v>7</v>
      </c>
      <c r="D13" s="4">
        <f t="shared" si="0"/>
        <v>8</v>
      </c>
    </row>
    <row r="14" spans="2:10" ht="21" customHeight="1" x14ac:dyDescent="0.3">
      <c r="C14" s="4" t="s">
        <v>8</v>
      </c>
      <c r="D14" s="4">
        <f t="shared" si="0"/>
        <v>9</v>
      </c>
      <c r="I14" s="5" t="s">
        <v>78</v>
      </c>
    </row>
    <row r="15" spans="2:10" ht="21" customHeight="1" x14ac:dyDescent="0.3">
      <c r="C15" s="4" t="s">
        <v>9</v>
      </c>
      <c r="D15" s="4">
        <f t="shared" si="0"/>
        <v>10</v>
      </c>
      <c r="I15" s="8" t="s">
        <v>74</v>
      </c>
      <c r="J15" s="8" t="s">
        <v>76</v>
      </c>
    </row>
    <row r="16" spans="2:10" ht="21" customHeight="1" x14ac:dyDescent="0.3">
      <c r="C16" s="4" t="s">
        <v>10</v>
      </c>
      <c r="D16" s="4">
        <f t="shared" si="0"/>
        <v>11</v>
      </c>
      <c r="I16" s="4"/>
      <c r="J16" s="4" t="s">
        <v>1</v>
      </c>
    </row>
    <row r="17" spans="3:10" ht="21" customHeight="1" x14ac:dyDescent="0.3">
      <c r="C17" s="4" t="s">
        <v>11</v>
      </c>
      <c r="D17" s="4">
        <f t="shared" si="0"/>
        <v>12</v>
      </c>
      <c r="I17" s="4"/>
      <c r="J17" s="4" t="s">
        <v>3</v>
      </c>
    </row>
    <row r="18" spans="3:10" ht="21" customHeight="1" x14ac:dyDescent="0.3">
      <c r="C18" s="4" t="s">
        <v>12</v>
      </c>
      <c r="D18" s="4">
        <f t="shared" si="0"/>
        <v>13</v>
      </c>
      <c r="I18" s="4"/>
      <c r="J18" s="4" t="s">
        <v>4</v>
      </c>
    </row>
    <row r="19" spans="3:10" ht="21" customHeight="1" x14ac:dyDescent="0.3">
      <c r="C19" s="4" t="s">
        <v>13</v>
      </c>
      <c r="D19" s="4">
        <f t="shared" si="0"/>
        <v>14</v>
      </c>
      <c r="I19" s="4"/>
      <c r="J19" s="4" t="s">
        <v>7</v>
      </c>
    </row>
    <row r="20" spans="3:10" ht="21" customHeight="1" x14ac:dyDescent="0.3">
      <c r="C20" s="4" t="s">
        <v>14</v>
      </c>
      <c r="D20" s="4">
        <f t="shared" si="0"/>
        <v>15</v>
      </c>
      <c r="I20" s="4"/>
      <c r="J20" s="4" t="s">
        <v>14</v>
      </c>
    </row>
    <row r="22" spans="3:10" x14ac:dyDescent="0.3">
      <c r="I22" s="5" t="s">
        <v>77</v>
      </c>
    </row>
    <row r="23" spans="3:10" x14ac:dyDescent="0.3">
      <c r="I23" s="8" t="s">
        <v>76</v>
      </c>
      <c r="J23" s="8" t="s">
        <v>74</v>
      </c>
    </row>
    <row r="24" spans="3:10" x14ac:dyDescent="0.3">
      <c r="I24" s="4">
        <v>2</v>
      </c>
      <c r="J24" s="4" t="str">
        <f>INDEX($C$6:$C$20, I24)</f>
        <v>Lenore Huber</v>
      </c>
    </row>
    <row r="25" spans="3:10" x14ac:dyDescent="0.3">
      <c r="I25" s="4">
        <v>4</v>
      </c>
      <c r="J25" s="4" t="str">
        <f t="shared" ref="J25:J28" si="1">INDEX($C$6:$C$20, I25)</f>
        <v>Darlene Oconnell</v>
      </c>
    </row>
    <row r="26" spans="3:10" x14ac:dyDescent="0.3">
      <c r="I26" s="4">
        <v>5</v>
      </c>
      <c r="J26" s="4" t="str">
        <f t="shared" si="1"/>
        <v>Bethany Hooper</v>
      </c>
    </row>
    <row r="27" spans="3:10" x14ac:dyDescent="0.3">
      <c r="I27" s="4">
        <v>8</v>
      </c>
      <c r="J27" s="4" t="str">
        <f t="shared" si="1"/>
        <v>Beatriz Kelley</v>
      </c>
    </row>
    <row r="28" spans="3:10" x14ac:dyDescent="0.3">
      <c r="I28" s="4">
        <v>15</v>
      </c>
      <c r="J28" s="4" t="str">
        <f t="shared" si="1"/>
        <v>Galen Rivas</v>
      </c>
    </row>
  </sheetData>
  <conditionalFormatting sqref="D6:D20">
    <cfRule type="containsBlanks" dxfId="4" priority="6">
      <formula>LEN(TRIM(D6))=0</formula>
    </cfRule>
  </conditionalFormatting>
  <conditionalFormatting sqref="I16:J20">
    <cfRule type="containsBlanks" dxfId="3" priority="1">
      <formula>LEN(TRIM(I16))=0</formula>
    </cfRule>
  </conditionalFormatting>
  <conditionalFormatting sqref="J8:J12">
    <cfRule type="containsBlanks" dxfId="2" priority="4">
      <formula>LEN(TRIM(J8))=0</formula>
    </cfRule>
  </conditionalFormatting>
  <conditionalFormatting sqref="J24:J28">
    <cfRule type="containsBlanks" dxfId="1" priority="2">
      <formula>LEN(TRIM(J24))=0</formula>
    </cfRule>
  </conditionalFormatting>
  <pageMargins left="0.7" right="0.7" top="0.75" bottom="0.75" header="0.3" footer="0.3"/>
  <pageSetup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3B8F-9660-4469-A6C1-9F1DA785E1B5}">
  <sheetPr>
    <tabColor theme="6" tint="0.39997558519241921"/>
    <pageSetUpPr fitToPage="1"/>
  </sheetPr>
  <dimension ref="B2:G33"/>
  <sheetViews>
    <sheetView showGridLines="0" zoomScale="76" workbookViewId="0">
      <pane ySplit="5" topLeftCell="A6" activePane="bottomLeft" state="frozen"/>
      <selection pane="bottomLeft" activeCell="G35" sqref="G35"/>
    </sheetView>
  </sheetViews>
  <sheetFormatPr defaultColWidth="8.7109375" defaultRowHeight="18.75" x14ac:dyDescent="0.3"/>
  <cols>
    <col min="1" max="2" width="4.140625" style="3" customWidth="1"/>
    <col min="3" max="3" width="19.7109375" style="3" customWidth="1"/>
    <col min="4" max="4" width="16.42578125" style="3" customWidth="1"/>
    <col min="5" max="5" width="25.140625" style="3" customWidth="1"/>
    <col min="6" max="6" width="37.28515625" style="3" customWidth="1"/>
    <col min="7" max="7" width="44.85546875" style="3" customWidth="1"/>
    <col min="8" max="9" width="8.7109375" style="3"/>
    <col min="10" max="10" width="12.85546875" style="3" customWidth="1"/>
    <col min="11" max="16384" width="8.7109375" style="3"/>
  </cols>
  <sheetData>
    <row r="2" spans="2:7" x14ac:dyDescent="0.3">
      <c r="B2" s="6" t="s">
        <v>30</v>
      </c>
    </row>
    <row r="3" spans="2:7" x14ac:dyDescent="0.3">
      <c r="C3" s="3" t="s">
        <v>31</v>
      </c>
    </row>
    <row r="5" spans="2:7" ht="21" customHeight="1" x14ac:dyDescent="0.3">
      <c r="C5" s="8" t="s">
        <v>15</v>
      </c>
      <c r="D5" s="8" t="s">
        <v>35</v>
      </c>
      <c r="E5" s="8" t="s">
        <v>36</v>
      </c>
      <c r="F5" s="8" t="s">
        <v>38</v>
      </c>
      <c r="G5" s="8" t="s">
        <v>39</v>
      </c>
    </row>
    <row r="6" spans="2:7" ht="21" customHeight="1" x14ac:dyDescent="0.3">
      <c r="C6" s="4" t="s">
        <v>0</v>
      </c>
      <c r="D6" s="4" t="s">
        <v>46</v>
      </c>
      <c r="E6" s="4" t="str">
        <f>VLOOKUP(D6,$C$25:$F$33,2)</f>
        <v>Bauchi</v>
      </c>
      <c r="F6" s="4" t="str">
        <f>VLOOKUP(E6, $D$25:$F$33,2)</f>
        <v>Gombe</v>
      </c>
      <c r="G6" s="4" t="str">
        <f>VLOOKUP(F6,$E$26:$F$33,2)</f>
        <v>Excel Nursery and Primary School</v>
      </c>
    </row>
    <row r="7" spans="2:7" ht="21" customHeight="1" x14ac:dyDescent="0.3">
      <c r="C7" s="4" t="s">
        <v>1</v>
      </c>
      <c r="D7" s="4" t="s">
        <v>47</v>
      </c>
      <c r="E7" s="4" t="str">
        <f t="shared" ref="E7:E20" si="0">VLOOKUP(D7,$C$25:$F$33,2)</f>
        <v>Ebonyi</v>
      </c>
      <c r="F7" s="4" t="str">
        <f t="shared" ref="F7:F20" si="1">VLOOKUP(E7, $D$25:$F$33,2)</f>
        <v>Kogi</v>
      </c>
      <c r="G7" s="4" t="str">
        <f t="shared" ref="G7:G20" si="2">VLOOKUP(F7,$E$26:$F$33,2)</f>
        <v>Kopa Chun and Moral ltd</v>
      </c>
    </row>
    <row r="8" spans="2:7" ht="21" customHeight="1" x14ac:dyDescent="0.3">
      <c r="C8" s="4" t="s">
        <v>2</v>
      </c>
      <c r="D8" s="4" t="s">
        <v>48</v>
      </c>
      <c r="E8" s="4" t="str">
        <f t="shared" si="0"/>
        <v>Borno</v>
      </c>
      <c r="F8" s="4" t="str">
        <f t="shared" si="1"/>
        <v>Kaduna</v>
      </c>
      <c r="G8" s="4" t="str">
        <f t="shared" si="2"/>
        <v>Chuks and Sons ltd</v>
      </c>
    </row>
    <row r="9" spans="2:7" ht="21" customHeight="1" x14ac:dyDescent="0.3">
      <c r="C9" s="4" t="s">
        <v>3</v>
      </c>
      <c r="D9" s="4" t="s">
        <v>49</v>
      </c>
      <c r="E9" s="4" t="str">
        <f t="shared" si="0"/>
        <v>Cross River</v>
      </c>
      <c r="F9" s="4" t="str">
        <f t="shared" si="1"/>
        <v>Kano</v>
      </c>
      <c r="G9" s="4" t="str">
        <f t="shared" si="2"/>
        <v>Analytics University</v>
      </c>
    </row>
    <row r="10" spans="2:7" ht="21" customHeight="1" x14ac:dyDescent="0.3">
      <c r="C10" s="4" t="s">
        <v>4</v>
      </c>
      <c r="D10" s="4" t="s">
        <v>47</v>
      </c>
      <c r="E10" s="4" t="str">
        <f t="shared" si="0"/>
        <v>Ebonyi</v>
      </c>
      <c r="F10" s="4" t="str">
        <f t="shared" si="1"/>
        <v>Kogi</v>
      </c>
      <c r="G10" s="4" t="str">
        <f t="shared" si="2"/>
        <v>Kopa Chun and Moral ltd</v>
      </c>
    </row>
    <row r="11" spans="2:7" ht="21" customHeight="1" x14ac:dyDescent="0.3">
      <c r="C11" s="4" t="s">
        <v>5</v>
      </c>
      <c r="D11" s="4" t="s">
        <v>50</v>
      </c>
      <c r="E11" s="4" t="str">
        <f t="shared" si="0"/>
        <v>Anambra</v>
      </c>
      <c r="F11" s="4" t="str">
        <f t="shared" si="1"/>
        <v>Enugu</v>
      </c>
      <c r="G11" s="4" t="str">
        <f t="shared" si="2"/>
        <v>Analytics Secondary School</v>
      </c>
    </row>
    <row r="12" spans="2:7" ht="21" customHeight="1" x14ac:dyDescent="0.3">
      <c r="C12" s="4" t="s">
        <v>6</v>
      </c>
      <c r="D12" s="4" t="s">
        <v>46</v>
      </c>
      <c r="E12" s="4" t="str">
        <f t="shared" si="0"/>
        <v>Bauchi</v>
      </c>
      <c r="F12" s="4" t="str">
        <f t="shared" si="1"/>
        <v>Gombe</v>
      </c>
      <c r="G12" s="4" t="str">
        <f t="shared" si="2"/>
        <v>Excel Nursery and Primary School</v>
      </c>
    </row>
    <row r="13" spans="2:7" ht="21" customHeight="1" x14ac:dyDescent="0.3">
      <c r="C13" s="4" t="s">
        <v>7</v>
      </c>
      <c r="D13" s="4" t="s">
        <v>47</v>
      </c>
      <c r="E13" s="4" t="str">
        <f t="shared" si="0"/>
        <v>Ebonyi</v>
      </c>
      <c r="F13" s="4" t="str">
        <f t="shared" si="1"/>
        <v>Kogi</v>
      </c>
      <c r="G13" s="4" t="str">
        <f t="shared" si="2"/>
        <v>Kopa Chun and Moral ltd</v>
      </c>
    </row>
    <row r="14" spans="2:7" ht="21" customHeight="1" x14ac:dyDescent="0.3">
      <c r="C14" s="4" t="s">
        <v>8</v>
      </c>
      <c r="D14" s="4" t="s">
        <v>49</v>
      </c>
      <c r="E14" s="4" t="str">
        <f t="shared" si="0"/>
        <v>Cross River</v>
      </c>
      <c r="F14" s="4" t="str">
        <f t="shared" si="1"/>
        <v>Kano</v>
      </c>
      <c r="G14" s="4" t="str">
        <f t="shared" si="2"/>
        <v>Analytics University</v>
      </c>
    </row>
    <row r="15" spans="2:7" ht="21" customHeight="1" x14ac:dyDescent="0.3">
      <c r="C15" s="4" t="s">
        <v>9</v>
      </c>
      <c r="D15" s="4" t="s">
        <v>46</v>
      </c>
      <c r="E15" s="4" t="str">
        <f t="shared" si="0"/>
        <v>Bauchi</v>
      </c>
      <c r="F15" s="4" t="str">
        <f t="shared" si="1"/>
        <v>Gombe</v>
      </c>
      <c r="G15" s="4" t="str">
        <f t="shared" si="2"/>
        <v>Excel Nursery and Primary School</v>
      </c>
    </row>
    <row r="16" spans="2:7" ht="21" customHeight="1" x14ac:dyDescent="0.3">
      <c r="C16" s="4" t="s">
        <v>10</v>
      </c>
      <c r="D16" s="4" t="s">
        <v>50</v>
      </c>
      <c r="E16" s="4" t="str">
        <f t="shared" si="0"/>
        <v>Anambra</v>
      </c>
      <c r="F16" s="4" t="str">
        <f t="shared" si="1"/>
        <v>Enugu</v>
      </c>
      <c r="G16" s="4" t="str">
        <f t="shared" si="2"/>
        <v>Analytics Secondary School</v>
      </c>
    </row>
    <row r="17" spans="3:7" ht="21" customHeight="1" x14ac:dyDescent="0.3">
      <c r="C17" s="4" t="s">
        <v>11</v>
      </c>
      <c r="D17" s="4" t="s">
        <v>51</v>
      </c>
      <c r="E17" s="4" t="str">
        <f t="shared" si="0"/>
        <v>Borno</v>
      </c>
      <c r="F17" s="4" t="str">
        <f t="shared" si="1"/>
        <v>Kaduna</v>
      </c>
      <c r="G17" s="4" t="str">
        <f t="shared" si="2"/>
        <v>Chuks and Sons ltd</v>
      </c>
    </row>
    <row r="18" spans="3:7" ht="21" customHeight="1" x14ac:dyDescent="0.3">
      <c r="C18" s="4" t="s">
        <v>12</v>
      </c>
      <c r="D18" s="4" t="s">
        <v>46</v>
      </c>
      <c r="E18" s="4" t="str">
        <f t="shared" si="0"/>
        <v>Bauchi</v>
      </c>
      <c r="F18" s="4" t="str">
        <f t="shared" si="1"/>
        <v>Gombe</v>
      </c>
      <c r="G18" s="4" t="str">
        <f t="shared" si="2"/>
        <v>Excel Nursery and Primary School</v>
      </c>
    </row>
    <row r="19" spans="3:7" ht="21" customHeight="1" x14ac:dyDescent="0.3">
      <c r="C19" s="4" t="s">
        <v>13</v>
      </c>
      <c r="D19" s="4" t="s">
        <v>47</v>
      </c>
      <c r="E19" s="4" t="str">
        <f t="shared" si="0"/>
        <v>Ebonyi</v>
      </c>
      <c r="F19" s="4" t="str">
        <f t="shared" si="1"/>
        <v>Kogi</v>
      </c>
      <c r="G19" s="4" t="str">
        <f t="shared" si="2"/>
        <v>Kopa Chun and Moral ltd</v>
      </c>
    </row>
    <row r="20" spans="3:7" ht="21" customHeight="1" x14ac:dyDescent="0.3">
      <c r="C20" s="4" t="s">
        <v>14</v>
      </c>
      <c r="D20" s="4" t="s">
        <v>49</v>
      </c>
      <c r="E20" s="4" t="str">
        <f t="shared" si="0"/>
        <v>Cross River</v>
      </c>
      <c r="F20" s="4" t="str">
        <f t="shared" si="1"/>
        <v>Kano</v>
      </c>
      <c r="G20" s="4" t="str">
        <f t="shared" si="2"/>
        <v>Analytics University</v>
      </c>
    </row>
    <row r="24" spans="3:7" x14ac:dyDescent="0.3">
      <c r="C24" s="5" t="s">
        <v>72</v>
      </c>
    </row>
    <row r="25" spans="3:7" x14ac:dyDescent="0.3">
      <c r="C25" s="8" t="s">
        <v>35</v>
      </c>
      <c r="D25" s="8" t="s">
        <v>36</v>
      </c>
      <c r="E25" s="8" t="s">
        <v>37</v>
      </c>
      <c r="F25" s="8" t="s">
        <v>73</v>
      </c>
    </row>
    <row r="26" spans="3:7" x14ac:dyDescent="0.3">
      <c r="C26" s="4" t="s">
        <v>50</v>
      </c>
      <c r="D26" s="4" t="s">
        <v>44</v>
      </c>
      <c r="E26" s="4" t="s">
        <v>52</v>
      </c>
      <c r="F26" s="4" t="s">
        <v>53</v>
      </c>
    </row>
    <row r="27" spans="3:7" x14ac:dyDescent="0.3">
      <c r="C27" s="4" t="s">
        <v>46</v>
      </c>
      <c r="D27" s="4" t="s">
        <v>40</v>
      </c>
      <c r="E27" s="4" t="s">
        <v>54</v>
      </c>
      <c r="F27" s="4" t="s">
        <v>55</v>
      </c>
    </row>
    <row r="28" spans="3:7" x14ac:dyDescent="0.3">
      <c r="C28" s="4" t="s">
        <v>48</v>
      </c>
      <c r="D28" s="4" t="s">
        <v>42</v>
      </c>
      <c r="E28" s="4" t="s">
        <v>56</v>
      </c>
      <c r="F28" s="4" t="s">
        <v>57</v>
      </c>
    </row>
    <row r="29" spans="3:7" x14ac:dyDescent="0.3">
      <c r="C29" s="4" t="s">
        <v>58</v>
      </c>
      <c r="D29" s="4" t="s">
        <v>59</v>
      </c>
      <c r="E29" s="4" t="s">
        <v>60</v>
      </c>
      <c r="F29" s="4" t="s">
        <v>61</v>
      </c>
    </row>
    <row r="30" spans="3:7" x14ac:dyDescent="0.3">
      <c r="C30" s="4" t="s">
        <v>51</v>
      </c>
      <c r="D30" s="4" t="s">
        <v>45</v>
      </c>
      <c r="E30" s="4" t="s">
        <v>62</v>
      </c>
      <c r="F30" s="4" t="s">
        <v>63</v>
      </c>
    </row>
    <row r="31" spans="3:7" x14ac:dyDescent="0.3">
      <c r="C31" s="4" t="s">
        <v>49</v>
      </c>
      <c r="D31" s="4" t="s">
        <v>43</v>
      </c>
      <c r="E31" s="4" t="s">
        <v>64</v>
      </c>
      <c r="F31" s="4" t="s">
        <v>65</v>
      </c>
    </row>
    <row r="32" spans="3:7" x14ac:dyDescent="0.3">
      <c r="C32" s="4" t="s">
        <v>66</v>
      </c>
      <c r="D32" s="4" t="s">
        <v>67</v>
      </c>
      <c r="E32" s="4" t="s">
        <v>68</v>
      </c>
      <c r="F32" s="4" t="s">
        <v>69</v>
      </c>
    </row>
    <row r="33" spans="3:6" x14ac:dyDescent="0.3">
      <c r="C33" s="4" t="s">
        <v>47</v>
      </c>
      <c r="D33" s="4" t="s">
        <v>41</v>
      </c>
      <c r="E33" s="4" t="s">
        <v>70</v>
      </c>
      <c r="F33" s="4" t="s">
        <v>71</v>
      </c>
    </row>
  </sheetData>
  <conditionalFormatting sqref="D6:G20">
    <cfRule type="containsBlanks" dxfId="0" priority="2">
      <formula>LEN(TRIM(D6))=0</formula>
    </cfRule>
  </conditionalFormatting>
  <pageMargins left="0.7" right="0.7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Basic Functions</vt:lpstr>
      <vt:lpstr>CHOOSE&amp;INDEX&amp;MATCH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Babatope Agbeyo</dc:creator>
  <cp:lastModifiedBy>Abimbola Charity</cp:lastModifiedBy>
  <cp:lastPrinted>2024-07-27T03:21:23Z</cp:lastPrinted>
  <dcterms:created xsi:type="dcterms:W3CDTF">2024-07-27T02:39:39Z</dcterms:created>
  <dcterms:modified xsi:type="dcterms:W3CDTF">2024-07-28T13:08:50Z</dcterms:modified>
</cp:coreProperties>
</file>