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32330edaa3eb0/Documents/DATA LEARNING/TECH HUB/"/>
    </mc:Choice>
  </mc:AlternateContent>
  <xr:revisionPtr revIDLastSave="10" documentId="8_{B1D4DE38-9438-4ABD-ADF2-AF8ADEAA8B5D}" xr6:coauthVersionLast="47" xr6:coauthVersionMax="47" xr10:uidLastSave="{C38E77AC-4AF3-448F-910E-637023995DB5}"/>
  <bookViews>
    <workbookView xWindow="1560" yWindow="0" windowWidth="13350" windowHeight="15600" xr2:uid="{2FF7AEDC-CC94-4992-852D-E3A35A152D70}"/>
  </bookViews>
  <sheets>
    <sheet name="Sheet1" sheetId="1" r:id="rId1"/>
    <sheet name="Sheet3" sheetId="3" r:id="rId2"/>
  </sheets>
  <definedNames>
    <definedName name="_xlnm._FilterDatabase" localSheetId="0" hidden="1">Sheet1!$C$2:$C$14</definedName>
    <definedName name="_xlchart.v1.0" hidden="1">Sheet1!$C$3:$C$14</definedName>
    <definedName name="_xlchart.v1.1" hidden="1">Sheet1!$E$3:$E$14</definedName>
    <definedName name="_xlnm.Extract" localSheetId="0">Sheet1!$K$2:$K$11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L4" i="1"/>
  <c r="L5" i="1"/>
  <c r="L6" i="1"/>
  <c r="L7" i="1"/>
  <c r="L3" i="1"/>
  <c r="N29" i="3"/>
  <c r="E15" i="3"/>
  <c r="M13" i="3"/>
  <c r="B15" i="3"/>
  <c r="C15" i="3"/>
  <c r="D15" i="3"/>
  <c r="G15" i="3"/>
  <c r="H9" i="1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F15" i="3" s="1"/>
  <c r="H15" i="1"/>
  <c r="H4" i="1"/>
  <c r="H5" i="1"/>
  <c r="H6" i="1"/>
  <c r="H7" i="1"/>
  <c r="H8" i="1"/>
  <c r="H10" i="1"/>
  <c r="H11" i="1"/>
  <c r="H12" i="1"/>
  <c r="H13" i="1"/>
  <c r="H14" i="1"/>
  <c r="H3" i="1"/>
  <c r="F4" i="1"/>
  <c r="F5" i="1"/>
  <c r="F6" i="1"/>
  <c r="F7" i="1"/>
  <c r="F8" i="1"/>
  <c r="F9" i="1"/>
  <c r="F10" i="1"/>
  <c r="F11" i="1"/>
  <c r="F12" i="1"/>
  <c r="F13" i="1"/>
  <c r="F14" i="1"/>
  <c r="F3" i="1"/>
  <c r="M14" i="1" l="1"/>
  <c r="L13" i="3"/>
  <c r="H15" i="3"/>
  <c r="H14" i="3"/>
  <c r="N22" i="3" l="1"/>
  <c r="N21" i="3"/>
</calcChain>
</file>

<file path=xl/sharedStrings.xml><?xml version="1.0" encoding="utf-8"?>
<sst xmlns="http://schemas.openxmlformats.org/spreadsheetml/2006/main" count="138" uniqueCount="47">
  <si>
    <t>Product ID</t>
  </si>
  <si>
    <t>Product Name</t>
  </si>
  <si>
    <t>Unit Price</t>
  </si>
  <si>
    <t>Total Sales</t>
  </si>
  <si>
    <t>Qnt. Sold</t>
  </si>
  <si>
    <t>State</t>
  </si>
  <si>
    <t>Milo</t>
  </si>
  <si>
    <t>Bornvita</t>
  </si>
  <si>
    <t>Rice Bag</t>
  </si>
  <si>
    <t>Orange Juice</t>
  </si>
  <si>
    <t>Milk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</si>
  <si>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</si>
  <si>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</si>
  <si>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</si>
  <si>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</si>
  <si>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</si>
  <si>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</si>
  <si>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</si>
  <si>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</si>
  <si>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</si>
  <si>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</si>
  <si>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</si>
  <si>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</si>
  <si>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</si>
  <si>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PNX0028</t>
  </si>
  <si>
    <t>PNX0054</t>
  </si>
  <si>
    <t>PNX0052</t>
  </si>
  <si>
    <t>PNX0023</t>
  </si>
  <si>
    <t>PNX0035</t>
  </si>
  <si>
    <t>Osun</t>
  </si>
  <si>
    <t>Oyo</t>
  </si>
  <si>
    <t>Lagos</t>
  </si>
  <si>
    <t>Ondo</t>
  </si>
  <si>
    <t>Ekiti</t>
  </si>
  <si>
    <t>Ogun</t>
  </si>
  <si>
    <t>Mr. Chukws Grocery Store Stock For Year 2023</t>
  </si>
  <si>
    <t>Total sales</t>
  </si>
  <si>
    <t>Total sales2</t>
  </si>
  <si>
    <t>Count</t>
  </si>
  <si>
    <t>Total sales3</t>
  </si>
  <si>
    <t>ogun</t>
  </si>
  <si>
    <t xml:space="preserve">Osu </t>
  </si>
  <si>
    <t>rice</t>
  </si>
  <si>
    <t>qty total</t>
  </si>
  <si>
    <t xml:space="preserve">Product 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</si>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</sst>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164" fontId="0" fillId="3" borderId="2" xfId="0" applyNumberFormat="1" applyFill="1" applyBorder="1"/>
    <xf numFmtId="0" fontId="1" fillId="0" borderId="0" xfId="0" applyFont="1"/>
    <xf numFmtId="0" fontId="4" fillId="0" borderId="0" xfId="0" applyFont="1"/>
    <xf numFmtId="0" fontId="4" fillId="0" borderId="3" xfId="0" applyFont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0"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Sales/ Months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Sheet1!$F$3:$F$14</c:f>
              <c:numCache>
                <c:formatCode>_(* #,##0_);_(* \(#,##0\);_(* "-"??_);_(@_)</c:formatCode>
                <c:ptCount val="12"/>
                <c:pt idx="0">
                  <c:v>196800</c:v>
                </c:pt>
                <c:pt idx="1">
                  <c:v>261000</c:v>
                </c:pt>
                <c:pt idx="2">
                  <c:v>3240000</c:v>
                </c:pt>
                <c:pt idx="3">
                  <c:v>128000</c:v>
                </c:pt>
                <c:pt idx="4">
                  <c:v>170400</c:v>
                </c:pt>
                <c:pt idx="5">
                  <c:v>249600</c:v>
                </c:pt>
                <c:pt idx="6">
                  <c:v>124800</c:v>
                </c:pt>
                <c:pt idx="7">
                  <c:v>117500</c:v>
                </c:pt>
                <c:pt idx="8">
                  <c:v>127500</c:v>
                </c:pt>
                <c:pt idx="9">
                  <c:v>68000</c:v>
                </c:pt>
                <c:pt idx="10">
                  <c:v>188600</c:v>
                </c:pt>
                <c:pt idx="11">
                  <c:v>2744000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725-A81C-0B186C72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63103"/>
        <c:axId val="739659919"/>
      </c:lineChart>
      <c:catAx>
        <c:axId val="6280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9919"/>
        <c:crosses val="autoZero"/>
        <c:auto val="1"/>
        <c:lblAlgn val="ctr"/>
        <c:lblOffset val="100"/>
        <c:noMultiLvlLbl val="0"/>
      </c:catAx>
      <c:valAx>
        <c:axId val="739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Quantity Sold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Quantity Sold</a:t>
          </a:r>
        </a:p>
      </cx:txPr>
    </cx:title>
    <cx:plotArea>
      <cx:plotAreaRegion>
        <cx:series layoutId="clusteredColumn" uniqueId="{2E5D5665-1BF5-4DBB-87CF-7924F3C8DD63}">
          <cx:dataId val="0"/>
          <cx:layoutPr>
            <cx:aggregation/>
          </cx:layoutPr>
          <cx:axisId val="1"/>
        </cx:series>
        <cx:series layoutId="paretoLine" ownerIdx="0" uniqueId="{E75145D3-A6F0-4946-8F51-24EA490A913B}">
          <cx:axisId val="2"/>
        </cx:series>
      </cx:plotAreaRegion>
      <cx:axis id="0">
        <cx:catScaling gapWidth="0"/>
        <cx:title>
          <cx:tx>
            <cx:txData>
              <cx:v>Product name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 name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Quantity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</a:t>
                </a:r>
              </a:p>
            </cx:rich>
          </cx:tx>
        </cx:title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583164</xdr:colOff>
      <xdr:row>20</xdr:row>
      <xdr:rowOff>9719</xdr:rowOff>
    </xdr:from>
    <xdr:to>
      <xdr:col>8</xdr:col>
      <xdr:colOff>68036</xdr:colOff>
      <xdr:row>40</xdr:row>
      <xdr:rowOff>174949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08B98F-7BCF-34DA-1A2E-FA058ADC17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164" y="3838769"/>
              <a:ext cx="5314172" cy="3975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232943</xdr:colOff>
      <xdr:row>44</xdr:row>
      <xdr:rowOff>19892</xdr:rowOff>
    </xdr:from>
    <xdr:to>
      <xdr:col>7</xdr:col>
      <xdr:colOff>371281</xdr:colOff>
      <xdr:row>58</xdr:row>
      <xdr:rowOff>41664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5B1DB-79B8-5DC4-A59E-8A9D30A9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34244-85B8-47D1-A778-E9BC530FF221}" name="Table2" displayName="Table2" ref="A1:I15" totalsRowCount="1" headerRowDxfId="9">
  <autoFilter ref="A1:I14" xr:uid="{B7534244-85B8-47D1-A778-E9BC530FF221}"/>
  <tableColumns count="9">
    <tableColumn id="1" xr3:uid="{1183B540-C92E-416E-B265-36D613F1F67B}" name="Date" totalsRowLabel="Count"/>
    <tableColumn id="2" xr3:uid="{528064DD-975F-445B-BDBA-8064621D3424}" name="Product ID" totalsRowFunction="custom" totalsRowDxfId="8">
      <totalsRowFormula>SUBTOTAL(103,B2:B11)</totalsRowFormula>
    </tableColumn>
    <tableColumn id="3" xr3:uid="{D3D5B00F-0A05-422E-B572-1BA3E381FC75}" name="Product Name" totalsRowFunction="custom" totalsRowDxfId="7">
      <totalsRowFormula>SUBTOTAL(103,C2:C11)</totalsRowFormula>
    </tableColumn>
    <tableColumn id="4" xr3:uid="{E0F410C5-4917-44DE-9F8C-E9A2C2C736AC}" name="Unit Price" totalsRowFunction="custom" dataDxfId="6" totalsRowDxfId="5" dataCellStyle="Comma">
      <totalsRowFormula>SUBTOTAL(103,D2:D11)</totalsRowFormula>
    </tableColumn>
    <tableColumn id="5" xr3:uid="{7FD1497F-C910-4551-AFF7-3188A98DF136}" name="Qnt. Sold" totalsRowFunction="sum"/>
    <tableColumn id="6" xr3:uid="{75E9CD7F-3CA7-4462-A875-B5FF323B9793}" name="Total Sales" totalsRowFunction="custom" dataDxfId="4" totalsRowDxfId="3" dataCellStyle="Comma">
      <totalsRowFormula>SUBTOTAL(109,F2:F10)</totalsRowFormula>
    </tableColumn>
    <tableColumn id="7" xr3:uid="{CBC81BBC-C7F9-45D1-89DB-CB5717D03E64}" name="State" totalsRowFunction="custom" totalsRowDxfId="2">
      <totalsRowFormula>SUBTOTAL(103,G2:G11)</totalsRowFormula>
    </tableColumn>
    <tableColumn id="8" xr3:uid="{B6CCBEBA-8134-4106-9CAD-6D17934E0938}" name="Total sales2" totalsRowFunction="custom" dataDxfId="1" totalsRowDxfId="0">
      <totalsRowFormula>SUBTOTAL(103,H2:H11)</totalsRowFormula>
    </tableColumn>
    <tableColumn id="9" xr3:uid="{CE178355-1F1E-4644-8D47-645C512A3E99}" name="Total sale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6357-8AF8-44DA-BE14-5913AA0B85A4}">
  <dimension ref="A1:M17"/>
  <sheetViews>
    <sheetView tabSelected="1" zoomScale="84" zoomScaleNormal="98" workbookViewId="0">
      <selection activeCell="K17" sqref="K17"/>
    </sheetView>
  </sheetViews>
  <sheetFormatPr defaultRowHeight="15" x14ac:dyDescent="0.25"/>
  <cols>
    <col min="2" max="2" width="10.140625" customWidth="1"/>
    <col min="3" max="3" width="12.5703125" customWidth="1"/>
    <col min="4" max="4" width="10.5703125" style="1" bestFit="1" customWidth="1"/>
    <col min="6" max="6" width="13.42578125" customWidth="1"/>
    <col min="7" max="7" width="10.5703125" bestFit="1" customWidth="1"/>
    <col min="8" max="8" width="11.85546875" customWidth="1"/>
    <col min="12" max="12" width="8.28515625" bestFit="1" customWidth="1"/>
  </cols>
  <sheetData>
    <row r="1" spans="1:13" ht="15.75" x14ac:dyDescent="0.25">
      <c r="A1" s="13" t="s">
        <v>35</v>
      </c>
      <c r="B1" s="13"/>
      <c r="C1" s="13"/>
      <c r="D1" s="13"/>
      <c r="E1" s="13"/>
      <c r="F1" s="13"/>
      <c r="G1" s="13"/>
    </row>
    <row r="2" spans="1:13" ht="15.75" x14ac:dyDescent="0.25">
      <c r="A2" s="2" t="s">
        <v>11</v>
      </c>
      <c r="B2" s="2" t="s">
        <v>0</v>
      </c>
      <c r="C2" s="2" t="s">
        <v>1</v>
      </c>
      <c r="D2" s="3" t="s">
        <v>2</v>
      </c>
      <c r="E2" s="2" t="s">
        <v>4</v>
      </c>
      <c r="F2" s="2" t="s">
        <v>3</v>
      </c>
      <c r="G2" s="2" t="s">
        <v>5</v>
      </c>
      <c r="H2" s="2" t="s">
        <v>36</v>
      </c>
      <c r="K2" s="2" t="s">
        <v>1</v>
      </c>
    </row>
    <row r="3" spans="1:13" x14ac:dyDescent="0.25">
      <c r="A3" t="s">
        <v>12</v>
      </c>
      <c r="B3" t="s">
        <v>24</v>
      </c>
      <c r="C3" t="s">
        <v>6</v>
      </c>
      <c r="D3" s="1">
        <v>2400</v>
      </c>
      <c r="E3">
        <v>82</v>
      </c>
      <c r="F3" s="1">
        <f>D3*E3</f>
        <v>196800</v>
      </c>
      <c r="G3" t="s">
        <v>29</v>
      </c>
      <c r="H3" s="4">
        <f>D3*E3</f>
        <v>196800</v>
      </c>
      <c r="K3" t="s">
        <v>6</v>
      </c>
      <c r="L3">
        <f ca="1">SUMIF(C3:C14,K3,F3:F13)</f>
        <v>619500</v>
      </c>
    </row>
    <row r="4" spans="1:13" x14ac:dyDescent="0.25">
      <c r="A4" t="s">
        <v>13</v>
      </c>
      <c r="B4" t="s">
        <v>25</v>
      </c>
      <c r="C4" t="s">
        <v>7</v>
      </c>
      <c r="D4" s="1">
        <v>3000</v>
      </c>
      <c r="E4">
        <v>87</v>
      </c>
      <c r="F4" s="1">
        <f t="shared" ref="F4:F14" si="0">D4*E4</f>
        <v>261000</v>
      </c>
      <c r="G4" t="s">
        <v>30</v>
      </c>
      <c r="H4" s="4">
        <f t="shared" ref="H4:H14" si="1">D4*E4</f>
        <v>261000</v>
      </c>
      <c r="K4" t="s">
        <v>7</v>
      </c>
      <c r="L4">
        <f t="shared" ref="L4:L7" ca="1" si="2">SUMIF(C4:C15,K4,F4:F14)</f>
        <v>510600</v>
      </c>
    </row>
    <row r="5" spans="1:13" x14ac:dyDescent="0.25">
      <c r="A5" t="s">
        <v>14</v>
      </c>
      <c r="B5" t="s">
        <v>26</v>
      </c>
      <c r="C5" t="s">
        <v>8</v>
      </c>
      <c r="D5" s="1">
        <v>45000</v>
      </c>
      <c r="E5">
        <v>72</v>
      </c>
      <c r="F5" s="1">
        <f t="shared" si="0"/>
        <v>3240000</v>
      </c>
      <c r="G5" t="s">
        <v>31</v>
      </c>
      <c r="H5" s="4">
        <f t="shared" si="1"/>
        <v>3240000</v>
      </c>
      <c r="K5" t="s">
        <v>8</v>
      </c>
      <c r="L5">
        <f t="shared" ca="1" si="2"/>
        <v>5984000</v>
      </c>
    </row>
    <row r="6" spans="1:13" x14ac:dyDescent="0.25">
      <c r="A6" t="s">
        <v>15</v>
      </c>
      <c r="B6" t="s">
        <v>27</v>
      </c>
      <c r="C6" t="s">
        <v>9</v>
      </c>
      <c r="D6" s="1">
        <v>2000</v>
      </c>
      <c r="E6">
        <v>64</v>
      </c>
      <c r="F6" s="1">
        <f t="shared" si="0"/>
        <v>128000</v>
      </c>
      <c r="G6" t="s">
        <v>29</v>
      </c>
      <c r="H6" s="4">
        <f t="shared" si="1"/>
        <v>128000</v>
      </c>
      <c r="K6" t="s">
        <v>9</v>
      </c>
      <c r="L6">
        <f t="shared" ca="1" si="2"/>
        <v>245500</v>
      </c>
    </row>
    <row r="7" spans="1:13" x14ac:dyDescent="0.25">
      <c r="A7" t="s">
        <v>16</v>
      </c>
      <c r="B7" t="s">
        <v>24</v>
      </c>
      <c r="C7" t="s">
        <v>6</v>
      </c>
      <c r="D7" s="1">
        <v>2400</v>
      </c>
      <c r="E7">
        <v>71</v>
      </c>
      <c r="F7" s="1">
        <f t="shared" si="0"/>
        <v>170400</v>
      </c>
      <c r="G7" t="s">
        <v>31</v>
      </c>
      <c r="H7" s="4">
        <f t="shared" si="1"/>
        <v>170400</v>
      </c>
      <c r="K7" t="s">
        <v>10</v>
      </c>
      <c r="L7">
        <f t="shared" ca="1" si="2"/>
        <v>256600</v>
      </c>
    </row>
    <row r="8" spans="1:13" x14ac:dyDescent="0.25">
      <c r="A8" t="s">
        <v>17</v>
      </c>
      <c r="B8" t="s">
        <v>25</v>
      </c>
      <c r="C8" t="s">
        <v>7</v>
      </c>
      <c r="D8" s="1">
        <v>3200</v>
      </c>
      <c r="E8">
        <v>78</v>
      </c>
      <c r="F8" s="1">
        <f t="shared" si="0"/>
        <v>249600</v>
      </c>
      <c r="G8" t="s">
        <v>32</v>
      </c>
      <c r="H8" s="4">
        <f t="shared" si="1"/>
        <v>249600</v>
      </c>
    </row>
    <row r="9" spans="1:13" x14ac:dyDescent="0.25">
      <c r="A9" t="s">
        <v>18</v>
      </c>
      <c r="B9" t="s">
        <v>24</v>
      </c>
      <c r="C9" t="s">
        <v>6</v>
      </c>
      <c r="D9" s="1">
        <v>3200</v>
      </c>
      <c r="E9">
        <v>39</v>
      </c>
      <c r="F9" s="1">
        <f t="shared" si="0"/>
        <v>124800</v>
      </c>
      <c r="G9" t="s">
        <v>33</v>
      </c>
      <c r="H9" s="4">
        <f>D9*E9</f>
        <v>124800</v>
      </c>
    </row>
    <row r="10" spans="1:13" x14ac:dyDescent="0.25">
      <c r="A10" t="s">
        <v>19</v>
      </c>
      <c r="B10" t="s">
        <v>27</v>
      </c>
      <c r="C10" t="s">
        <v>9</v>
      </c>
      <c r="D10" s="1">
        <v>2500</v>
      </c>
      <c r="E10">
        <v>47</v>
      </c>
      <c r="F10" s="1">
        <f t="shared" si="0"/>
        <v>117500</v>
      </c>
      <c r="G10" t="s">
        <v>32</v>
      </c>
      <c r="H10" s="4">
        <f t="shared" si="1"/>
        <v>117500</v>
      </c>
    </row>
    <row r="11" spans="1:13" x14ac:dyDescent="0.25">
      <c r="A11" t="s">
        <v>20</v>
      </c>
      <c r="B11" t="s">
        <v>24</v>
      </c>
      <c r="C11" t="s">
        <v>6</v>
      </c>
      <c r="D11" s="1">
        <v>2500</v>
      </c>
      <c r="E11">
        <v>51</v>
      </c>
      <c r="F11" s="1">
        <f t="shared" si="0"/>
        <v>127500</v>
      </c>
      <c r="G11" t="s">
        <v>29</v>
      </c>
      <c r="H11" s="4">
        <f t="shared" si="1"/>
        <v>127500</v>
      </c>
      <c r="K11" t="s">
        <v>46</v>
      </c>
    </row>
    <row r="12" spans="1:13" x14ac:dyDescent="0.25">
      <c r="A12" t="s">
        <v>21</v>
      </c>
      <c r="B12" t="s">
        <v>28</v>
      </c>
      <c r="C12" t="s">
        <v>10</v>
      </c>
      <c r="D12" s="1">
        <v>2000</v>
      </c>
      <c r="E12">
        <v>34</v>
      </c>
      <c r="F12" s="1">
        <f t="shared" si="0"/>
        <v>68000</v>
      </c>
      <c r="G12" t="s">
        <v>31</v>
      </c>
      <c r="H12" s="4">
        <f t="shared" si="1"/>
        <v>68000</v>
      </c>
    </row>
    <row r="13" spans="1:13" x14ac:dyDescent="0.25">
      <c r="A13" t="s">
        <v>22</v>
      </c>
      <c r="B13" t="s">
        <v>28</v>
      </c>
      <c r="C13" t="s">
        <v>10</v>
      </c>
      <c r="D13" s="1">
        <v>2300</v>
      </c>
      <c r="E13">
        <v>82</v>
      </c>
      <c r="F13" s="1">
        <f t="shared" si="0"/>
        <v>188600</v>
      </c>
      <c r="G13" t="s">
        <v>34</v>
      </c>
      <c r="H13" s="4">
        <f t="shared" si="1"/>
        <v>188600</v>
      </c>
    </row>
    <row r="14" spans="1:13" x14ac:dyDescent="0.25">
      <c r="A14" t="s">
        <v>23</v>
      </c>
      <c r="B14" t="s">
        <v>26</v>
      </c>
      <c r="C14" t="s">
        <v>8</v>
      </c>
      <c r="D14" s="1">
        <v>56000</v>
      </c>
      <c r="E14">
        <v>49</v>
      </c>
      <c r="F14" s="1">
        <f t="shared" si="0"/>
        <v>2744000</v>
      </c>
      <c r="G14" t="s">
        <v>34</v>
      </c>
      <c r="H14" s="4">
        <f t="shared" si="1"/>
        <v>2744000</v>
      </c>
      <c r="M14">
        <f ca="1">LARGE(L3:L7,1)</f>
        <v>5984000</v>
      </c>
    </row>
    <row r="15" spans="1:13" x14ac:dyDescent="0.25">
      <c r="H15" s="4">
        <f>SUM(H3:H14)</f>
        <v>7616200</v>
      </c>
      <c r="M15" t="s">
        <v>45</v>
      </c>
    </row>
    <row r="16" spans="1:13" x14ac:dyDescent="0.25">
      <c r="G16" s="4"/>
      <c r="J16">
        <f>COUNTA(G3:G9)</f>
        <v>7</v>
      </c>
    </row>
    <row r="17" spans="10:10" x14ac:dyDescent="0.25">
      <c r="J17">
        <f>COUNT(A:G)</f>
        <v>36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E366-D6C6-45AC-8D13-A4D69995B9BD}">
  <dimension ref="A1:N31"/>
  <sheetViews>
    <sheetView topLeftCell="E1" workbookViewId="0">
      <selection activeCell="K25" sqref="K25:L30"/>
    </sheetView>
  </sheetViews>
  <sheetFormatPr defaultRowHeight="15" x14ac:dyDescent="0.25"/>
  <cols>
    <col min="2" max="2" width="13.5703125" customWidth="1"/>
    <col min="3" max="3" width="17.28515625" customWidth="1"/>
    <col min="4" max="4" width="14.140625" customWidth="1"/>
    <col min="5" max="5" width="12.28515625" customWidth="1"/>
    <col min="6" max="6" width="13.5703125" customWidth="1"/>
    <col min="8" max="8" width="14.42578125" customWidth="1"/>
    <col min="11" max="11" width="19.140625" customWidth="1"/>
    <col min="12" max="12" width="10.5703125" bestFit="1" customWidth="1"/>
    <col min="14" max="14" width="10.5703125" bestFit="1" customWidth="1"/>
  </cols>
  <sheetData>
    <row r="1" spans="1:13" ht="15.75" x14ac:dyDescent="0.25">
      <c r="A1" s="2" t="s">
        <v>11</v>
      </c>
      <c r="B1" s="2" t="s">
        <v>0</v>
      </c>
      <c r="C1" s="2" t="s">
        <v>1</v>
      </c>
      <c r="D1" s="3" t="s">
        <v>2</v>
      </c>
      <c r="E1" s="2" t="s">
        <v>4</v>
      </c>
      <c r="F1" s="2" t="s">
        <v>3</v>
      </c>
      <c r="G1" s="2" t="s">
        <v>5</v>
      </c>
      <c r="H1" s="2" t="s">
        <v>37</v>
      </c>
      <c r="I1" s="2" t="s">
        <v>39</v>
      </c>
    </row>
    <row r="2" spans="1:13" x14ac:dyDescent="0.25">
      <c r="A2" t="s">
        <v>12</v>
      </c>
      <c r="B2" t="s">
        <v>24</v>
      </c>
      <c r="C2" t="s">
        <v>6</v>
      </c>
      <c r="D2" s="1">
        <v>2400</v>
      </c>
      <c r="E2">
        <v>82</v>
      </c>
      <c r="F2" s="1">
        <f>D2*E2</f>
        <v>196800</v>
      </c>
      <c r="G2" t="s">
        <v>29</v>
      </c>
      <c r="H2" s="4">
        <f>D2*E2</f>
        <v>196800</v>
      </c>
      <c r="I2" s="9"/>
    </row>
    <row r="3" spans="1:13" x14ac:dyDescent="0.25">
      <c r="A3" t="s">
        <v>13</v>
      </c>
      <c r="B3" t="s">
        <v>25</v>
      </c>
      <c r="C3" t="s">
        <v>7</v>
      </c>
      <c r="D3" s="1">
        <v>3000</v>
      </c>
      <c r="E3">
        <v>87</v>
      </c>
      <c r="F3" s="1">
        <f t="shared" ref="F3:F13" si="0">D3*E3</f>
        <v>261000</v>
      </c>
      <c r="G3" t="s">
        <v>30</v>
      </c>
      <c r="H3" s="4">
        <f t="shared" ref="H3:H13" si="1">D3*E3</f>
        <v>261000</v>
      </c>
      <c r="I3" s="9"/>
    </row>
    <row r="4" spans="1:13" x14ac:dyDescent="0.25">
      <c r="A4" t="s">
        <v>14</v>
      </c>
      <c r="B4" t="s">
        <v>26</v>
      </c>
      <c r="C4" t="s">
        <v>8</v>
      </c>
      <c r="D4" s="1">
        <v>45000</v>
      </c>
      <c r="E4">
        <v>72</v>
      </c>
      <c r="F4" s="1">
        <f t="shared" si="0"/>
        <v>3240000</v>
      </c>
      <c r="G4" t="s">
        <v>31</v>
      </c>
      <c r="H4" s="4">
        <f t="shared" si="1"/>
        <v>3240000</v>
      </c>
      <c r="I4" s="9"/>
    </row>
    <row r="5" spans="1:13" x14ac:dyDescent="0.25">
      <c r="A5" t="s">
        <v>15</v>
      </c>
      <c r="B5" t="s">
        <v>27</v>
      </c>
      <c r="C5" t="s">
        <v>9</v>
      </c>
      <c r="D5" s="1">
        <v>2000</v>
      </c>
      <c r="E5">
        <v>64</v>
      </c>
      <c r="F5" s="1">
        <f t="shared" si="0"/>
        <v>128000</v>
      </c>
      <c r="G5" t="s">
        <v>29</v>
      </c>
      <c r="H5" s="4">
        <f t="shared" si="1"/>
        <v>128000</v>
      </c>
      <c r="I5" s="9"/>
    </row>
    <row r="6" spans="1:13" x14ac:dyDescent="0.25">
      <c r="A6" t="s">
        <v>16</v>
      </c>
      <c r="B6" t="s">
        <v>24</v>
      </c>
      <c r="C6" t="s">
        <v>6</v>
      </c>
      <c r="D6" s="1">
        <v>2400</v>
      </c>
      <c r="E6">
        <v>71</v>
      </c>
      <c r="F6" s="1">
        <f t="shared" si="0"/>
        <v>170400</v>
      </c>
      <c r="G6" t="s">
        <v>31</v>
      </c>
      <c r="H6" s="4">
        <f t="shared" si="1"/>
        <v>170400</v>
      </c>
      <c r="I6" s="9"/>
    </row>
    <row r="7" spans="1:13" x14ac:dyDescent="0.25">
      <c r="A7" t="s">
        <v>17</v>
      </c>
      <c r="B7" t="s">
        <v>25</v>
      </c>
      <c r="C7" t="s">
        <v>7</v>
      </c>
      <c r="D7" s="1">
        <v>3200</v>
      </c>
      <c r="E7">
        <v>78</v>
      </c>
      <c r="F7" s="1">
        <f t="shared" si="0"/>
        <v>249600</v>
      </c>
      <c r="G7" t="s">
        <v>32</v>
      </c>
      <c r="H7" s="4">
        <f t="shared" si="1"/>
        <v>249600</v>
      </c>
      <c r="I7" s="9"/>
    </row>
    <row r="8" spans="1:13" x14ac:dyDescent="0.25">
      <c r="A8" t="s">
        <v>18</v>
      </c>
      <c r="B8" t="s">
        <v>24</v>
      </c>
      <c r="C8" t="s">
        <v>6</v>
      </c>
      <c r="D8" s="1">
        <v>3200</v>
      </c>
      <c r="E8">
        <v>39</v>
      </c>
      <c r="F8" s="1">
        <f t="shared" si="0"/>
        <v>124800</v>
      </c>
      <c r="G8" t="s">
        <v>33</v>
      </c>
      <c r="H8" s="4">
        <f t="shared" si="1"/>
        <v>124800</v>
      </c>
      <c r="I8" s="9"/>
    </row>
    <row r="9" spans="1:13" x14ac:dyDescent="0.25">
      <c r="A9" t="s">
        <v>19</v>
      </c>
      <c r="B9" t="s">
        <v>27</v>
      </c>
      <c r="C9" t="s">
        <v>9</v>
      </c>
      <c r="D9" s="1">
        <v>2500</v>
      </c>
      <c r="E9">
        <v>47</v>
      </c>
      <c r="F9" s="1">
        <f t="shared" si="0"/>
        <v>117500</v>
      </c>
      <c r="G9" t="s">
        <v>32</v>
      </c>
      <c r="H9" s="4">
        <f t="shared" si="1"/>
        <v>117500</v>
      </c>
      <c r="I9" s="9"/>
    </row>
    <row r="10" spans="1:13" x14ac:dyDescent="0.25">
      <c r="A10" t="s">
        <v>20</v>
      </c>
      <c r="B10" t="s">
        <v>24</v>
      </c>
      <c r="C10" t="s">
        <v>6</v>
      </c>
      <c r="D10" s="1">
        <v>2500</v>
      </c>
      <c r="E10">
        <v>51</v>
      </c>
      <c r="F10" s="1">
        <f t="shared" si="0"/>
        <v>127500</v>
      </c>
      <c r="G10" t="s">
        <v>29</v>
      </c>
      <c r="H10" s="4">
        <f t="shared" si="1"/>
        <v>127500</v>
      </c>
      <c r="I10" s="9"/>
    </row>
    <row r="11" spans="1:13" x14ac:dyDescent="0.25">
      <c r="A11" t="s">
        <v>21</v>
      </c>
      <c r="B11" t="s">
        <v>28</v>
      </c>
      <c r="C11" t="s">
        <v>10</v>
      </c>
      <c r="D11" s="1">
        <v>2000</v>
      </c>
      <c r="E11">
        <v>34</v>
      </c>
      <c r="F11" s="1">
        <f t="shared" si="0"/>
        <v>68000</v>
      </c>
      <c r="G11" t="s">
        <v>31</v>
      </c>
      <c r="H11" s="4">
        <f t="shared" si="1"/>
        <v>68000</v>
      </c>
      <c r="I11" s="9"/>
    </row>
    <row r="12" spans="1:13" x14ac:dyDescent="0.25">
      <c r="A12" t="s">
        <v>22</v>
      </c>
      <c r="B12" t="s">
        <v>28</v>
      </c>
      <c r="C12" t="s">
        <v>10</v>
      </c>
      <c r="D12" s="1">
        <v>2300</v>
      </c>
      <c r="E12">
        <v>82</v>
      </c>
      <c r="F12" s="1">
        <f t="shared" si="0"/>
        <v>188600</v>
      </c>
      <c r="G12" t="s">
        <v>34</v>
      </c>
      <c r="H12" s="4">
        <f t="shared" si="1"/>
        <v>188600</v>
      </c>
    </row>
    <row r="13" spans="1:13" x14ac:dyDescent="0.25">
      <c r="A13" t="s">
        <v>23</v>
      </c>
      <c r="B13" t="s">
        <v>26</v>
      </c>
      <c r="C13" t="s">
        <v>8</v>
      </c>
      <c r="D13" s="1">
        <v>56000</v>
      </c>
      <c r="E13">
        <v>49</v>
      </c>
      <c r="F13" s="1">
        <f t="shared" si="0"/>
        <v>2744000</v>
      </c>
      <c r="G13" t="s">
        <v>34</v>
      </c>
      <c r="H13" s="4">
        <f t="shared" si="1"/>
        <v>2744000</v>
      </c>
      <c r="K13" t="s">
        <v>42</v>
      </c>
      <c r="L13" s="4">
        <f>SUM(H4:H13)</f>
        <v>7158400</v>
      </c>
      <c r="M13">
        <f>SUM(E4:E13)</f>
        <v>587</v>
      </c>
    </row>
    <row r="14" spans="1:13" x14ac:dyDescent="0.25">
      <c r="D14" s="1"/>
      <c r="H14" s="4">
        <f>SUM(H2:H13)</f>
        <v>7616200</v>
      </c>
    </row>
    <row r="15" spans="1:13" x14ac:dyDescent="0.25">
      <c r="A15" t="s">
        <v>38</v>
      </c>
      <c r="B15">
        <f t="shared" ref="B15:H15" si="2">SUBTOTAL(103,B2:B11)</f>
        <v>10</v>
      </c>
      <c r="C15">
        <f t="shared" si="2"/>
        <v>10</v>
      </c>
      <c r="D15" s="8">
        <f t="shared" si="2"/>
        <v>10</v>
      </c>
      <c r="E15">
        <f>SUBTOTAL(109,Table2[Qnt. Sold])</f>
        <v>756</v>
      </c>
      <c r="F15" s="8">
        <f>SUBTOTAL(109,F2:F10)</f>
        <v>4615600</v>
      </c>
      <c r="G15">
        <f t="shared" si="2"/>
        <v>10</v>
      </c>
      <c r="H15">
        <f t="shared" si="2"/>
        <v>10</v>
      </c>
    </row>
    <row r="16" spans="1:13" x14ac:dyDescent="0.25">
      <c r="K16" s="5" t="s">
        <v>33</v>
      </c>
      <c r="L16" s="7">
        <v>124800</v>
      </c>
    </row>
    <row r="17" spans="11:14" ht="15.75" thickBot="1" x14ac:dyDescent="0.3">
      <c r="K17" s="6" t="s">
        <v>31</v>
      </c>
      <c r="L17" s="4">
        <v>3478400</v>
      </c>
    </row>
    <row r="18" spans="11:14" ht="15.75" thickTop="1" x14ac:dyDescent="0.25">
      <c r="K18" t="s">
        <v>40</v>
      </c>
      <c r="L18" s="10">
        <v>2932600</v>
      </c>
    </row>
    <row r="19" spans="11:14" x14ac:dyDescent="0.25">
      <c r="K19" t="s">
        <v>32</v>
      </c>
      <c r="L19" s="4">
        <v>367100</v>
      </c>
    </row>
    <row r="20" spans="11:14" x14ac:dyDescent="0.25">
      <c r="K20" t="s">
        <v>41</v>
      </c>
      <c r="L20" s="4">
        <v>452300</v>
      </c>
    </row>
    <row r="21" spans="11:14" x14ac:dyDescent="0.25">
      <c r="K21" t="s">
        <v>30</v>
      </c>
      <c r="L21">
        <v>261000</v>
      </c>
      <c r="N21" s="4">
        <f>MIN(L16:L21)</f>
        <v>124800</v>
      </c>
    </row>
    <row r="22" spans="11:14" x14ac:dyDescent="0.25">
      <c r="N22" s="4">
        <f>MAX(L16:L21)</f>
        <v>3478400</v>
      </c>
    </row>
    <row r="25" spans="11:14" x14ac:dyDescent="0.25">
      <c r="K25" s="5" t="s">
        <v>44</v>
      </c>
      <c r="L25" t="s">
        <v>36</v>
      </c>
      <c r="M25" t="s">
        <v>43</v>
      </c>
    </row>
    <row r="26" spans="11:14" x14ac:dyDescent="0.25">
      <c r="K26" s="6" t="s">
        <v>7</v>
      </c>
      <c r="L26">
        <v>510600</v>
      </c>
      <c r="M26">
        <v>165</v>
      </c>
    </row>
    <row r="27" spans="11:14" x14ac:dyDescent="0.25">
      <c r="K27" s="5" t="s">
        <v>8</v>
      </c>
      <c r="L27">
        <v>5984000</v>
      </c>
      <c r="M27">
        <v>121</v>
      </c>
    </row>
    <row r="28" spans="11:14" x14ac:dyDescent="0.25">
      <c r="K28" s="6" t="s">
        <v>9</v>
      </c>
      <c r="L28">
        <v>245500</v>
      </c>
      <c r="M28">
        <v>111</v>
      </c>
    </row>
    <row r="29" spans="11:14" x14ac:dyDescent="0.25">
      <c r="K29" s="5" t="s">
        <v>6</v>
      </c>
      <c r="L29">
        <v>619500</v>
      </c>
      <c r="M29">
        <v>243</v>
      </c>
      <c r="N29">
        <f>MAX(L26:L30)</f>
        <v>5984000</v>
      </c>
    </row>
    <row r="30" spans="11:14" x14ac:dyDescent="0.25">
      <c r="K30" s="6" t="s">
        <v>10</v>
      </c>
      <c r="L30" s="11">
        <v>256600</v>
      </c>
      <c r="M30">
        <v>116</v>
      </c>
    </row>
    <row r="31" spans="11:14" x14ac:dyDescent="0.25">
      <c r="L31" s="12"/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WONDERPAUL BASSEY</dc:creator>
  <cp:lastModifiedBy>Abimbola Charity Akerele</cp:lastModifiedBy>
  <dcterms:created xsi:type="dcterms:W3CDTF">2024-02-12T15:38:07Z</dcterms:created>
  <dcterms:modified xsi:type="dcterms:W3CDTF">2024-02-27T12:50:08Z</dcterms:modified>
</cp:coreProperties>
</file>