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S:\Shared Folders\Tenders\T-140 - Eton College Windsor - Gilbert Ash\Price\STAGE 5 - PRICE\"/>
    </mc:Choice>
  </mc:AlternateContent>
  <xr:revisionPtr revIDLastSave="0" documentId="13_ncr:1_{FDC3CE43-D150-46BB-9486-A212F199829F}" xr6:coauthVersionLast="47" xr6:coauthVersionMax="47" xr10:uidLastSave="{00000000-0000-0000-0000-000000000000}"/>
  <bookViews>
    <workbookView xWindow="28695" yWindow="0" windowWidth="29010" windowHeight="15585" xr2:uid="{9D30AE5D-F96A-4AB9-BA38-42C02B961275}"/>
  </bookViews>
  <sheets>
    <sheet name="COVER PAGE" sheetId="3" r:id="rId1"/>
    <sheet name="MJD SUMMARY" sheetId="4" r:id="rId2"/>
    <sheet name="PRELIMS" sheetId="5" r:id="rId3"/>
    <sheet name="ATTENDENCES" sheetId="12" r:id="rId4"/>
    <sheet name="GA SUMMARY" sheetId="2" r:id="rId5"/>
    <sheet name="PAGES" sheetId="1" r:id="rId6"/>
    <sheet name="SUBSTRUCTURES ADDENDUM" sheetId="13" r:id="rId7"/>
    <sheet name="CETCO00" sheetId="17" r:id="rId8"/>
    <sheet name="HARDLANDSCAPING" sheetId="16" r:id="rId9"/>
    <sheet name="HL ADDENDUM" sheetId="15" r:id="rId10"/>
    <sheet name="GROUNDWATER" sheetId="14" r:id="rId11"/>
    <sheet name="SERVICES" sheetId="11" r:id="rId12"/>
    <sheet name="PROV SUMS" sheetId="6" r:id="rId13"/>
    <sheet name="DRAWING REGISTER" sheetId="7" r:id="rId14"/>
    <sheet name="T&amp;C's" sheetId="8" r:id="rId15"/>
    <sheet name="CLIENT REQUESTS" sheetId="9" r:id="rId16"/>
    <sheet name="TENDER QUALIFICATIONS" sheetId="10" r:id="rId17"/>
  </sheets>
  <externalReferences>
    <externalReference r:id="rId18"/>
    <externalReference r:id="rId19"/>
  </externalReferences>
  <definedNames>
    <definedName name="a">#REF!</definedName>
    <definedName name="BACKTOTOP">#REF!</definedName>
    <definedName name="BLOCKWORKPARTITIONS">#REF!</definedName>
    <definedName name="BOREDPILING">#REF!</definedName>
    <definedName name="BWICSERVICES">#REF!</definedName>
    <definedName name="C20.1">#REF!</definedName>
    <definedName name="C20.1a">#REF!</definedName>
    <definedName name="C20.1b">#REF!</definedName>
    <definedName name="C20.4">#REF!</definedName>
    <definedName name="C20.4a">#REF!</definedName>
    <definedName name="C20.4b">#REF!</definedName>
    <definedName name="C20.6">#REF!</definedName>
    <definedName name="C20.6a">#REF!</definedName>
    <definedName name="C20.6b">#REF!</definedName>
    <definedName name="C21.1">#REF!</definedName>
    <definedName name="C21.1a">#REF!</definedName>
    <definedName name="C21.1b">#REF!</definedName>
    <definedName name="C21.4">#REF!</definedName>
    <definedName name="C21.4a">#REF!</definedName>
    <definedName name="C21.4b">#REF!</definedName>
    <definedName name="C21.6">#REF!</definedName>
    <definedName name="C21.6a">#REF!</definedName>
    <definedName name="C21.6b">#REF!</definedName>
    <definedName name="C22.1">#REF!</definedName>
    <definedName name="C22.1a">#REF!</definedName>
    <definedName name="C22.1b">#REF!</definedName>
    <definedName name="C22.4">#REF!</definedName>
    <definedName name="C22.4a">#REF!</definedName>
    <definedName name="C22.4b">#REF!</definedName>
    <definedName name="C22.6">#REF!</definedName>
    <definedName name="C22.6a">#REF!</definedName>
    <definedName name="C22.6b">#REF!</definedName>
    <definedName name="C40.1a">#REF!</definedName>
    <definedName name="C40.2a">#REF!</definedName>
    <definedName name="C40.3a">#REF!</definedName>
    <definedName name="C40.4a">#REF!</definedName>
    <definedName name="C40.5a">#REF!</definedName>
    <definedName name="C40.5b">#REF!</definedName>
    <definedName name="C40.6a">#REF!</definedName>
    <definedName name="C40.7a">#REF!</definedName>
    <definedName name="C40.7b">#REF!</definedName>
    <definedName name="C40.8a">#REF!</definedName>
    <definedName name="C40.9a">#REF!</definedName>
    <definedName name="C40.9b">#REF!</definedName>
    <definedName name="C41.1a">#REF!</definedName>
    <definedName name="C41.2a">#REF!</definedName>
    <definedName name="C41.3a">#REF!</definedName>
    <definedName name="C41.4a">#REF!</definedName>
    <definedName name="C41.5a">#REF!</definedName>
    <definedName name="C41.5b">#REF!</definedName>
    <definedName name="C41.6a">#REF!</definedName>
    <definedName name="C41.7a">#REF!</definedName>
    <definedName name="C41.7b">#REF!</definedName>
    <definedName name="C41.8a">#REF!</definedName>
    <definedName name="C41.9a">#REF!</definedName>
    <definedName name="C41.9b">#REF!</definedName>
    <definedName name="C42.1a">#REF!</definedName>
    <definedName name="C42.2a">#REF!</definedName>
    <definedName name="C42.3a">#REF!</definedName>
    <definedName name="C42.4a">#REF!</definedName>
    <definedName name="C42.5a">#REF!</definedName>
    <definedName name="C42.5b">#REF!</definedName>
    <definedName name="C42.6a">#REF!</definedName>
    <definedName name="C42.7a">#REF!</definedName>
    <definedName name="C42.7b">#REF!</definedName>
    <definedName name="C42.8a">#REF!</definedName>
    <definedName name="C42.9a">#REF!</definedName>
    <definedName name="C42.9b">#REF!</definedName>
    <definedName name="C45.1">#REF!</definedName>
    <definedName name="C45.1a">#REF!</definedName>
    <definedName name="C45.1b">#REF!</definedName>
    <definedName name="C50.1">#REF!</definedName>
    <definedName name="C50.1a">#REF!</definedName>
    <definedName name="C50.1b">#REF!</definedName>
    <definedName name="C51.1">#REF!</definedName>
    <definedName name="C51.1a">#REF!</definedName>
    <definedName name="C51.1b">#REF!</definedName>
    <definedName name="C52.1">#REF!</definedName>
    <definedName name="C52.1a">#REF!</definedName>
    <definedName name="C52.1b">#REF!</definedName>
    <definedName name="C90.1">#REF!</definedName>
    <definedName name="C90.1a">#REF!</definedName>
    <definedName name="C90.1b">#REF!</definedName>
    <definedName name="C90.9">#REF!</definedName>
    <definedName name="C90.9a">#REF!</definedName>
    <definedName name="C90.9b">#REF!</definedName>
    <definedName name="CEILINGFINISHES">#REF!</definedName>
    <definedName name="ConcSpec05">#REF!</definedName>
    <definedName name="ConcSpec10">#REF!</definedName>
    <definedName name="CONCTOPERMFORMWORK">#REF!</definedName>
    <definedName name="CURTAINWALLING">#REF!</definedName>
    <definedName name="D20.10">#REF!</definedName>
    <definedName name="D20.10a">#REF!</definedName>
    <definedName name="D20.11a">#REF!</definedName>
    <definedName name="D20.13a">#REF!</definedName>
    <definedName name="D20.13b">#REF!</definedName>
    <definedName name="D20.13c">#REF!</definedName>
    <definedName name="D20.1a">#REF!</definedName>
    <definedName name="D20.1b">#REF!</definedName>
    <definedName name="D20.1c">#REF!</definedName>
    <definedName name="D20.1d">#REF!</definedName>
    <definedName name="D20.2">#REF!</definedName>
    <definedName name="D20.2a">#REF!</definedName>
    <definedName name="D20.2b">#REF!</definedName>
    <definedName name="D20.3a">#REF!</definedName>
    <definedName name="D20.3b">#REF!</definedName>
    <definedName name="D20.4">#REF!</definedName>
    <definedName name="D20.4a">#REF!</definedName>
    <definedName name="D20.5a">#REF!</definedName>
    <definedName name="D20.6a">#REF!</definedName>
    <definedName name="D20.7">#REF!</definedName>
    <definedName name="D20.7a">#REF!</definedName>
    <definedName name="D20.8a">#REF!</definedName>
    <definedName name="D20.9">#REF!</definedName>
    <definedName name="D20.9a">#REF!</definedName>
    <definedName name="D30.1a">#REF!</definedName>
    <definedName name="D30.2a">#REF!</definedName>
    <definedName name="D30.3a">#REF!</definedName>
    <definedName name="D30.4a">#REF!</definedName>
    <definedName name="D30.5">#REF!</definedName>
    <definedName name="D40.1">#REF!</definedName>
    <definedName name="D40.1a">#REF!</definedName>
    <definedName name="D40.2">#REF!</definedName>
    <definedName name="D40.2a">#REF!</definedName>
    <definedName name="D40.3">#REF!</definedName>
    <definedName name="D40.4">#REF!</definedName>
    <definedName name="D40.5">#REF!</definedName>
    <definedName name="D40.6">#REF!</definedName>
    <definedName name="D40.7">#REF!</definedName>
    <definedName name="D40.8">#REF!</definedName>
    <definedName name="D41.1a">#REF!</definedName>
    <definedName name="D41.1b">#REF!</definedName>
    <definedName name="D41.2a">#REF!</definedName>
    <definedName name="D41.2b">#REF!</definedName>
    <definedName name="D41.3a">#REF!</definedName>
    <definedName name="D41.4a">#REF!</definedName>
    <definedName name="D41.4b">#REF!</definedName>
    <definedName name="DEMOLITION">#REF!</definedName>
    <definedName name="DRAINAGE">#REF!</definedName>
    <definedName name="E05.1">#REF!</definedName>
    <definedName name="E05.10a">#REF!</definedName>
    <definedName name="E05.11a">#REF!</definedName>
    <definedName name="E05.12a">#REF!</definedName>
    <definedName name="E05.13a">#REF!</definedName>
    <definedName name="E05.14a">#REF!</definedName>
    <definedName name="E05.15">#REF!</definedName>
    <definedName name="E05.15a">#REF!</definedName>
    <definedName name="E05.16a">#REF!</definedName>
    <definedName name="E05.17a">#REF!</definedName>
    <definedName name="E05.1a">#REF!</definedName>
    <definedName name="E05.2a">#REF!</definedName>
    <definedName name="E05.3a">#REF!</definedName>
    <definedName name="E05.4a">#REF!</definedName>
    <definedName name="E05.5a">#REF!</definedName>
    <definedName name="E05.6a">#REF!</definedName>
    <definedName name="E05.7a">#REF!</definedName>
    <definedName name="E05.8a">#REF!</definedName>
    <definedName name="E05.9">#REF!</definedName>
    <definedName name="E05.9a">#REF!</definedName>
    <definedName name="E10.10a">#REF!</definedName>
    <definedName name="E10.11a">#REF!</definedName>
    <definedName name="E10.12a">#REF!</definedName>
    <definedName name="E10.13a">#REF!</definedName>
    <definedName name="E10.14a">#REF!</definedName>
    <definedName name="E10.15">#REF!</definedName>
    <definedName name="E10.15a">#REF!</definedName>
    <definedName name="E10.16a">#REF!</definedName>
    <definedName name="E10.17a">#REF!</definedName>
    <definedName name="E10.1a">#REF!</definedName>
    <definedName name="E10.2a">#REF!</definedName>
    <definedName name="E10.3a">#REF!</definedName>
    <definedName name="E10.4a">#REF!</definedName>
    <definedName name="E10.5a">#REF!</definedName>
    <definedName name="E10.6a">#REF!</definedName>
    <definedName name="E10.7a">#REF!</definedName>
    <definedName name="E10.8a">#REF!</definedName>
    <definedName name="E10.9a">#REF!</definedName>
    <definedName name="E11.1">#REF!</definedName>
    <definedName name="E11.1a">#REF!</definedName>
    <definedName name="E11.2">#REF!</definedName>
    <definedName name="E11.2a">#REF!</definedName>
    <definedName name="E11.2b">#REF!</definedName>
    <definedName name="E20.1">#REF!</definedName>
    <definedName name="E20.10">#REF!</definedName>
    <definedName name="E20.10a">#REF!</definedName>
    <definedName name="E20.11">#REF!</definedName>
    <definedName name="E20.11a">#REF!</definedName>
    <definedName name="E20.12a">#REF!</definedName>
    <definedName name="E20.13">#REF!</definedName>
    <definedName name="E20.13a">#REF!</definedName>
    <definedName name="E20.13b">#REF!</definedName>
    <definedName name="E20.15">#REF!</definedName>
    <definedName name="E20.15a">#REF!</definedName>
    <definedName name="E20.15b">#REF!</definedName>
    <definedName name="E20.17">#REF!</definedName>
    <definedName name="E20.17a">#REF!</definedName>
    <definedName name="E20.17b">#REF!</definedName>
    <definedName name="E20.1a">#REF!</definedName>
    <definedName name="E20.1b">#REF!</definedName>
    <definedName name="E20.20a">#REF!</definedName>
    <definedName name="E20.21">#REF!</definedName>
    <definedName name="E20.21a">#REF!</definedName>
    <definedName name="E20.21b">#REF!</definedName>
    <definedName name="E20.23">#REF!</definedName>
    <definedName name="E20.23a">#REF!</definedName>
    <definedName name="E20.23b">#REF!</definedName>
    <definedName name="E20.25">#REF!</definedName>
    <definedName name="E20.25a">#REF!</definedName>
    <definedName name="E20.26">#REF!</definedName>
    <definedName name="E20.26a">#REF!</definedName>
    <definedName name="E20.26b">#REF!</definedName>
    <definedName name="E20.28a">#REF!</definedName>
    <definedName name="E20.8">#REF!</definedName>
    <definedName name="E20.8a">#REF!</definedName>
    <definedName name="E20.8b">#REF!</definedName>
    <definedName name="E30.1a">#REF!</definedName>
    <definedName name="E30.1b">#REF!</definedName>
    <definedName name="E30.4a">#REF!</definedName>
    <definedName name="E31.1">#REF!</definedName>
    <definedName name="E31.1a">#REF!</definedName>
    <definedName name="E40.1">#REF!</definedName>
    <definedName name="E40.1a">#REF!</definedName>
    <definedName name="E40.2a">#REF!</definedName>
    <definedName name="E40.3a">#REF!</definedName>
    <definedName name="E40.4a">#REF!</definedName>
    <definedName name="E41.1a">#REF!</definedName>
    <definedName name="E41.2a">#REF!</definedName>
    <definedName name="E41.3a">#REF!</definedName>
    <definedName name="E41.4a">#REF!</definedName>
    <definedName name="E41.5a">#REF!</definedName>
    <definedName name="E41.6a">#REF!</definedName>
    <definedName name="E41.7a">#REF!</definedName>
    <definedName name="E41.8a">#REF!</definedName>
    <definedName name="E41.9a">#REF!</definedName>
    <definedName name="E42.1a">#REF!</definedName>
    <definedName name="E50.1a">#REF!</definedName>
    <definedName name="E50.2a">#REF!</definedName>
    <definedName name="E50.3a">#REF!</definedName>
    <definedName name="E60.1a">#REF!</definedName>
    <definedName name="E60.2a">#REF!</definedName>
    <definedName name="E60.3a">#REF!</definedName>
    <definedName name="externalrender1">#REF!</definedName>
    <definedName name="EXTERNALSERVICES">#REF!</definedName>
    <definedName name="EXTERNALWALLS">#REF!</definedName>
    <definedName name="EXTERNALWINDOWS">#REF!</definedName>
    <definedName name="EXTSERVICESMSMTNOTES">#REF!</definedName>
    <definedName name="EXTSERVICESRESIDENTIAL">#REF!</definedName>
    <definedName name="F10.1">#REF!</definedName>
    <definedName name="F10.10a">#REF!</definedName>
    <definedName name="F10.11a">#REF!</definedName>
    <definedName name="F10.12a">#REF!</definedName>
    <definedName name="F10.13">#REF!</definedName>
    <definedName name="F10.13a">#REF!</definedName>
    <definedName name="F10.14">#REF!</definedName>
    <definedName name="F10.14a">#REF!</definedName>
    <definedName name="F10.15">#REF!</definedName>
    <definedName name="F10.15a">#REF!</definedName>
    <definedName name="F10.19">#REF!</definedName>
    <definedName name="F10.1a">#REF!</definedName>
    <definedName name="F10.1b">#REF!</definedName>
    <definedName name="F10.25a">#REF!</definedName>
    <definedName name="F10.26a">#REF!</definedName>
    <definedName name="F10.5a">#REF!</definedName>
    <definedName name="F10.6a">#REF!</definedName>
    <definedName name="F10.7a">#REF!</definedName>
    <definedName name="F10.8">#REF!</definedName>
    <definedName name="F10.8a">#REF!</definedName>
    <definedName name="F10.8b">#REF!</definedName>
    <definedName name="F11.1">#REF!</definedName>
    <definedName name="F11.10a">#REF!</definedName>
    <definedName name="F11.11a">#REF!</definedName>
    <definedName name="F11.12a">#REF!</definedName>
    <definedName name="F11.13">#REF!</definedName>
    <definedName name="F11.13a">#REF!</definedName>
    <definedName name="F11.14">#REF!</definedName>
    <definedName name="F11.14a">#REF!</definedName>
    <definedName name="F11.15">#REF!</definedName>
    <definedName name="F11.15a">#REF!</definedName>
    <definedName name="F11.19">#REF!</definedName>
    <definedName name="F11.1a">#REF!</definedName>
    <definedName name="F11.1b">#REF!</definedName>
    <definedName name="F11.25a">#REF!</definedName>
    <definedName name="F11.26a">#REF!</definedName>
    <definedName name="F11.5a">#REF!</definedName>
    <definedName name="F11.6a">#REF!</definedName>
    <definedName name="F11.7a">#REF!</definedName>
    <definedName name="F11.8">#REF!</definedName>
    <definedName name="F11.8a">#REF!</definedName>
    <definedName name="F11.8b">#REF!</definedName>
    <definedName name="F20.1">#REF!</definedName>
    <definedName name="F20.10">#REF!</definedName>
    <definedName name="F20.10a">#REF!</definedName>
    <definedName name="F20.10b">#REF!</definedName>
    <definedName name="F20.12">#REF!</definedName>
    <definedName name="F20.12a">#REF!</definedName>
    <definedName name="F20.12b">#REF!</definedName>
    <definedName name="F20.14">#REF!</definedName>
    <definedName name="F20.14a">#REF!</definedName>
    <definedName name="F20.14b">#REF!</definedName>
    <definedName name="F20.1a">#REF!</definedName>
    <definedName name="F20.1b">#REF!</definedName>
    <definedName name="F20.21">#REF!</definedName>
    <definedName name="F20.21a">#REF!</definedName>
    <definedName name="F20.22">#REF!</definedName>
    <definedName name="F20.22a">#REF!</definedName>
    <definedName name="F20.24">#REF!</definedName>
    <definedName name="F20.24a">#REF!</definedName>
    <definedName name="F20.25">#REF!</definedName>
    <definedName name="F20.25a">#REF!</definedName>
    <definedName name="F20.26">#REF!</definedName>
    <definedName name="F20.26a">#REF!</definedName>
    <definedName name="F20.26b">#REF!</definedName>
    <definedName name="F20.28">#REF!</definedName>
    <definedName name="F20.28a">#REF!</definedName>
    <definedName name="F20.28b">#REF!</definedName>
    <definedName name="F20.3">#REF!</definedName>
    <definedName name="F20.32">#REF!</definedName>
    <definedName name="F20.32a">#REF!</definedName>
    <definedName name="F20.33">#REF!</definedName>
    <definedName name="F20.33a">#REF!</definedName>
    <definedName name="F20.34">#REF!</definedName>
    <definedName name="F20.34a">#REF!</definedName>
    <definedName name="F20.34b">#REF!</definedName>
    <definedName name="F20.36">#REF!</definedName>
    <definedName name="F20.36a">#REF!</definedName>
    <definedName name="F20.3a">#REF!</definedName>
    <definedName name="F20.3b">#REF!</definedName>
    <definedName name="F20.5">#REF!</definedName>
    <definedName name="F20.5a">#REF!</definedName>
    <definedName name="F20.6">#REF!</definedName>
    <definedName name="F20.6a">#REF!</definedName>
    <definedName name="F20.6b">#REF!</definedName>
    <definedName name="F21.1">#REF!</definedName>
    <definedName name="F21.10">#REF!</definedName>
    <definedName name="F21.10a">#REF!</definedName>
    <definedName name="F21.10b">#REF!</definedName>
    <definedName name="F21.12">#REF!</definedName>
    <definedName name="F21.12a">#REF!</definedName>
    <definedName name="F21.12b">#REF!</definedName>
    <definedName name="F21.14">#REF!</definedName>
    <definedName name="F21.14a">#REF!</definedName>
    <definedName name="F21.14b">#REF!</definedName>
    <definedName name="F21.1a">#REF!</definedName>
    <definedName name="F21.1b">#REF!</definedName>
    <definedName name="F21.21">#REF!</definedName>
    <definedName name="F21.21a">#REF!</definedName>
    <definedName name="F21.22">#REF!</definedName>
    <definedName name="F21.22a">#REF!</definedName>
    <definedName name="F21.24">#REF!</definedName>
    <definedName name="F21.24a">#REF!</definedName>
    <definedName name="F21.25">#REF!</definedName>
    <definedName name="F21.25a">#REF!</definedName>
    <definedName name="F21.26">#REF!</definedName>
    <definedName name="F21.26a">#REF!</definedName>
    <definedName name="F21.26b">#REF!</definedName>
    <definedName name="F21.28">#REF!</definedName>
    <definedName name="F21.28a">#REF!</definedName>
    <definedName name="F21.28b">#REF!</definedName>
    <definedName name="F21.3">#REF!</definedName>
    <definedName name="F21.32">#REF!</definedName>
    <definedName name="F21.32a">#REF!</definedName>
    <definedName name="F21.33">#REF!</definedName>
    <definedName name="F21.33a">#REF!</definedName>
    <definedName name="F21.34">#REF!</definedName>
    <definedName name="F21.34a">#REF!</definedName>
    <definedName name="F21.34b">#REF!</definedName>
    <definedName name="F21.36">#REF!</definedName>
    <definedName name="F21.36a">#REF!</definedName>
    <definedName name="F21.3a">#REF!</definedName>
    <definedName name="F21.3b">#REF!</definedName>
    <definedName name="F21.5">#REF!</definedName>
    <definedName name="F21.5a">#REF!</definedName>
    <definedName name="F21.6">#REF!</definedName>
    <definedName name="F21.6a">#REF!</definedName>
    <definedName name="F21.6b">#REF!</definedName>
    <definedName name="F22.1">#REF!</definedName>
    <definedName name="F22.10">#REF!</definedName>
    <definedName name="F22.10a">#REF!</definedName>
    <definedName name="F22.10b">#REF!</definedName>
    <definedName name="F22.12">#REF!</definedName>
    <definedName name="F22.12a">#REF!</definedName>
    <definedName name="F22.12b">#REF!</definedName>
    <definedName name="F22.14">#REF!</definedName>
    <definedName name="F22.14a">#REF!</definedName>
    <definedName name="F22.14b">#REF!</definedName>
    <definedName name="F22.1a">#REF!</definedName>
    <definedName name="F22.1b">#REF!</definedName>
    <definedName name="F22.21">#REF!</definedName>
    <definedName name="F22.21a">#REF!</definedName>
    <definedName name="F22.22">#REF!</definedName>
    <definedName name="F22.22a">#REF!</definedName>
    <definedName name="F22.24">#REF!</definedName>
    <definedName name="F22.24a">#REF!</definedName>
    <definedName name="F22.25">#REF!</definedName>
    <definedName name="F22.25a">#REF!</definedName>
    <definedName name="F22.26">#REF!</definedName>
    <definedName name="F22.26a">#REF!</definedName>
    <definedName name="F22.26b">#REF!</definedName>
    <definedName name="F22.28">#REF!</definedName>
    <definedName name="F22.28a">#REF!</definedName>
    <definedName name="F22.28b">#REF!</definedName>
    <definedName name="F22.3">#REF!</definedName>
    <definedName name="F22.32">#REF!</definedName>
    <definedName name="F22.32a">#REF!</definedName>
    <definedName name="F22.33">#REF!</definedName>
    <definedName name="F22.33a">#REF!</definedName>
    <definedName name="F22.34">#REF!</definedName>
    <definedName name="F22.34a">#REF!</definedName>
    <definedName name="F22.34b">#REF!</definedName>
    <definedName name="F22.36">#REF!</definedName>
    <definedName name="F22.36a">#REF!</definedName>
    <definedName name="F22.3a">#REF!</definedName>
    <definedName name="F22.3b">#REF!</definedName>
    <definedName name="F22.5">#REF!</definedName>
    <definedName name="F22.5a">#REF!</definedName>
    <definedName name="F22.6">#REF!</definedName>
    <definedName name="F22.6a">#REF!</definedName>
    <definedName name="F22.6b">#REF!</definedName>
    <definedName name="F30.1">#REF!</definedName>
    <definedName name="F30.10a">#REF!</definedName>
    <definedName name="F30.11a">#REF!</definedName>
    <definedName name="F30.12">#REF!</definedName>
    <definedName name="F30.12a">#REF!</definedName>
    <definedName name="F30.12b">#REF!</definedName>
    <definedName name="F30.15a">#REF!</definedName>
    <definedName name="F30.16a">#REF!</definedName>
    <definedName name="F30.1a">#REF!</definedName>
    <definedName name="F30.2">#REF!</definedName>
    <definedName name="F30.2a">#REF!</definedName>
    <definedName name="F30.3a">#REF!</definedName>
    <definedName name="F30.4a">#REF!</definedName>
    <definedName name="F30.5a">#REF!</definedName>
    <definedName name="F30.6a">#REF!</definedName>
    <definedName name="F30.7a">#REF!</definedName>
    <definedName name="F30.8a">#REF!</definedName>
    <definedName name="F30.9a">#REF!</definedName>
    <definedName name="F31.1a">#REF!</definedName>
    <definedName name="F31.1b">#REF!</definedName>
    <definedName name="F31.2a">#REF!</definedName>
    <definedName name="F31.3a">#REF!</definedName>
    <definedName name="facingbrickwork1">#REF!</definedName>
    <definedName name="FIREPROTECTION">#REF!</definedName>
    <definedName name="FIXTURES">#REF!</definedName>
    <definedName name="FLOORFINISHES">#REF!</definedName>
    <definedName name="FRAME">#REF!</definedName>
    <definedName name="FRAMEMSMTNOTES">#REF!</definedName>
    <definedName name="G10.1">#REF!</definedName>
    <definedName name="G10.1.11a">#REF!</definedName>
    <definedName name="G10.1.12a">#REF!</definedName>
    <definedName name="G10.1.7a">#REF!</definedName>
    <definedName name="G10.1.8a">#REF!</definedName>
    <definedName name="G10.1a">#REF!</definedName>
    <definedName name="G10.2a">#REF!</definedName>
    <definedName name="G10.3a">#REF!</definedName>
    <definedName name="G10.4a">#REF!</definedName>
    <definedName name="G10.4b">#REF!</definedName>
    <definedName name="G10.6a">#REF!</definedName>
    <definedName name="G10.7a">#REF!</definedName>
    <definedName name="G10.8a">#REF!</definedName>
    <definedName name="G10.9a">#REF!</definedName>
    <definedName name="G11.1">#REF!</definedName>
    <definedName name="G11.1.11a">#REF!</definedName>
    <definedName name="G11.1.12a">#REF!</definedName>
    <definedName name="G11.1.7a">#REF!</definedName>
    <definedName name="G11.1.8a">#REF!</definedName>
    <definedName name="G11.1a">#REF!</definedName>
    <definedName name="G11.2a">#REF!</definedName>
    <definedName name="G11.3a">#REF!</definedName>
    <definedName name="G11.4a">#REF!</definedName>
    <definedName name="G11.4b">#REF!</definedName>
    <definedName name="G11.6a">#REF!</definedName>
    <definedName name="G11.7a">#REF!</definedName>
    <definedName name="G11.8a">#REF!</definedName>
    <definedName name="G11.9a">#REF!</definedName>
    <definedName name="G12.1">#REF!</definedName>
    <definedName name="G12.1.11a">#REF!</definedName>
    <definedName name="G12.1.12a">#REF!</definedName>
    <definedName name="G12.1.7a">#REF!</definedName>
    <definedName name="G12.1.8a">#REF!</definedName>
    <definedName name="G12.1a">#REF!</definedName>
    <definedName name="G12.2a">#REF!</definedName>
    <definedName name="G12.3a">#REF!</definedName>
    <definedName name="G12.4a">#REF!</definedName>
    <definedName name="G12.4b">#REF!</definedName>
    <definedName name="G12.6a">#REF!</definedName>
    <definedName name="G12.7a">#REF!</definedName>
    <definedName name="G12.8a">#REF!</definedName>
    <definedName name="G12.9a">#REF!</definedName>
    <definedName name="G20.1">#REF!</definedName>
    <definedName name="G20.10a">#REF!</definedName>
    <definedName name="G20.11">#REF!</definedName>
    <definedName name="G20.11a">#REF!</definedName>
    <definedName name="G20.12">#REF!</definedName>
    <definedName name="G20.13a">#REF!</definedName>
    <definedName name="G20.14">#REF!</definedName>
    <definedName name="G20.14a">#REF!</definedName>
    <definedName name="G20.15">#REF!</definedName>
    <definedName name="G20.17">#REF!</definedName>
    <definedName name="G20.17a">#REF!</definedName>
    <definedName name="G20.18">#REF!</definedName>
    <definedName name="G20.19a">#REF!</definedName>
    <definedName name="G20.1a">#REF!</definedName>
    <definedName name="G20.2">#REF!</definedName>
    <definedName name="G20.20">#REF!</definedName>
    <definedName name="G20.20a">#REF!</definedName>
    <definedName name="G20.21">#REF!</definedName>
    <definedName name="G20.6">#REF!</definedName>
    <definedName name="G20.6a">#REF!</definedName>
    <definedName name="G20.7">#REF!</definedName>
    <definedName name="G20.9a">#REF!</definedName>
    <definedName name="G30.1">#REF!</definedName>
    <definedName name="G30.1a">#REF!</definedName>
    <definedName name="G30.1b">#REF!</definedName>
    <definedName name="G30.1c">#REF!</definedName>
    <definedName name="G30.4">#REF!</definedName>
    <definedName name="G30.4a">#REF!</definedName>
    <definedName name="G30.5">#REF!</definedName>
    <definedName name="G31.1">#REF!</definedName>
    <definedName name="G31.1a">#REF!</definedName>
    <definedName name="G31.1b">#REF!</definedName>
    <definedName name="G31.1c">#REF!</definedName>
    <definedName name="G31.4">#REF!</definedName>
    <definedName name="G31.4a">#REF!</definedName>
    <definedName name="G31.5">#REF!</definedName>
    <definedName name="G32.1">#REF!</definedName>
    <definedName name="G32.1a">#REF!</definedName>
    <definedName name="G32.1b">#REF!</definedName>
    <definedName name="G32.1c">#REF!</definedName>
    <definedName name="G32.4">#REF!</definedName>
    <definedName name="G32.4a">#REF!</definedName>
    <definedName name="G32.5">#REF!</definedName>
    <definedName name="GROUNDBEARINGSLAB">#REF!</definedName>
    <definedName name="GROUNDFLOORSCREED">#REF!</definedName>
    <definedName name="H10.01">#REF!</definedName>
    <definedName name="H10.02">#REF!</definedName>
    <definedName name="H10.03">#REF!</definedName>
    <definedName name="H10.04">#REF!</definedName>
    <definedName name="H10.05">#REF!</definedName>
    <definedName name="H10.06">#REF!</definedName>
    <definedName name="H10.spec">#REF!</definedName>
    <definedName name="H11.01">#REF!</definedName>
    <definedName name="H11.02">#REF!</definedName>
    <definedName name="H11.spec">#REF!</definedName>
    <definedName name="H12.01">#REF!</definedName>
    <definedName name="H12.02">#REF!</definedName>
    <definedName name="H12.03">#REF!</definedName>
    <definedName name="H12.04">#REF!</definedName>
    <definedName name="H12.05">#REF!</definedName>
    <definedName name="H12.06">#REF!</definedName>
    <definedName name="H12.spec">#REF!</definedName>
    <definedName name="H13.01">#REF!</definedName>
    <definedName name="H13.02">#REF!</definedName>
    <definedName name="H13.03">#REF!</definedName>
    <definedName name="H13.04">#REF!</definedName>
    <definedName name="H13.05">#REF!</definedName>
    <definedName name="H13.06">#REF!</definedName>
    <definedName name="H13.spec">#REF!</definedName>
    <definedName name="H14.01">#REF!</definedName>
    <definedName name="H14.02">#REF!</definedName>
    <definedName name="H14.03">#REF!</definedName>
    <definedName name="H14.04">#REF!</definedName>
    <definedName name="H14.spec">#REF!</definedName>
    <definedName name="H20.01">#REF!</definedName>
    <definedName name="H20.02">#REF!</definedName>
    <definedName name="H20.03">#REF!</definedName>
    <definedName name="H20.04">#REF!</definedName>
    <definedName name="H20.05">#REF!</definedName>
    <definedName name="H20.06">#REF!</definedName>
    <definedName name="H20.07">#REF!</definedName>
    <definedName name="H20.08">#REF!</definedName>
    <definedName name="H20.09">#REF!</definedName>
    <definedName name="H20.10">#REF!</definedName>
    <definedName name="H20.11">#REF!</definedName>
    <definedName name="H20.12">#REF!</definedName>
    <definedName name="H20.spec">#REF!</definedName>
    <definedName name="H21.01">#REF!</definedName>
    <definedName name="H21.02">#REF!</definedName>
    <definedName name="H21.03">#REF!</definedName>
    <definedName name="H21.04">#REF!</definedName>
    <definedName name="H21.05">#REF!</definedName>
    <definedName name="H21.06">#REF!</definedName>
    <definedName name="H21.07">#REF!</definedName>
    <definedName name="H21.08">#REF!</definedName>
    <definedName name="H21.09">#REF!</definedName>
    <definedName name="H21.10">#REF!</definedName>
    <definedName name="H21.11">#REF!</definedName>
    <definedName name="H21.12">#REF!</definedName>
    <definedName name="H21.spec">#REF!</definedName>
    <definedName name="H30.01">#REF!</definedName>
    <definedName name="H30.02">#REF!</definedName>
    <definedName name="H30.03">#REF!</definedName>
    <definedName name="H30.04">#REF!</definedName>
    <definedName name="H30.05">#REF!</definedName>
    <definedName name="H30.06">#REF!</definedName>
    <definedName name="H30.07">#REF!</definedName>
    <definedName name="H30.08">#REF!</definedName>
    <definedName name="H30.09">#REF!</definedName>
    <definedName name="H30.10">#REF!</definedName>
    <definedName name="H30.11">#REF!</definedName>
    <definedName name="H30.12">#REF!</definedName>
    <definedName name="H30.13">#REF!</definedName>
    <definedName name="H30.14">#REF!</definedName>
    <definedName name="H30.15">#REF!</definedName>
    <definedName name="H30.16">#REF!</definedName>
    <definedName name="H30.17">#REF!</definedName>
    <definedName name="H30.18">#REF!</definedName>
    <definedName name="H30.19">#REF!</definedName>
    <definedName name="H30.20">#REF!</definedName>
    <definedName name="H30.22">#REF!</definedName>
    <definedName name="H30.spec">#REF!</definedName>
    <definedName name="H31.01">#REF!</definedName>
    <definedName name="H31.02">#REF!</definedName>
    <definedName name="H31.03">#REF!</definedName>
    <definedName name="H31.04">#REF!</definedName>
    <definedName name="H31.05">#REF!</definedName>
    <definedName name="H31.06">#REF!</definedName>
    <definedName name="H31.07">#REF!</definedName>
    <definedName name="H31.08">#REF!</definedName>
    <definedName name="H31.09">#REF!</definedName>
    <definedName name="H31.10">#REF!</definedName>
    <definedName name="H31.11">#REF!</definedName>
    <definedName name="H31.12">#REF!</definedName>
    <definedName name="H31.13">#REF!</definedName>
    <definedName name="H31.14">#REF!</definedName>
    <definedName name="H31.15">#REF!</definedName>
    <definedName name="H31.16">#REF!</definedName>
    <definedName name="H31.17">#REF!</definedName>
    <definedName name="H31.18">#REF!</definedName>
    <definedName name="H31.19">#REF!</definedName>
    <definedName name="H31.20">#REF!</definedName>
    <definedName name="H31.22">#REF!</definedName>
    <definedName name="H31.spec">#REF!</definedName>
    <definedName name="H32.01">#REF!</definedName>
    <definedName name="H32.02">#REF!</definedName>
    <definedName name="H32.03">#REF!</definedName>
    <definedName name="H32.04">#REF!</definedName>
    <definedName name="H32.05">#REF!</definedName>
    <definedName name="H32.06">#REF!</definedName>
    <definedName name="H32.07">#REF!</definedName>
    <definedName name="H32.08">#REF!</definedName>
    <definedName name="H32.09">#REF!</definedName>
    <definedName name="H32.10">#REF!</definedName>
    <definedName name="H32.11">#REF!</definedName>
    <definedName name="H32.12">#REF!</definedName>
    <definedName name="H32.13">#REF!</definedName>
    <definedName name="H32.14">#REF!</definedName>
    <definedName name="H32.15">#REF!</definedName>
    <definedName name="H32.16">#REF!</definedName>
    <definedName name="H32.17">#REF!</definedName>
    <definedName name="H32.18">#REF!</definedName>
    <definedName name="H32.19">#REF!</definedName>
    <definedName name="H32.20">#REF!</definedName>
    <definedName name="H32.22">#REF!</definedName>
    <definedName name="H32.spec">#REF!</definedName>
    <definedName name="H33.01">#REF!</definedName>
    <definedName name="H33.02">#REF!</definedName>
    <definedName name="H33.03">#REF!</definedName>
    <definedName name="H33.04">#REF!</definedName>
    <definedName name="H33.05">#REF!</definedName>
    <definedName name="H33.06">#REF!</definedName>
    <definedName name="H33.07">#REF!</definedName>
    <definedName name="H33.08">#REF!</definedName>
    <definedName name="H33.09">#REF!</definedName>
    <definedName name="H33.10">#REF!</definedName>
    <definedName name="H33.11">#REF!</definedName>
    <definedName name="H33.12">#REF!</definedName>
    <definedName name="H33.13">#REF!</definedName>
    <definedName name="H33.14">#REF!</definedName>
    <definedName name="H33.15">#REF!</definedName>
    <definedName name="H33.16">#REF!</definedName>
    <definedName name="H33.17">#REF!</definedName>
    <definedName name="H33.18">#REF!</definedName>
    <definedName name="H33.19">#REF!</definedName>
    <definedName name="H33.20">#REF!</definedName>
    <definedName name="H33.22">#REF!</definedName>
    <definedName name="H33.spec">#REF!</definedName>
    <definedName name="H40.1a">#REF!</definedName>
    <definedName name="H40.2a">#REF!</definedName>
    <definedName name="H40.3a">#REF!</definedName>
    <definedName name="H41.01">#REF!</definedName>
    <definedName name="H41.02">#REF!</definedName>
    <definedName name="H41.03">#REF!</definedName>
    <definedName name="H41.04">#REF!</definedName>
    <definedName name="H41.05">#REF!</definedName>
    <definedName name="H41.06">#REF!</definedName>
    <definedName name="H41.07">#REF!</definedName>
    <definedName name="H41.08">#REF!</definedName>
    <definedName name="H41.09">#REF!</definedName>
    <definedName name="H41.10">#REF!</definedName>
    <definedName name="H41.11">#REF!</definedName>
    <definedName name="H41.12">#REF!</definedName>
    <definedName name="H41.13">#REF!</definedName>
    <definedName name="H41.14">#REF!</definedName>
    <definedName name="H41.15">#REF!</definedName>
    <definedName name="H41.16">#REF!</definedName>
    <definedName name="H41.17">#REF!</definedName>
    <definedName name="H41.18">#REF!</definedName>
    <definedName name="H41.19">#REF!</definedName>
    <definedName name="H41.20">#REF!</definedName>
    <definedName name="H41.22">#REF!</definedName>
    <definedName name="H41.spec">#REF!</definedName>
    <definedName name="H42.1a">#REF!</definedName>
    <definedName name="H42.2a">#REF!</definedName>
    <definedName name="H42.3a">#REF!</definedName>
    <definedName name="H43.01">#REF!</definedName>
    <definedName name="H43.02">#REF!</definedName>
    <definedName name="H43.03">#REF!</definedName>
    <definedName name="H43.04">#REF!</definedName>
    <definedName name="H43.05">#REF!</definedName>
    <definedName name="H43.06">#REF!</definedName>
    <definedName name="H43.07">#REF!</definedName>
    <definedName name="H43.08">#REF!</definedName>
    <definedName name="H43.09">#REF!</definedName>
    <definedName name="H43.10">#REF!</definedName>
    <definedName name="H43.11">#REF!</definedName>
    <definedName name="H43.12">#REF!</definedName>
    <definedName name="H43.13">#REF!</definedName>
    <definedName name="H43.14">#REF!</definedName>
    <definedName name="H43.15">#REF!</definedName>
    <definedName name="H43.16">#REF!</definedName>
    <definedName name="H43.17">#REF!</definedName>
    <definedName name="H43.18">#REF!</definedName>
    <definedName name="H43.19">#REF!</definedName>
    <definedName name="H43.20">#REF!</definedName>
    <definedName name="H43.22">#REF!</definedName>
    <definedName name="H43.spec">#REF!</definedName>
    <definedName name="H50.1a">#REF!</definedName>
    <definedName name="H50.2a">#REF!</definedName>
    <definedName name="H50.3a">#REF!</definedName>
    <definedName name="H51.01">#REF!</definedName>
    <definedName name="H51.02">#REF!</definedName>
    <definedName name="H51.03">#REF!</definedName>
    <definedName name="H51.04">#REF!</definedName>
    <definedName name="H51.05">#REF!</definedName>
    <definedName name="H51.06">#REF!</definedName>
    <definedName name="H51.07">#REF!</definedName>
    <definedName name="H51.08">#REF!</definedName>
    <definedName name="H51.11">#REF!</definedName>
    <definedName name="H51.12">#REF!</definedName>
    <definedName name="H51.13">#REF!</definedName>
    <definedName name="H51.14">#REF!</definedName>
    <definedName name="H51.15">#REF!</definedName>
    <definedName name="H51.16">#REF!</definedName>
    <definedName name="H51.spec">#REF!</definedName>
    <definedName name="H52.01">#REF!</definedName>
    <definedName name="H52.02">#REF!</definedName>
    <definedName name="H52.03">#REF!</definedName>
    <definedName name="H52.04">#REF!</definedName>
    <definedName name="H52.05">#REF!</definedName>
    <definedName name="H52.06">#REF!</definedName>
    <definedName name="H52.07">#REF!</definedName>
    <definedName name="H52.08">#REF!</definedName>
    <definedName name="H52.11">#REF!</definedName>
    <definedName name="H52.12">#REF!</definedName>
    <definedName name="H52.13">#REF!</definedName>
    <definedName name="H52.14">#REF!</definedName>
    <definedName name="H52.15">#REF!</definedName>
    <definedName name="H52.16">#REF!</definedName>
    <definedName name="H52.spec">#REF!</definedName>
    <definedName name="H60.01">#REF!</definedName>
    <definedName name="H60.02">#REF!</definedName>
    <definedName name="H60.10">#REF!</definedName>
    <definedName name="H60.11">#REF!</definedName>
    <definedName name="H60.spec">#REF!</definedName>
    <definedName name="H61.01">#REF!</definedName>
    <definedName name="H61.02">#REF!</definedName>
    <definedName name="H61.10">#REF!</definedName>
    <definedName name="H61.11">#REF!</definedName>
    <definedName name="H61.spec">#REF!</definedName>
    <definedName name="H62.01">#REF!</definedName>
    <definedName name="H62.02">#REF!</definedName>
    <definedName name="H62.10">#REF!</definedName>
    <definedName name="H62.11">#REF!</definedName>
    <definedName name="H62.spec">#REF!</definedName>
    <definedName name="H63.01">#REF!</definedName>
    <definedName name="H63.02">#REF!</definedName>
    <definedName name="H63.10">#REF!</definedName>
    <definedName name="H63.11">#REF!</definedName>
    <definedName name="H63.spec">#REF!</definedName>
    <definedName name="H64.01">#REF!</definedName>
    <definedName name="H64.02">#REF!</definedName>
    <definedName name="H64.10">#REF!</definedName>
    <definedName name="H64.11">#REF!</definedName>
    <definedName name="H64.spec">#REF!</definedName>
    <definedName name="H65.01">#REF!</definedName>
    <definedName name="H65.02">#REF!</definedName>
    <definedName name="H65.10">#REF!</definedName>
    <definedName name="H65.11">#REF!</definedName>
    <definedName name="H65.spec">#REF!</definedName>
    <definedName name="H66.01">#REF!</definedName>
    <definedName name="H66.02">#REF!</definedName>
    <definedName name="H66.10">#REF!</definedName>
    <definedName name="H66.11">#REF!</definedName>
    <definedName name="H66.spec">#REF!</definedName>
    <definedName name="H70.01">#REF!</definedName>
    <definedName name="H70.02">#REF!</definedName>
    <definedName name="H70.03">#REF!</definedName>
    <definedName name="H70.04">#REF!</definedName>
    <definedName name="H70.05">#REF!</definedName>
    <definedName name="H70.06">#REF!</definedName>
    <definedName name="H70.07">#REF!</definedName>
    <definedName name="H70.08">#REF!</definedName>
    <definedName name="H70.09">#REF!</definedName>
    <definedName name="H70.10">#REF!</definedName>
    <definedName name="H70.11">#REF!</definedName>
    <definedName name="H70.12">#REF!</definedName>
    <definedName name="H70.13">#REF!</definedName>
    <definedName name="H70.14">#REF!</definedName>
    <definedName name="H70.15">#REF!</definedName>
    <definedName name="H70.16">#REF!</definedName>
    <definedName name="H70.17">#REF!</definedName>
    <definedName name="H70.18">#REF!</definedName>
    <definedName name="H70.20">#REF!</definedName>
    <definedName name="H70.21">#REF!</definedName>
    <definedName name="H70.22">#REF!</definedName>
    <definedName name="H70.23">#REF!</definedName>
    <definedName name="H70.24">#REF!</definedName>
    <definedName name="H70.25">#REF!</definedName>
    <definedName name="H70.26">#REF!</definedName>
    <definedName name="H70.27">#REF!</definedName>
    <definedName name="H70.28">#REF!</definedName>
    <definedName name="H70.29">#REF!</definedName>
    <definedName name="H70.31">#REF!</definedName>
    <definedName name="H70.32">#REF!</definedName>
    <definedName name="H70.33">#REF!</definedName>
    <definedName name="H70.spec">#REF!</definedName>
    <definedName name="H71.01">#REF!</definedName>
    <definedName name="H71.02">#REF!</definedName>
    <definedName name="H71.03">#REF!</definedName>
    <definedName name="H71.04">#REF!</definedName>
    <definedName name="H71.05">#REF!</definedName>
    <definedName name="H71.06">#REF!</definedName>
    <definedName name="H71.07">#REF!</definedName>
    <definedName name="H71.08">#REF!</definedName>
    <definedName name="H71.09">#REF!</definedName>
    <definedName name="H71.10">#REF!</definedName>
    <definedName name="H71.11">#REF!</definedName>
    <definedName name="H71.12">#REF!</definedName>
    <definedName name="H71.13">#REF!</definedName>
    <definedName name="H71.14">#REF!</definedName>
    <definedName name="H71.15">#REF!</definedName>
    <definedName name="H71.16">#REF!</definedName>
    <definedName name="H71.17">#REF!</definedName>
    <definedName name="H71.18">#REF!</definedName>
    <definedName name="H71.20">#REF!</definedName>
    <definedName name="H71.21">#REF!</definedName>
    <definedName name="H71.22">#REF!</definedName>
    <definedName name="H71.23">#REF!</definedName>
    <definedName name="H71.24">#REF!</definedName>
    <definedName name="H71.25">#REF!</definedName>
    <definedName name="H71.26">#REF!</definedName>
    <definedName name="H71.27">#REF!</definedName>
    <definedName name="H71.28">#REF!</definedName>
    <definedName name="H71.29">#REF!</definedName>
    <definedName name="H71.31">#REF!</definedName>
    <definedName name="H71.32">#REF!</definedName>
    <definedName name="H71.33">#REF!</definedName>
    <definedName name="H71.spec">#REF!</definedName>
    <definedName name="H72.01">#REF!</definedName>
    <definedName name="H72.02">#REF!</definedName>
    <definedName name="H72.03">#REF!</definedName>
    <definedName name="H72.04">#REF!</definedName>
    <definedName name="H72.05">#REF!</definedName>
    <definedName name="H72.06">#REF!</definedName>
    <definedName name="H72.07">#REF!</definedName>
    <definedName name="H72.08">#REF!</definedName>
    <definedName name="H72.09">#REF!</definedName>
    <definedName name="H72.10">#REF!</definedName>
    <definedName name="H72.11">#REF!</definedName>
    <definedName name="H72.12">#REF!</definedName>
    <definedName name="H72.13">#REF!</definedName>
    <definedName name="H72.14">#REF!</definedName>
    <definedName name="H72.15">#REF!</definedName>
    <definedName name="H72.16">#REF!</definedName>
    <definedName name="H72.17">#REF!</definedName>
    <definedName name="H72.18">#REF!</definedName>
    <definedName name="H72.20">#REF!</definedName>
    <definedName name="H72.21">#REF!</definedName>
    <definedName name="H72.22">#REF!</definedName>
    <definedName name="H72.23">#REF!</definedName>
    <definedName name="H72.24">#REF!</definedName>
    <definedName name="H72.25">#REF!</definedName>
    <definedName name="H72.26">#REF!</definedName>
    <definedName name="H72.27">#REF!</definedName>
    <definedName name="H72.28">#REF!</definedName>
    <definedName name="H72.29">#REF!</definedName>
    <definedName name="H72.31">#REF!</definedName>
    <definedName name="H72.32">#REF!</definedName>
    <definedName name="H72.33">#REF!</definedName>
    <definedName name="H72.spec">#REF!</definedName>
    <definedName name="H73.01">#REF!</definedName>
    <definedName name="H73.02">#REF!</definedName>
    <definedName name="H73.03">#REF!</definedName>
    <definedName name="H73.04">#REF!</definedName>
    <definedName name="H73.05">#REF!</definedName>
    <definedName name="H73.06">#REF!</definedName>
    <definedName name="H73.07">#REF!</definedName>
    <definedName name="H73.08">#REF!</definedName>
    <definedName name="H73.09">#REF!</definedName>
    <definedName name="H73.10">#REF!</definedName>
    <definedName name="H73.11">#REF!</definedName>
    <definedName name="H73.12">#REF!</definedName>
    <definedName name="H73.13">#REF!</definedName>
    <definedName name="H73.14">#REF!</definedName>
    <definedName name="H73.15">#REF!</definedName>
    <definedName name="H73.16">#REF!</definedName>
    <definedName name="H73.17">#REF!</definedName>
    <definedName name="H73.18">#REF!</definedName>
    <definedName name="H73.20">#REF!</definedName>
    <definedName name="H73.21">#REF!</definedName>
    <definedName name="H73.22">#REF!</definedName>
    <definedName name="H73.23">#REF!</definedName>
    <definedName name="H73.24">#REF!</definedName>
    <definedName name="H73.25">#REF!</definedName>
    <definedName name="H73.26">#REF!</definedName>
    <definedName name="H73.27">#REF!</definedName>
    <definedName name="H73.28">#REF!</definedName>
    <definedName name="H73.29">#REF!</definedName>
    <definedName name="H73.31">#REF!</definedName>
    <definedName name="H73.32">#REF!</definedName>
    <definedName name="H73.33">#REF!</definedName>
    <definedName name="H73.spec">#REF!</definedName>
    <definedName name="H74.01">#REF!</definedName>
    <definedName name="H74.02">#REF!</definedName>
    <definedName name="H74.03">#REF!</definedName>
    <definedName name="H74.04">#REF!</definedName>
    <definedName name="H74.05">#REF!</definedName>
    <definedName name="H74.06">#REF!</definedName>
    <definedName name="H74.07">#REF!</definedName>
    <definedName name="H74.08">#REF!</definedName>
    <definedName name="H74.09">#REF!</definedName>
    <definedName name="H74.10">#REF!</definedName>
    <definedName name="H74.11">#REF!</definedName>
    <definedName name="H74.12">#REF!</definedName>
    <definedName name="H74.13">#REF!</definedName>
    <definedName name="H74.14">#REF!</definedName>
    <definedName name="H74.15">#REF!</definedName>
    <definedName name="H74.16">#REF!</definedName>
    <definedName name="H74.17">#REF!</definedName>
    <definedName name="H74.18">#REF!</definedName>
    <definedName name="H74.20">#REF!</definedName>
    <definedName name="H74.21">#REF!</definedName>
    <definedName name="H74.22">#REF!</definedName>
    <definedName name="H74.23">#REF!</definedName>
    <definedName name="H74.24">#REF!</definedName>
    <definedName name="H74.25">#REF!</definedName>
    <definedName name="H74.26">#REF!</definedName>
    <definedName name="H74.27">#REF!</definedName>
    <definedName name="H74.28">#REF!</definedName>
    <definedName name="H74.29">#REF!</definedName>
    <definedName name="H74.31">#REF!</definedName>
    <definedName name="H74.32">#REF!</definedName>
    <definedName name="H74.33">#REF!</definedName>
    <definedName name="H74.spec">#REF!</definedName>
    <definedName name="H75.01">#REF!</definedName>
    <definedName name="H75.02">#REF!</definedName>
    <definedName name="H75.03">#REF!</definedName>
    <definedName name="H75.04">#REF!</definedName>
    <definedName name="H75.05">#REF!</definedName>
    <definedName name="H75.06">#REF!</definedName>
    <definedName name="H75.07">#REF!</definedName>
    <definedName name="H75.08">#REF!</definedName>
    <definedName name="H75.09">#REF!</definedName>
    <definedName name="H75.10">#REF!</definedName>
    <definedName name="H75.11">#REF!</definedName>
    <definedName name="H75.12">#REF!</definedName>
    <definedName name="H75.13">#REF!</definedName>
    <definedName name="H75.14">#REF!</definedName>
    <definedName name="H75.15">#REF!</definedName>
    <definedName name="H75.16">#REF!</definedName>
    <definedName name="H75.17">#REF!</definedName>
    <definedName name="H75.18">#REF!</definedName>
    <definedName name="H75.20">#REF!</definedName>
    <definedName name="H75.21">#REF!</definedName>
    <definedName name="H75.22">#REF!</definedName>
    <definedName name="H75.23">#REF!</definedName>
    <definedName name="H75.24">#REF!</definedName>
    <definedName name="H75.25">#REF!</definedName>
    <definedName name="H75.26">#REF!</definedName>
    <definedName name="H75.27">#REF!</definedName>
    <definedName name="H75.28">#REF!</definedName>
    <definedName name="H75.29">#REF!</definedName>
    <definedName name="H75.31">#REF!</definedName>
    <definedName name="H75.32">#REF!</definedName>
    <definedName name="H75.33">#REF!</definedName>
    <definedName name="H75.spec">#REF!</definedName>
    <definedName name="H76.01">#REF!</definedName>
    <definedName name="H76.02">#REF!</definedName>
    <definedName name="H76.03">#REF!</definedName>
    <definedName name="H76.04">#REF!</definedName>
    <definedName name="H76.05">#REF!</definedName>
    <definedName name="H76.06">#REF!</definedName>
    <definedName name="H76.07">#REF!</definedName>
    <definedName name="H76.08">#REF!</definedName>
    <definedName name="H76.09">#REF!</definedName>
    <definedName name="H76.10">#REF!</definedName>
    <definedName name="H76.11">#REF!</definedName>
    <definedName name="H76.12">#REF!</definedName>
    <definedName name="H76.13">#REF!</definedName>
    <definedName name="H76.14">#REF!</definedName>
    <definedName name="H76.15">#REF!</definedName>
    <definedName name="H76.16">#REF!</definedName>
    <definedName name="H76.17">#REF!</definedName>
    <definedName name="H76.18">#REF!</definedName>
    <definedName name="H76.20">#REF!</definedName>
    <definedName name="H76.21">#REF!</definedName>
    <definedName name="H76.22">#REF!</definedName>
    <definedName name="H76.23">#REF!</definedName>
    <definedName name="H76.24">#REF!</definedName>
    <definedName name="H76.25">#REF!</definedName>
    <definedName name="H76.26">#REF!</definedName>
    <definedName name="H76.27">#REF!</definedName>
    <definedName name="H76.28">#REF!</definedName>
    <definedName name="H76.29">#REF!</definedName>
    <definedName name="H76.31">#REF!</definedName>
    <definedName name="H76.32">#REF!</definedName>
    <definedName name="H76.33">#REF!</definedName>
    <definedName name="H76.spec">#REF!</definedName>
    <definedName name="H92.01">#REF!</definedName>
    <definedName name="H92.02">#REF!</definedName>
    <definedName name="H92.03">#REF!</definedName>
    <definedName name="H92.04">#REF!</definedName>
    <definedName name="H92.05">#REF!</definedName>
    <definedName name="H92.06">#REF!</definedName>
    <definedName name="H92.07">#REF!</definedName>
    <definedName name="H92.08">#REF!</definedName>
    <definedName name="H92.09">#REF!</definedName>
    <definedName name="H92.10">#REF!</definedName>
    <definedName name="H92.11">#REF!</definedName>
    <definedName name="H92.12">#REF!</definedName>
    <definedName name="H92.spec">#REF!</definedName>
    <definedName name="INTERNALDOORS">#REF!</definedName>
    <definedName name="INTERNALWALLS">#REF!</definedName>
    <definedName name="INTERNALWALLSMSMTNOTES">#REF!</definedName>
    <definedName name="ISOLATEDSTEEL">#REF!</definedName>
    <definedName name="J10.1">#REF!</definedName>
    <definedName name="J10.11a">#REF!</definedName>
    <definedName name="J10.12a">#REF!</definedName>
    <definedName name="J10.12b">#REF!</definedName>
    <definedName name="J10.13">#REF!</definedName>
    <definedName name="J10.13a">#REF!</definedName>
    <definedName name="J10.13b">#REF!</definedName>
    <definedName name="J10.17">#REF!</definedName>
    <definedName name="J10.17a">#REF!</definedName>
    <definedName name="J10.17b">#REF!</definedName>
    <definedName name="J10.1a">#REF!</definedName>
    <definedName name="J10.22a">#REF!</definedName>
    <definedName name="J10.22b">#REF!</definedName>
    <definedName name="J10.23b">#REF!</definedName>
    <definedName name="J10.24">#REF!</definedName>
    <definedName name="J10.24a">#REF!</definedName>
    <definedName name="J10.24b">#REF!</definedName>
    <definedName name="J10.24c">#REF!</definedName>
    <definedName name="J10.5">#REF!</definedName>
    <definedName name="J10.5a">#REF!</definedName>
    <definedName name="J10.7a">#REF!</definedName>
    <definedName name="J10.8a">#REF!</definedName>
    <definedName name="J10.9">#REF!</definedName>
    <definedName name="J10.9a">#REF!</definedName>
    <definedName name="J10.screedspec">#REF!</definedName>
    <definedName name="J20.1">#REF!</definedName>
    <definedName name="J20.12a">#REF!</definedName>
    <definedName name="J20.12b">#REF!</definedName>
    <definedName name="J20.13">#REF!</definedName>
    <definedName name="J20.13a">#REF!</definedName>
    <definedName name="J20.13b">#REF!</definedName>
    <definedName name="J20.18a">#REF!</definedName>
    <definedName name="J20.19">#REF!</definedName>
    <definedName name="J20.19a">#REF!</definedName>
    <definedName name="J20.19b">#REF!</definedName>
    <definedName name="J20.1a">#REF!</definedName>
    <definedName name="J20.2">#REF!</definedName>
    <definedName name="J20.22a">#REF!</definedName>
    <definedName name="J20.23a">#REF!</definedName>
    <definedName name="J20.3">#REF!</definedName>
    <definedName name="J20.4">#REF!</definedName>
    <definedName name="J20.5">#REF!</definedName>
    <definedName name="J20.5a">#REF!</definedName>
    <definedName name="J20.5b">#REF!</definedName>
    <definedName name="J21.1">#REF!</definedName>
    <definedName name="J21.12a">#REF!</definedName>
    <definedName name="J21.12b">#REF!</definedName>
    <definedName name="J21.13">#REF!</definedName>
    <definedName name="J21.13a">#REF!</definedName>
    <definedName name="J21.13b">#REF!</definedName>
    <definedName name="J21.18a">#REF!</definedName>
    <definedName name="J21.19">#REF!</definedName>
    <definedName name="J21.19a">#REF!</definedName>
    <definedName name="J21.19b">#REF!</definedName>
    <definedName name="J21.1a">#REF!</definedName>
    <definedName name="J21.2">#REF!</definedName>
    <definedName name="J21.22a">#REF!</definedName>
    <definedName name="J21.23a">#REF!</definedName>
    <definedName name="J21.3">#REF!</definedName>
    <definedName name="J21.4">#REF!</definedName>
    <definedName name="J21.5">#REF!</definedName>
    <definedName name="J21.5a">#REF!</definedName>
    <definedName name="J21.5b">#REF!</definedName>
    <definedName name="J22.1">#REF!</definedName>
    <definedName name="J22.12a">#REF!</definedName>
    <definedName name="J22.12b">#REF!</definedName>
    <definedName name="J22.13">#REF!</definedName>
    <definedName name="J22.13a">#REF!</definedName>
    <definedName name="J22.13b">#REF!</definedName>
    <definedName name="J22.18a">#REF!</definedName>
    <definedName name="J22.19">#REF!</definedName>
    <definedName name="J22.19a">#REF!</definedName>
    <definedName name="J22.19b">#REF!</definedName>
    <definedName name="J22.1a">#REF!</definedName>
    <definedName name="J22.2">#REF!</definedName>
    <definedName name="J22.22a">#REF!</definedName>
    <definedName name="J22.23a">#REF!</definedName>
    <definedName name="J22.3">#REF!</definedName>
    <definedName name="J22.4">#REF!</definedName>
    <definedName name="J22.5">#REF!</definedName>
    <definedName name="J22.5a">#REF!</definedName>
    <definedName name="J22.5b">#REF!</definedName>
    <definedName name="J30.1">#REF!</definedName>
    <definedName name="J30.12a">#REF!</definedName>
    <definedName name="J30.12b">#REF!</definedName>
    <definedName name="J30.13">#REF!</definedName>
    <definedName name="J30.13a">#REF!</definedName>
    <definedName name="J30.13b">#REF!</definedName>
    <definedName name="J30.18a">#REF!</definedName>
    <definedName name="J30.19">#REF!</definedName>
    <definedName name="J30.19a">#REF!</definedName>
    <definedName name="J30.19b">#REF!</definedName>
    <definedName name="J30.1a">#REF!</definedName>
    <definedName name="J30.2">#REF!</definedName>
    <definedName name="J30.22a">#REF!</definedName>
    <definedName name="J30.23a">#REF!</definedName>
    <definedName name="J30.3">#REF!</definedName>
    <definedName name="J30.4">#REF!</definedName>
    <definedName name="J30.5">#REF!</definedName>
    <definedName name="J30.5a">#REF!</definedName>
    <definedName name="J30.5b">#REF!</definedName>
    <definedName name="J31.1">#REF!</definedName>
    <definedName name="J31.12a">#REF!</definedName>
    <definedName name="J31.12b">#REF!</definedName>
    <definedName name="J31.13">#REF!</definedName>
    <definedName name="J31.13a">#REF!</definedName>
    <definedName name="J31.13b">#REF!</definedName>
    <definedName name="J31.18a">#REF!</definedName>
    <definedName name="J31.19">#REF!</definedName>
    <definedName name="J31.19a">#REF!</definedName>
    <definedName name="J31.19b">#REF!</definedName>
    <definedName name="J31.1a">#REF!</definedName>
    <definedName name="J31.2">#REF!</definedName>
    <definedName name="J31.22a">#REF!</definedName>
    <definedName name="J31.23a">#REF!</definedName>
    <definedName name="J31.3">#REF!</definedName>
    <definedName name="J31.4">#REF!</definedName>
    <definedName name="J31.5">#REF!</definedName>
    <definedName name="J31.5a">#REF!</definedName>
    <definedName name="J31.5b">#REF!</definedName>
    <definedName name="J40.1">#REF!</definedName>
    <definedName name="J40.16a">#REF!</definedName>
    <definedName name="J40.17a">#REF!</definedName>
    <definedName name="J40.18a">#REF!</definedName>
    <definedName name="J40.19a">#REF!</definedName>
    <definedName name="J40.1a">#REF!</definedName>
    <definedName name="J40.1b">#REF!</definedName>
    <definedName name="J40.20a">#REF!</definedName>
    <definedName name="J40.21a">#REF!</definedName>
    <definedName name="J40.22a">#REF!</definedName>
    <definedName name="J40.23a">#REF!</definedName>
    <definedName name="J40.4">#REF!</definedName>
    <definedName name="J40.4a">#REF!</definedName>
    <definedName name="J40.4b">#REF!</definedName>
    <definedName name="J41.1">#REF!</definedName>
    <definedName name="J41.16a">#REF!</definedName>
    <definedName name="J41.17a">#REF!</definedName>
    <definedName name="J41.18a">#REF!</definedName>
    <definedName name="J41.19a">#REF!</definedName>
    <definedName name="J41.1a">#REF!</definedName>
    <definedName name="J41.1b">#REF!</definedName>
    <definedName name="J41.20a">#REF!</definedName>
    <definedName name="J41.21a">#REF!</definedName>
    <definedName name="J41.22a">#REF!</definedName>
    <definedName name="J41.23a">#REF!</definedName>
    <definedName name="J41.4">#REF!</definedName>
    <definedName name="J41.4a">#REF!</definedName>
    <definedName name="J41.4b">#REF!</definedName>
    <definedName name="J42.1">#REF!</definedName>
    <definedName name="J42.16a">#REF!</definedName>
    <definedName name="J42.17a">#REF!</definedName>
    <definedName name="J42.18a">#REF!</definedName>
    <definedName name="J42.19a">#REF!</definedName>
    <definedName name="J42.1a">#REF!</definedName>
    <definedName name="J42.1b">#REF!</definedName>
    <definedName name="J42.20a">#REF!</definedName>
    <definedName name="J42.21a">#REF!</definedName>
    <definedName name="J42.22a">#REF!</definedName>
    <definedName name="J42.23a">#REF!</definedName>
    <definedName name="J42.4">#REF!</definedName>
    <definedName name="J42.4a">#REF!</definedName>
    <definedName name="J42.4b">#REF!</definedName>
    <definedName name="J43.1">#REF!</definedName>
    <definedName name="J43.16a">#REF!</definedName>
    <definedName name="J43.17a">#REF!</definedName>
    <definedName name="J43.18a">#REF!</definedName>
    <definedName name="J43.19a">#REF!</definedName>
    <definedName name="J43.1a">#REF!</definedName>
    <definedName name="J43.1b">#REF!</definedName>
    <definedName name="J43.20a">#REF!</definedName>
    <definedName name="J43.21a">#REF!</definedName>
    <definedName name="J43.22a">#REF!</definedName>
    <definedName name="J43.23a">#REF!</definedName>
    <definedName name="J43.4">#REF!</definedName>
    <definedName name="J43.4a">#REF!</definedName>
    <definedName name="J43.4b">#REF!</definedName>
    <definedName name="J44.1">#REF!</definedName>
    <definedName name="J44.16a">#REF!</definedName>
    <definedName name="J44.17a">#REF!</definedName>
    <definedName name="J44.18a">#REF!</definedName>
    <definedName name="J44.19a">#REF!</definedName>
    <definedName name="J44.1a">#REF!</definedName>
    <definedName name="J44.1b">#REF!</definedName>
    <definedName name="J44.20a">#REF!</definedName>
    <definedName name="J44.21a">#REF!</definedName>
    <definedName name="J44.22a">#REF!</definedName>
    <definedName name="J44.23a">#REF!</definedName>
    <definedName name="J44.4">#REF!</definedName>
    <definedName name="J44.4a">#REF!</definedName>
    <definedName name="J44.4b">#REF!</definedName>
    <definedName name="K10.1">#REF!</definedName>
    <definedName name="K10.10a">#REF!</definedName>
    <definedName name="K10.11a">#REF!</definedName>
    <definedName name="K10.1a">#REF!</definedName>
    <definedName name="K10.1b">#REF!</definedName>
    <definedName name="K10.2.2a">#REF!</definedName>
    <definedName name="K10.2.2b">#REF!</definedName>
    <definedName name="K10.2.3a">#REF!</definedName>
    <definedName name="K10.2.3b">#REF!</definedName>
    <definedName name="K10.2.4a">#REF!</definedName>
    <definedName name="K10.2.4b">#REF!</definedName>
    <definedName name="K10.2.5a">#REF!</definedName>
    <definedName name="K10.2a">#REF!</definedName>
    <definedName name="K10.2b">#REF!</definedName>
    <definedName name="K10.3">#REF!</definedName>
    <definedName name="K10.7">#REF!</definedName>
    <definedName name="K10.9a">#REF!</definedName>
    <definedName name="K11.01">#REF!</definedName>
    <definedName name="K11.02">#REF!</definedName>
    <definedName name="K11.03">#REF!</definedName>
    <definedName name="K11.04">#REF!</definedName>
    <definedName name="K11.05">#REF!</definedName>
    <definedName name="K11.06">#REF!</definedName>
    <definedName name="K11.07">#REF!</definedName>
    <definedName name="K11.08">#REF!</definedName>
    <definedName name="K11.09">#REF!</definedName>
    <definedName name="K11.10">#REF!</definedName>
    <definedName name="K11.11">#REF!</definedName>
    <definedName name="K11.12">#REF!</definedName>
    <definedName name="K11.spec">#REF!</definedName>
    <definedName name="K12.01">#REF!</definedName>
    <definedName name="K12.02">#REF!</definedName>
    <definedName name="K12.03">#REF!</definedName>
    <definedName name="K12.04">#REF!</definedName>
    <definedName name="K12.05">#REF!</definedName>
    <definedName name="K12.06">#REF!</definedName>
    <definedName name="K12.07">#REF!</definedName>
    <definedName name="K12.08">#REF!</definedName>
    <definedName name="K12.09">#REF!</definedName>
    <definedName name="K12.10">#REF!</definedName>
    <definedName name="K12.11">#REF!</definedName>
    <definedName name="K12.12">#REF!</definedName>
    <definedName name="K12.spec">#REF!</definedName>
    <definedName name="K13.01">#REF!</definedName>
    <definedName name="K13.02">#REF!</definedName>
    <definedName name="K13.03">#REF!</definedName>
    <definedName name="K13.04">#REF!</definedName>
    <definedName name="K13.05">#REF!</definedName>
    <definedName name="K13.06">#REF!</definedName>
    <definedName name="K13.07">#REF!</definedName>
    <definedName name="K13.08">#REF!</definedName>
    <definedName name="K13.09">#REF!</definedName>
    <definedName name="K13.10">#REF!</definedName>
    <definedName name="K13.11">#REF!</definedName>
    <definedName name="K13.12">#REF!</definedName>
    <definedName name="K13.spec">#REF!</definedName>
    <definedName name="K14.01">#REF!</definedName>
    <definedName name="K14.02">#REF!</definedName>
    <definedName name="K14.03">#REF!</definedName>
    <definedName name="K14.04">#REF!</definedName>
    <definedName name="K14.05">#REF!</definedName>
    <definedName name="K14.06">#REF!</definedName>
    <definedName name="K14.07">#REF!</definedName>
    <definedName name="K14.08">#REF!</definedName>
    <definedName name="K14.09">#REF!</definedName>
    <definedName name="K14.10">#REF!</definedName>
    <definedName name="K14.11">#REF!</definedName>
    <definedName name="K14.12">#REF!</definedName>
    <definedName name="K14.spec">#REF!</definedName>
    <definedName name="K15.01">#REF!</definedName>
    <definedName name="K15.02">#REF!</definedName>
    <definedName name="K15.03">#REF!</definedName>
    <definedName name="K15.04">#REF!</definedName>
    <definedName name="K15.05">#REF!</definedName>
    <definedName name="K15.06">#REF!</definedName>
    <definedName name="K15.07">#REF!</definedName>
    <definedName name="K15.08">#REF!</definedName>
    <definedName name="K15.09">#REF!</definedName>
    <definedName name="K15.10">#REF!</definedName>
    <definedName name="K15.11">#REF!</definedName>
    <definedName name="K15.12">#REF!</definedName>
    <definedName name="K15.spec">#REF!</definedName>
    <definedName name="K20.01">#REF!</definedName>
    <definedName name="K20.02">#REF!</definedName>
    <definedName name="K20.03">#REF!</definedName>
    <definedName name="K20.04">#REF!</definedName>
    <definedName name="K20.05">#REF!</definedName>
    <definedName name="K20.06">#REF!</definedName>
    <definedName name="K20.07">#REF!</definedName>
    <definedName name="K20.08">#REF!</definedName>
    <definedName name="K20.09">#REF!</definedName>
    <definedName name="K20.10">#REF!</definedName>
    <definedName name="K20.11">#REF!</definedName>
    <definedName name="K20.12">#REF!</definedName>
    <definedName name="K20.spec">#REF!</definedName>
    <definedName name="K21.01">#REF!</definedName>
    <definedName name="K21.02">#REF!</definedName>
    <definedName name="K21.03">#REF!</definedName>
    <definedName name="K21.04">#REF!</definedName>
    <definedName name="K21.05">#REF!</definedName>
    <definedName name="K21.06">#REF!</definedName>
    <definedName name="K21.07">#REF!</definedName>
    <definedName name="K21.08">#REF!</definedName>
    <definedName name="K21.09">#REF!</definedName>
    <definedName name="K21.10">#REF!</definedName>
    <definedName name="K21.11">#REF!</definedName>
    <definedName name="K21.12">#REF!</definedName>
    <definedName name="K21.spec">#REF!</definedName>
    <definedName name="K30.1a">#REF!</definedName>
    <definedName name="K30.1b">#REF!</definedName>
    <definedName name="K30.2a">#REF!</definedName>
    <definedName name="K30.3a">#REF!</definedName>
    <definedName name="K32.1a">#REF!</definedName>
    <definedName name="K32.1b">#REF!</definedName>
    <definedName name="K32.2a">#REF!</definedName>
    <definedName name="K32.2b">#REF!</definedName>
    <definedName name="K33.1a">#REF!</definedName>
    <definedName name="K33.2a">#REF!</definedName>
    <definedName name="K33.3a">#REF!</definedName>
    <definedName name="K40.11a">#REF!</definedName>
    <definedName name="K40.12a">#REF!</definedName>
    <definedName name="K40.13a">#REF!</definedName>
    <definedName name="K40.1a">#REF!</definedName>
    <definedName name="K40.1b">#REF!</definedName>
    <definedName name="K40.2a">#REF!</definedName>
    <definedName name="K40.2b">#REF!</definedName>
    <definedName name="K40.3a">#REF!</definedName>
    <definedName name="K40.3b">#REF!</definedName>
    <definedName name="K40.4a">#REF!</definedName>
    <definedName name="K40.5a">#REF!</definedName>
    <definedName name="K40.5b">#REF!</definedName>
    <definedName name="K40.6a">#REF!</definedName>
    <definedName name="K40.7a">#REF!</definedName>
    <definedName name="K40.7b">#REF!</definedName>
    <definedName name="K40.8a">#REF!</definedName>
    <definedName name="K40.8b">#REF!</definedName>
    <definedName name="K40.9a">#REF!</definedName>
    <definedName name="K41.1a">#REF!</definedName>
    <definedName name="K41.1b">#REF!</definedName>
    <definedName name="K41.2a">#REF!</definedName>
    <definedName name="K41.2b">#REF!</definedName>
    <definedName name="K41.3a">#REF!</definedName>
    <definedName name="K41.4a">#REF!</definedName>
    <definedName name="L10.1a">#REF!</definedName>
    <definedName name="L10.1b">#REF!</definedName>
    <definedName name="L10.2a">#REF!</definedName>
    <definedName name="L10.2b">#REF!</definedName>
    <definedName name="L10.3a">#REF!</definedName>
    <definedName name="L10.3b">#REF!</definedName>
    <definedName name="L10.4a">#REF!</definedName>
    <definedName name="L10.4b">#REF!</definedName>
    <definedName name="L10.5a">#REF!</definedName>
    <definedName name="L10.5b">#REF!</definedName>
    <definedName name="L10.6a">#REF!</definedName>
    <definedName name="L10.6b">#REF!</definedName>
    <definedName name="L10.7a">#REF!</definedName>
    <definedName name="L10.7b">#REF!</definedName>
    <definedName name="L10.8">#REF!</definedName>
    <definedName name="L10.8a">#REF!</definedName>
    <definedName name="L10.9">#REF!</definedName>
    <definedName name="L20.1a">#REF!</definedName>
    <definedName name="L20.1b">#REF!</definedName>
    <definedName name="L20.2a">#REF!</definedName>
    <definedName name="L20.2b">#REF!</definedName>
    <definedName name="L20.3a">#REF!</definedName>
    <definedName name="L20.3b">#REF!</definedName>
    <definedName name="L20.4a">#REF!</definedName>
    <definedName name="L20.4b">#REF!</definedName>
    <definedName name="L20.5a">#REF!</definedName>
    <definedName name="L20.5b">#REF!</definedName>
    <definedName name="L20.6a">#REF!</definedName>
    <definedName name="L20.6b">#REF!</definedName>
    <definedName name="L20.7a">#REF!</definedName>
    <definedName name="L20.7b">#REF!</definedName>
    <definedName name="L20.8">#REF!</definedName>
    <definedName name="L20.8a">#REF!</definedName>
    <definedName name="L20.9">#REF!</definedName>
    <definedName name="L30.1a">#REF!</definedName>
    <definedName name="L30.1b">#REF!</definedName>
    <definedName name="L30.2">#REF!</definedName>
    <definedName name="L30.2a">#REF!</definedName>
    <definedName name="L30.2b">#REF!</definedName>
    <definedName name="L30.4a">#REF!</definedName>
    <definedName name="L40.1a">#REF!</definedName>
    <definedName name="L40.1b">#REF!</definedName>
    <definedName name="LIFTS">#REF!</definedName>
    <definedName name="LIGHTWEIGHTSTEELFRAME">#REF!</definedName>
    <definedName name="M10.1">#REF!</definedName>
    <definedName name="M10.11a">#REF!</definedName>
    <definedName name="M10.12a">#REF!</definedName>
    <definedName name="M10.12b">#REF!</definedName>
    <definedName name="M10.13">#REF!</definedName>
    <definedName name="M10.13a">#REF!</definedName>
    <definedName name="M10.13b">#REF!</definedName>
    <definedName name="M10.17">#REF!</definedName>
    <definedName name="M10.17a">#REF!</definedName>
    <definedName name="M10.17b">#REF!</definedName>
    <definedName name="M10.1a">#REF!</definedName>
    <definedName name="M10.1b">#REF!</definedName>
    <definedName name="M10.22a">#REF!</definedName>
    <definedName name="M10.22b">#REF!</definedName>
    <definedName name="M10.23b">#REF!</definedName>
    <definedName name="M10.24">#REF!</definedName>
    <definedName name="M10.24a">#REF!</definedName>
    <definedName name="M10.24b">#REF!</definedName>
    <definedName name="M10.24c">#REF!</definedName>
    <definedName name="M10.2a">#REF!</definedName>
    <definedName name="M10.2b">#REF!</definedName>
    <definedName name="M10.3a">#REF!</definedName>
    <definedName name="m10.3b">#REF!</definedName>
    <definedName name="M10.5">#REF!</definedName>
    <definedName name="M10.5a">#REF!</definedName>
    <definedName name="M10.7a">#REF!</definedName>
    <definedName name="M10.8a">#REF!</definedName>
    <definedName name="M10.9">#REF!</definedName>
    <definedName name="M10.9a">#REF!</definedName>
    <definedName name="M10.screedspec">#REF!</definedName>
    <definedName name="M11.1">#REF!</definedName>
    <definedName name="M11.12a">#REF!</definedName>
    <definedName name="M11.12b">#REF!</definedName>
    <definedName name="M11.13">#REF!</definedName>
    <definedName name="M11.13a">#REF!</definedName>
    <definedName name="M11.13b">#REF!</definedName>
    <definedName name="M11.18a">#REF!</definedName>
    <definedName name="M11.19">#REF!</definedName>
    <definedName name="M11.19a">#REF!</definedName>
    <definedName name="M11.19b">#REF!</definedName>
    <definedName name="M11.1a">#REF!</definedName>
    <definedName name="M11.2">#REF!</definedName>
    <definedName name="M11.22a">#REF!</definedName>
    <definedName name="M11.23a">#REF!</definedName>
    <definedName name="M11.3">#REF!</definedName>
    <definedName name="M11.4">#REF!</definedName>
    <definedName name="M11.5">#REF!</definedName>
    <definedName name="M11.5a">#REF!</definedName>
    <definedName name="M11.5b">#REF!</definedName>
    <definedName name="M12.1">#REF!</definedName>
    <definedName name="M12.11a">#REF!</definedName>
    <definedName name="M12.12a">#REF!</definedName>
    <definedName name="M12.12b">#REF!</definedName>
    <definedName name="m12.13">#REF!</definedName>
    <definedName name="M12.13a">#REF!</definedName>
    <definedName name="M12.13b">#REF!</definedName>
    <definedName name="M12.17">#REF!</definedName>
    <definedName name="M12.17a">#REF!</definedName>
    <definedName name="M12.17b">#REF!</definedName>
    <definedName name="M12.1a">#REF!</definedName>
    <definedName name="M12.22a">#REF!</definedName>
    <definedName name="M12.22b">#REF!</definedName>
    <definedName name="M12.23b">#REF!</definedName>
    <definedName name="M12.24">#REF!</definedName>
    <definedName name="M12.24a">#REF!</definedName>
    <definedName name="M12.24b">#REF!</definedName>
    <definedName name="M12.24c">#REF!</definedName>
    <definedName name="M12.5">#REF!</definedName>
    <definedName name="M12.5a">#REF!</definedName>
    <definedName name="M12.7a">#REF!</definedName>
    <definedName name="M12.8a">#REF!</definedName>
    <definedName name="M12.9">#REF!</definedName>
    <definedName name="M12.9a">#REF!</definedName>
    <definedName name="M12.screedspec">#REF!</definedName>
    <definedName name="M13.1">#REF!</definedName>
    <definedName name="M13.11a">#REF!</definedName>
    <definedName name="M13.12a">#REF!</definedName>
    <definedName name="M13.12b">#REF!</definedName>
    <definedName name="M13.13">#REF!</definedName>
    <definedName name="M13.13a">#REF!</definedName>
    <definedName name="M13.13b">#REF!</definedName>
    <definedName name="M13.17">#REF!</definedName>
    <definedName name="M13.17a">#REF!</definedName>
    <definedName name="M13.17b">#REF!</definedName>
    <definedName name="M13.1a">#REF!</definedName>
    <definedName name="M13.22a">#REF!</definedName>
    <definedName name="M13.22b">#REF!</definedName>
    <definedName name="M13.23b">#REF!</definedName>
    <definedName name="M13.24">#REF!</definedName>
    <definedName name="M13.24a">#REF!</definedName>
    <definedName name="M13.24b">#REF!</definedName>
    <definedName name="M13.24c">#REF!</definedName>
    <definedName name="M13.5">#REF!</definedName>
    <definedName name="M13.5a">#REF!</definedName>
    <definedName name="M13.7a">#REF!</definedName>
    <definedName name="M13.8a">#REF!</definedName>
    <definedName name="M13.9">#REF!</definedName>
    <definedName name="M13.9a">#REF!</definedName>
    <definedName name="M13.screedspec">#REF!</definedName>
    <definedName name="M20.1">#REF!</definedName>
    <definedName name="M20.11a">#REF!</definedName>
    <definedName name="M20.12a">#REF!</definedName>
    <definedName name="M20.12b">#REF!</definedName>
    <definedName name="M20.13">#REF!</definedName>
    <definedName name="M20.13a">#REF!</definedName>
    <definedName name="M20.13b">#REF!</definedName>
    <definedName name="M20.17">#REF!</definedName>
    <definedName name="M20.17a">#REF!</definedName>
    <definedName name="M20.17b">#REF!</definedName>
    <definedName name="M20.1a">#REF!</definedName>
    <definedName name="M20.22a">#REF!</definedName>
    <definedName name="M20.22b">#REF!</definedName>
    <definedName name="M20.23b">#REF!</definedName>
    <definedName name="M20.24">#REF!</definedName>
    <definedName name="M20.24a">#REF!</definedName>
    <definedName name="M20.24b">#REF!</definedName>
    <definedName name="M20.24c">#REF!</definedName>
    <definedName name="M20.5">#REF!</definedName>
    <definedName name="M20.5a">#REF!</definedName>
    <definedName name="M20.7a">#REF!</definedName>
    <definedName name="M20.8a">#REF!</definedName>
    <definedName name="M20.9">#REF!</definedName>
    <definedName name="M20.9a">#REF!</definedName>
    <definedName name="M20.screedspec">#REF!</definedName>
    <definedName name="M21.1">#REF!</definedName>
    <definedName name="M21.1a">#REF!</definedName>
    <definedName name="M21.4">#REF!</definedName>
    <definedName name="M21.4a">#REF!</definedName>
    <definedName name="M21.5">#REF!</definedName>
    <definedName name="M23.1">#REF!</definedName>
    <definedName name="M23.11a">#REF!</definedName>
    <definedName name="M23.12a">#REF!</definedName>
    <definedName name="M23.12b">#REF!</definedName>
    <definedName name="M23.13">#REF!</definedName>
    <definedName name="M23.13a">#REF!</definedName>
    <definedName name="M23.13b">#REF!</definedName>
    <definedName name="M23.17">#REF!</definedName>
    <definedName name="M23.17a">#REF!</definedName>
    <definedName name="M23.17b">#REF!</definedName>
    <definedName name="M23.1a">#REF!</definedName>
    <definedName name="M23.22a">#REF!</definedName>
    <definedName name="M23.22b">#REF!</definedName>
    <definedName name="M23.23b">#REF!</definedName>
    <definedName name="M23.24">#REF!</definedName>
    <definedName name="M23.24a">#REF!</definedName>
    <definedName name="M23.24b">#REF!</definedName>
    <definedName name="M23.24c">#REF!</definedName>
    <definedName name="M23.5">#REF!</definedName>
    <definedName name="M23.5a">#REF!</definedName>
    <definedName name="M23.7a">#REF!</definedName>
    <definedName name="M23.8a">#REF!</definedName>
    <definedName name="M23.9">#REF!</definedName>
    <definedName name="M23.9a">#REF!</definedName>
    <definedName name="M23.screedspec">#REF!</definedName>
    <definedName name="M40.1">#REF!</definedName>
    <definedName name="M40.11a">#REF!</definedName>
    <definedName name="m40.12">#REF!</definedName>
    <definedName name="M40.12a">#REF!</definedName>
    <definedName name="M40.14a">#REF!</definedName>
    <definedName name="M40.15a">#REF!</definedName>
    <definedName name="M40.15b">#REF!</definedName>
    <definedName name="M40.16a">#REF!</definedName>
    <definedName name="M40.16b">#REF!</definedName>
    <definedName name="M40.16c">#REF!</definedName>
    <definedName name="M40.1a">#REF!</definedName>
    <definedName name="M40.1b">#REF!</definedName>
    <definedName name="m40.2a">#REF!</definedName>
    <definedName name="m40.2b">#REF!</definedName>
    <definedName name="m40.3a">#REF!</definedName>
    <definedName name="m40.3b">#REF!</definedName>
    <definedName name="m40.5a">#REF!</definedName>
    <definedName name="M40.6">#REF!</definedName>
    <definedName name="M40.6a">#REF!</definedName>
    <definedName name="M40.8a">#REF!</definedName>
    <definedName name="M40.9">#REF!</definedName>
    <definedName name="M40.9a">#REF!</definedName>
    <definedName name="M40.tilespec">#REF!</definedName>
    <definedName name="M42.1">#REF!</definedName>
    <definedName name="M42.11a">#REF!</definedName>
    <definedName name="m42.12">#REF!</definedName>
    <definedName name="M42.12a">#REF!</definedName>
    <definedName name="M42.14a">#REF!</definedName>
    <definedName name="M42.15a">#REF!</definedName>
    <definedName name="M42.15b">#REF!</definedName>
    <definedName name="M42.16a">#REF!</definedName>
    <definedName name="M42.16b">#REF!</definedName>
    <definedName name="M42.16c">#REF!</definedName>
    <definedName name="M42.5a">#REF!</definedName>
    <definedName name="M42.6">#REF!</definedName>
    <definedName name="M42.6a">#REF!</definedName>
    <definedName name="M42.8a">#REF!</definedName>
    <definedName name="M42.9">#REF!</definedName>
    <definedName name="M42.9a">#REF!</definedName>
    <definedName name="M42.tilespec">#REF!</definedName>
    <definedName name="M50.1">#REF!</definedName>
    <definedName name="M50.10">#REF!</definedName>
    <definedName name="M50.10a">#REF!</definedName>
    <definedName name="M50.12a">#REF!</definedName>
    <definedName name="M50.13.1">#REF!</definedName>
    <definedName name="M50.13.2">#REF!</definedName>
    <definedName name="M50.13a">#REF!</definedName>
    <definedName name="M50.13b">#REF!</definedName>
    <definedName name="M50.13c">#REF!</definedName>
    <definedName name="M50.13d">#REF!</definedName>
    <definedName name="m50.1a">#REF!</definedName>
    <definedName name="m50.1b">#REF!</definedName>
    <definedName name="m50.2a">#REF!</definedName>
    <definedName name="m50.2b">#REF!</definedName>
    <definedName name="m50.3a">#REF!</definedName>
    <definedName name="m50.3b">#REF!</definedName>
    <definedName name="m50.5">#REF!</definedName>
    <definedName name="M50.5a">#REF!</definedName>
    <definedName name="M50.6">#REF!</definedName>
    <definedName name="M50.6a">#REF!</definedName>
    <definedName name="M50.9a">#REF!</definedName>
    <definedName name="M50.carpetspec">#REF!</definedName>
    <definedName name="M51.1">#REF!</definedName>
    <definedName name="M51.10">#REF!</definedName>
    <definedName name="M51.10a">#REF!</definedName>
    <definedName name="M51.12a">#REF!</definedName>
    <definedName name="m51.13.1">#REF!</definedName>
    <definedName name="m51.13.2">#REF!</definedName>
    <definedName name="M51.13a">#REF!</definedName>
    <definedName name="M51.13b">#REF!</definedName>
    <definedName name="M51.13c">#REF!</definedName>
    <definedName name="M51.13d">#REF!</definedName>
    <definedName name="M51.5a">#REF!</definedName>
    <definedName name="M51.6">#REF!</definedName>
    <definedName name="M51.6a">#REF!</definedName>
    <definedName name="M51.9a">#REF!</definedName>
    <definedName name="M51.carpetspec">#REF!</definedName>
    <definedName name="M60.10">#REF!</definedName>
    <definedName name="M60.2">#REF!</definedName>
    <definedName name="M60.3">#REF!</definedName>
    <definedName name="M60.5">#REF!</definedName>
    <definedName name="M60.6">#REF!</definedName>
    <definedName name="M60.7">#REF!</definedName>
    <definedName name="M60.8">#REF!</definedName>
    <definedName name="M60.paintspec">#REF!</definedName>
    <definedName name="M61.10">#REF!</definedName>
    <definedName name="M61.2">#REF!</definedName>
    <definedName name="M61.3">#REF!</definedName>
    <definedName name="M61.5">#REF!</definedName>
    <definedName name="M61.6">#REF!</definedName>
    <definedName name="M61.7">#REF!</definedName>
    <definedName name="M61.8">#REF!</definedName>
    <definedName name="M61.paintspec">#REF!</definedName>
    <definedName name="MECHANDELEC">#REF!</definedName>
    <definedName name="MECHANICAL">#REF!</definedName>
    <definedName name="METALSTUDPARTITIONS">#REF!</definedName>
    <definedName name="metsecinnerskin1">#REF!</definedName>
    <definedName name="MINORBUILDINGWORKS">#REF!</definedName>
    <definedName name="N10.1a">#REF!</definedName>
    <definedName name="N10.1b">#REF!</definedName>
    <definedName name="N10.2">#REF!</definedName>
    <definedName name="N10.2a">#REF!</definedName>
    <definedName name="N10.2b">#REF!</definedName>
    <definedName name="N10.4a">#REF!</definedName>
    <definedName name="N10.4b">#REF!</definedName>
    <definedName name="N10.5a">#REF!</definedName>
    <definedName name="N10.5b">#REF!</definedName>
    <definedName name="N10.6a">#REF!</definedName>
    <definedName name="N10.6b">#REF!</definedName>
    <definedName name="N11.1a">#REF!</definedName>
    <definedName name="N11.1b">#REF!</definedName>
    <definedName name="N11.2">#REF!</definedName>
    <definedName name="N11.2a">#REF!</definedName>
    <definedName name="N11.2b">#REF!</definedName>
    <definedName name="N11.4a">#REF!</definedName>
    <definedName name="N11.4b">#REF!</definedName>
    <definedName name="N11.5a">#REF!</definedName>
    <definedName name="N11.5b">#REF!</definedName>
    <definedName name="N11.6a">#REF!</definedName>
    <definedName name="N11.6b">#REF!</definedName>
    <definedName name="N12.1a">#REF!</definedName>
    <definedName name="N12.1b">#REF!</definedName>
    <definedName name="N12.2">#REF!</definedName>
    <definedName name="N12.2a">#REF!</definedName>
    <definedName name="N12.2b">#REF!</definedName>
    <definedName name="N12.4a">#REF!</definedName>
    <definedName name="N12.4b">#REF!</definedName>
    <definedName name="N12.5a">#REF!</definedName>
    <definedName name="N12.5b">#REF!</definedName>
    <definedName name="N12.6a">#REF!</definedName>
    <definedName name="N12.6b">#REF!</definedName>
    <definedName name="N13.1a">#REF!</definedName>
    <definedName name="N13.1b">#REF!</definedName>
    <definedName name="N13.2">#REF!</definedName>
    <definedName name="N13.2a">#REF!</definedName>
    <definedName name="N13.2b">#REF!</definedName>
    <definedName name="N13.4a">#REF!</definedName>
    <definedName name="N13.4b">#REF!</definedName>
    <definedName name="N13.5a">#REF!</definedName>
    <definedName name="N13.5b">#REF!</definedName>
    <definedName name="N13.6a">#REF!</definedName>
    <definedName name="N13.6b">#REF!</definedName>
    <definedName name="N15.1a">#REF!</definedName>
    <definedName name="N15.1b">#REF!</definedName>
    <definedName name="N15.2">#REF!</definedName>
    <definedName name="N15.2a">#REF!</definedName>
    <definedName name="N15.2b">#REF!</definedName>
    <definedName name="N15.4a">#REF!</definedName>
    <definedName name="N15.4b">#REF!</definedName>
    <definedName name="N15.5a">#REF!</definedName>
    <definedName name="N15.5b">#REF!</definedName>
    <definedName name="N15.6a">#REF!</definedName>
    <definedName name="N15.6b">#REF!</definedName>
    <definedName name="N20.1a">#REF!</definedName>
    <definedName name="n20.1b">#REF!</definedName>
    <definedName name="N20.2a">#REF!</definedName>
    <definedName name="N20.2b">#REF!</definedName>
    <definedName name="N20.4a">#REF!</definedName>
    <definedName name="N20.4b">#REF!</definedName>
    <definedName name="N20.5a">#REF!</definedName>
    <definedName name="N20.5b">#REF!</definedName>
    <definedName name="N20.6a">#REF!</definedName>
    <definedName name="N20.6b">#REF!</definedName>
    <definedName name="Not_Used">#REF!</definedName>
    <definedName name="P10.1">#REF!</definedName>
    <definedName name="P10.1a">#REF!</definedName>
    <definedName name="P10.1b">#REF!</definedName>
    <definedName name="P11.1a">#REF!</definedName>
    <definedName name="P11.1b">#REF!</definedName>
    <definedName name="P20.1a">#REF!</definedName>
    <definedName name="P20.1b">#REF!</definedName>
    <definedName name="P20.2a">#REF!</definedName>
    <definedName name="P20.2b">#REF!</definedName>
    <definedName name="P20.3a">#REF!</definedName>
    <definedName name="P20.3b">#REF!</definedName>
    <definedName name="P20.4a">#REF!</definedName>
    <definedName name="P20.4b">#REF!</definedName>
    <definedName name="P20.5a">#REF!</definedName>
    <definedName name="P20.5b">#REF!</definedName>
    <definedName name="P20.6a">#REF!</definedName>
    <definedName name="P20.6b">#REF!</definedName>
    <definedName name="P20.7a">#REF!</definedName>
    <definedName name="P20.7b">#REF!</definedName>
    <definedName name="P20.8a">#REF!</definedName>
    <definedName name="P20.8b">#REF!</definedName>
    <definedName name="P20.9a">#REF!</definedName>
    <definedName name="P20.9b">#REF!</definedName>
    <definedName name="P21.1a">#REF!</definedName>
    <definedName name="P21.1b">#REF!</definedName>
    <definedName name="P22.1">#REF!</definedName>
    <definedName name="P22.1a">#REF!</definedName>
    <definedName name="P22.1b">#REF!</definedName>
    <definedName name="P30.10a">#REF!</definedName>
    <definedName name="P30.10b">#REF!</definedName>
    <definedName name="P30.11a">#REF!</definedName>
    <definedName name="P30.11b">#REF!</definedName>
    <definedName name="P30.12">#REF!</definedName>
    <definedName name="P30.12a">#REF!</definedName>
    <definedName name="P30.13">#REF!</definedName>
    <definedName name="P30.14">#REF!</definedName>
    <definedName name="P30.14a">#REF!</definedName>
    <definedName name="P30.15">#REF!</definedName>
    <definedName name="P30.16">#REF!</definedName>
    <definedName name="P30.16a">#REF!</definedName>
    <definedName name="P30.19a">#REF!</definedName>
    <definedName name="P30.19b">#REF!</definedName>
    <definedName name="P30.1a">#REF!</definedName>
    <definedName name="P30.1b">#REF!</definedName>
    <definedName name="P30.20a">#REF!</definedName>
    <definedName name="P30.20b">#REF!</definedName>
    <definedName name="P30.21a">#REF!</definedName>
    <definedName name="P30.22a">#REF!</definedName>
    <definedName name="P30.22b">#REF!</definedName>
    <definedName name="P30.23a">#REF!</definedName>
    <definedName name="P30.23b">#REF!</definedName>
    <definedName name="P30.24a">#REF!</definedName>
    <definedName name="P30.25a">#REF!</definedName>
    <definedName name="P30.27">#REF!</definedName>
    <definedName name="P30.27a">#REF!</definedName>
    <definedName name="P30.28">#REF!</definedName>
    <definedName name="P30.2a">#REF!</definedName>
    <definedName name="P30.2b">#REF!</definedName>
    <definedName name="P30.2c">#REF!</definedName>
    <definedName name="P30.2d">#REF!</definedName>
    <definedName name="P30.2e">#REF!</definedName>
    <definedName name="P30.30a">#REF!</definedName>
    <definedName name="P30.4a">#REF!</definedName>
    <definedName name="P30.4b">#REF!</definedName>
    <definedName name="P30.5a">#REF!</definedName>
    <definedName name="P30.5b">#REF!</definedName>
    <definedName name="P30.6a">#REF!</definedName>
    <definedName name="P30.6b">#REF!</definedName>
    <definedName name="P30.7a">#REF!</definedName>
    <definedName name="P30.7b">#REF!</definedName>
    <definedName name="P30.8">#REF!</definedName>
    <definedName name="P30.9">#REF!</definedName>
    <definedName name="P31.10a">#REF!</definedName>
    <definedName name="P31.10b">#REF!</definedName>
    <definedName name="P31.11a">#REF!</definedName>
    <definedName name="P31.11b">#REF!</definedName>
    <definedName name="P31.12">#REF!</definedName>
    <definedName name="P31.12a">#REF!</definedName>
    <definedName name="P31.13">#REF!</definedName>
    <definedName name="P31.14">#REF!</definedName>
    <definedName name="P31.14a">#REF!</definedName>
    <definedName name="P31.15">#REF!</definedName>
    <definedName name="P31.16">#REF!</definedName>
    <definedName name="P31.16a">#REF!</definedName>
    <definedName name="P31.19a">#REF!</definedName>
    <definedName name="P31.19b">#REF!</definedName>
    <definedName name="P31.1a">#REF!</definedName>
    <definedName name="P31.1b">#REF!</definedName>
    <definedName name="P31.20a">#REF!</definedName>
    <definedName name="P31.20b">#REF!</definedName>
    <definedName name="P31.21a">#REF!</definedName>
    <definedName name="P31.22a">#REF!</definedName>
    <definedName name="P31.22b">#REF!</definedName>
    <definedName name="P31.23a">#REF!</definedName>
    <definedName name="P31.23b">#REF!</definedName>
    <definedName name="P31.24a">#REF!</definedName>
    <definedName name="P31.25a">#REF!</definedName>
    <definedName name="P31.27">#REF!</definedName>
    <definedName name="P31.27a">#REF!</definedName>
    <definedName name="P31.28">#REF!</definedName>
    <definedName name="P31.2a">#REF!</definedName>
    <definedName name="P31.2b">#REF!</definedName>
    <definedName name="P31.2c">#REF!</definedName>
    <definedName name="P31.2d">#REF!</definedName>
    <definedName name="P31.2e">#REF!</definedName>
    <definedName name="P31.30a">#REF!</definedName>
    <definedName name="P31.4a">#REF!</definedName>
    <definedName name="P31.4b">#REF!</definedName>
    <definedName name="P31.5a">#REF!</definedName>
    <definedName name="P31.5b">#REF!</definedName>
    <definedName name="P31.6a">#REF!</definedName>
    <definedName name="P31.6b">#REF!</definedName>
    <definedName name="P31.7a">#REF!</definedName>
    <definedName name="P31.7b">#REF!</definedName>
    <definedName name="P31.8">#REF!</definedName>
    <definedName name="P31.9">#REF!</definedName>
    <definedName name="PAINTINGTOWALLS">#REF!</definedName>
    <definedName name="PLASTERBOARDWALLLININGS">#REF!</definedName>
    <definedName name="PLASTERRENDERSKIM">#REF!</definedName>
    <definedName name="PRECASTFLOORING">#REF!</definedName>
    <definedName name="_xlnm.Print_Area" localSheetId="3">ATTENDENCES!$A$1:$F$28</definedName>
    <definedName name="_xlnm.Print_Area" localSheetId="7">CETCO00!$A$1:$F$54</definedName>
    <definedName name="_xlnm.Print_Area" localSheetId="0">'COVER PAGE'!$A$1:$J$34</definedName>
    <definedName name="_xlnm.Print_Area" localSheetId="13">'DRAWING REGISTER'!$A$1:$E$46</definedName>
    <definedName name="_xlnm.Print_Area" localSheetId="10">GROUNDWATER!$A$1:$G$31</definedName>
    <definedName name="_xlnm.Print_Area" localSheetId="8">HARDLANDSCAPING!$A$1:$I$352</definedName>
    <definedName name="_xlnm.Print_Area" localSheetId="1">'MJD SUMMARY'!$A$1:$D$47</definedName>
    <definedName name="_xlnm.Print_Area" localSheetId="5">#REF!</definedName>
    <definedName name="_xlnm.Print_Area" localSheetId="2">PRELIMS!$A$1:$F$65</definedName>
    <definedName name="_xlnm.Print_Area" localSheetId="12">'PROV SUMS'!$A$1:$F$25</definedName>
    <definedName name="_xlnm.Print_Area" localSheetId="6">'SUBSTRUCTURES ADDENDUM'!$A$1:$G$99</definedName>
    <definedName name="_xlnm.Print_Titles" localSheetId="4">'GA SUMMARY'!$2:$6</definedName>
    <definedName name="_xlnm.Print_Titles" localSheetId="5">PAGES!$2:$6</definedName>
    <definedName name="Q10.2">#REF!</definedName>
    <definedName name="Q10.2a">#REF!</definedName>
    <definedName name="Q10.2b">#REF!</definedName>
    <definedName name="Q10.5a">#REF!</definedName>
    <definedName name="Q10.6a">#REF!</definedName>
    <definedName name="Q20.10a">#REF!</definedName>
    <definedName name="Q20.11a">#REF!</definedName>
    <definedName name="Q20.13a">#REF!</definedName>
    <definedName name="Q20.13b">#REF!</definedName>
    <definedName name="Q20.13c">#REF!</definedName>
    <definedName name="Q20.1a">#REF!</definedName>
    <definedName name="Q20.1b">#REF!</definedName>
    <definedName name="Q20.1c">#REF!</definedName>
    <definedName name="Q20.1d">#REF!</definedName>
    <definedName name="Q20.2">#REF!</definedName>
    <definedName name="Q20.2a">#REF!</definedName>
    <definedName name="Q20.2b">#REF!</definedName>
    <definedName name="Q20.3a">#REF!</definedName>
    <definedName name="Q20.3b">#REF!</definedName>
    <definedName name="Q20.4a">#REF!</definedName>
    <definedName name="Q20.5a">#REF!</definedName>
    <definedName name="Q20.6a">#REF!</definedName>
    <definedName name="Q20.7">#REF!</definedName>
    <definedName name="Q20.7a">#REF!</definedName>
    <definedName name="Q20.8a">#REF!</definedName>
    <definedName name="Q20.9">#REF!</definedName>
    <definedName name="Q20.9a">#REF!</definedName>
    <definedName name="Q22.1a">#REF!</definedName>
    <definedName name="Q22.1b">#REF!</definedName>
    <definedName name="Q22.2a">#REF!</definedName>
    <definedName name="Q22.3">#REF!</definedName>
    <definedName name="Q22.3a">#REF!</definedName>
    <definedName name="Q23.1a">#REF!</definedName>
    <definedName name="Q23.2a">#REF!</definedName>
    <definedName name="Q23.3a">#REF!</definedName>
    <definedName name="Q23.gravelspec">#REF!</definedName>
    <definedName name="Q24.10">#REF!</definedName>
    <definedName name="Q24.10a">#REF!</definedName>
    <definedName name="Q24.1a">#REF!</definedName>
    <definedName name="Q24.2a">#REF!</definedName>
    <definedName name="Q24.3a">#REF!</definedName>
    <definedName name="Q24.4a">#REF!</definedName>
    <definedName name="Q24.5a">#REF!</definedName>
    <definedName name="Q24.6a">#REF!</definedName>
    <definedName name="Q24.7a">#REF!</definedName>
    <definedName name="Q24.8a">#REF!</definedName>
    <definedName name="Q24.9">#REF!</definedName>
    <definedName name="Q24.9a">#REF!</definedName>
    <definedName name="Q24.pavingspec">#REF!</definedName>
    <definedName name="Q25.10">#REF!</definedName>
    <definedName name="Q25.10a">#REF!</definedName>
    <definedName name="Q25.1a">#REF!</definedName>
    <definedName name="Q25.2a">#REF!</definedName>
    <definedName name="Q25.3a">#REF!</definedName>
    <definedName name="Q25.4a">#REF!</definedName>
    <definedName name="Q25.5a">#REF!</definedName>
    <definedName name="Q25.6a">#REF!</definedName>
    <definedName name="Q25.7a">#REF!</definedName>
    <definedName name="Q25.8a">#REF!</definedName>
    <definedName name="Q25.9">#REF!</definedName>
    <definedName name="Q25.9a">#REF!</definedName>
    <definedName name="Q26.1a">#REF!</definedName>
    <definedName name="Q26.1b">#REF!</definedName>
    <definedName name="Q26.2">#REF!</definedName>
    <definedName name="Q26.2a">#REF!</definedName>
    <definedName name="Q26.2b">#REF!</definedName>
    <definedName name="Q26.4">#REF!</definedName>
    <definedName name="Q26.4a">#REF!</definedName>
    <definedName name="Q26.4b">#REF!</definedName>
    <definedName name="Q26.6a">#REF!</definedName>
    <definedName name="Q26.6b">#REF!</definedName>
    <definedName name="Q26.7a">#REF!</definedName>
    <definedName name="Q26.7b">#REF!</definedName>
    <definedName name="Q26.8a">#REF!</definedName>
    <definedName name="Q26.8b">#REF!</definedName>
    <definedName name="Q26.9a">#REF!</definedName>
    <definedName name="Q26.9b">#REF!</definedName>
    <definedName name="Q30.1a">#REF!</definedName>
    <definedName name="Q30.2a">#REF!</definedName>
    <definedName name="Q30.3a">#REF!</definedName>
    <definedName name="Q30.4a">#REF!</definedName>
    <definedName name="Q30.5a">#REF!</definedName>
    <definedName name="Q30.6a">#REF!</definedName>
    <definedName name="Q30.7a">#REF!</definedName>
    <definedName name="Q31.10a">#REF!</definedName>
    <definedName name="Q31.10b">#REF!</definedName>
    <definedName name="Q31.11a">#REF!</definedName>
    <definedName name="Q31.12a">#REF!</definedName>
    <definedName name="Q31.1a">#REF!</definedName>
    <definedName name="Q31.2a">#REF!</definedName>
    <definedName name="Q31.3a">#REF!</definedName>
    <definedName name="Q31.4a">#REF!</definedName>
    <definedName name="Q31.5a">#REF!</definedName>
    <definedName name="Q31.6a">#REF!</definedName>
    <definedName name="Q31.7a">#REF!</definedName>
    <definedName name="Q31.8a">#REF!</definedName>
    <definedName name="Q31.9a">#REF!</definedName>
    <definedName name="Q31.9b">#REF!</definedName>
    <definedName name="Q32.10a">#REF!</definedName>
    <definedName name="Q32.10b">#REF!</definedName>
    <definedName name="Q32.11a">#REF!</definedName>
    <definedName name="Q32.12a">#REF!</definedName>
    <definedName name="Q32.1a">#REF!</definedName>
    <definedName name="Q32.2a">#REF!</definedName>
    <definedName name="Q32.3a">#REF!</definedName>
    <definedName name="Q32.4a">#REF!</definedName>
    <definedName name="Q32.5a">#REF!</definedName>
    <definedName name="Q32.6a">#REF!</definedName>
    <definedName name="Q32.7a">#REF!</definedName>
    <definedName name="Q32.8a">#REF!</definedName>
    <definedName name="Q32.9a">#REF!</definedName>
    <definedName name="Q32.9b">#REF!</definedName>
    <definedName name="Q40.1a">#REF!</definedName>
    <definedName name="Q40.1b">#REF!</definedName>
    <definedName name="Q40.2b">#REF!</definedName>
    <definedName name="Q40.3a">#REF!</definedName>
    <definedName name="Q40.3b">#REF!</definedName>
    <definedName name="Q40.4">#REF!</definedName>
    <definedName name="Q40.4a">#REF!</definedName>
    <definedName name="Q40.5a">#REF!</definedName>
    <definedName name="Q40.5b">#REF!</definedName>
    <definedName name="Q40.6a">#REF!</definedName>
    <definedName name="Q40.6b">#REF!</definedName>
    <definedName name="Q41.1a">#REF!</definedName>
    <definedName name="Q41.1b">#REF!</definedName>
    <definedName name="Q41.2">#REF!</definedName>
    <definedName name="Q41.2a">#REF!</definedName>
    <definedName name="Q41.2b">#REF!</definedName>
    <definedName name="Q41.4a">#REF!</definedName>
    <definedName name="Q50.1a">#REF!</definedName>
    <definedName name="Q50.1b">#REF!</definedName>
    <definedName name="Q50.2">#REF!</definedName>
    <definedName name="Q50.2a">#REF!</definedName>
    <definedName name="Q50.2b">#REF!</definedName>
    <definedName name="Q50.4a">#REF!</definedName>
    <definedName name="Q50.4b">#REF!</definedName>
    <definedName name="Q50.5a">#REF!</definedName>
    <definedName name="Q50.5b">#REF!</definedName>
    <definedName name="Q50.6a">#REF!</definedName>
    <definedName name="Q50.6b">#REF!</definedName>
    <definedName name="R10.10a">#REF!</definedName>
    <definedName name="R10.11a">#REF!</definedName>
    <definedName name="R10.13a">#REF!</definedName>
    <definedName name="R10.13b">#REF!</definedName>
    <definedName name="R10.1b">#REF!</definedName>
    <definedName name="R10.2a">#REF!</definedName>
    <definedName name="R10.3">#REF!</definedName>
    <definedName name="R10.3a">#REF!</definedName>
    <definedName name="R10.6a">#REF!</definedName>
    <definedName name="R10.7a">#REF!</definedName>
    <definedName name="R10.8a">#REF!</definedName>
    <definedName name="R10.8b">#REF!</definedName>
    <definedName name="R10.9a">#REF!</definedName>
    <definedName name="R10.9b">#REF!</definedName>
    <definedName name="R10.gutterspec">#REF!</definedName>
    <definedName name="R10.pipespec">#REF!</definedName>
    <definedName name="R11.10a">#REF!</definedName>
    <definedName name="R11.11a">#REF!</definedName>
    <definedName name="R11.13a">#REF!</definedName>
    <definedName name="R11.13b">#REF!</definedName>
    <definedName name="R11.1b">#REF!</definedName>
    <definedName name="R11.2a">#REF!</definedName>
    <definedName name="R11.3">#REF!</definedName>
    <definedName name="R11.3a">#REF!</definedName>
    <definedName name="R11.6a">#REF!</definedName>
    <definedName name="R11.7a">#REF!</definedName>
    <definedName name="R11.8a">#REF!</definedName>
    <definedName name="R11.8b">#REF!</definedName>
    <definedName name="R11.9a">#REF!</definedName>
    <definedName name="R11.9b">#REF!</definedName>
    <definedName name="R11.gutterspec">#REF!</definedName>
    <definedName name="R11.pipespec">#REF!</definedName>
    <definedName name="R12.1">#REF!</definedName>
    <definedName name="R12.10a">#REF!</definedName>
    <definedName name="R12.10b">#REF!</definedName>
    <definedName name="r12.11">#REF!</definedName>
    <definedName name="R12.11a">#REF!</definedName>
    <definedName name="R12.11b">#REF!</definedName>
    <definedName name="R12.15">#REF!</definedName>
    <definedName name="R12.16a">#REF!</definedName>
    <definedName name="R12.1a">#REF!</definedName>
    <definedName name="R12.1b">#REF!</definedName>
    <definedName name="R12.2a">#REF!</definedName>
    <definedName name="R12.2b">#REF!</definedName>
    <definedName name="R12.2c">#REF!</definedName>
    <definedName name="R12.2d">#REF!</definedName>
    <definedName name="R12.2e">#REF!</definedName>
    <definedName name="R12.4">#REF!</definedName>
    <definedName name="R12.4a">#REF!</definedName>
    <definedName name="R12.4b">#REF!</definedName>
    <definedName name="R12.5a">#REF!</definedName>
    <definedName name="R12.5b">#REF!</definedName>
    <definedName name="R12.6a">#REF!</definedName>
    <definedName name="R12.6b">#REF!</definedName>
    <definedName name="R12.7a">#REF!</definedName>
    <definedName name="R12.7b">#REF!</definedName>
    <definedName name="R12.8a">#REF!</definedName>
    <definedName name="R12.8b">#REF!</definedName>
    <definedName name="R12.9a">#REF!</definedName>
    <definedName name="R12.9b">#REF!</definedName>
    <definedName name="R13.10a">#REF!</definedName>
    <definedName name="R13.10b">#REF!</definedName>
    <definedName name="R13.11">#REF!</definedName>
    <definedName name="R13.11a">#REF!</definedName>
    <definedName name="R13.16a">#REF!</definedName>
    <definedName name="R13.1a">#REF!</definedName>
    <definedName name="R13.1b">#REF!</definedName>
    <definedName name="R13.2a">#REF!</definedName>
    <definedName name="R13.2b">#REF!</definedName>
    <definedName name="R13.2c">#REF!</definedName>
    <definedName name="R13.2d">#REF!</definedName>
    <definedName name="R13.2e">#REF!</definedName>
    <definedName name="R13.4a">#REF!</definedName>
    <definedName name="R13.4b">#REF!</definedName>
    <definedName name="R13.5a">#REF!</definedName>
    <definedName name="R13.5b">#REF!</definedName>
    <definedName name="R13.6a">#REF!</definedName>
    <definedName name="R13.6b">#REF!</definedName>
    <definedName name="R13.7a">#REF!</definedName>
    <definedName name="R13.7b">#REF!</definedName>
    <definedName name="R13.8a">#REF!</definedName>
    <definedName name="R13.8b">#REF!</definedName>
    <definedName name="R13.9a">#REF!</definedName>
    <definedName name="R13.9b">#REF!</definedName>
    <definedName name="REINFORCEDCONCRETEFRAME">#REF!</definedName>
    <definedName name="RESIDENTIALSCHEME">#REF!</definedName>
    <definedName name="ROOF">#REF!</definedName>
    <definedName name="Rr12.11">#REF!</definedName>
    <definedName name="SANITARYWARE">#REF!</definedName>
    <definedName name="SITEWORKS">#REF!</definedName>
    <definedName name="STAIRCASESCREEDS">#REF!</definedName>
    <definedName name="STAIRS">#REF!</definedName>
    <definedName name="STEELFRAME">#REF!</definedName>
    <definedName name="STEELFRAMEWITHDECKING">#REF!</definedName>
    <definedName name="SUBSTRUCTURE">#REF!</definedName>
    <definedName name="SUBSTRUCTUREMSMTNOTES">#REF!</definedName>
    <definedName name="TIMBERFRAME">#REF!</definedName>
    <definedName name="TIMBERJOISTANDFLOORING">#REF!</definedName>
    <definedName name="TIMBERORMDFSKIRTING">#REF!</definedName>
    <definedName name="timberweatherboarding1">#REF!</definedName>
    <definedName name="UPPERFLOORMSMTNOTES">#REF!</definedName>
    <definedName name="UPPERFLOORS">#REF!</definedName>
    <definedName name="UPPERFLOORSCREEDS">#REF!</definedName>
    <definedName name="UPPERFLOORSRC">#REF!</definedName>
    <definedName name="UPPERFLOORSTOPPING">#REF!</definedName>
    <definedName name="WALLFINISHES">#REF!</definedName>
    <definedName name="WALLFINISHESMSMTNOTES">#REF!</definedName>
    <definedName name="WALLTILING">#REF!</definedName>
    <definedName name="WINDOWSCOMMERCIAL">#REF!</definedName>
    <definedName name="WINDOWSMSMTNOTES">#REF!</definedName>
    <definedName name="WINDOWSRESIDENTI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1" i="13" l="1"/>
  <c r="F89" i="13"/>
  <c r="F47" i="17"/>
  <c r="F44" i="17"/>
  <c r="F41" i="17"/>
  <c r="F38" i="17"/>
  <c r="F33" i="17"/>
  <c r="F31" i="17"/>
  <c r="F28" i="17"/>
  <c r="F26" i="17"/>
  <c r="F24" i="17"/>
  <c r="C21" i="17"/>
  <c r="F21" i="17" s="1"/>
  <c r="F19" i="17"/>
  <c r="F14" i="17"/>
  <c r="F12" i="17"/>
  <c r="F9" i="17"/>
  <c r="B3" i="17"/>
  <c r="F54" i="17" l="1"/>
  <c r="D16" i="4" s="1"/>
  <c r="H221" i="11" l="1"/>
  <c r="H180" i="11"/>
  <c r="F10" i="14"/>
  <c r="F12" i="14"/>
  <c r="F14" i="14"/>
  <c r="F16" i="14"/>
  <c r="F18" i="14"/>
  <c r="F20" i="14"/>
  <c r="F22" i="14"/>
  <c r="F18" i="6" l="1"/>
  <c r="F39" i="13"/>
  <c r="F47" i="13"/>
  <c r="F37" i="13"/>
  <c r="F81" i="13"/>
  <c r="F79" i="13"/>
  <c r="F77" i="13"/>
  <c r="F10" i="12"/>
  <c r="F16" i="6" l="1"/>
  <c r="F85" i="13" l="1"/>
  <c r="F27" i="13"/>
  <c r="F22" i="12"/>
  <c r="F44" i="13"/>
  <c r="F33" i="13"/>
  <c r="F20" i="12" l="1"/>
  <c r="F10" i="15"/>
  <c r="F73" i="13"/>
  <c r="F71" i="13"/>
  <c r="F69" i="13"/>
  <c r="F67" i="13"/>
  <c r="F65" i="13"/>
  <c r="F63" i="13"/>
  <c r="F61" i="13"/>
  <c r="F59" i="13"/>
  <c r="F57" i="13"/>
  <c r="F29" i="13"/>
  <c r="D18" i="4" l="1"/>
  <c r="H343" i="16" l="1"/>
  <c r="H328" i="16"/>
  <c r="H284" i="16"/>
  <c r="H272" i="16"/>
  <c r="H266" i="16"/>
  <c r="H264" i="16"/>
  <c r="H261" i="16"/>
  <c r="H257" i="16"/>
  <c r="H234" i="16"/>
  <c r="H230" i="16"/>
  <c r="H190" i="16"/>
  <c r="H176" i="16"/>
  <c r="H172" i="16"/>
  <c r="H169" i="16"/>
  <c r="H163" i="16"/>
  <c r="H154" i="16"/>
  <c r="H150" i="16"/>
  <c r="H141" i="16"/>
  <c r="H131" i="16"/>
  <c r="H129" i="16"/>
  <c r="H337" i="16" s="1"/>
  <c r="H117" i="16"/>
  <c r="H108" i="16"/>
  <c r="H119" i="16" s="1"/>
  <c r="H95" i="16"/>
  <c r="H87" i="16"/>
  <c r="H78" i="16"/>
  <c r="H75" i="16"/>
  <c r="H335" i="16" s="1"/>
  <c r="H56" i="16"/>
  <c r="H54" i="16"/>
  <c r="H51" i="16"/>
  <c r="H48" i="16"/>
  <c r="H32" i="16"/>
  <c r="H28" i="16"/>
  <c r="H24" i="16"/>
  <c r="H11" i="16"/>
  <c r="H341" i="16" l="1"/>
  <c r="H339" i="16"/>
  <c r="H333" i="16"/>
  <c r="H58" i="16"/>
  <c r="H287" i="16"/>
  <c r="H178" i="16"/>
  <c r="H236" i="16"/>
  <c r="H352" i="16" l="1"/>
  <c r="F95" i="13" l="1"/>
  <c r="F34" i="15" l="1"/>
  <c r="D20" i="4" s="1"/>
  <c r="F4" i="15"/>
  <c r="F3" i="15"/>
  <c r="F2" i="15"/>
  <c r="F42" i="13" l="1"/>
  <c r="B3" i="14"/>
  <c r="F31" i="14" l="1"/>
  <c r="D22" i="4" s="1"/>
  <c r="F12" i="13"/>
  <c r="F11" i="13"/>
  <c r="F2" i="13"/>
  <c r="F4" i="13"/>
  <c r="F3" i="13"/>
  <c r="F99" i="13" l="1"/>
  <c r="D14" i="4" s="1"/>
  <c r="F16" i="12" l="1"/>
  <c r="F14" i="12"/>
  <c r="F4" i="12" l="1"/>
  <c r="F3" i="12"/>
  <c r="F2" i="12"/>
  <c r="F28" i="12" l="1"/>
  <c r="D10" i="4" s="1"/>
  <c r="F11" i="5" l="1"/>
  <c r="H254" i="11"/>
  <c r="H276" i="11" s="1"/>
  <c r="H242" i="11"/>
  <c r="H236" i="11"/>
  <c r="H234" i="11"/>
  <c r="H227" i="11"/>
  <c r="H225" i="11"/>
  <c r="H220" i="11"/>
  <c r="H213" i="11"/>
  <c r="H210" i="11"/>
  <c r="H203" i="11"/>
  <c r="H199" i="11"/>
  <c r="H195" i="11"/>
  <c r="H179" i="11"/>
  <c r="H175" i="11"/>
  <c r="H171" i="11"/>
  <c r="H163" i="11"/>
  <c r="H161" i="11"/>
  <c r="H159" i="11"/>
  <c r="H152" i="11"/>
  <c r="H148" i="11"/>
  <c r="H140" i="11"/>
  <c r="H138" i="11"/>
  <c r="H120" i="11"/>
  <c r="H116" i="11"/>
  <c r="H110" i="11"/>
  <c r="H108" i="11"/>
  <c r="H106" i="11"/>
  <c r="H102" i="11"/>
  <c r="H100" i="11"/>
  <c r="H98" i="11"/>
  <c r="H91" i="11"/>
  <c r="H88" i="11"/>
  <c r="H85" i="11"/>
  <c r="H78" i="11"/>
  <c r="H75" i="11"/>
  <c r="H60" i="11"/>
  <c r="H52" i="11"/>
  <c r="H48" i="11"/>
  <c r="H42" i="11"/>
  <c r="H36" i="11"/>
  <c r="H30" i="11"/>
  <c r="H24" i="11"/>
  <c r="H17" i="11"/>
  <c r="H15" i="11"/>
  <c r="H13" i="11"/>
  <c r="H10" i="11"/>
  <c r="H274" i="11" l="1"/>
  <c r="H182" i="11"/>
  <c r="H62" i="11"/>
  <c r="H263" i="11"/>
  <c r="H270" i="11"/>
  <c r="H268" i="11"/>
  <c r="H272" i="11"/>
  <c r="H244" i="11"/>
  <c r="H122" i="11"/>
  <c r="H285" i="11" l="1"/>
  <c r="D26" i="4" s="1"/>
  <c r="A65" i="10"/>
  <c r="A67" i="10" s="1"/>
  <c r="A69" i="10" s="1"/>
  <c r="A71" i="10" s="1"/>
  <c r="A73" i="10" s="1"/>
  <c r="A75" i="10" s="1"/>
  <c r="A58" i="10"/>
  <c r="A60" i="10" s="1"/>
  <c r="A62" i="10" s="1"/>
  <c r="A47" i="10"/>
  <c r="A49" i="10" s="1"/>
  <c r="A51" i="10" s="1"/>
  <c r="A53" i="10" s="1"/>
  <c r="A55" i="10" s="1"/>
  <c r="A38" i="10"/>
  <c r="A40" i="10" s="1"/>
  <c r="A42" i="10" s="1"/>
  <c r="A29" i="10"/>
  <c r="A31" i="10" s="1"/>
  <c r="A33" i="10" s="1"/>
  <c r="D4" i="10"/>
  <c r="D3" i="10"/>
  <c r="D2" i="10"/>
  <c r="C18" i="9"/>
  <c r="C20" i="9" s="1"/>
  <c r="C4" i="9"/>
  <c r="C3" i="9"/>
  <c r="C2" i="9"/>
  <c r="C4" i="8"/>
  <c r="C3" i="8"/>
  <c r="C2" i="8"/>
  <c r="E4" i="7"/>
  <c r="E3" i="7"/>
  <c r="E2" i="7"/>
  <c r="F25" i="6"/>
  <c r="D28" i="4" s="1"/>
  <c r="F63" i="5"/>
  <c r="F61" i="5"/>
  <c r="F59" i="5"/>
  <c r="F57" i="5"/>
  <c r="F55" i="5"/>
  <c r="F51" i="5"/>
  <c r="F49" i="5"/>
  <c r="F43" i="5"/>
  <c r="F41" i="5"/>
  <c r="F37" i="5"/>
  <c r="F35" i="5"/>
  <c r="F33" i="5"/>
  <c r="F29" i="5"/>
  <c r="F25" i="5"/>
  <c r="F17" i="5"/>
  <c r="F15" i="5"/>
  <c r="F13" i="5"/>
  <c r="F10" i="5"/>
  <c r="F4" i="5"/>
  <c r="F3" i="5"/>
  <c r="F2" i="5"/>
  <c r="D4" i="4"/>
  <c r="D3" i="4"/>
  <c r="D2" i="4"/>
  <c r="F65" i="5" l="1"/>
  <c r="D8" i="4" s="1"/>
  <c r="G14" i="1" l="1"/>
  <c r="G20" i="1"/>
  <c r="G22" i="1"/>
  <c r="G28" i="1"/>
  <c r="G30" i="1"/>
  <c r="G36" i="1"/>
  <c r="G49" i="1"/>
  <c r="G51" i="1"/>
  <c r="G57" i="1"/>
  <c r="G59" i="1"/>
  <c r="G65" i="1"/>
  <c r="G71" i="1"/>
  <c r="G77" i="1"/>
  <c r="G79" i="1"/>
  <c r="G85" i="1"/>
  <c r="G91" i="1"/>
  <c r="G104" i="1"/>
  <c r="G107" i="1" s="1"/>
  <c r="D12" i="2" s="1"/>
  <c r="G117" i="1"/>
  <c r="G120" i="1" s="1"/>
  <c r="D13" i="2" s="1"/>
  <c r="G130" i="1"/>
  <c r="G136" i="1"/>
  <c r="G138" i="1"/>
  <c r="G144" i="1"/>
  <c r="G146" i="1"/>
  <c r="G152" i="1"/>
  <c r="G165" i="1"/>
  <c r="G171" i="1"/>
  <c r="G177" i="1"/>
  <c r="G183" i="1"/>
  <c r="G185" i="1"/>
  <c r="G191" i="1"/>
  <c r="G197" i="1"/>
  <c r="G199" i="1"/>
  <c r="G212" i="1"/>
  <c r="G214" i="1"/>
  <c r="G216" i="1"/>
  <c r="G218" i="1"/>
  <c r="G220" i="1"/>
  <c r="G222" i="1"/>
  <c r="G228" i="1"/>
  <c r="G241" i="1"/>
  <c r="G243" i="1"/>
  <c r="G245" i="1"/>
  <c r="G247" i="1"/>
  <c r="G249" i="1"/>
  <c r="G251" i="1"/>
  <c r="G253" i="1"/>
  <c r="G255" i="1"/>
  <c r="G257" i="1"/>
  <c r="G259" i="1"/>
  <c r="G261" i="1"/>
  <c r="G263" i="1"/>
  <c r="G276" i="1"/>
  <c r="G282" i="1"/>
  <c r="G284" i="1"/>
  <c r="G290" i="1"/>
  <c r="G292" i="1"/>
  <c r="G294" i="1"/>
  <c r="G296" i="1"/>
  <c r="G302" i="1"/>
  <c r="G304" i="1"/>
  <c r="G306" i="1"/>
  <c r="G308" i="1"/>
  <c r="G310" i="1"/>
  <c r="G323" i="1"/>
  <c r="G325" i="1"/>
  <c r="G331" i="1"/>
  <c r="G333" i="1"/>
  <c r="G339" i="1"/>
  <c r="G341" i="1"/>
  <c r="G343" i="1"/>
  <c r="G349" i="1"/>
  <c r="G355" i="1"/>
  <c r="G357" i="1"/>
  <c r="G363" i="1"/>
  <c r="G376" i="1"/>
  <c r="G378" i="1"/>
  <c r="G380" i="1"/>
  <c r="G382" i="1"/>
  <c r="G384" i="1"/>
  <c r="G386" i="1"/>
  <c r="G388" i="1"/>
  <c r="G401" i="1"/>
  <c r="G403" i="1"/>
  <c r="G405" i="1"/>
  <c r="G407" i="1"/>
  <c r="G409" i="1"/>
  <c r="G415" i="1"/>
  <c r="G421" i="1"/>
  <c r="G423" i="1"/>
  <c r="G429" i="1"/>
  <c r="G431" i="1"/>
  <c r="G444" i="1"/>
  <c r="G446" i="1"/>
  <c r="G452" i="1"/>
  <c r="G458" i="1"/>
  <c r="G460" i="1"/>
  <c r="G462" i="1"/>
  <c r="G468" i="1"/>
  <c r="G470" i="1"/>
  <c r="G472" i="1"/>
  <c r="G474" i="1"/>
  <c r="G480" i="1"/>
  <c r="G482" i="1"/>
  <c r="G495" i="1"/>
  <c r="G497" i="1"/>
  <c r="G499" i="1"/>
  <c r="G501" i="1"/>
  <c r="G507" i="1"/>
  <c r="G509" i="1"/>
  <c r="G515" i="1"/>
  <c r="G517" i="1"/>
  <c r="G519" i="1"/>
  <c r="G521" i="1"/>
  <c r="G523" i="1"/>
  <c r="G525" i="1"/>
  <c r="G527" i="1"/>
  <c r="G533" i="1"/>
  <c r="G546" i="1"/>
  <c r="G548" i="1"/>
  <c r="G550" i="1"/>
  <c r="G552" i="1"/>
  <c r="G554" i="1"/>
  <c r="G556" i="1"/>
  <c r="G558" i="1"/>
  <c r="G560" i="1"/>
  <c r="G566" i="1"/>
  <c r="G568" i="1"/>
  <c r="G570" i="1"/>
  <c r="G576" i="1"/>
  <c r="G582" i="1"/>
  <c r="G584" i="1"/>
  <c r="G586" i="1"/>
  <c r="G588" i="1"/>
  <c r="G601" i="1"/>
  <c r="G603" i="1"/>
  <c r="G605" i="1"/>
  <c r="G607" i="1"/>
  <c r="G609" i="1"/>
  <c r="G611" i="1"/>
  <c r="G613" i="1"/>
  <c r="G615" i="1"/>
  <c r="G621" i="1"/>
  <c r="G623" i="1"/>
  <c r="G629" i="1"/>
  <c r="G642" i="1"/>
  <c r="G644" i="1"/>
  <c r="G646" i="1"/>
  <c r="G648" i="1"/>
  <c r="G650" i="1"/>
  <c r="G652" i="1"/>
  <c r="G654" i="1"/>
  <c r="G656" i="1"/>
  <c r="G658" i="1"/>
  <c r="G660" i="1"/>
  <c r="G662" i="1"/>
  <c r="G664" i="1"/>
  <c r="G666" i="1"/>
  <c r="G668" i="1"/>
  <c r="G670" i="1"/>
  <c r="G672" i="1"/>
  <c r="G674" i="1"/>
  <c r="G680" i="1"/>
  <c r="G682" i="1"/>
  <c r="G695" i="1"/>
  <c r="G697" i="1"/>
  <c r="G699" i="1"/>
  <c r="G705" i="1"/>
  <c r="G707" i="1"/>
  <c r="G709" i="1"/>
  <c r="G715" i="1"/>
  <c r="G717" i="1"/>
  <c r="G719" i="1"/>
  <c r="G721" i="1"/>
  <c r="G723" i="1"/>
  <c r="G729" i="1"/>
  <c r="G731" i="1"/>
  <c r="G744" i="1"/>
  <c r="G746" i="1"/>
  <c r="G748" i="1"/>
  <c r="G754" i="1"/>
  <c r="G756" i="1"/>
  <c r="G758" i="1"/>
  <c r="G764" i="1"/>
  <c r="G766" i="1"/>
  <c r="G768" i="1"/>
  <c r="G781" i="1"/>
  <c r="G783" i="1"/>
  <c r="G785" i="1"/>
  <c r="G791" i="1"/>
  <c r="G793" i="1"/>
  <c r="G795" i="1"/>
  <c r="G797" i="1"/>
  <c r="G799" i="1"/>
  <c r="G801" i="1"/>
  <c r="G803" i="1"/>
  <c r="G805" i="1"/>
  <c r="G807" i="1"/>
  <c r="G809" i="1"/>
  <c r="G822" i="1"/>
  <c r="G824" i="1"/>
  <c r="G826" i="1"/>
  <c r="G832" i="1"/>
  <c r="G834" i="1"/>
  <c r="G836" i="1"/>
  <c r="G838" i="1"/>
  <c r="G840" i="1"/>
  <c r="G853" i="1"/>
  <c r="G855" i="1"/>
  <c r="G857" i="1"/>
  <c r="G859" i="1"/>
  <c r="G865" i="1"/>
  <c r="G878" i="1"/>
  <c r="G880" i="1"/>
  <c r="G882" i="1"/>
  <c r="G884" i="1"/>
  <c r="G890" i="1"/>
  <c r="G896" i="1"/>
  <c r="G898" i="1"/>
  <c r="G904" i="1"/>
  <c r="G906" i="1"/>
  <c r="G908" i="1"/>
  <c r="G910" i="1"/>
  <c r="G923" i="1"/>
  <c r="G925" i="1"/>
  <c r="G927" i="1"/>
  <c r="G929" i="1"/>
  <c r="G931" i="1"/>
  <c r="G933" i="1"/>
  <c r="G935" i="1"/>
  <c r="G941" i="1"/>
  <c r="G943" i="1"/>
  <c r="G949" i="1"/>
  <c r="G951" i="1"/>
  <c r="G953" i="1"/>
  <c r="G966" i="1"/>
  <c r="G968" i="1"/>
  <c r="G974" i="1"/>
  <c r="G976" i="1"/>
  <c r="G982" i="1"/>
  <c r="G984" i="1"/>
  <c r="G986" i="1"/>
  <c r="G988" i="1"/>
  <c r="G990" i="1"/>
  <c r="G992" i="1"/>
  <c r="G1005" i="1"/>
  <c r="G1011" i="1"/>
  <c r="G1013" i="1"/>
  <c r="G1019" i="1"/>
  <c r="G1025" i="1"/>
  <c r="G1031" i="1"/>
  <c r="G1037" i="1"/>
  <c r="G1043" i="1"/>
  <c r="G1056" i="1"/>
  <c r="G1062" i="1"/>
  <c r="G1068" i="1"/>
  <c r="G1074" i="1"/>
  <c r="G1076" i="1"/>
  <c r="G1082" i="1"/>
  <c r="G1088" i="1"/>
  <c r="G1094" i="1"/>
  <c r="G1100" i="1"/>
  <c r="G1113" i="1"/>
  <c r="G1119" i="1"/>
  <c r="G1121" i="1"/>
  <c r="G1127" i="1"/>
  <c r="G1140" i="1"/>
  <c r="G1142" i="1"/>
  <c r="G1144" i="1"/>
  <c r="G1146" i="1"/>
  <c r="G1148" i="1"/>
  <c r="G1154" i="1"/>
  <c r="G1160" i="1"/>
  <c r="G1166" i="1"/>
  <c r="G1168" i="1"/>
  <c r="G1170" i="1"/>
  <c r="G1183" i="1"/>
  <c r="G1185" i="1"/>
  <c r="G1191" i="1"/>
  <c r="G1193" i="1"/>
  <c r="G1195" i="1"/>
  <c r="G1197" i="1"/>
  <c r="G1203" i="1"/>
  <c r="G1205" i="1"/>
  <c r="G1211" i="1"/>
  <c r="G1213" i="1"/>
  <c r="G1215" i="1"/>
  <c r="G1228" i="1"/>
  <c r="G1234" i="1"/>
  <c r="G1236" i="1"/>
  <c r="G1238" i="1"/>
  <c r="G1240" i="1"/>
  <c r="G1242" i="1"/>
  <c r="G1248" i="1"/>
  <c r="G1250" i="1"/>
  <c r="G1252" i="1"/>
  <c r="G1254" i="1"/>
  <c r="G1256" i="1"/>
  <c r="G1262" i="1"/>
  <c r="G1275" i="1"/>
  <c r="G1277" i="1"/>
  <c r="G1279" i="1"/>
  <c r="G1281" i="1"/>
  <c r="G1287" i="1"/>
  <c r="G1289" i="1"/>
  <c r="G1295" i="1"/>
  <c r="G1297" i="1"/>
  <c r="G1303" i="1"/>
  <c r="G1316" i="1"/>
  <c r="G1318" i="1"/>
  <c r="G1320" i="1"/>
  <c r="G1322" i="1"/>
  <c r="G1328" i="1"/>
  <c r="G1330" i="1"/>
  <c r="G1332" i="1"/>
  <c r="G1338" i="1"/>
  <c r="G1340" i="1"/>
  <c r="G1346" i="1"/>
  <c r="G1348" i="1"/>
  <c r="G1354" i="1"/>
  <c r="G1367" i="1"/>
  <c r="G1373" i="1"/>
  <c r="G1375" i="1"/>
  <c r="G1377" i="1"/>
  <c r="G1390" i="1"/>
  <c r="G1392" i="1"/>
  <c r="G1394" i="1"/>
  <c r="G1400" i="1"/>
  <c r="G1402" i="1"/>
  <c r="G1404" i="1"/>
  <c r="G1417" i="1"/>
  <c r="G1419" i="1"/>
  <c r="G1425" i="1"/>
  <c r="G1427" i="1"/>
  <c r="G1429" i="1"/>
  <c r="G1431" i="1"/>
  <c r="G1433" i="1"/>
  <c r="G1446" i="1"/>
  <c r="G1449" i="1" s="1"/>
  <c r="D51" i="2" s="1"/>
  <c r="E50" i="2" s="1"/>
  <c r="G1459" i="1"/>
  <c r="G1465" i="1"/>
  <c r="G1471" i="1"/>
  <c r="G1473" i="1"/>
  <c r="G1479" i="1"/>
  <c r="G1485" i="1"/>
  <c r="G1491" i="1"/>
  <c r="G1497" i="1"/>
  <c r="G1499" i="1"/>
  <c r="G1512" i="1"/>
  <c r="G1514" i="1"/>
  <c r="G1520" i="1"/>
  <c r="G1522" i="1"/>
  <c r="G1528" i="1"/>
  <c r="G1530" i="1"/>
  <c r="G1536" i="1"/>
  <c r="G1549" i="1"/>
  <c r="G1551" i="1"/>
  <c r="G1557" i="1"/>
  <c r="G1559" i="1"/>
  <c r="G1561" i="1"/>
  <c r="G1567" i="1"/>
  <c r="G1573" i="1"/>
  <c r="G1575" i="1"/>
  <c r="G1588" i="1"/>
  <c r="G1594" i="1"/>
  <c r="G1596" i="1"/>
  <c r="G1602" i="1"/>
  <c r="G1608" i="1"/>
  <c r="G1621" i="1"/>
  <c r="G1627" i="1"/>
  <c r="G1633" i="1"/>
  <c r="G1635" i="1"/>
  <c r="G1637" i="1"/>
  <c r="G1643" i="1"/>
  <c r="G1656" i="1"/>
  <c r="G1662" i="1"/>
  <c r="G1668" i="1"/>
  <c r="G1674" i="1"/>
  <c r="G1676" i="1"/>
  <c r="G1682" i="1"/>
  <c r="G1695" i="1"/>
  <c r="G1701" i="1"/>
  <c r="G1707" i="1"/>
  <c r="G1713" i="1"/>
  <c r="G1726" i="1"/>
  <c r="G1732" i="1"/>
  <c r="G1738" i="1"/>
  <c r="G1744" i="1"/>
  <c r="G1757" i="1"/>
  <c r="G1763" i="1"/>
  <c r="G1769" i="1"/>
  <c r="G1771" i="1"/>
  <c r="G1777" i="1"/>
  <c r="G1779" i="1"/>
  <c r="G1785" i="1"/>
  <c r="G1787" i="1"/>
  <c r="G1793" i="1"/>
  <c r="G1795" i="1"/>
  <c r="G1801" i="1"/>
  <c r="G1807" i="1"/>
  <c r="G1820" i="1"/>
  <c r="G1826" i="1"/>
  <c r="G1832" i="1"/>
  <c r="G1838" i="1"/>
  <c r="G1844" i="1"/>
  <c r="G1846" i="1"/>
  <c r="G1859" i="1"/>
  <c r="G1861" i="1"/>
  <c r="G1863" i="1"/>
  <c r="G1869" i="1"/>
  <c r="G1871" i="1"/>
  <c r="G1877" i="1"/>
  <c r="G1883" i="1"/>
  <c r="G1885" i="1"/>
  <c r="G1887" i="1"/>
  <c r="G1893" i="1"/>
  <c r="G1906" i="1"/>
  <c r="G1912" i="1"/>
  <c r="G1918" i="1"/>
  <c r="G1924" i="1"/>
  <c r="G1926" i="1"/>
  <c r="G1928" i="1"/>
  <c r="G1934" i="1"/>
  <c r="G1940" i="1"/>
  <c r="G1942" i="1"/>
  <c r="G1948" i="1"/>
  <c r="G1950" i="1"/>
  <c r="G1963" i="1"/>
  <c r="G1965" i="1"/>
  <c r="G1967" i="1"/>
  <c r="G1969" i="1"/>
  <c r="G1971" i="1"/>
  <c r="G1973" i="1"/>
  <c r="G1975" i="1"/>
  <c r="G1977" i="1"/>
  <c r="G1979" i="1"/>
  <c r="G1981" i="1"/>
  <c r="G1983" i="1"/>
  <c r="G1985" i="1"/>
  <c r="G1987" i="1"/>
  <c r="G1989" i="1"/>
  <c r="G1995" i="1"/>
  <c r="G1997" i="1"/>
  <c r="G2010" i="1"/>
  <c r="G2016" i="1"/>
  <c r="G2018" i="1"/>
  <c r="G2020" i="1"/>
  <c r="G2033" i="1"/>
  <c r="G2039" i="1"/>
  <c r="G2041" i="1"/>
  <c r="G2047" i="1"/>
  <c r="G2060" i="1"/>
  <c r="G2062" i="1"/>
  <c r="G2075" i="1"/>
  <c r="G2077" i="1"/>
  <c r="G2079" i="1"/>
  <c r="G2081" i="1"/>
  <c r="G2083" i="1"/>
  <c r="G2089" i="1"/>
  <c r="G2091" i="1"/>
  <c r="G2093" i="1"/>
  <c r="G2095" i="1"/>
  <c r="G2097" i="1"/>
  <c r="G2103" i="1"/>
  <c r="G2109" i="1"/>
  <c r="G2122" i="1"/>
  <c r="G2128" i="1"/>
  <c r="G2130" i="1"/>
  <c r="G2136" i="1"/>
  <c r="G2138" i="1"/>
  <c r="G2144" i="1"/>
  <c r="G2150" i="1"/>
  <c r="G2156" i="1"/>
  <c r="G2158" i="1"/>
  <c r="G2160" i="1"/>
  <c r="G2162" i="1"/>
  <c r="G2164" i="1"/>
  <c r="G2166" i="1"/>
  <c r="G2168" i="1"/>
  <c r="G2170" i="1"/>
  <c r="G2172" i="1"/>
  <c r="G2174" i="1"/>
  <c r="G2187" i="1"/>
  <c r="G2189" i="1"/>
  <c r="G2191" i="1"/>
  <c r="G2193" i="1"/>
  <c r="G2199" i="1"/>
  <c r="G2201" i="1"/>
  <c r="G2207" i="1"/>
  <c r="G2213" i="1"/>
  <c r="G2215" i="1"/>
  <c r="G2228" i="1"/>
  <c r="G2230" i="1"/>
  <c r="G2232" i="1"/>
  <c r="G2234" i="1"/>
  <c r="G2240" i="1"/>
  <c r="G2253" i="1"/>
  <c r="G2255" i="1"/>
  <c r="G2257" i="1"/>
  <c r="G2259" i="1"/>
  <c r="G2261" i="1"/>
  <c r="G2267" i="1"/>
  <c r="G2280" i="1"/>
  <c r="G2283" i="1" s="1"/>
  <c r="D80" i="2" s="1"/>
  <c r="G2293" i="1"/>
  <c r="G2295" i="1"/>
  <c r="G2308" i="1"/>
  <c r="G2314" i="1"/>
  <c r="G2320" i="1"/>
  <c r="G2322" i="1"/>
  <c r="G2328" i="1"/>
  <c r="G2334" i="1"/>
  <c r="G2340" i="1"/>
  <c r="G2346" i="1"/>
  <c r="G2348" i="1"/>
  <c r="G2354" i="1"/>
  <c r="G2367" i="1"/>
  <c r="G2369" i="1"/>
  <c r="G2375" i="1"/>
  <c r="G2377" i="1"/>
  <c r="G2379" i="1"/>
  <c r="G2381" i="1"/>
  <c r="G2394" i="1"/>
  <c r="G2396" i="1"/>
  <c r="G2398" i="1"/>
  <c r="G2400" i="1"/>
  <c r="G843" i="1" l="1"/>
  <c r="D32" i="2" s="1"/>
  <c r="G1046" i="1"/>
  <c r="D38" i="2" s="1"/>
  <c r="G2403" i="1"/>
  <c r="D86" i="2" s="1"/>
  <c r="E85" i="2" s="1"/>
  <c r="G2298" i="1"/>
  <c r="D81" i="2" s="1"/>
  <c r="G2177" i="1"/>
  <c r="D76" i="2" s="1"/>
  <c r="G2050" i="1"/>
  <c r="D72" i="2" s="1"/>
  <c r="G2023" i="1"/>
  <c r="D71" i="2" s="1"/>
  <c r="G2000" i="1"/>
  <c r="D70" i="2" s="1"/>
  <c r="G1716" i="1"/>
  <c r="D60" i="2" s="1"/>
  <c r="G1578" i="1"/>
  <c r="D55" i="2" s="1"/>
  <c r="G1407" i="1"/>
  <c r="D47" i="2" s="1"/>
  <c r="G1380" i="1"/>
  <c r="D46" i="2" s="1"/>
  <c r="G1306" i="1"/>
  <c r="D44" i="2" s="1"/>
  <c r="G1218" i="1"/>
  <c r="D42" i="2" s="1"/>
  <c r="G1173" i="1"/>
  <c r="D41" i="2" s="1"/>
  <c r="G1130" i="1"/>
  <c r="D40" i="2" s="1"/>
  <c r="G995" i="1"/>
  <c r="D37" i="2" s="1"/>
  <c r="G2357" i="1"/>
  <c r="D83" i="2" s="1"/>
  <c r="G2270" i="1"/>
  <c r="D79" i="2" s="1"/>
  <c r="G1810" i="1"/>
  <c r="D64" i="2" s="1"/>
  <c r="G2218" i="1"/>
  <c r="D77" i="2" s="1"/>
  <c r="G1849" i="1"/>
  <c r="D65" i="2" s="1"/>
  <c r="G1685" i="1"/>
  <c r="D59" i="2" s="1"/>
  <c r="G2384" i="1"/>
  <c r="D84" i="2" s="1"/>
  <c r="G1611" i="1"/>
  <c r="D56" i="2" s="1"/>
  <c r="G1502" i="1"/>
  <c r="D53" i="2" s="1"/>
  <c r="G1357" i="1"/>
  <c r="D45" i="2" s="1"/>
  <c r="G956" i="1"/>
  <c r="D36" i="2" s="1"/>
  <c r="G913" i="1"/>
  <c r="D35" i="2" s="1"/>
  <c r="G2112" i="1"/>
  <c r="D75" i="2" s="1"/>
  <c r="G1747" i="1"/>
  <c r="D62" i="2" s="1"/>
  <c r="E61" i="2" s="1"/>
  <c r="G1539" i="1"/>
  <c r="D54" i="2" s="1"/>
  <c r="G1896" i="1"/>
  <c r="D68" i="2" s="1"/>
  <c r="G868" i="1"/>
  <c r="D34" i="2" s="1"/>
  <c r="G2243" i="1"/>
  <c r="D78" i="2" s="1"/>
  <c r="G2065" i="1"/>
  <c r="D73" i="2" s="1"/>
  <c r="G1436" i="1"/>
  <c r="D48" i="2" s="1"/>
  <c r="G1265" i="1"/>
  <c r="D43" i="2" s="1"/>
  <c r="G1953" i="1"/>
  <c r="D69" i="2" s="1"/>
  <c r="G1646" i="1"/>
  <c r="D57" i="2" s="1"/>
  <c r="G1103" i="1"/>
  <c r="D39" i="2" s="1"/>
  <c r="G812" i="1"/>
  <c r="D31" i="2" s="1"/>
  <c r="G771" i="1"/>
  <c r="D30" i="2" s="1"/>
  <c r="G734" i="1"/>
  <c r="D29" i="2" s="1"/>
  <c r="G685" i="1"/>
  <c r="D28" i="2" s="1"/>
  <c r="G632" i="1"/>
  <c r="D27" i="2" s="1"/>
  <c r="G591" i="1"/>
  <c r="D26" i="2" s="1"/>
  <c r="G536" i="1"/>
  <c r="D25" i="2" s="1"/>
  <c r="G485" i="1"/>
  <c r="D24" i="2" s="1"/>
  <c r="G434" i="1"/>
  <c r="D23" i="2" s="1"/>
  <c r="G391" i="1"/>
  <c r="D22" i="2" s="1"/>
  <c r="G366" i="1"/>
  <c r="D21" i="2" s="1"/>
  <c r="G313" i="1"/>
  <c r="D20" i="2" s="1"/>
  <c r="G266" i="1"/>
  <c r="D19" i="2" s="1"/>
  <c r="G231" i="1"/>
  <c r="D18" i="2" s="1"/>
  <c r="G202" i="1"/>
  <c r="D16" i="2" s="1"/>
  <c r="G155" i="1"/>
  <c r="D15" i="2" s="1"/>
  <c r="G94" i="1"/>
  <c r="D11" i="2" s="1"/>
  <c r="G39" i="1"/>
  <c r="D10" i="2" s="1"/>
  <c r="E58" i="2" l="1"/>
  <c r="E82" i="2"/>
  <c r="E74" i="2"/>
  <c r="E67" i="2"/>
  <c r="E33" i="2"/>
  <c r="E52" i="2"/>
  <c r="E63" i="2"/>
  <c r="E17" i="2"/>
  <c r="E14" i="2"/>
  <c r="E9" i="2"/>
  <c r="E88" i="2" l="1"/>
  <c r="D12" i="4" s="1"/>
  <c r="D38" i="4" l="1"/>
  <c r="D40" i="4" s="1"/>
  <c r="D4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 authorId="0" shapeId="0" xr:uid="{F39A88F3-D731-44BC-94A0-51C87CA8339C}">
      <text>
        <r>
          <rPr>
            <sz val="10"/>
            <rFont val="Arial"/>
            <family val="2"/>
          </rPr>
          <t>Enter your rate here.</t>
        </r>
      </text>
    </comment>
    <comment ref="H14" authorId="0" shapeId="0" xr:uid="{A1A36600-3433-44B3-9499-5AB498724BA5}">
      <text>
        <r>
          <rPr>
            <sz val="10"/>
            <rFont val="Arial"/>
            <family val="2"/>
          </rPr>
          <t>Enter your note here.</t>
        </r>
      </text>
    </comment>
    <comment ref="F20" authorId="0" shapeId="0" xr:uid="{53C8352A-5348-4F13-9E2C-3A9E8ABE00A5}">
      <text>
        <r>
          <rPr>
            <sz val="10"/>
            <rFont val="Arial"/>
            <family val="2"/>
          </rPr>
          <t>Enter your rate here.</t>
        </r>
      </text>
    </comment>
    <comment ref="H20" authorId="0" shapeId="0" xr:uid="{5C39CAB2-5908-4FC0-BB8C-C0E52432A4E9}">
      <text>
        <r>
          <rPr>
            <sz val="10"/>
            <rFont val="Arial"/>
            <family val="2"/>
          </rPr>
          <t>Enter your note here.</t>
        </r>
      </text>
    </comment>
    <comment ref="F22" authorId="0" shapeId="0" xr:uid="{BFE1C8B5-CDBF-4CAA-B874-EC8B6360052F}">
      <text>
        <r>
          <rPr>
            <sz val="10"/>
            <rFont val="Arial"/>
            <family val="2"/>
          </rPr>
          <t>Enter your rate here.</t>
        </r>
      </text>
    </comment>
    <comment ref="H22" authorId="0" shapeId="0" xr:uid="{07EA6D7E-E5B3-469C-946D-E2FFBE8C6DD9}">
      <text>
        <r>
          <rPr>
            <sz val="10"/>
            <rFont val="Arial"/>
            <family val="2"/>
          </rPr>
          <t>Enter your note here.</t>
        </r>
      </text>
    </comment>
    <comment ref="F28" authorId="0" shapeId="0" xr:uid="{37347741-4734-4867-9EDC-468495F4F12A}">
      <text>
        <r>
          <rPr>
            <sz val="10"/>
            <rFont val="Arial"/>
            <family val="2"/>
          </rPr>
          <t>Enter your rate here.</t>
        </r>
      </text>
    </comment>
    <comment ref="H28" authorId="0" shapeId="0" xr:uid="{C9D41FCF-2BB7-4CE9-A677-9D7E40AF2CC6}">
      <text>
        <r>
          <rPr>
            <sz val="10"/>
            <rFont val="Arial"/>
            <family val="2"/>
          </rPr>
          <t>Enter your note here.</t>
        </r>
      </text>
    </comment>
    <comment ref="F30" authorId="0" shapeId="0" xr:uid="{1D9B5045-12B7-4816-9862-6A662FCFC7E5}">
      <text>
        <r>
          <rPr>
            <sz val="10"/>
            <rFont val="Arial"/>
            <family val="2"/>
          </rPr>
          <t>Enter your rate here.</t>
        </r>
      </text>
    </comment>
    <comment ref="H30" authorId="0" shapeId="0" xr:uid="{06830312-94A2-4549-8B54-A89A01C0C0E3}">
      <text>
        <r>
          <rPr>
            <sz val="10"/>
            <rFont val="Arial"/>
            <family val="2"/>
          </rPr>
          <t>Enter your note here.</t>
        </r>
      </text>
    </comment>
    <comment ref="F36" authorId="0" shapeId="0" xr:uid="{2F49BAD9-1ECF-4A99-B364-5F27899EFFE1}">
      <text>
        <r>
          <rPr>
            <sz val="10"/>
            <rFont val="Arial"/>
            <family val="2"/>
          </rPr>
          <t>Enter your rate here.</t>
        </r>
      </text>
    </comment>
    <comment ref="H36" authorId="0" shapeId="0" xr:uid="{A41327D5-79AC-4818-8F43-89EA2C8175BD}">
      <text>
        <r>
          <rPr>
            <sz val="10"/>
            <rFont val="Arial"/>
            <family val="2"/>
          </rPr>
          <t>Enter your note here.</t>
        </r>
      </text>
    </comment>
    <comment ref="F49" authorId="0" shapeId="0" xr:uid="{B523A141-7A06-437D-8DDA-195D4083D6C3}">
      <text>
        <r>
          <rPr>
            <sz val="10"/>
            <rFont val="Arial"/>
            <family val="2"/>
          </rPr>
          <t>Enter your rate here.</t>
        </r>
      </text>
    </comment>
    <comment ref="H49" authorId="0" shapeId="0" xr:uid="{EE518111-E2FC-4A7E-B656-D70D2F8D83A1}">
      <text>
        <r>
          <rPr>
            <sz val="10"/>
            <rFont val="Arial"/>
            <family val="2"/>
          </rPr>
          <t>Enter your note here.</t>
        </r>
      </text>
    </comment>
    <comment ref="F51" authorId="0" shapeId="0" xr:uid="{1FB8FAE3-ADC4-48FD-9823-A7FC66873ED9}">
      <text>
        <r>
          <rPr>
            <sz val="10"/>
            <rFont val="Arial"/>
            <family val="2"/>
          </rPr>
          <t>Enter your rate here.</t>
        </r>
      </text>
    </comment>
    <comment ref="H51" authorId="0" shapeId="0" xr:uid="{096256CD-202A-465C-ABAA-0BBBC740C828}">
      <text>
        <r>
          <rPr>
            <sz val="10"/>
            <rFont val="Arial"/>
            <family val="2"/>
          </rPr>
          <t>Enter your note here.</t>
        </r>
      </text>
    </comment>
    <comment ref="F57" authorId="0" shapeId="0" xr:uid="{9B6FAF61-FC02-4B6C-9072-9CDF011150AE}">
      <text>
        <r>
          <rPr>
            <sz val="10"/>
            <rFont val="Arial"/>
            <family val="2"/>
          </rPr>
          <t>Enter your rate here.</t>
        </r>
      </text>
    </comment>
    <comment ref="H57" authorId="0" shapeId="0" xr:uid="{D48BB5A8-2080-4123-8418-7E685493F9AE}">
      <text>
        <r>
          <rPr>
            <sz val="10"/>
            <rFont val="Arial"/>
            <family val="2"/>
          </rPr>
          <t>Enter your note here.</t>
        </r>
      </text>
    </comment>
    <comment ref="F59" authorId="0" shapeId="0" xr:uid="{5F6063C3-8F77-4770-B7D6-9D9FA8ACC8EA}">
      <text>
        <r>
          <rPr>
            <sz val="10"/>
            <rFont val="Arial"/>
            <family val="2"/>
          </rPr>
          <t>Enter your rate here.</t>
        </r>
      </text>
    </comment>
    <comment ref="H59" authorId="0" shapeId="0" xr:uid="{8F488B43-1BA9-41DD-B03B-28357129979F}">
      <text>
        <r>
          <rPr>
            <sz val="10"/>
            <rFont val="Arial"/>
            <family val="2"/>
          </rPr>
          <t>Enter your note here.</t>
        </r>
      </text>
    </comment>
    <comment ref="F65" authorId="0" shapeId="0" xr:uid="{6878B0E9-7F95-47B4-8918-720A48A63F6A}">
      <text>
        <r>
          <rPr>
            <sz val="10"/>
            <rFont val="Arial"/>
            <family val="2"/>
          </rPr>
          <t>Enter your rate here.</t>
        </r>
      </text>
    </comment>
    <comment ref="H65" authorId="0" shapeId="0" xr:uid="{D360A381-424E-4CBE-9B05-630836220CA8}">
      <text>
        <r>
          <rPr>
            <sz val="10"/>
            <rFont val="Arial"/>
            <family val="2"/>
          </rPr>
          <t>Enter your note here.</t>
        </r>
      </text>
    </comment>
    <comment ref="F71" authorId="0" shapeId="0" xr:uid="{2886D8D1-B40F-40CD-8765-95744B7C16FA}">
      <text>
        <r>
          <rPr>
            <sz val="10"/>
            <rFont val="Arial"/>
            <family val="2"/>
          </rPr>
          <t>Enter your rate here.</t>
        </r>
      </text>
    </comment>
    <comment ref="H71" authorId="0" shapeId="0" xr:uid="{1AE87002-E924-40C4-83CF-44361D5CE447}">
      <text>
        <r>
          <rPr>
            <sz val="10"/>
            <rFont val="Arial"/>
            <family val="2"/>
          </rPr>
          <t>Enter your note here.</t>
        </r>
      </text>
    </comment>
    <comment ref="F77" authorId="0" shapeId="0" xr:uid="{A39AABCB-D48B-40C4-898F-CD91DC0D5AAE}">
      <text>
        <r>
          <rPr>
            <sz val="10"/>
            <rFont val="Arial"/>
            <family val="2"/>
          </rPr>
          <t>Enter your rate here.</t>
        </r>
      </text>
    </comment>
    <comment ref="H77" authorId="0" shapeId="0" xr:uid="{6DEBA10A-8E3E-45CA-85CE-CD3E7E67D3B1}">
      <text>
        <r>
          <rPr>
            <sz val="10"/>
            <rFont val="Arial"/>
            <family val="2"/>
          </rPr>
          <t>Enter your note here.</t>
        </r>
      </text>
    </comment>
    <comment ref="F79" authorId="0" shapeId="0" xr:uid="{F9EFCE1D-B613-4212-86C5-D315E787FC18}">
      <text>
        <r>
          <rPr>
            <sz val="10"/>
            <rFont val="Arial"/>
            <family val="2"/>
          </rPr>
          <t>Enter your rate here.</t>
        </r>
      </text>
    </comment>
    <comment ref="H79" authorId="0" shapeId="0" xr:uid="{B9E23C1C-6BFD-49D9-BFD1-BAC35BAF915F}">
      <text>
        <r>
          <rPr>
            <sz val="10"/>
            <rFont val="Arial"/>
            <family val="2"/>
          </rPr>
          <t>Enter your note here.</t>
        </r>
      </text>
    </comment>
    <comment ref="F85" authorId="0" shapeId="0" xr:uid="{D3303303-6E1F-49D6-915B-9B09D61EA764}">
      <text>
        <r>
          <rPr>
            <sz val="10"/>
            <rFont val="Arial"/>
            <family val="2"/>
          </rPr>
          <t>Enter your rate here.</t>
        </r>
      </text>
    </comment>
    <comment ref="H85" authorId="0" shapeId="0" xr:uid="{E26C1D34-0215-41E6-92F1-C92E53DDC828}">
      <text>
        <r>
          <rPr>
            <sz val="10"/>
            <rFont val="Arial"/>
            <family val="2"/>
          </rPr>
          <t>Enter your note here.</t>
        </r>
      </text>
    </comment>
    <comment ref="F91" authorId="0" shapeId="0" xr:uid="{538EADE6-14AA-41DF-86A9-E6D095548D23}">
      <text>
        <r>
          <rPr>
            <sz val="10"/>
            <rFont val="Arial"/>
            <family val="2"/>
          </rPr>
          <t>Enter your rate here.</t>
        </r>
      </text>
    </comment>
    <comment ref="H91" authorId="0" shapeId="0" xr:uid="{5A3D3997-3798-41F2-A1F9-5E7868401CAD}">
      <text>
        <r>
          <rPr>
            <sz val="10"/>
            <rFont val="Arial"/>
            <family val="2"/>
          </rPr>
          <t>Enter your note here.</t>
        </r>
      </text>
    </comment>
    <comment ref="F104" authorId="0" shapeId="0" xr:uid="{A5A9D80A-4D3A-46E1-A329-F0A08F104F58}">
      <text>
        <r>
          <rPr>
            <sz val="10"/>
            <rFont val="Arial"/>
            <family val="2"/>
          </rPr>
          <t>Enter your rate here.</t>
        </r>
      </text>
    </comment>
    <comment ref="H104" authorId="0" shapeId="0" xr:uid="{C041F44F-5A04-4DD5-96E7-CAFB016A7ECA}">
      <text>
        <r>
          <rPr>
            <sz val="10"/>
            <rFont val="Arial"/>
            <family val="2"/>
          </rPr>
          <t>Enter your note here.</t>
        </r>
      </text>
    </comment>
    <comment ref="F117" authorId="0" shapeId="0" xr:uid="{4A93B9C7-7556-46D1-9742-183A824B599C}">
      <text>
        <r>
          <rPr>
            <sz val="10"/>
            <rFont val="Arial"/>
            <family val="2"/>
          </rPr>
          <t>Enter your rate here.</t>
        </r>
      </text>
    </comment>
    <comment ref="H117" authorId="0" shapeId="0" xr:uid="{9D397728-DB69-47E9-8BF9-0D233DC8B1F4}">
      <text>
        <r>
          <rPr>
            <sz val="10"/>
            <rFont val="Arial"/>
            <family val="2"/>
          </rPr>
          <t>Enter your note here.</t>
        </r>
      </text>
    </comment>
    <comment ref="F130" authorId="0" shapeId="0" xr:uid="{53977D10-E73D-431A-A220-B11AC9FE2D8D}">
      <text>
        <r>
          <rPr>
            <sz val="10"/>
            <rFont val="Arial"/>
            <family val="2"/>
          </rPr>
          <t>Enter your rate here.</t>
        </r>
      </text>
    </comment>
    <comment ref="H130" authorId="0" shapeId="0" xr:uid="{1DE47165-4066-4977-8C32-74BE92ED067A}">
      <text>
        <r>
          <rPr>
            <sz val="10"/>
            <rFont val="Arial"/>
            <family val="2"/>
          </rPr>
          <t>Enter your note here.</t>
        </r>
      </text>
    </comment>
    <comment ref="F136" authorId="0" shapeId="0" xr:uid="{A9FEACA3-9CEA-4F1B-AE7B-6234C5988DB2}">
      <text>
        <r>
          <rPr>
            <sz val="10"/>
            <rFont val="Arial"/>
            <family val="2"/>
          </rPr>
          <t>Enter your rate here.</t>
        </r>
      </text>
    </comment>
    <comment ref="H136" authorId="0" shapeId="0" xr:uid="{931A9C04-F6C7-4FB6-B974-A33A9C343425}">
      <text>
        <r>
          <rPr>
            <sz val="10"/>
            <rFont val="Arial"/>
            <family val="2"/>
          </rPr>
          <t>Enter your note here.</t>
        </r>
      </text>
    </comment>
    <comment ref="F138" authorId="0" shapeId="0" xr:uid="{B3BC1AC5-4038-47C3-B9CB-4B3EA8BF3937}">
      <text>
        <r>
          <rPr>
            <sz val="10"/>
            <rFont val="Arial"/>
            <family val="2"/>
          </rPr>
          <t>Enter your rate here.</t>
        </r>
      </text>
    </comment>
    <comment ref="H138" authorId="0" shapeId="0" xr:uid="{B2D5FA27-A024-4845-B08E-6D44711180B4}">
      <text>
        <r>
          <rPr>
            <sz val="10"/>
            <rFont val="Arial"/>
            <family val="2"/>
          </rPr>
          <t>Enter your note here.</t>
        </r>
      </text>
    </comment>
    <comment ref="F144" authorId="0" shapeId="0" xr:uid="{046EA475-0647-440E-996B-A53E1AE29A96}">
      <text>
        <r>
          <rPr>
            <sz val="10"/>
            <rFont val="Arial"/>
            <family val="2"/>
          </rPr>
          <t>Enter your rate here.</t>
        </r>
      </text>
    </comment>
    <comment ref="H144" authorId="0" shapeId="0" xr:uid="{4CD6A2B6-1792-4EB2-8EE3-207010533C7B}">
      <text>
        <r>
          <rPr>
            <sz val="10"/>
            <rFont val="Arial"/>
            <family val="2"/>
          </rPr>
          <t>Enter your note here.</t>
        </r>
      </text>
    </comment>
    <comment ref="F146" authorId="0" shapeId="0" xr:uid="{6BF28867-75FD-4CB0-ACF0-E460865D0F28}">
      <text>
        <r>
          <rPr>
            <sz val="10"/>
            <rFont val="Arial"/>
            <family val="2"/>
          </rPr>
          <t>Enter your rate here.</t>
        </r>
      </text>
    </comment>
    <comment ref="H146" authorId="0" shapeId="0" xr:uid="{2A3010D5-2F99-456B-B1BD-272E0F778CA2}">
      <text>
        <r>
          <rPr>
            <sz val="10"/>
            <rFont val="Arial"/>
            <family val="2"/>
          </rPr>
          <t>Enter your note here.</t>
        </r>
      </text>
    </comment>
    <comment ref="F152" authorId="0" shapeId="0" xr:uid="{89D09EBB-BA43-4977-A647-6A475E7E0B74}">
      <text>
        <r>
          <rPr>
            <sz val="10"/>
            <rFont val="Arial"/>
            <family val="2"/>
          </rPr>
          <t>Enter your rate here.</t>
        </r>
      </text>
    </comment>
    <comment ref="H152" authorId="0" shapeId="0" xr:uid="{B30614BA-5EA1-4029-BAFC-9E92DE94A255}">
      <text>
        <r>
          <rPr>
            <sz val="10"/>
            <rFont val="Arial"/>
            <family val="2"/>
          </rPr>
          <t>Enter your note here.</t>
        </r>
      </text>
    </comment>
    <comment ref="F165" authorId="0" shapeId="0" xr:uid="{E9D295E6-D75F-449D-A6CA-EB55952FF04B}">
      <text>
        <r>
          <rPr>
            <sz val="10"/>
            <rFont val="Arial"/>
            <family val="2"/>
          </rPr>
          <t>Enter your rate here.</t>
        </r>
      </text>
    </comment>
    <comment ref="H165" authorId="0" shapeId="0" xr:uid="{788D5EDD-B46C-4EF3-97BB-E030CFD3CADD}">
      <text>
        <r>
          <rPr>
            <sz val="10"/>
            <rFont val="Arial"/>
            <family val="2"/>
          </rPr>
          <t>Enter your note here.</t>
        </r>
      </text>
    </comment>
    <comment ref="F171" authorId="0" shapeId="0" xr:uid="{7C29403A-AD39-4720-B159-3C0B7EE51B3E}">
      <text>
        <r>
          <rPr>
            <sz val="10"/>
            <rFont val="Arial"/>
            <family val="2"/>
          </rPr>
          <t>Enter your rate here.</t>
        </r>
      </text>
    </comment>
    <comment ref="H171" authorId="0" shapeId="0" xr:uid="{B7BA137A-6918-4064-88B1-9A16BEC78947}">
      <text>
        <r>
          <rPr>
            <sz val="10"/>
            <rFont val="Arial"/>
            <family val="2"/>
          </rPr>
          <t>Enter your note here.</t>
        </r>
      </text>
    </comment>
    <comment ref="F177" authorId="0" shapeId="0" xr:uid="{C7843795-3FF8-48CD-AEF1-AA706420F9F2}">
      <text>
        <r>
          <rPr>
            <sz val="10"/>
            <rFont val="Arial"/>
            <family val="2"/>
          </rPr>
          <t>Enter your rate here.</t>
        </r>
      </text>
    </comment>
    <comment ref="H177" authorId="0" shapeId="0" xr:uid="{09093E90-CACB-47BE-B1C5-348CC5AC8489}">
      <text>
        <r>
          <rPr>
            <sz val="10"/>
            <rFont val="Arial"/>
            <family val="2"/>
          </rPr>
          <t>Enter your note here.</t>
        </r>
      </text>
    </comment>
    <comment ref="F183" authorId="0" shapeId="0" xr:uid="{B8362C61-8F0B-4A9E-86DA-32788248EE9F}">
      <text>
        <r>
          <rPr>
            <sz val="10"/>
            <rFont val="Arial"/>
            <family val="2"/>
          </rPr>
          <t>Enter your rate here.</t>
        </r>
      </text>
    </comment>
    <comment ref="H183" authorId="0" shapeId="0" xr:uid="{A1560B82-C30A-4956-9641-D05DD0AC3E32}">
      <text>
        <r>
          <rPr>
            <sz val="10"/>
            <rFont val="Arial"/>
            <family val="2"/>
          </rPr>
          <t>Enter your note here.</t>
        </r>
      </text>
    </comment>
    <comment ref="F185" authorId="0" shapeId="0" xr:uid="{3345A750-5A25-4BD0-8EE1-29296A9A83E6}">
      <text>
        <r>
          <rPr>
            <sz val="10"/>
            <rFont val="Arial"/>
            <family val="2"/>
          </rPr>
          <t>Enter your rate here.</t>
        </r>
      </text>
    </comment>
    <comment ref="H185" authorId="0" shapeId="0" xr:uid="{694C2967-8C5C-4332-AD54-7C68E56741DA}">
      <text>
        <r>
          <rPr>
            <sz val="10"/>
            <rFont val="Arial"/>
            <family val="2"/>
          </rPr>
          <t>Enter your note here.</t>
        </r>
      </text>
    </comment>
    <comment ref="F191" authorId="0" shapeId="0" xr:uid="{9637415B-03AF-491A-8F5C-0ABA507094AF}">
      <text>
        <r>
          <rPr>
            <sz val="10"/>
            <rFont val="Arial"/>
            <family val="2"/>
          </rPr>
          <t>Enter your rate here.</t>
        </r>
      </text>
    </comment>
    <comment ref="H191" authorId="0" shapeId="0" xr:uid="{F9D69D4A-26AD-49CF-961D-40956A1426FA}">
      <text>
        <r>
          <rPr>
            <sz val="10"/>
            <rFont val="Arial"/>
            <family val="2"/>
          </rPr>
          <t>Enter your note here.</t>
        </r>
      </text>
    </comment>
    <comment ref="F197" authorId="0" shapeId="0" xr:uid="{437DCFEF-D6AF-4208-9DC7-B6DDEA66A619}">
      <text>
        <r>
          <rPr>
            <sz val="10"/>
            <rFont val="Arial"/>
            <family val="2"/>
          </rPr>
          <t>Enter your rate here.</t>
        </r>
      </text>
    </comment>
    <comment ref="H197" authorId="0" shapeId="0" xr:uid="{918A9567-0FB4-435F-8991-E3437E756856}">
      <text>
        <r>
          <rPr>
            <sz val="10"/>
            <rFont val="Arial"/>
            <family val="2"/>
          </rPr>
          <t>Enter your note here.</t>
        </r>
      </text>
    </comment>
    <comment ref="F199" authorId="0" shapeId="0" xr:uid="{C9C907D8-9BB1-4F6D-95DA-B2566B6A548E}">
      <text>
        <r>
          <rPr>
            <sz val="10"/>
            <rFont val="Arial"/>
            <family val="2"/>
          </rPr>
          <t>Enter your rate here.</t>
        </r>
      </text>
    </comment>
    <comment ref="H199" authorId="0" shapeId="0" xr:uid="{60D6D931-79B4-43FA-ABAA-0E58F1FC4D2A}">
      <text>
        <r>
          <rPr>
            <sz val="10"/>
            <rFont val="Arial"/>
            <family val="2"/>
          </rPr>
          <t>Enter your note here.</t>
        </r>
      </text>
    </comment>
    <comment ref="F212" authorId="0" shapeId="0" xr:uid="{005FBB05-C388-4E80-8FCA-D8C30E74996C}">
      <text>
        <r>
          <rPr>
            <sz val="10"/>
            <rFont val="Arial"/>
            <family val="2"/>
          </rPr>
          <t>Enter your rate here.</t>
        </r>
      </text>
    </comment>
    <comment ref="H212" authorId="0" shapeId="0" xr:uid="{464C8299-A73D-4288-A0FA-26A4B67F0D00}">
      <text>
        <r>
          <rPr>
            <sz val="10"/>
            <rFont val="Arial"/>
            <family val="2"/>
          </rPr>
          <t>Enter your note here.</t>
        </r>
      </text>
    </comment>
    <comment ref="F214" authorId="0" shapeId="0" xr:uid="{C84D023E-73DA-406B-ABE3-6C94715CBB50}">
      <text>
        <r>
          <rPr>
            <sz val="10"/>
            <rFont val="Arial"/>
            <family val="2"/>
          </rPr>
          <t>Enter your rate here.</t>
        </r>
      </text>
    </comment>
    <comment ref="H214" authorId="0" shapeId="0" xr:uid="{6E9A75F0-C9A6-4424-8F8D-7710A622FE40}">
      <text>
        <r>
          <rPr>
            <sz val="10"/>
            <rFont val="Arial"/>
            <family val="2"/>
          </rPr>
          <t>Enter your note here.</t>
        </r>
      </text>
    </comment>
    <comment ref="F216" authorId="0" shapeId="0" xr:uid="{97F4D8BD-95FF-4750-9121-3B85ED110948}">
      <text>
        <r>
          <rPr>
            <sz val="10"/>
            <rFont val="Arial"/>
            <family val="2"/>
          </rPr>
          <t>Enter your rate here.</t>
        </r>
      </text>
    </comment>
    <comment ref="H216" authorId="0" shapeId="0" xr:uid="{9AF10F00-10AE-4FEA-BC45-3F587EBF67FC}">
      <text>
        <r>
          <rPr>
            <sz val="10"/>
            <rFont val="Arial"/>
            <family val="2"/>
          </rPr>
          <t>Enter your note here.</t>
        </r>
      </text>
    </comment>
    <comment ref="F218" authorId="0" shapeId="0" xr:uid="{E003C453-CA39-4C5A-90B3-6D7773B5CFA5}">
      <text>
        <r>
          <rPr>
            <sz val="10"/>
            <rFont val="Arial"/>
            <family val="2"/>
          </rPr>
          <t>Enter your rate here.</t>
        </r>
      </text>
    </comment>
    <comment ref="H218" authorId="0" shapeId="0" xr:uid="{5FC22F2E-8E6E-485B-BCF2-0A7953ED5BB3}">
      <text>
        <r>
          <rPr>
            <sz val="10"/>
            <rFont val="Arial"/>
            <family val="2"/>
          </rPr>
          <t>Enter your note here.</t>
        </r>
      </text>
    </comment>
    <comment ref="F220" authorId="0" shapeId="0" xr:uid="{15D14AD8-10E2-4D28-8A53-8C402054750C}">
      <text>
        <r>
          <rPr>
            <sz val="10"/>
            <rFont val="Arial"/>
            <family val="2"/>
          </rPr>
          <t>Enter your rate here.</t>
        </r>
      </text>
    </comment>
    <comment ref="H220" authorId="0" shapeId="0" xr:uid="{0AC77D88-E85D-4E42-9731-22FEB2ADEC7E}">
      <text>
        <r>
          <rPr>
            <sz val="10"/>
            <rFont val="Arial"/>
            <family val="2"/>
          </rPr>
          <t>Enter your note here.</t>
        </r>
      </text>
    </comment>
    <comment ref="F222" authorId="0" shapeId="0" xr:uid="{C155CE24-9E40-4018-AE8E-C0DE6AE35F8B}">
      <text>
        <r>
          <rPr>
            <sz val="10"/>
            <rFont val="Arial"/>
            <family val="2"/>
          </rPr>
          <t>Enter your rate here.</t>
        </r>
      </text>
    </comment>
    <comment ref="H222" authorId="0" shapeId="0" xr:uid="{4291F8FF-0F02-4431-8D14-C116423CF3E4}">
      <text>
        <r>
          <rPr>
            <sz val="10"/>
            <rFont val="Arial"/>
            <family val="2"/>
          </rPr>
          <t>Enter your note here.</t>
        </r>
      </text>
    </comment>
    <comment ref="F228" authorId="0" shapeId="0" xr:uid="{DC7AB6D4-5B51-43AD-BC59-8E1592F9D214}">
      <text>
        <r>
          <rPr>
            <sz val="10"/>
            <rFont val="Arial"/>
            <family val="2"/>
          </rPr>
          <t>Enter your rate here.</t>
        </r>
      </text>
    </comment>
    <comment ref="H228" authorId="0" shapeId="0" xr:uid="{9CF9BF28-3C53-4541-83FD-AC30EA15F915}">
      <text>
        <r>
          <rPr>
            <sz val="10"/>
            <rFont val="Arial"/>
            <family val="2"/>
          </rPr>
          <t>Enter your note here.</t>
        </r>
      </text>
    </comment>
    <comment ref="F241" authorId="0" shapeId="0" xr:uid="{129E2D37-B561-4422-BEC7-11ACAEAAEBB8}">
      <text>
        <r>
          <rPr>
            <sz val="10"/>
            <rFont val="Arial"/>
            <family val="2"/>
          </rPr>
          <t>Enter your rate here.</t>
        </r>
      </text>
    </comment>
    <comment ref="H241" authorId="0" shapeId="0" xr:uid="{9828058B-AF5C-48BC-8625-5D48C971FBA6}">
      <text>
        <r>
          <rPr>
            <sz val="10"/>
            <rFont val="Arial"/>
            <family val="2"/>
          </rPr>
          <t>Enter your note here.</t>
        </r>
      </text>
    </comment>
    <comment ref="F243" authorId="0" shapeId="0" xr:uid="{67F827FF-F306-47D4-959F-6F49CE00455C}">
      <text>
        <r>
          <rPr>
            <sz val="10"/>
            <rFont val="Arial"/>
            <family val="2"/>
          </rPr>
          <t>Enter your rate here.</t>
        </r>
      </text>
    </comment>
    <comment ref="H243" authorId="0" shapeId="0" xr:uid="{6EEC5BEC-2BE0-49FE-9DCA-E6D622EBBF33}">
      <text>
        <r>
          <rPr>
            <sz val="10"/>
            <rFont val="Arial"/>
            <family val="2"/>
          </rPr>
          <t>Enter your note here.</t>
        </r>
      </text>
    </comment>
    <comment ref="F245" authorId="0" shapeId="0" xr:uid="{3448F4A7-DE72-42FA-8CAE-414C4B3DB837}">
      <text>
        <r>
          <rPr>
            <sz val="10"/>
            <rFont val="Arial"/>
            <family val="2"/>
          </rPr>
          <t>Enter your rate here.</t>
        </r>
      </text>
    </comment>
    <comment ref="H245" authorId="0" shapeId="0" xr:uid="{09B00017-4F8F-4719-A04B-091C7516EFAF}">
      <text>
        <r>
          <rPr>
            <sz val="10"/>
            <rFont val="Arial"/>
            <family val="2"/>
          </rPr>
          <t>Enter your note here.</t>
        </r>
      </text>
    </comment>
    <comment ref="F247" authorId="0" shapeId="0" xr:uid="{A30E42D9-1C3A-4CBA-ADF0-14D83A0D9268}">
      <text>
        <r>
          <rPr>
            <sz val="10"/>
            <rFont val="Arial"/>
            <family val="2"/>
          </rPr>
          <t>Enter your rate here.</t>
        </r>
      </text>
    </comment>
    <comment ref="H247" authorId="0" shapeId="0" xr:uid="{2A6DE106-7E69-4F1C-A673-C97159458128}">
      <text>
        <r>
          <rPr>
            <sz val="10"/>
            <rFont val="Arial"/>
            <family val="2"/>
          </rPr>
          <t>Enter your note here.</t>
        </r>
      </text>
    </comment>
    <comment ref="F249" authorId="0" shapeId="0" xr:uid="{130B922B-C08C-4BBD-B172-4335730AFB93}">
      <text>
        <r>
          <rPr>
            <sz val="10"/>
            <rFont val="Arial"/>
            <family val="2"/>
          </rPr>
          <t>Enter your rate here.</t>
        </r>
      </text>
    </comment>
    <comment ref="H249" authorId="0" shapeId="0" xr:uid="{8C924EB7-2D4F-40BE-A27D-E84F24169C8E}">
      <text>
        <r>
          <rPr>
            <sz val="10"/>
            <rFont val="Arial"/>
            <family val="2"/>
          </rPr>
          <t>Enter your note here.</t>
        </r>
      </text>
    </comment>
    <comment ref="F251" authorId="0" shapeId="0" xr:uid="{0A5452CB-F0C6-4DB4-A01F-E3E631E60251}">
      <text>
        <r>
          <rPr>
            <sz val="10"/>
            <rFont val="Arial"/>
            <family val="2"/>
          </rPr>
          <t>Enter your rate here.</t>
        </r>
      </text>
    </comment>
    <comment ref="H251" authorId="0" shapeId="0" xr:uid="{3298BC6A-D1F0-4B8D-8A52-F7B02D160C60}">
      <text>
        <r>
          <rPr>
            <sz val="10"/>
            <rFont val="Arial"/>
            <family val="2"/>
          </rPr>
          <t>Enter your note here.</t>
        </r>
      </text>
    </comment>
    <comment ref="F253" authorId="0" shapeId="0" xr:uid="{29516EB9-77C3-4AA8-8773-973494E07FCF}">
      <text>
        <r>
          <rPr>
            <sz val="10"/>
            <rFont val="Arial"/>
            <family val="2"/>
          </rPr>
          <t>Enter your rate here.</t>
        </r>
      </text>
    </comment>
    <comment ref="H253" authorId="0" shapeId="0" xr:uid="{AB82326D-131F-4153-A5C4-EE1428325E54}">
      <text>
        <r>
          <rPr>
            <sz val="10"/>
            <rFont val="Arial"/>
            <family val="2"/>
          </rPr>
          <t>Enter your note here.</t>
        </r>
      </text>
    </comment>
    <comment ref="F255" authorId="0" shapeId="0" xr:uid="{360D8F38-8E76-42B2-9322-AA49AC15BA5E}">
      <text>
        <r>
          <rPr>
            <sz val="10"/>
            <rFont val="Arial"/>
            <family val="2"/>
          </rPr>
          <t>Enter your rate here.</t>
        </r>
      </text>
    </comment>
    <comment ref="H255" authorId="0" shapeId="0" xr:uid="{21E8697F-3360-4EC2-9468-96573CCAD075}">
      <text>
        <r>
          <rPr>
            <sz val="10"/>
            <rFont val="Arial"/>
            <family val="2"/>
          </rPr>
          <t>Enter your note here.</t>
        </r>
      </text>
    </comment>
    <comment ref="F257" authorId="0" shapeId="0" xr:uid="{39C903A3-C26E-4CB0-BD77-C4F62DC3DEE1}">
      <text>
        <r>
          <rPr>
            <sz val="10"/>
            <rFont val="Arial"/>
            <family val="2"/>
          </rPr>
          <t>Enter your rate here.</t>
        </r>
      </text>
    </comment>
    <comment ref="H257" authorId="0" shapeId="0" xr:uid="{1F0650A7-1A84-4031-8304-520909699ABF}">
      <text>
        <r>
          <rPr>
            <sz val="10"/>
            <rFont val="Arial"/>
            <family val="2"/>
          </rPr>
          <t>Enter your note here.</t>
        </r>
      </text>
    </comment>
    <comment ref="F259" authorId="0" shapeId="0" xr:uid="{071B219F-8299-4E65-98DD-53750F794A87}">
      <text>
        <r>
          <rPr>
            <sz val="10"/>
            <rFont val="Arial"/>
            <family val="2"/>
          </rPr>
          <t>Enter your rate here.</t>
        </r>
      </text>
    </comment>
    <comment ref="H259" authorId="0" shapeId="0" xr:uid="{FCACF4A7-5BDF-40E0-AB4F-D391155FE3FA}">
      <text>
        <r>
          <rPr>
            <sz val="10"/>
            <rFont val="Arial"/>
            <family val="2"/>
          </rPr>
          <t>Enter your note here.</t>
        </r>
      </text>
    </comment>
    <comment ref="F261" authorId="0" shapeId="0" xr:uid="{8C0CD699-9269-4974-A9AC-EF6FDC747D0E}">
      <text>
        <r>
          <rPr>
            <sz val="10"/>
            <rFont val="Arial"/>
            <family val="2"/>
          </rPr>
          <t>Enter your rate here.</t>
        </r>
      </text>
    </comment>
    <comment ref="H261" authorId="0" shapeId="0" xr:uid="{530F481A-A9DD-4CA7-A102-ED2BD447DBF8}">
      <text>
        <r>
          <rPr>
            <sz val="10"/>
            <rFont val="Arial"/>
            <family val="2"/>
          </rPr>
          <t>Enter your note here.</t>
        </r>
      </text>
    </comment>
    <comment ref="F263" authorId="0" shapeId="0" xr:uid="{954EAB22-446A-4ED5-88E9-74AC8FE3E3A5}">
      <text>
        <r>
          <rPr>
            <sz val="10"/>
            <rFont val="Arial"/>
            <family val="2"/>
          </rPr>
          <t>Enter your rate here.</t>
        </r>
      </text>
    </comment>
    <comment ref="H263" authorId="0" shapeId="0" xr:uid="{8DB3B44E-E5A6-480A-9DF2-2B8856935E58}">
      <text>
        <r>
          <rPr>
            <sz val="10"/>
            <rFont val="Arial"/>
            <family val="2"/>
          </rPr>
          <t>Enter your note here.</t>
        </r>
      </text>
    </comment>
    <comment ref="F276" authorId="0" shapeId="0" xr:uid="{B4B8729E-7662-49B5-9FFA-2C46C5925517}">
      <text>
        <r>
          <rPr>
            <sz val="10"/>
            <rFont val="Arial"/>
            <family val="2"/>
          </rPr>
          <t>Enter your rate here.</t>
        </r>
      </text>
    </comment>
    <comment ref="H276" authorId="0" shapeId="0" xr:uid="{D69E7B4C-30B2-4317-A2B0-064D0FEF6A50}">
      <text>
        <r>
          <rPr>
            <sz val="10"/>
            <rFont val="Arial"/>
            <family val="2"/>
          </rPr>
          <t>Enter your note here.</t>
        </r>
      </text>
    </comment>
    <comment ref="F282" authorId="0" shapeId="0" xr:uid="{A3ABCA1C-BD43-42A3-ABF5-630609FCCF23}">
      <text>
        <r>
          <rPr>
            <sz val="10"/>
            <rFont val="Arial"/>
            <family val="2"/>
          </rPr>
          <t>Enter your rate here.</t>
        </r>
      </text>
    </comment>
    <comment ref="H282" authorId="0" shapeId="0" xr:uid="{B1CC6878-BBE0-43FE-B4F7-46537A58FF66}">
      <text>
        <r>
          <rPr>
            <sz val="10"/>
            <rFont val="Arial"/>
            <family val="2"/>
          </rPr>
          <t>Enter your note here.</t>
        </r>
      </text>
    </comment>
    <comment ref="F284" authorId="0" shapeId="0" xr:uid="{F55A6A93-9795-403B-BFAB-0BC44FC4FDEA}">
      <text>
        <r>
          <rPr>
            <sz val="10"/>
            <rFont val="Arial"/>
            <family val="2"/>
          </rPr>
          <t>Enter your rate here.</t>
        </r>
      </text>
    </comment>
    <comment ref="H284" authorId="0" shapeId="0" xr:uid="{79FE0AF4-5E5A-48B3-AE5C-5A0449A11FC4}">
      <text>
        <r>
          <rPr>
            <sz val="10"/>
            <rFont val="Arial"/>
            <family val="2"/>
          </rPr>
          <t>Enter your note here.</t>
        </r>
      </text>
    </comment>
    <comment ref="F290" authorId="0" shapeId="0" xr:uid="{DCD5A8FE-C672-4A68-87BA-1B93DFE98383}">
      <text>
        <r>
          <rPr>
            <sz val="10"/>
            <rFont val="Arial"/>
            <family val="2"/>
          </rPr>
          <t>Enter your rate here.</t>
        </r>
      </text>
    </comment>
    <comment ref="H290" authorId="0" shapeId="0" xr:uid="{71ED690F-D1B9-49A6-A413-F97CC7E7E5E6}">
      <text>
        <r>
          <rPr>
            <sz val="10"/>
            <rFont val="Arial"/>
            <family val="2"/>
          </rPr>
          <t>Enter your note here.</t>
        </r>
      </text>
    </comment>
    <comment ref="F292" authorId="0" shapeId="0" xr:uid="{6F328747-31AA-4968-B0CA-DF7D24DAF71C}">
      <text>
        <r>
          <rPr>
            <sz val="10"/>
            <rFont val="Arial"/>
            <family val="2"/>
          </rPr>
          <t>Enter your rate here.</t>
        </r>
      </text>
    </comment>
    <comment ref="H292" authorId="0" shapeId="0" xr:uid="{2739E2CF-0500-40D7-B317-6BBA8047D496}">
      <text>
        <r>
          <rPr>
            <sz val="10"/>
            <rFont val="Arial"/>
            <family val="2"/>
          </rPr>
          <t>Enter your note here.</t>
        </r>
      </text>
    </comment>
    <comment ref="F294" authorId="0" shapeId="0" xr:uid="{259896D4-3CF9-486B-8F80-6B2BECDAFDF2}">
      <text>
        <r>
          <rPr>
            <sz val="10"/>
            <rFont val="Arial"/>
            <family val="2"/>
          </rPr>
          <t>Enter your rate here.</t>
        </r>
      </text>
    </comment>
    <comment ref="H294" authorId="0" shapeId="0" xr:uid="{D3DE107F-801E-44B1-86D0-51A65A787272}">
      <text>
        <r>
          <rPr>
            <sz val="10"/>
            <rFont val="Arial"/>
            <family val="2"/>
          </rPr>
          <t>Enter your note here.</t>
        </r>
      </text>
    </comment>
    <comment ref="F296" authorId="0" shapeId="0" xr:uid="{01580775-1A65-4A7C-BA5C-8DD3D05CBD7A}">
      <text>
        <r>
          <rPr>
            <sz val="10"/>
            <rFont val="Arial"/>
            <family val="2"/>
          </rPr>
          <t>Enter your rate here.</t>
        </r>
      </text>
    </comment>
    <comment ref="H296" authorId="0" shapeId="0" xr:uid="{6846B052-E017-4667-93EF-E8509337E54E}">
      <text>
        <r>
          <rPr>
            <sz val="10"/>
            <rFont val="Arial"/>
            <family val="2"/>
          </rPr>
          <t>Enter your note here.</t>
        </r>
      </text>
    </comment>
    <comment ref="F302" authorId="0" shapeId="0" xr:uid="{BA1A9069-4BB9-4A3E-804F-1CFACE16B8F6}">
      <text>
        <r>
          <rPr>
            <sz val="10"/>
            <rFont val="Arial"/>
            <family val="2"/>
          </rPr>
          <t>Enter your rate here.</t>
        </r>
      </text>
    </comment>
    <comment ref="H302" authorId="0" shapeId="0" xr:uid="{97495526-4BD4-414F-8F03-B52C01610C2A}">
      <text>
        <r>
          <rPr>
            <sz val="10"/>
            <rFont val="Arial"/>
            <family val="2"/>
          </rPr>
          <t>Enter your note here.</t>
        </r>
      </text>
    </comment>
    <comment ref="F304" authorId="0" shapeId="0" xr:uid="{DC5F937B-0163-4759-9EA1-841EDF07A145}">
      <text>
        <r>
          <rPr>
            <sz val="10"/>
            <rFont val="Arial"/>
            <family val="2"/>
          </rPr>
          <t>Enter your rate here.</t>
        </r>
      </text>
    </comment>
    <comment ref="H304" authorId="0" shapeId="0" xr:uid="{843BC6E3-D4D8-482A-96C1-58E8B2B29B38}">
      <text>
        <r>
          <rPr>
            <sz val="10"/>
            <rFont val="Arial"/>
            <family val="2"/>
          </rPr>
          <t>Enter your note here.</t>
        </r>
      </text>
    </comment>
    <comment ref="F306" authorId="0" shapeId="0" xr:uid="{6955C97C-FA9F-448D-AEA2-6FC5251C5F21}">
      <text>
        <r>
          <rPr>
            <sz val="10"/>
            <rFont val="Arial"/>
            <family val="2"/>
          </rPr>
          <t>Enter your rate here.</t>
        </r>
      </text>
    </comment>
    <comment ref="H306" authorId="0" shapeId="0" xr:uid="{754BE0C3-8C2E-491A-9B4D-7B8D8C8E2BBB}">
      <text>
        <r>
          <rPr>
            <sz val="10"/>
            <rFont val="Arial"/>
            <family val="2"/>
          </rPr>
          <t>Enter your note here.</t>
        </r>
      </text>
    </comment>
    <comment ref="F308" authorId="0" shapeId="0" xr:uid="{5ED9DCE2-FE86-441C-A283-A62FA3BA03C5}">
      <text>
        <r>
          <rPr>
            <sz val="10"/>
            <rFont val="Arial"/>
            <family val="2"/>
          </rPr>
          <t>Enter your rate here.</t>
        </r>
      </text>
    </comment>
    <comment ref="H308" authorId="0" shapeId="0" xr:uid="{D0530A46-BC4B-4E6B-A7B1-0FA8FC5C8974}">
      <text>
        <r>
          <rPr>
            <sz val="10"/>
            <rFont val="Arial"/>
            <family val="2"/>
          </rPr>
          <t>Enter your note here.</t>
        </r>
      </text>
    </comment>
    <comment ref="F310" authorId="0" shapeId="0" xr:uid="{3251653B-394B-4EA8-899A-E998EECB417E}">
      <text>
        <r>
          <rPr>
            <sz val="10"/>
            <rFont val="Arial"/>
            <family val="2"/>
          </rPr>
          <t>Enter your rate here.</t>
        </r>
      </text>
    </comment>
    <comment ref="H310" authorId="0" shapeId="0" xr:uid="{2C32A2DB-67F6-4AB7-834F-947F090DD9DD}">
      <text>
        <r>
          <rPr>
            <sz val="10"/>
            <rFont val="Arial"/>
            <family val="2"/>
          </rPr>
          <t>Enter your note here.</t>
        </r>
      </text>
    </comment>
    <comment ref="F323" authorId="0" shapeId="0" xr:uid="{725649F5-0E4F-402A-B9F3-36425CF295C7}">
      <text>
        <r>
          <rPr>
            <sz val="10"/>
            <rFont val="Arial"/>
            <family val="2"/>
          </rPr>
          <t>Enter your rate here.</t>
        </r>
      </text>
    </comment>
    <comment ref="H323" authorId="0" shapeId="0" xr:uid="{36D3396A-8B18-4355-BC88-C44723877B51}">
      <text>
        <r>
          <rPr>
            <sz val="10"/>
            <rFont val="Arial"/>
            <family val="2"/>
          </rPr>
          <t>Enter your note here.</t>
        </r>
      </text>
    </comment>
    <comment ref="F325" authorId="0" shapeId="0" xr:uid="{83EC39BA-3841-4C52-A259-E5D7128922D0}">
      <text>
        <r>
          <rPr>
            <sz val="10"/>
            <rFont val="Arial"/>
            <family val="2"/>
          </rPr>
          <t>Enter your rate here.</t>
        </r>
      </text>
    </comment>
    <comment ref="H325" authorId="0" shapeId="0" xr:uid="{4CBCE7BE-A9DB-4712-8EC7-A71F91AF2002}">
      <text>
        <r>
          <rPr>
            <sz val="10"/>
            <rFont val="Arial"/>
            <family val="2"/>
          </rPr>
          <t>Enter your note here.</t>
        </r>
      </text>
    </comment>
    <comment ref="F331" authorId="0" shapeId="0" xr:uid="{BFD1EF36-C46E-4A1A-BD8B-9EF12976891B}">
      <text>
        <r>
          <rPr>
            <sz val="10"/>
            <rFont val="Arial"/>
            <family val="2"/>
          </rPr>
          <t>Enter your rate here.</t>
        </r>
      </text>
    </comment>
    <comment ref="H331" authorId="0" shapeId="0" xr:uid="{3C2F5BAE-B2F4-44F9-8E9F-509DF3E0F994}">
      <text>
        <r>
          <rPr>
            <sz val="10"/>
            <rFont val="Arial"/>
            <family val="2"/>
          </rPr>
          <t>Enter your note here.</t>
        </r>
      </text>
    </comment>
    <comment ref="F333" authorId="0" shapeId="0" xr:uid="{CEF115F7-0AC5-4F07-B1D2-14B622F1EBCA}">
      <text>
        <r>
          <rPr>
            <sz val="10"/>
            <rFont val="Arial"/>
            <family val="2"/>
          </rPr>
          <t>Enter your rate here.</t>
        </r>
      </text>
    </comment>
    <comment ref="H333" authorId="0" shapeId="0" xr:uid="{2996DFB3-D964-443A-AF59-907C5A01499D}">
      <text>
        <r>
          <rPr>
            <sz val="10"/>
            <rFont val="Arial"/>
            <family val="2"/>
          </rPr>
          <t>Enter your note here.</t>
        </r>
      </text>
    </comment>
    <comment ref="F339" authorId="0" shapeId="0" xr:uid="{D685D5B6-E7CE-47CA-B0DC-5A99A9D69350}">
      <text>
        <r>
          <rPr>
            <sz val="10"/>
            <rFont val="Arial"/>
            <family val="2"/>
          </rPr>
          <t>Enter your rate here.</t>
        </r>
      </text>
    </comment>
    <comment ref="H339" authorId="0" shapeId="0" xr:uid="{9FEBA192-262A-4166-84D0-8C41B9C7F51D}">
      <text>
        <r>
          <rPr>
            <sz val="10"/>
            <rFont val="Arial"/>
            <family val="2"/>
          </rPr>
          <t>Enter your note here.</t>
        </r>
      </text>
    </comment>
    <comment ref="F341" authorId="0" shapeId="0" xr:uid="{0226914D-EE2C-4EE0-B8DF-AD2A0067402C}">
      <text>
        <r>
          <rPr>
            <sz val="10"/>
            <rFont val="Arial"/>
            <family val="2"/>
          </rPr>
          <t>Enter your rate here.</t>
        </r>
      </text>
    </comment>
    <comment ref="H341" authorId="0" shapeId="0" xr:uid="{BA19344A-ED7B-49F9-8B30-8C9DB23991A3}">
      <text>
        <r>
          <rPr>
            <sz val="10"/>
            <rFont val="Arial"/>
            <family val="2"/>
          </rPr>
          <t>Enter your note here.</t>
        </r>
      </text>
    </comment>
    <comment ref="F343" authorId="0" shapeId="0" xr:uid="{187F2789-D481-4662-9119-49C3B3D69EA4}">
      <text>
        <r>
          <rPr>
            <sz val="10"/>
            <rFont val="Arial"/>
            <family val="2"/>
          </rPr>
          <t>Enter your rate here.</t>
        </r>
      </text>
    </comment>
    <comment ref="H343" authorId="0" shapeId="0" xr:uid="{5329974D-2288-4AA1-BCC3-5D2CEC789E19}">
      <text>
        <r>
          <rPr>
            <sz val="10"/>
            <rFont val="Arial"/>
            <family val="2"/>
          </rPr>
          <t>Enter your note here.</t>
        </r>
      </text>
    </comment>
    <comment ref="F349" authorId="0" shapeId="0" xr:uid="{5A4C9CD8-B274-4187-A9EC-72AD0E379037}">
      <text>
        <r>
          <rPr>
            <sz val="10"/>
            <rFont val="Arial"/>
            <family val="2"/>
          </rPr>
          <t>Enter your rate here.</t>
        </r>
      </text>
    </comment>
    <comment ref="H349" authorId="0" shapeId="0" xr:uid="{FFAE363A-6E9A-483E-AC01-3822D74D819F}">
      <text>
        <r>
          <rPr>
            <sz val="10"/>
            <rFont val="Arial"/>
            <family val="2"/>
          </rPr>
          <t>Enter your note here.</t>
        </r>
      </text>
    </comment>
    <comment ref="F355" authorId="0" shapeId="0" xr:uid="{C3A74EDC-57DE-4328-A6B8-1E6A4E573955}">
      <text>
        <r>
          <rPr>
            <sz val="10"/>
            <rFont val="Arial"/>
            <family val="2"/>
          </rPr>
          <t>Enter your rate here.</t>
        </r>
      </text>
    </comment>
    <comment ref="H355" authorId="0" shapeId="0" xr:uid="{7ED2DFBB-0BEA-47B1-A692-6CD8A1B83773}">
      <text>
        <r>
          <rPr>
            <sz val="10"/>
            <rFont val="Arial"/>
            <family val="2"/>
          </rPr>
          <t>Enter your note here.</t>
        </r>
      </text>
    </comment>
    <comment ref="F357" authorId="0" shapeId="0" xr:uid="{2E9ECF9A-79E0-4C36-92E5-2BEB6C364292}">
      <text>
        <r>
          <rPr>
            <sz val="10"/>
            <rFont val="Arial"/>
            <family val="2"/>
          </rPr>
          <t>Enter your rate here.</t>
        </r>
      </text>
    </comment>
    <comment ref="H357" authorId="0" shapeId="0" xr:uid="{C178048A-0620-4D2B-A446-85718B80B74F}">
      <text>
        <r>
          <rPr>
            <sz val="10"/>
            <rFont val="Arial"/>
            <family val="2"/>
          </rPr>
          <t>Enter your note here.</t>
        </r>
      </text>
    </comment>
    <comment ref="F363" authorId="0" shapeId="0" xr:uid="{3B81D83A-CE4E-48E8-8F68-D808521DCD0E}">
      <text>
        <r>
          <rPr>
            <sz val="10"/>
            <rFont val="Arial"/>
            <family val="2"/>
          </rPr>
          <t>Enter your rate here.</t>
        </r>
      </text>
    </comment>
    <comment ref="H363" authorId="0" shapeId="0" xr:uid="{3E978CC7-2C80-49D7-A8C0-9BF6579917EF}">
      <text>
        <r>
          <rPr>
            <sz val="10"/>
            <rFont val="Arial"/>
            <family val="2"/>
          </rPr>
          <t>Enter your note here.</t>
        </r>
      </text>
    </comment>
    <comment ref="F376" authorId="0" shapeId="0" xr:uid="{CA7F65D1-CD13-4BF3-B1D0-2CA165272580}">
      <text>
        <r>
          <rPr>
            <sz val="10"/>
            <rFont val="Arial"/>
            <family val="2"/>
          </rPr>
          <t>Enter your rate here.</t>
        </r>
      </text>
    </comment>
    <comment ref="H376" authorId="0" shapeId="0" xr:uid="{DEEB956C-C787-42B4-A672-A1EE4C1B9D21}">
      <text>
        <r>
          <rPr>
            <sz val="10"/>
            <rFont val="Arial"/>
            <family val="2"/>
          </rPr>
          <t>Enter your note here.</t>
        </r>
      </text>
    </comment>
    <comment ref="F378" authorId="0" shapeId="0" xr:uid="{2E037BFC-19E1-4ADE-8714-F1AE4BFECFA3}">
      <text>
        <r>
          <rPr>
            <sz val="10"/>
            <rFont val="Arial"/>
            <family val="2"/>
          </rPr>
          <t>Enter your rate here.</t>
        </r>
      </text>
    </comment>
    <comment ref="H378" authorId="0" shapeId="0" xr:uid="{6D0ADBDC-55BF-4FB6-8EB0-444920C1F106}">
      <text>
        <r>
          <rPr>
            <sz val="10"/>
            <rFont val="Arial"/>
            <family val="2"/>
          </rPr>
          <t>Enter your note here.</t>
        </r>
      </text>
    </comment>
    <comment ref="F380" authorId="0" shapeId="0" xr:uid="{C26E83D1-7CFD-46EF-8208-99A73B30904C}">
      <text>
        <r>
          <rPr>
            <sz val="10"/>
            <rFont val="Arial"/>
            <family val="2"/>
          </rPr>
          <t>Enter your rate here.</t>
        </r>
      </text>
    </comment>
    <comment ref="H380" authorId="0" shapeId="0" xr:uid="{F41F4E7E-47CC-4C4D-907B-7625C1692506}">
      <text>
        <r>
          <rPr>
            <sz val="10"/>
            <rFont val="Arial"/>
            <family val="2"/>
          </rPr>
          <t>Enter your note here.</t>
        </r>
      </text>
    </comment>
    <comment ref="F382" authorId="0" shapeId="0" xr:uid="{45BAC040-63EF-452E-BC8A-5F63D875016B}">
      <text>
        <r>
          <rPr>
            <sz val="10"/>
            <rFont val="Arial"/>
            <family val="2"/>
          </rPr>
          <t>Enter your rate here.</t>
        </r>
      </text>
    </comment>
    <comment ref="H382" authorId="0" shapeId="0" xr:uid="{147BD12B-EED6-4B13-8B9A-4DE2D8AB4082}">
      <text>
        <r>
          <rPr>
            <sz val="10"/>
            <rFont val="Arial"/>
            <family val="2"/>
          </rPr>
          <t>Enter your note here.</t>
        </r>
      </text>
    </comment>
    <comment ref="F384" authorId="0" shapeId="0" xr:uid="{D677ADAD-27F1-43A5-95FB-96E41130813D}">
      <text>
        <r>
          <rPr>
            <sz val="10"/>
            <rFont val="Arial"/>
            <family val="2"/>
          </rPr>
          <t>Enter your rate here.</t>
        </r>
      </text>
    </comment>
    <comment ref="H384" authorId="0" shapeId="0" xr:uid="{83492BD6-2E2C-41B2-87FD-3C474E393F35}">
      <text>
        <r>
          <rPr>
            <sz val="10"/>
            <rFont val="Arial"/>
            <family val="2"/>
          </rPr>
          <t>Enter your note here.</t>
        </r>
      </text>
    </comment>
    <comment ref="F386" authorId="0" shapeId="0" xr:uid="{716F12DE-21C6-48E7-9933-A5F701CBE8EE}">
      <text>
        <r>
          <rPr>
            <sz val="10"/>
            <rFont val="Arial"/>
            <family val="2"/>
          </rPr>
          <t>Enter your rate here.</t>
        </r>
      </text>
    </comment>
    <comment ref="H386" authorId="0" shapeId="0" xr:uid="{4DC327FF-8B7E-4125-B888-999C9B638E7E}">
      <text>
        <r>
          <rPr>
            <sz val="10"/>
            <rFont val="Arial"/>
            <family val="2"/>
          </rPr>
          <t>Enter your note here.</t>
        </r>
      </text>
    </comment>
    <comment ref="F388" authorId="0" shapeId="0" xr:uid="{C4E63895-FFA5-4C33-85C8-5F9DE5AA2420}">
      <text>
        <r>
          <rPr>
            <sz val="10"/>
            <rFont val="Arial"/>
            <family val="2"/>
          </rPr>
          <t>Enter your rate here.</t>
        </r>
      </text>
    </comment>
    <comment ref="H388" authorId="0" shapeId="0" xr:uid="{C507EF66-E048-4759-93BB-82C170E7FFCA}">
      <text>
        <r>
          <rPr>
            <sz val="10"/>
            <rFont val="Arial"/>
            <family val="2"/>
          </rPr>
          <t>Enter your note here.</t>
        </r>
      </text>
    </comment>
    <comment ref="F401" authorId="0" shapeId="0" xr:uid="{43DF5748-A71B-4AA8-8936-86F7FDC40C4F}">
      <text>
        <r>
          <rPr>
            <sz val="10"/>
            <rFont val="Arial"/>
            <family val="2"/>
          </rPr>
          <t>Enter your rate here.</t>
        </r>
      </text>
    </comment>
    <comment ref="H401" authorId="0" shapeId="0" xr:uid="{3B791B2B-59E7-4BC2-A8FC-0A24003FFDCA}">
      <text>
        <r>
          <rPr>
            <sz val="10"/>
            <rFont val="Arial"/>
            <family val="2"/>
          </rPr>
          <t>Enter your note here.</t>
        </r>
      </text>
    </comment>
    <comment ref="F403" authorId="0" shapeId="0" xr:uid="{E66E50BC-525D-4531-86E4-2DFAAC9FDE63}">
      <text>
        <r>
          <rPr>
            <sz val="10"/>
            <rFont val="Arial"/>
            <family val="2"/>
          </rPr>
          <t>Enter your rate here.</t>
        </r>
      </text>
    </comment>
    <comment ref="H403" authorId="0" shapeId="0" xr:uid="{BC101250-4B63-4F1F-8378-6D7D072F69A9}">
      <text>
        <r>
          <rPr>
            <sz val="10"/>
            <rFont val="Arial"/>
            <family val="2"/>
          </rPr>
          <t>Enter your note here.</t>
        </r>
      </text>
    </comment>
    <comment ref="F405" authorId="0" shapeId="0" xr:uid="{E9DDA074-66E8-41BD-B49D-B3818D8FE846}">
      <text>
        <r>
          <rPr>
            <sz val="10"/>
            <rFont val="Arial"/>
            <family val="2"/>
          </rPr>
          <t>Enter your rate here.</t>
        </r>
      </text>
    </comment>
    <comment ref="H405" authorId="0" shapeId="0" xr:uid="{03A027DE-62AE-489A-BEE0-5ED7FC1283BC}">
      <text>
        <r>
          <rPr>
            <sz val="10"/>
            <rFont val="Arial"/>
            <family val="2"/>
          </rPr>
          <t>Enter your note here.</t>
        </r>
      </text>
    </comment>
    <comment ref="F407" authorId="0" shapeId="0" xr:uid="{0C7DE50C-B8E7-428A-9E19-1AE69A58B170}">
      <text>
        <r>
          <rPr>
            <sz val="10"/>
            <rFont val="Arial"/>
            <family val="2"/>
          </rPr>
          <t>Enter your rate here.</t>
        </r>
      </text>
    </comment>
    <comment ref="H407" authorId="0" shapeId="0" xr:uid="{85188F85-E292-45E9-83D5-178B0CD0DEBC}">
      <text>
        <r>
          <rPr>
            <sz val="10"/>
            <rFont val="Arial"/>
            <family val="2"/>
          </rPr>
          <t>Enter your note here.</t>
        </r>
      </text>
    </comment>
    <comment ref="F409" authorId="0" shapeId="0" xr:uid="{049B85EF-9573-4260-84DE-C76CCFA4E538}">
      <text>
        <r>
          <rPr>
            <sz val="10"/>
            <rFont val="Arial"/>
            <family val="2"/>
          </rPr>
          <t>Enter your rate here.</t>
        </r>
      </text>
    </comment>
    <comment ref="H409" authorId="0" shapeId="0" xr:uid="{DE75301E-E0CD-49CC-B621-0D62A7085C00}">
      <text>
        <r>
          <rPr>
            <sz val="10"/>
            <rFont val="Arial"/>
            <family val="2"/>
          </rPr>
          <t>Enter your note here.</t>
        </r>
      </text>
    </comment>
    <comment ref="F415" authorId="0" shapeId="0" xr:uid="{B32F254C-4D4B-4D6E-BB5D-514D9E27C713}">
      <text>
        <r>
          <rPr>
            <sz val="10"/>
            <rFont val="Arial"/>
            <family val="2"/>
          </rPr>
          <t>Enter your rate here.</t>
        </r>
      </text>
    </comment>
    <comment ref="H415" authorId="0" shapeId="0" xr:uid="{933A5C62-7F69-40FB-B1C6-814F7C2C551D}">
      <text>
        <r>
          <rPr>
            <sz val="10"/>
            <rFont val="Arial"/>
            <family val="2"/>
          </rPr>
          <t>Enter your note here.</t>
        </r>
      </text>
    </comment>
    <comment ref="F421" authorId="0" shapeId="0" xr:uid="{87712E68-5E1A-4D6D-B884-E04E4B613C7A}">
      <text>
        <r>
          <rPr>
            <sz val="10"/>
            <rFont val="Arial"/>
            <family val="2"/>
          </rPr>
          <t>Enter your rate here.</t>
        </r>
      </text>
    </comment>
    <comment ref="H421" authorId="0" shapeId="0" xr:uid="{C065E0EE-41D9-4EC8-B8AD-CA7402DA4E07}">
      <text>
        <r>
          <rPr>
            <sz val="10"/>
            <rFont val="Arial"/>
            <family val="2"/>
          </rPr>
          <t>Enter your note here.</t>
        </r>
      </text>
    </comment>
    <comment ref="F423" authorId="0" shapeId="0" xr:uid="{9F053354-87C5-4FB1-B1C5-6C07A02CF148}">
      <text>
        <r>
          <rPr>
            <sz val="10"/>
            <rFont val="Arial"/>
            <family val="2"/>
          </rPr>
          <t>Enter your rate here.</t>
        </r>
      </text>
    </comment>
    <comment ref="H423" authorId="0" shapeId="0" xr:uid="{A26C14DD-4777-4986-9555-1D19F8F9971C}">
      <text>
        <r>
          <rPr>
            <sz val="10"/>
            <rFont val="Arial"/>
            <family val="2"/>
          </rPr>
          <t>Enter your note here.</t>
        </r>
      </text>
    </comment>
    <comment ref="F429" authorId="0" shapeId="0" xr:uid="{456820F3-ECAA-43E9-8C94-A8E942A607DA}">
      <text>
        <r>
          <rPr>
            <sz val="10"/>
            <rFont val="Arial"/>
            <family val="2"/>
          </rPr>
          <t>Enter your rate here.</t>
        </r>
      </text>
    </comment>
    <comment ref="H429" authorId="0" shapeId="0" xr:uid="{D4BABB9B-FDFB-4670-BC6B-C05DB7B0DE59}">
      <text>
        <r>
          <rPr>
            <sz val="10"/>
            <rFont val="Arial"/>
            <family val="2"/>
          </rPr>
          <t>Enter your note here.</t>
        </r>
      </text>
    </comment>
    <comment ref="F431" authorId="0" shapeId="0" xr:uid="{E7A7365E-5B3E-4EAF-88E2-40DF0601289B}">
      <text>
        <r>
          <rPr>
            <sz val="10"/>
            <rFont val="Arial"/>
            <family val="2"/>
          </rPr>
          <t>Enter your rate here.</t>
        </r>
      </text>
    </comment>
    <comment ref="H431" authorId="0" shapeId="0" xr:uid="{C2B125B7-A4C8-4061-8A92-BBB4CB04AA0A}">
      <text>
        <r>
          <rPr>
            <sz val="10"/>
            <rFont val="Arial"/>
            <family val="2"/>
          </rPr>
          <t>Enter your note here.</t>
        </r>
      </text>
    </comment>
    <comment ref="F444" authorId="0" shapeId="0" xr:uid="{267175D5-8B48-45C4-A84F-83A570769A02}">
      <text>
        <r>
          <rPr>
            <sz val="10"/>
            <rFont val="Arial"/>
            <family val="2"/>
          </rPr>
          <t>Enter your rate here.</t>
        </r>
      </text>
    </comment>
    <comment ref="H444" authorId="0" shapeId="0" xr:uid="{B1F48965-0B6A-4EDE-815D-343671F6459A}">
      <text>
        <r>
          <rPr>
            <sz val="10"/>
            <rFont val="Arial"/>
            <family val="2"/>
          </rPr>
          <t>Enter your note here.</t>
        </r>
      </text>
    </comment>
    <comment ref="F446" authorId="0" shapeId="0" xr:uid="{B35C477C-940C-4F0E-A2EB-18B5626B3D48}">
      <text>
        <r>
          <rPr>
            <sz val="10"/>
            <rFont val="Arial"/>
            <family val="2"/>
          </rPr>
          <t>Enter your rate here.</t>
        </r>
      </text>
    </comment>
    <comment ref="H446" authorId="0" shapeId="0" xr:uid="{666CDC04-1ABF-4951-B354-71B244E6680E}">
      <text>
        <r>
          <rPr>
            <sz val="10"/>
            <rFont val="Arial"/>
            <family val="2"/>
          </rPr>
          <t>Enter your note here.</t>
        </r>
      </text>
    </comment>
    <comment ref="F452" authorId="0" shapeId="0" xr:uid="{4A036184-6095-4F27-9879-0B210A3BFFE6}">
      <text>
        <r>
          <rPr>
            <sz val="10"/>
            <rFont val="Arial"/>
            <family val="2"/>
          </rPr>
          <t>Enter your rate here.</t>
        </r>
      </text>
    </comment>
    <comment ref="H452" authorId="0" shapeId="0" xr:uid="{C1496196-2FDD-42A0-8725-59130C62C7D6}">
      <text>
        <r>
          <rPr>
            <sz val="10"/>
            <rFont val="Arial"/>
            <family val="2"/>
          </rPr>
          <t>Enter your note here.</t>
        </r>
      </text>
    </comment>
    <comment ref="F458" authorId="0" shapeId="0" xr:uid="{0D7C4544-9BDD-40AA-A583-847B387FAD78}">
      <text>
        <r>
          <rPr>
            <sz val="10"/>
            <rFont val="Arial"/>
            <family val="2"/>
          </rPr>
          <t>Enter your rate here.</t>
        </r>
      </text>
    </comment>
    <comment ref="H458" authorId="0" shapeId="0" xr:uid="{2FF5DCA1-442E-4B32-BA3C-F662C8C56B92}">
      <text>
        <r>
          <rPr>
            <sz val="10"/>
            <rFont val="Arial"/>
            <family val="2"/>
          </rPr>
          <t>Enter your note here.</t>
        </r>
      </text>
    </comment>
    <comment ref="F460" authorId="0" shapeId="0" xr:uid="{3DCDB96F-C77A-4788-A972-43C5BC3F9A68}">
      <text>
        <r>
          <rPr>
            <sz val="10"/>
            <rFont val="Arial"/>
            <family val="2"/>
          </rPr>
          <t>Enter your rate here.</t>
        </r>
      </text>
    </comment>
    <comment ref="H460" authorId="0" shapeId="0" xr:uid="{8DFCA27D-271D-4F71-BFF8-3A6DF75ADBC2}">
      <text>
        <r>
          <rPr>
            <sz val="10"/>
            <rFont val="Arial"/>
            <family val="2"/>
          </rPr>
          <t>Enter your note here.</t>
        </r>
      </text>
    </comment>
    <comment ref="F462" authorId="0" shapeId="0" xr:uid="{737EEB75-944B-4B40-A2CD-E41280A3253C}">
      <text>
        <r>
          <rPr>
            <sz val="10"/>
            <rFont val="Arial"/>
            <family val="2"/>
          </rPr>
          <t>Enter your rate here.</t>
        </r>
      </text>
    </comment>
    <comment ref="H462" authorId="0" shapeId="0" xr:uid="{0EE21678-EB37-420E-8201-6CE72DC8B0CA}">
      <text>
        <r>
          <rPr>
            <sz val="10"/>
            <rFont val="Arial"/>
            <family val="2"/>
          </rPr>
          <t>Enter your note here.</t>
        </r>
      </text>
    </comment>
    <comment ref="F468" authorId="0" shapeId="0" xr:uid="{8D189ECA-4BF2-40E2-94E3-C447592D2049}">
      <text>
        <r>
          <rPr>
            <sz val="10"/>
            <rFont val="Arial"/>
            <family val="2"/>
          </rPr>
          <t>Enter your rate here.</t>
        </r>
      </text>
    </comment>
    <comment ref="H468" authorId="0" shapeId="0" xr:uid="{4B2EB465-8CEC-4199-8FD2-CFB273CB62CD}">
      <text>
        <r>
          <rPr>
            <sz val="10"/>
            <rFont val="Arial"/>
            <family val="2"/>
          </rPr>
          <t>Enter your note here.</t>
        </r>
      </text>
    </comment>
    <comment ref="F470" authorId="0" shapeId="0" xr:uid="{81DCE64B-815F-4D59-81CD-B3580722F6B4}">
      <text>
        <r>
          <rPr>
            <sz val="10"/>
            <rFont val="Arial"/>
            <family val="2"/>
          </rPr>
          <t>Enter your rate here.</t>
        </r>
      </text>
    </comment>
    <comment ref="H470" authorId="0" shapeId="0" xr:uid="{2CAAA124-EA90-408E-8002-280198458F24}">
      <text>
        <r>
          <rPr>
            <sz val="10"/>
            <rFont val="Arial"/>
            <family val="2"/>
          </rPr>
          <t>Enter your note here.</t>
        </r>
      </text>
    </comment>
    <comment ref="F472" authorId="0" shapeId="0" xr:uid="{A45D7BF4-6377-4848-BDD9-5253854B7CB8}">
      <text>
        <r>
          <rPr>
            <sz val="10"/>
            <rFont val="Arial"/>
            <family val="2"/>
          </rPr>
          <t>Enter your rate here.</t>
        </r>
      </text>
    </comment>
    <comment ref="H472" authorId="0" shapeId="0" xr:uid="{E0AB033E-2595-47D3-8F42-6B713498BD22}">
      <text>
        <r>
          <rPr>
            <sz val="10"/>
            <rFont val="Arial"/>
            <family val="2"/>
          </rPr>
          <t>Enter your note here.</t>
        </r>
      </text>
    </comment>
    <comment ref="F474" authorId="0" shapeId="0" xr:uid="{F0E69BCC-71C2-4A30-A863-D660CBE92577}">
      <text>
        <r>
          <rPr>
            <sz val="10"/>
            <rFont val="Arial"/>
            <family val="2"/>
          </rPr>
          <t>Enter your rate here.</t>
        </r>
      </text>
    </comment>
    <comment ref="H474" authorId="0" shapeId="0" xr:uid="{970163F3-276F-405C-BD50-B5745CA9E422}">
      <text>
        <r>
          <rPr>
            <sz val="10"/>
            <rFont val="Arial"/>
            <family val="2"/>
          </rPr>
          <t>Enter your note here.</t>
        </r>
      </text>
    </comment>
    <comment ref="F480" authorId="0" shapeId="0" xr:uid="{1F1AACA5-6B79-4546-982C-AE6259BC2C7E}">
      <text>
        <r>
          <rPr>
            <sz val="10"/>
            <rFont val="Arial"/>
            <family val="2"/>
          </rPr>
          <t>Enter your rate here.</t>
        </r>
      </text>
    </comment>
    <comment ref="H480" authorId="0" shapeId="0" xr:uid="{C9A57CCB-9719-44BF-9F1D-70D64A387401}">
      <text>
        <r>
          <rPr>
            <sz val="10"/>
            <rFont val="Arial"/>
            <family val="2"/>
          </rPr>
          <t>Enter your note here.</t>
        </r>
      </text>
    </comment>
    <comment ref="F482" authorId="0" shapeId="0" xr:uid="{67542D3C-187E-47B2-881A-A1CCA69A42EC}">
      <text>
        <r>
          <rPr>
            <sz val="10"/>
            <rFont val="Arial"/>
            <family val="2"/>
          </rPr>
          <t>Enter your rate here.</t>
        </r>
      </text>
    </comment>
    <comment ref="H482" authorId="0" shapeId="0" xr:uid="{C99F1EC2-40B4-448C-951C-B04AF88E978C}">
      <text>
        <r>
          <rPr>
            <sz val="10"/>
            <rFont val="Arial"/>
            <family val="2"/>
          </rPr>
          <t>Enter your note here.</t>
        </r>
      </text>
    </comment>
    <comment ref="F495" authorId="0" shapeId="0" xr:uid="{A7A865E3-A6F4-4D3E-8E75-B79ADA2E8669}">
      <text>
        <r>
          <rPr>
            <sz val="10"/>
            <rFont val="Arial"/>
            <family val="2"/>
          </rPr>
          <t>Enter your rate here.</t>
        </r>
      </text>
    </comment>
    <comment ref="H495" authorId="0" shapeId="0" xr:uid="{117D9AB5-8C6B-4848-8A51-7EEDD9C0645C}">
      <text>
        <r>
          <rPr>
            <sz val="10"/>
            <rFont val="Arial"/>
            <family val="2"/>
          </rPr>
          <t>Enter your note here.</t>
        </r>
      </text>
    </comment>
    <comment ref="F497" authorId="0" shapeId="0" xr:uid="{416D90BE-2510-46B8-9630-A094B97CFF36}">
      <text>
        <r>
          <rPr>
            <sz val="10"/>
            <rFont val="Arial"/>
            <family val="2"/>
          </rPr>
          <t>Enter your rate here.</t>
        </r>
      </text>
    </comment>
    <comment ref="H497" authorId="0" shapeId="0" xr:uid="{DB743A2D-7521-471C-B8C7-1DA9FCA4B577}">
      <text>
        <r>
          <rPr>
            <sz val="10"/>
            <rFont val="Arial"/>
            <family val="2"/>
          </rPr>
          <t>Enter your note here.</t>
        </r>
      </text>
    </comment>
    <comment ref="F499" authorId="0" shapeId="0" xr:uid="{2E51C0B5-A1AE-431A-820F-63C722BB89DC}">
      <text>
        <r>
          <rPr>
            <sz val="10"/>
            <rFont val="Arial"/>
            <family val="2"/>
          </rPr>
          <t>Enter your rate here.</t>
        </r>
      </text>
    </comment>
    <comment ref="H499" authorId="0" shapeId="0" xr:uid="{C536C72E-A36B-4DB2-A835-B726789CD89A}">
      <text>
        <r>
          <rPr>
            <sz val="10"/>
            <rFont val="Arial"/>
            <family val="2"/>
          </rPr>
          <t>Enter your note here.</t>
        </r>
      </text>
    </comment>
    <comment ref="F501" authorId="0" shapeId="0" xr:uid="{74CE87CC-DCDD-4D1F-A446-980E462A54D4}">
      <text>
        <r>
          <rPr>
            <sz val="10"/>
            <rFont val="Arial"/>
            <family val="2"/>
          </rPr>
          <t>Enter your rate here.</t>
        </r>
      </text>
    </comment>
    <comment ref="H501" authorId="0" shapeId="0" xr:uid="{AFAD7DAA-C840-4C02-A175-2B8FF8A99CFF}">
      <text>
        <r>
          <rPr>
            <sz val="10"/>
            <rFont val="Arial"/>
            <family val="2"/>
          </rPr>
          <t>Enter your note here.</t>
        </r>
      </text>
    </comment>
    <comment ref="F507" authorId="0" shapeId="0" xr:uid="{9BE3204F-61F1-4EFF-A2B1-A55CECFA05D4}">
      <text>
        <r>
          <rPr>
            <sz val="10"/>
            <rFont val="Arial"/>
            <family val="2"/>
          </rPr>
          <t>Enter your rate here.</t>
        </r>
      </text>
    </comment>
    <comment ref="H507" authorId="0" shapeId="0" xr:uid="{0B826426-8054-43A9-BFE7-CB313BCFA83B}">
      <text>
        <r>
          <rPr>
            <sz val="10"/>
            <rFont val="Arial"/>
            <family val="2"/>
          </rPr>
          <t>Enter your note here.</t>
        </r>
      </text>
    </comment>
    <comment ref="F509" authorId="0" shapeId="0" xr:uid="{D8936784-4C16-4E1D-9DAF-63E4D588AD8C}">
      <text>
        <r>
          <rPr>
            <sz val="10"/>
            <rFont val="Arial"/>
            <family val="2"/>
          </rPr>
          <t>Enter your rate here.</t>
        </r>
      </text>
    </comment>
    <comment ref="H509" authorId="0" shapeId="0" xr:uid="{3ACE6892-7664-4610-9BDC-CA9F463C3986}">
      <text>
        <r>
          <rPr>
            <sz val="10"/>
            <rFont val="Arial"/>
            <family val="2"/>
          </rPr>
          <t>Enter your note here.</t>
        </r>
      </text>
    </comment>
    <comment ref="F515" authorId="0" shapeId="0" xr:uid="{37383AA0-8F41-4EFB-9C06-3A70287EA4B2}">
      <text>
        <r>
          <rPr>
            <sz val="10"/>
            <rFont val="Arial"/>
            <family val="2"/>
          </rPr>
          <t>Enter your rate here.</t>
        </r>
      </text>
    </comment>
    <comment ref="H515" authorId="0" shapeId="0" xr:uid="{4FDC0A33-1311-45A6-A7D6-13167ADA8DEB}">
      <text>
        <r>
          <rPr>
            <sz val="10"/>
            <rFont val="Arial"/>
            <family val="2"/>
          </rPr>
          <t>Enter your note here.</t>
        </r>
      </text>
    </comment>
    <comment ref="F517" authorId="0" shapeId="0" xr:uid="{2144896F-901C-430E-B5C2-52206A24BCC5}">
      <text>
        <r>
          <rPr>
            <sz val="10"/>
            <rFont val="Arial"/>
            <family val="2"/>
          </rPr>
          <t>Enter your rate here.</t>
        </r>
      </text>
    </comment>
    <comment ref="H517" authorId="0" shapeId="0" xr:uid="{067E8E5D-EF8B-4584-82C5-9A276A6D38C4}">
      <text>
        <r>
          <rPr>
            <sz val="10"/>
            <rFont val="Arial"/>
            <family val="2"/>
          </rPr>
          <t>Enter your note here.</t>
        </r>
      </text>
    </comment>
    <comment ref="F519" authorId="0" shapeId="0" xr:uid="{D9C7ED8D-3E76-450E-9D97-6EF247B6D898}">
      <text>
        <r>
          <rPr>
            <sz val="10"/>
            <rFont val="Arial"/>
            <family val="2"/>
          </rPr>
          <t>Enter your rate here.</t>
        </r>
      </text>
    </comment>
    <comment ref="H519" authorId="0" shapeId="0" xr:uid="{1B58AFDF-838A-492D-B4F3-85B644314778}">
      <text>
        <r>
          <rPr>
            <sz val="10"/>
            <rFont val="Arial"/>
            <family val="2"/>
          </rPr>
          <t>Enter your note here.</t>
        </r>
      </text>
    </comment>
    <comment ref="F521" authorId="0" shapeId="0" xr:uid="{556CABE5-3DEB-42B9-90E6-D71E43E6565A}">
      <text>
        <r>
          <rPr>
            <sz val="10"/>
            <rFont val="Arial"/>
            <family val="2"/>
          </rPr>
          <t>Enter your rate here.</t>
        </r>
      </text>
    </comment>
    <comment ref="H521" authorId="0" shapeId="0" xr:uid="{A1ECE762-0E79-44FB-8DD7-1494848064E3}">
      <text>
        <r>
          <rPr>
            <sz val="10"/>
            <rFont val="Arial"/>
            <family val="2"/>
          </rPr>
          <t>Enter your note here.</t>
        </r>
      </text>
    </comment>
    <comment ref="F523" authorId="0" shapeId="0" xr:uid="{FA8C67A7-996B-4470-A2E4-AE2EADD17CEA}">
      <text>
        <r>
          <rPr>
            <sz val="10"/>
            <rFont val="Arial"/>
            <family val="2"/>
          </rPr>
          <t>Enter your rate here.</t>
        </r>
      </text>
    </comment>
    <comment ref="H523" authorId="0" shapeId="0" xr:uid="{87EE1954-76A1-4DEA-BA4C-870CCF4210C9}">
      <text>
        <r>
          <rPr>
            <sz val="10"/>
            <rFont val="Arial"/>
            <family val="2"/>
          </rPr>
          <t>Enter your note here.</t>
        </r>
      </text>
    </comment>
    <comment ref="F525" authorId="0" shapeId="0" xr:uid="{3003962F-451E-4F56-B504-C22ED14C76A4}">
      <text>
        <r>
          <rPr>
            <sz val="10"/>
            <rFont val="Arial"/>
            <family val="2"/>
          </rPr>
          <t>Enter your rate here.</t>
        </r>
      </text>
    </comment>
    <comment ref="H525" authorId="0" shapeId="0" xr:uid="{D26A98F0-BA15-4911-8489-40B92B0492A7}">
      <text>
        <r>
          <rPr>
            <sz val="10"/>
            <rFont val="Arial"/>
            <family val="2"/>
          </rPr>
          <t>Enter your note here.</t>
        </r>
      </text>
    </comment>
    <comment ref="F527" authorId="0" shapeId="0" xr:uid="{527B420F-F2A5-4376-B960-3AFD783E11D4}">
      <text>
        <r>
          <rPr>
            <sz val="10"/>
            <rFont val="Arial"/>
            <family val="2"/>
          </rPr>
          <t>Enter your rate here.</t>
        </r>
      </text>
    </comment>
    <comment ref="H527" authorId="0" shapeId="0" xr:uid="{F13B6A3E-B031-403E-BC79-E0263871F3E5}">
      <text>
        <r>
          <rPr>
            <sz val="10"/>
            <rFont val="Arial"/>
            <family val="2"/>
          </rPr>
          <t>Enter your note here.</t>
        </r>
      </text>
    </comment>
    <comment ref="F533" authorId="0" shapeId="0" xr:uid="{E03C573A-39AA-434B-9CA0-A1411028DB13}">
      <text>
        <r>
          <rPr>
            <sz val="10"/>
            <rFont val="Arial"/>
            <family val="2"/>
          </rPr>
          <t>Enter your rate here.</t>
        </r>
      </text>
    </comment>
    <comment ref="H533" authorId="0" shapeId="0" xr:uid="{D632E111-9CF8-4F86-9611-626A50A74ADB}">
      <text>
        <r>
          <rPr>
            <sz val="10"/>
            <rFont val="Arial"/>
            <family val="2"/>
          </rPr>
          <t>Enter your note here.</t>
        </r>
      </text>
    </comment>
    <comment ref="F546" authorId="0" shapeId="0" xr:uid="{E9F9F480-F6E8-4566-A9D0-FA56A759F7B3}">
      <text>
        <r>
          <rPr>
            <sz val="10"/>
            <rFont val="Arial"/>
            <family val="2"/>
          </rPr>
          <t>Enter your rate here.</t>
        </r>
      </text>
    </comment>
    <comment ref="H546" authorId="0" shapeId="0" xr:uid="{4B751F9B-43BC-425A-A3CE-7E7467504378}">
      <text>
        <r>
          <rPr>
            <sz val="10"/>
            <rFont val="Arial"/>
            <family val="2"/>
          </rPr>
          <t>Enter your note here.</t>
        </r>
      </text>
    </comment>
    <comment ref="F548" authorId="0" shapeId="0" xr:uid="{2B0A980D-47E0-4C09-BC6B-685578C836F1}">
      <text>
        <r>
          <rPr>
            <sz val="10"/>
            <rFont val="Arial"/>
            <family val="2"/>
          </rPr>
          <t>Enter your rate here.</t>
        </r>
      </text>
    </comment>
    <comment ref="H548" authorId="0" shapeId="0" xr:uid="{A992CC7F-E8F7-47B4-85D6-E3074BB7F749}">
      <text>
        <r>
          <rPr>
            <sz val="10"/>
            <rFont val="Arial"/>
            <family val="2"/>
          </rPr>
          <t>Enter your note here.</t>
        </r>
      </text>
    </comment>
    <comment ref="F550" authorId="0" shapeId="0" xr:uid="{E9C79B09-0C79-4477-9901-4BD6FD35F098}">
      <text>
        <r>
          <rPr>
            <sz val="10"/>
            <rFont val="Arial"/>
            <family val="2"/>
          </rPr>
          <t>Enter your rate here.</t>
        </r>
      </text>
    </comment>
    <comment ref="H550" authorId="0" shapeId="0" xr:uid="{78F1D7E2-0B6A-4D4B-83D0-AC62EB88A632}">
      <text>
        <r>
          <rPr>
            <sz val="10"/>
            <rFont val="Arial"/>
            <family val="2"/>
          </rPr>
          <t>Enter your note here.</t>
        </r>
      </text>
    </comment>
    <comment ref="F552" authorId="0" shapeId="0" xr:uid="{03D54932-0ADF-43EA-8896-2389887D6458}">
      <text>
        <r>
          <rPr>
            <sz val="10"/>
            <rFont val="Arial"/>
            <family val="2"/>
          </rPr>
          <t>Enter your rate here.</t>
        </r>
      </text>
    </comment>
    <comment ref="H552" authorId="0" shapeId="0" xr:uid="{A3BDEAF1-00BC-4B8F-A713-79AA16862259}">
      <text>
        <r>
          <rPr>
            <sz val="10"/>
            <rFont val="Arial"/>
            <family val="2"/>
          </rPr>
          <t>Enter your note here.</t>
        </r>
      </text>
    </comment>
    <comment ref="F554" authorId="0" shapeId="0" xr:uid="{1C669B9E-7701-40BB-8794-91DB213476F3}">
      <text>
        <r>
          <rPr>
            <sz val="10"/>
            <rFont val="Arial"/>
            <family val="2"/>
          </rPr>
          <t>Enter your rate here.</t>
        </r>
      </text>
    </comment>
    <comment ref="H554" authorId="0" shapeId="0" xr:uid="{D986067C-54EC-4CAB-879B-E9901C5A5814}">
      <text>
        <r>
          <rPr>
            <sz val="10"/>
            <rFont val="Arial"/>
            <family val="2"/>
          </rPr>
          <t>Enter your note here.</t>
        </r>
      </text>
    </comment>
    <comment ref="F556" authorId="0" shapeId="0" xr:uid="{8BB027CE-5E5B-453D-96F5-E6B3AC4E2ACC}">
      <text>
        <r>
          <rPr>
            <sz val="10"/>
            <rFont val="Arial"/>
            <family val="2"/>
          </rPr>
          <t>Enter your rate here.</t>
        </r>
      </text>
    </comment>
    <comment ref="H556" authorId="0" shapeId="0" xr:uid="{BC6FC15C-33DD-41E8-821E-0C47D72159B6}">
      <text>
        <r>
          <rPr>
            <sz val="10"/>
            <rFont val="Arial"/>
            <family val="2"/>
          </rPr>
          <t>Enter your note here.</t>
        </r>
      </text>
    </comment>
    <comment ref="F558" authorId="0" shapeId="0" xr:uid="{47DE2F24-0417-4276-91C9-80509032DB38}">
      <text>
        <r>
          <rPr>
            <sz val="10"/>
            <rFont val="Arial"/>
            <family val="2"/>
          </rPr>
          <t>Enter your rate here.</t>
        </r>
      </text>
    </comment>
    <comment ref="H558" authorId="0" shapeId="0" xr:uid="{B10F7D37-52E1-4A4A-89C5-B86758DD44FB}">
      <text>
        <r>
          <rPr>
            <sz val="10"/>
            <rFont val="Arial"/>
            <family val="2"/>
          </rPr>
          <t>Enter your note here.</t>
        </r>
      </text>
    </comment>
    <comment ref="F560" authorId="0" shapeId="0" xr:uid="{9F3CA2D7-8A3A-4E3E-8AF0-AADE5397725E}">
      <text>
        <r>
          <rPr>
            <sz val="10"/>
            <rFont val="Arial"/>
            <family val="2"/>
          </rPr>
          <t>Enter your rate here.</t>
        </r>
      </text>
    </comment>
    <comment ref="H560" authorId="0" shapeId="0" xr:uid="{E22A3B44-ECCF-49DE-960F-AAC2B5717585}">
      <text>
        <r>
          <rPr>
            <sz val="10"/>
            <rFont val="Arial"/>
            <family val="2"/>
          </rPr>
          <t>Enter your note here.</t>
        </r>
      </text>
    </comment>
    <comment ref="F566" authorId="0" shapeId="0" xr:uid="{39E4E4B6-56FC-4184-B252-8AD4AA60DFF7}">
      <text>
        <r>
          <rPr>
            <sz val="10"/>
            <rFont val="Arial"/>
            <family val="2"/>
          </rPr>
          <t>Enter your rate here.</t>
        </r>
      </text>
    </comment>
    <comment ref="H566" authorId="0" shapeId="0" xr:uid="{D49A80A7-0540-4B8F-9E2F-A26A1420D48E}">
      <text>
        <r>
          <rPr>
            <sz val="10"/>
            <rFont val="Arial"/>
            <family val="2"/>
          </rPr>
          <t>Enter your note here.</t>
        </r>
      </text>
    </comment>
    <comment ref="F568" authorId="0" shapeId="0" xr:uid="{B491DDDC-9C9A-4E02-9512-1B6CC9F123B1}">
      <text>
        <r>
          <rPr>
            <sz val="10"/>
            <rFont val="Arial"/>
            <family val="2"/>
          </rPr>
          <t>Enter your rate here.</t>
        </r>
      </text>
    </comment>
    <comment ref="H568" authorId="0" shapeId="0" xr:uid="{FB5B107C-A3CD-4A07-9F9D-282E1F8B4E92}">
      <text>
        <r>
          <rPr>
            <sz val="10"/>
            <rFont val="Arial"/>
            <family val="2"/>
          </rPr>
          <t>Enter your note here.</t>
        </r>
      </text>
    </comment>
    <comment ref="F570" authorId="0" shapeId="0" xr:uid="{37C3DDF0-2FC2-4627-8190-D7D62AF98D8D}">
      <text>
        <r>
          <rPr>
            <sz val="10"/>
            <rFont val="Arial"/>
            <family val="2"/>
          </rPr>
          <t>Enter your rate here.</t>
        </r>
      </text>
    </comment>
    <comment ref="H570" authorId="0" shapeId="0" xr:uid="{A37142EC-B06F-42FE-93B0-BC07BEC8AD51}">
      <text>
        <r>
          <rPr>
            <sz val="10"/>
            <rFont val="Arial"/>
            <family val="2"/>
          </rPr>
          <t>Enter your note here.</t>
        </r>
      </text>
    </comment>
    <comment ref="F576" authorId="0" shapeId="0" xr:uid="{E1FA4BE4-9CBD-49C7-8EF0-D450DCBE1B75}">
      <text>
        <r>
          <rPr>
            <sz val="10"/>
            <rFont val="Arial"/>
            <family val="2"/>
          </rPr>
          <t>Enter your rate here.</t>
        </r>
      </text>
    </comment>
    <comment ref="H576" authorId="0" shapeId="0" xr:uid="{3478D55B-2313-4168-89BA-8F91AEEFB3D6}">
      <text>
        <r>
          <rPr>
            <sz val="10"/>
            <rFont val="Arial"/>
            <family val="2"/>
          </rPr>
          <t>Enter your note here.</t>
        </r>
      </text>
    </comment>
    <comment ref="F582" authorId="0" shapeId="0" xr:uid="{C03D0D8A-D41A-4CF6-A720-11A1A527E54E}">
      <text>
        <r>
          <rPr>
            <sz val="10"/>
            <rFont val="Arial"/>
            <family val="2"/>
          </rPr>
          <t>Enter your rate here.</t>
        </r>
      </text>
    </comment>
    <comment ref="H582" authorId="0" shapeId="0" xr:uid="{14C43FCF-0EF1-4C7E-A902-54E38C0E1F67}">
      <text>
        <r>
          <rPr>
            <sz val="10"/>
            <rFont val="Arial"/>
            <family val="2"/>
          </rPr>
          <t>Enter your note here.</t>
        </r>
      </text>
    </comment>
    <comment ref="F584" authorId="0" shapeId="0" xr:uid="{B7853F03-2CAF-47D0-A9B6-8D00804574CF}">
      <text>
        <r>
          <rPr>
            <sz val="10"/>
            <rFont val="Arial"/>
            <family val="2"/>
          </rPr>
          <t>Enter your rate here.</t>
        </r>
      </text>
    </comment>
    <comment ref="H584" authorId="0" shapeId="0" xr:uid="{BAF77FDD-8BA7-4828-A4F1-208DFEF58E37}">
      <text>
        <r>
          <rPr>
            <sz val="10"/>
            <rFont val="Arial"/>
            <family val="2"/>
          </rPr>
          <t>Enter your note here.</t>
        </r>
      </text>
    </comment>
    <comment ref="F586" authorId="0" shapeId="0" xr:uid="{513796E2-DAED-44D2-A97C-07F3CE9E343B}">
      <text>
        <r>
          <rPr>
            <sz val="10"/>
            <rFont val="Arial"/>
            <family val="2"/>
          </rPr>
          <t>Enter your rate here.</t>
        </r>
      </text>
    </comment>
    <comment ref="H586" authorId="0" shapeId="0" xr:uid="{49BB50FD-4AC4-40DC-9AFC-74F3E2C6456B}">
      <text>
        <r>
          <rPr>
            <sz val="10"/>
            <rFont val="Arial"/>
            <family val="2"/>
          </rPr>
          <t>Enter your note here.</t>
        </r>
      </text>
    </comment>
    <comment ref="F588" authorId="0" shapeId="0" xr:uid="{09667801-2234-47CE-A366-253311C9DF6A}">
      <text>
        <r>
          <rPr>
            <sz val="10"/>
            <rFont val="Arial"/>
            <family val="2"/>
          </rPr>
          <t>Enter your rate here.</t>
        </r>
      </text>
    </comment>
    <comment ref="H588" authorId="0" shapeId="0" xr:uid="{281CD4F1-E8FC-483C-8AA8-83AFAD465E8B}">
      <text>
        <r>
          <rPr>
            <sz val="10"/>
            <rFont val="Arial"/>
            <family val="2"/>
          </rPr>
          <t>Enter your note here.</t>
        </r>
      </text>
    </comment>
    <comment ref="F601" authorId="0" shapeId="0" xr:uid="{CC7A9B3E-7C0D-4818-8A8A-605BC65BD1AD}">
      <text>
        <r>
          <rPr>
            <sz val="10"/>
            <rFont val="Arial"/>
            <family val="2"/>
          </rPr>
          <t>Enter your rate here.</t>
        </r>
      </text>
    </comment>
    <comment ref="H601" authorId="0" shapeId="0" xr:uid="{9CDE4021-A41B-4C2A-9192-D09ABE507DF4}">
      <text>
        <r>
          <rPr>
            <sz val="10"/>
            <rFont val="Arial"/>
            <family val="2"/>
          </rPr>
          <t>Enter your note here.</t>
        </r>
      </text>
    </comment>
    <comment ref="F603" authorId="0" shapeId="0" xr:uid="{84EBA196-F29B-468B-ADBB-429CBCD2BA45}">
      <text>
        <r>
          <rPr>
            <sz val="10"/>
            <rFont val="Arial"/>
            <family val="2"/>
          </rPr>
          <t>Enter your rate here.</t>
        </r>
      </text>
    </comment>
    <comment ref="H603" authorId="0" shapeId="0" xr:uid="{1B5FC244-5728-457A-8F55-AF1D38C2B17C}">
      <text>
        <r>
          <rPr>
            <sz val="10"/>
            <rFont val="Arial"/>
            <family val="2"/>
          </rPr>
          <t>Enter your note here.</t>
        </r>
      </text>
    </comment>
    <comment ref="F605" authorId="0" shapeId="0" xr:uid="{6C25A1DD-2D9B-47F4-9B87-ACE6CB59490C}">
      <text>
        <r>
          <rPr>
            <sz val="10"/>
            <rFont val="Arial"/>
            <family val="2"/>
          </rPr>
          <t>Enter your rate here.</t>
        </r>
      </text>
    </comment>
    <comment ref="H605" authorId="0" shapeId="0" xr:uid="{4C2BDA81-7CF4-45FD-8C18-9D765AE773FE}">
      <text>
        <r>
          <rPr>
            <sz val="10"/>
            <rFont val="Arial"/>
            <family val="2"/>
          </rPr>
          <t>Enter your note here.</t>
        </r>
      </text>
    </comment>
    <comment ref="F607" authorId="0" shapeId="0" xr:uid="{72A8C7AC-766A-456D-BDEC-E7395772D693}">
      <text>
        <r>
          <rPr>
            <sz val="10"/>
            <rFont val="Arial"/>
            <family val="2"/>
          </rPr>
          <t>Enter your rate here.</t>
        </r>
      </text>
    </comment>
    <comment ref="H607" authorId="0" shapeId="0" xr:uid="{9CF4247F-DEC6-45A4-9693-1E5B8F949ADD}">
      <text>
        <r>
          <rPr>
            <sz val="10"/>
            <rFont val="Arial"/>
            <family val="2"/>
          </rPr>
          <t>Enter your note here.</t>
        </r>
      </text>
    </comment>
    <comment ref="F609" authorId="0" shapeId="0" xr:uid="{527CF1A3-C50E-4F59-AA72-2B34413CB244}">
      <text>
        <r>
          <rPr>
            <sz val="10"/>
            <rFont val="Arial"/>
            <family val="2"/>
          </rPr>
          <t>Enter your rate here.</t>
        </r>
      </text>
    </comment>
    <comment ref="H609" authorId="0" shapeId="0" xr:uid="{FEA517E2-0913-4F47-8D0C-7AEE03489E96}">
      <text>
        <r>
          <rPr>
            <sz val="10"/>
            <rFont val="Arial"/>
            <family val="2"/>
          </rPr>
          <t>Enter your note here.</t>
        </r>
      </text>
    </comment>
    <comment ref="F611" authorId="0" shapeId="0" xr:uid="{1EB12F1D-2659-45C3-B403-0F8CE26E9A9F}">
      <text>
        <r>
          <rPr>
            <sz val="10"/>
            <rFont val="Arial"/>
            <family val="2"/>
          </rPr>
          <t>Enter your rate here.</t>
        </r>
      </text>
    </comment>
    <comment ref="H611" authorId="0" shapeId="0" xr:uid="{A1C65E65-B26B-4253-9E0C-F072E1A51A91}">
      <text>
        <r>
          <rPr>
            <sz val="10"/>
            <rFont val="Arial"/>
            <family val="2"/>
          </rPr>
          <t>Enter your note here.</t>
        </r>
      </text>
    </comment>
    <comment ref="F613" authorId="0" shapeId="0" xr:uid="{49928DAA-0D77-4360-AB84-9514E5C8B2FE}">
      <text>
        <r>
          <rPr>
            <sz val="10"/>
            <rFont val="Arial"/>
            <family val="2"/>
          </rPr>
          <t>Enter your rate here.</t>
        </r>
      </text>
    </comment>
    <comment ref="H613" authorId="0" shapeId="0" xr:uid="{10AC50FC-2A5E-4E86-B05F-8911A3124F09}">
      <text>
        <r>
          <rPr>
            <sz val="10"/>
            <rFont val="Arial"/>
            <family val="2"/>
          </rPr>
          <t>Enter your note here.</t>
        </r>
      </text>
    </comment>
    <comment ref="F615" authorId="0" shapeId="0" xr:uid="{C9A751BF-91FC-4C11-BC71-EEA2D98AEAB0}">
      <text>
        <r>
          <rPr>
            <sz val="10"/>
            <rFont val="Arial"/>
            <family val="2"/>
          </rPr>
          <t>Enter your rate here.</t>
        </r>
      </text>
    </comment>
    <comment ref="H615" authorId="0" shapeId="0" xr:uid="{EF550C4D-BCD6-4C80-9D75-99407F7CCA54}">
      <text>
        <r>
          <rPr>
            <sz val="10"/>
            <rFont val="Arial"/>
            <family val="2"/>
          </rPr>
          <t>Enter your note here.</t>
        </r>
      </text>
    </comment>
    <comment ref="F621" authorId="0" shapeId="0" xr:uid="{0A8B8E4E-E3B7-4993-8FB7-A59667B52BA5}">
      <text>
        <r>
          <rPr>
            <sz val="10"/>
            <rFont val="Arial"/>
            <family val="2"/>
          </rPr>
          <t>Enter your rate here.</t>
        </r>
      </text>
    </comment>
    <comment ref="H621" authorId="0" shapeId="0" xr:uid="{FC907335-BB01-4F36-A469-744BBB67105C}">
      <text>
        <r>
          <rPr>
            <sz val="10"/>
            <rFont val="Arial"/>
            <family val="2"/>
          </rPr>
          <t>Enter your note here.</t>
        </r>
      </text>
    </comment>
    <comment ref="F623" authorId="0" shapeId="0" xr:uid="{1C85E928-E378-41CF-A668-72959699BF80}">
      <text>
        <r>
          <rPr>
            <sz val="10"/>
            <rFont val="Arial"/>
            <family val="2"/>
          </rPr>
          <t>Enter your rate here.</t>
        </r>
      </text>
    </comment>
    <comment ref="H623" authorId="0" shapeId="0" xr:uid="{D67EA322-3B30-41CD-B30F-A84047D256D4}">
      <text>
        <r>
          <rPr>
            <sz val="10"/>
            <rFont val="Arial"/>
            <family val="2"/>
          </rPr>
          <t>Enter your note here.</t>
        </r>
      </text>
    </comment>
    <comment ref="F629" authorId="0" shapeId="0" xr:uid="{F9CA6A54-97F6-475F-A56D-E6B421460AB3}">
      <text>
        <r>
          <rPr>
            <sz val="10"/>
            <rFont val="Arial"/>
            <family val="2"/>
          </rPr>
          <t>Enter your rate here.</t>
        </r>
      </text>
    </comment>
    <comment ref="H629" authorId="0" shapeId="0" xr:uid="{FC45C8BD-F20E-4CC5-8B9B-F62E6CFB50E1}">
      <text>
        <r>
          <rPr>
            <sz val="10"/>
            <rFont val="Arial"/>
            <family val="2"/>
          </rPr>
          <t>Enter your note here.</t>
        </r>
      </text>
    </comment>
    <comment ref="F642" authorId="0" shapeId="0" xr:uid="{7E166BAC-B5FE-43B4-81E3-3F17F8CE72BD}">
      <text>
        <r>
          <rPr>
            <sz val="10"/>
            <rFont val="Arial"/>
            <family val="2"/>
          </rPr>
          <t>Enter your rate here.</t>
        </r>
      </text>
    </comment>
    <comment ref="H642" authorId="0" shapeId="0" xr:uid="{FF3E0E03-3549-4CA7-80C5-BA13E5CB23EA}">
      <text>
        <r>
          <rPr>
            <sz val="10"/>
            <rFont val="Arial"/>
            <family val="2"/>
          </rPr>
          <t>Enter your note here.</t>
        </r>
      </text>
    </comment>
    <comment ref="F644" authorId="0" shapeId="0" xr:uid="{854A8851-AC3C-43A9-B384-9EA81466D548}">
      <text>
        <r>
          <rPr>
            <sz val="10"/>
            <rFont val="Arial"/>
            <family val="2"/>
          </rPr>
          <t>Enter your rate here.</t>
        </r>
      </text>
    </comment>
    <comment ref="H644" authorId="0" shapeId="0" xr:uid="{29312E6E-E7A3-4EC0-AA66-65C9DDDEF1A0}">
      <text>
        <r>
          <rPr>
            <sz val="10"/>
            <rFont val="Arial"/>
            <family val="2"/>
          </rPr>
          <t>Enter your note here.</t>
        </r>
      </text>
    </comment>
    <comment ref="F646" authorId="0" shapeId="0" xr:uid="{63376C29-BEDB-4EF9-9C9F-5A4505F383B1}">
      <text>
        <r>
          <rPr>
            <sz val="10"/>
            <rFont val="Arial"/>
            <family val="2"/>
          </rPr>
          <t>Enter your rate here.</t>
        </r>
      </text>
    </comment>
    <comment ref="H646" authorId="0" shapeId="0" xr:uid="{14633B57-CCC2-4C64-9482-B9A605F7011B}">
      <text>
        <r>
          <rPr>
            <sz val="10"/>
            <rFont val="Arial"/>
            <family val="2"/>
          </rPr>
          <t>Enter your note here.</t>
        </r>
      </text>
    </comment>
    <comment ref="F648" authorId="0" shapeId="0" xr:uid="{7201D6B7-8434-4278-98AF-9D700D4BB9B4}">
      <text>
        <r>
          <rPr>
            <sz val="10"/>
            <rFont val="Arial"/>
            <family val="2"/>
          </rPr>
          <t>Enter your rate here.</t>
        </r>
      </text>
    </comment>
    <comment ref="H648" authorId="0" shapeId="0" xr:uid="{71C641B9-0F9D-441B-9037-84199F6CE5B0}">
      <text>
        <r>
          <rPr>
            <sz val="10"/>
            <rFont val="Arial"/>
            <family val="2"/>
          </rPr>
          <t>Enter your note here.</t>
        </r>
      </text>
    </comment>
    <comment ref="F650" authorId="0" shapeId="0" xr:uid="{1E3C8E03-6F51-4B7A-9B57-EA7F2E0F18B1}">
      <text>
        <r>
          <rPr>
            <sz val="10"/>
            <rFont val="Arial"/>
            <family val="2"/>
          </rPr>
          <t>Enter your rate here.</t>
        </r>
      </text>
    </comment>
    <comment ref="H650" authorId="0" shapeId="0" xr:uid="{DB5B1B26-0B61-4B1E-BD4A-8B4000F90342}">
      <text>
        <r>
          <rPr>
            <sz val="10"/>
            <rFont val="Arial"/>
            <family val="2"/>
          </rPr>
          <t>Enter your note here.</t>
        </r>
      </text>
    </comment>
    <comment ref="F652" authorId="0" shapeId="0" xr:uid="{872CB4F6-4B50-4923-85DA-E535AAD5E0CB}">
      <text>
        <r>
          <rPr>
            <sz val="10"/>
            <rFont val="Arial"/>
            <family val="2"/>
          </rPr>
          <t>Enter your rate here.</t>
        </r>
      </text>
    </comment>
    <comment ref="H652" authorId="0" shapeId="0" xr:uid="{1D19CCBD-289E-4F16-ADA5-A5967915DE73}">
      <text>
        <r>
          <rPr>
            <sz val="10"/>
            <rFont val="Arial"/>
            <family val="2"/>
          </rPr>
          <t>Enter your note here.</t>
        </r>
      </text>
    </comment>
    <comment ref="F654" authorId="0" shapeId="0" xr:uid="{576183FC-C93A-4D33-949F-D406F9C3F8C1}">
      <text>
        <r>
          <rPr>
            <sz val="10"/>
            <rFont val="Arial"/>
            <family val="2"/>
          </rPr>
          <t>Enter your rate here.</t>
        </r>
      </text>
    </comment>
    <comment ref="H654" authorId="0" shapeId="0" xr:uid="{43AC4BFD-C0D6-4A90-9340-513B8924EF00}">
      <text>
        <r>
          <rPr>
            <sz val="10"/>
            <rFont val="Arial"/>
            <family val="2"/>
          </rPr>
          <t>Enter your note here.</t>
        </r>
      </text>
    </comment>
    <comment ref="F656" authorId="0" shapeId="0" xr:uid="{BF525573-4DE0-4066-A1C8-01C11EBE923C}">
      <text>
        <r>
          <rPr>
            <sz val="10"/>
            <rFont val="Arial"/>
            <family val="2"/>
          </rPr>
          <t>Enter your rate here.</t>
        </r>
      </text>
    </comment>
    <comment ref="H656" authorId="0" shapeId="0" xr:uid="{43120BE9-072A-4850-B756-60C2DE6A3BE8}">
      <text>
        <r>
          <rPr>
            <sz val="10"/>
            <rFont val="Arial"/>
            <family val="2"/>
          </rPr>
          <t>Enter your note here.</t>
        </r>
      </text>
    </comment>
    <comment ref="F658" authorId="0" shapeId="0" xr:uid="{4A0178EA-8ECF-438F-B36B-6A477DC2D025}">
      <text>
        <r>
          <rPr>
            <sz val="10"/>
            <rFont val="Arial"/>
            <family val="2"/>
          </rPr>
          <t>Enter your rate here.</t>
        </r>
      </text>
    </comment>
    <comment ref="H658" authorId="0" shapeId="0" xr:uid="{0295FE82-31C9-4DB0-9C73-4C3C2339B1C8}">
      <text>
        <r>
          <rPr>
            <sz val="10"/>
            <rFont val="Arial"/>
            <family val="2"/>
          </rPr>
          <t>Enter your note here.</t>
        </r>
      </text>
    </comment>
    <comment ref="F660" authorId="0" shapeId="0" xr:uid="{284643C9-75D9-4B0E-99E2-EBA8FD0BE24B}">
      <text>
        <r>
          <rPr>
            <sz val="10"/>
            <rFont val="Arial"/>
            <family val="2"/>
          </rPr>
          <t>Enter your rate here.</t>
        </r>
      </text>
    </comment>
    <comment ref="H660" authorId="0" shapeId="0" xr:uid="{C6812035-4583-40A4-BE78-A0AB44EB5861}">
      <text>
        <r>
          <rPr>
            <sz val="10"/>
            <rFont val="Arial"/>
            <family val="2"/>
          </rPr>
          <t>Enter your note here.</t>
        </r>
      </text>
    </comment>
    <comment ref="F662" authorId="0" shapeId="0" xr:uid="{62084C0B-E9EC-4F0D-A685-E62D19BCF400}">
      <text>
        <r>
          <rPr>
            <sz val="10"/>
            <rFont val="Arial"/>
            <family val="2"/>
          </rPr>
          <t>Enter your rate here.</t>
        </r>
      </text>
    </comment>
    <comment ref="H662" authorId="0" shapeId="0" xr:uid="{30C2DB6B-63F5-4713-ABD8-4A59D558A6DB}">
      <text>
        <r>
          <rPr>
            <sz val="10"/>
            <rFont val="Arial"/>
            <family val="2"/>
          </rPr>
          <t>Enter your note here.</t>
        </r>
      </text>
    </comment>
    <comment ref="F664" authorId="0" shapeId="0" xr:uid="{8BA350F1-E5F9-4AA1-B4EF-053A3CDF90CC}">
      <text>
        <r>
          <rPr>
            <sz val="10"/>
            <rFont val="Arial"/>
            <family val="2"/>
          </rPr>
          <t>Enter your rate here.</t>
        </r>
      </text>
    </comment>
    <comment ref="H664" authorId="0" shapeId="0" xr:uid="{04F00014-9198-4407-BDB3-8219310D4CB4}">
      <text>
        <r>
          <rPr>
            <sz val="10"/>
            <rFont val="Arial"/>
            <family val="2"/>
          </rPr>
          <t>Enter your note here.</t>
        </r>
      </text>
    </comment>
    <comment ref="F666" authorId="0" shapeId="0" xr:uid="{E5406897-C9D9-4221-96A4-0278F72C45C5}">
      <text>
        <r>
          <rPr>
            <sz val="10"/>
            <rFont val="Arial"/>
            <family val="2"/>
          </rPr>
          <t>Enter your rate here.</t>
        </r>
      </text>
    </comment>
    <comment ref="H666" authorId="0" shapeId="0" xr:uid="{057EF2B2-4E8F-4684-AF10-B58597EE53B6}">
      <text>
        <r>
          <rPr>
            <sz val="10"/>
            <rFont val="Arial"/>
            <family val="2"/>
          </rPr>
          <t>Enter your note here.</t>
        </r>
      </text>
    </comment>
    <comment ref="F668" authorId="0" shapeId="0" xr:uid="{3FB7F09A-6E4A-444A-9825-299DE42F2042}">
      <text>
        <r>
          <rPr>
            <sz val="10"/>
            <rFont val="Arial"/>
            <family val="2"/>
          </rPr>
          <t>Enter your rate here.</t>
        </r>
      </text>
    </comment>
    <comment ref="H668" authorId="0" shapeId="0" xr:uid="{C858FAA8-8BA0-4C29-8956-50229F97D0A8}">
      <text>
        <r>
          <rPr>
            <sz val="10"/>
            <rFont val="Arial"/>
            <family val="2"/>
          </rPr>
          <t>Enter your note here.</t>
        </r>
      </text>
    </comment>
    <comment ref="F670" authorId="0" shapeId="0" xr:uid="{B7F364B9-B244-49F3-B126-B9B05618038B}">
      <text>
        <r>
          <rPr>
            <sz val="10"/>
            <rFont val="Arial"/>
            <family val="2"/>
          </rPr>
          <t>Enter your rate here.</t>
        </r>
      </text>
    </comment>
    <comment ref="H670" authorId="0" shapeId="0" xr:uid="{8455FE2D-D848-4C61-A707-46ED4D71EF73}">
      <text>
        <r>
          <rPr>
            <sz val="10"/>
            <rFont val="Arial"/>
            <family val="2"/>
          </rPr>
          <t>Enter your note here.</t>
        </r>
      </text>
    </comment>
    <comment ref="F672" authorId="0" shapeId="0" xr:uid="{60675AC5-695D-47C2-AC48-A6AECCD130A6}">
      <text>
        <r>
          <rPr>
            <sz val="10"/>
            <rFont val="Arial"/>
            <family val="2"/>
          </rPr>
          <t>Enter your rate here.</t>
        </r>
      </text>
    </comment>
    <comment ref="H672" authorId="0" shapeId="0" xr:uid="{DDBACB90-49A2-4AB1-A098-C4456CB3C0B0}">
      <text>
        <r>
          <rPr>
            <sz val="10"/>
            <rFont val="Arial"/>
            <family val="2"/>
          </rPr>
          <t>Enter your note here.</t>
        </r>
      </text>
    </comment>
    <comment ref="F674" authorId="0" shapeId="0" xr:uid="{7F412D1B-09AF-43CB-8A11-2239DF102ECD}">
      <text>
        <r>
          <rPr>
            <sz val="10"/>
            <rFont val="Arial"/>
            <family val="2"/>
          </rPr>
          <t>Enter your rate here.</t>
        </r>
      </text>
    </comment>
    <comment ref="H674" authorId="0" shapeId="0" xr:uid="{65D5ADA9-DEED-4943-B620-7100E379691F}">
      <text>
        <r>
          <rPr>
            <sz val="10"/>
            <rFont val="Arial"/>
            <family val="2"/>
          </rPr>
          <t>Enter your note here.</t>
        </r>
      </text>
    </comment>
    <comment ref="F680" authorId="0" shapeId="0" xr:uid="{F51454BA-5C25-4912-A2BC-35C206163FED}">
      <text>
        <r>
          <rPr>
            <sz val="10"/>
            <rFont val="Arial"/>
            <family val="2"/>
          </rPr>
          <t>Enter your rate here.</t>
        </r>
      </text>
    </comment>
    <comment ref="H680" authorId="0" shapeId="0" xr:uid="{E6546991-AE97-4F81-90E3-E781FE754607}">
      <text>
        <r>
          <rPr>
            <sz val="10"/>
            <rFont val="Arial"/>
            <family val="2"/>
          </rPr>
          <t>Enter your note here.</t>
        </r>
      </text>
    </comment>
    <comment ref="F682" authorId="0" shapeId="0" xr:uid="{F570D0E8-814A-481F-97D8-7110E1FFBB50}">
      <text>
        <r>
          <rPr>
            <sz val="10"/>
            <rFont val="Arial"/>
            <family val="2"/>
          </rPr>
          <t>Enter your rate here.</t>
        </r>
      </text>
    </comment>
    <comment ref="H682" authorId="0" shapeId="0" xr:uid="{8A07430E-294A-4D43-83D5-4906CEFE9F4D}">
      <text>
        <r>
          <rPr>
            <sz val="10"/>
            <rFont val="Arial"/>
            <family val="2"/>
          </rPr>
          <t>Enter your note here.</t>
        </r>
      </text>
    </comment>
    <comment ref="F695" authorId="0" shapeId="0" xr:uid="{C3A2C0FF-CCCB-474A-9980-ACC3BD4187C9}">
      <text>
        <r>
          <rPr>
            <sz val="10"/>
            <rFont val="Arial"/>
            <family val="2"/>
          </rPr>
          <t>Enter your rate here.</t>
        </r>
      </text>
    </comment>
    <comment ref="H695" authorId="0" shapeId="0" xr:uid="{B2C6EBDE-A823-469F-8E9C-1AA4CEC05C77}">
      <text>
        <r>
          <rPr>
            <sz val="10"/>
            <rFont val="Arial"/>
            <family val="2"/>
          </rPr>
          <t>Enter your note here.</t>
        </r>
      </text>
    </comment>
    <comment ref="F697" authorId="0" shapeId="0" xr:uid="{F977865F-EC95-40A5-B57F-D9A4D504F798}">
      <text>
        <r>
          <rPr>
            <sz val="10"/>
            <rFont val="Arial"/>
            <family val="2"/>
          </rPr>
          <t>Enter your rate here.</t>
        </r>
      </text>
    </comment>
    <comment ref="H697" authorId="0" shapeId="0" xr:uid="{97F4F36B-6980-4F1B-9D24-85F991B0A905}">
      <text>
        <r>
          <rPr>
            <sz val="10"/>
            <rFont val="Arial"/>
            <family val="2"/>
          </rPr>
          <t>Enter your note here.</t>
        </r>
      </text>
    </comment>
    <comment ref="F699" authorId="0" shapeId="0" xr:uid="{8B2ADD9A-F55C-4AF7-AE94-EEA7EAF70D63}">
      <text>
        <r>
          <rPr>
            <sz val="10"/>
            <rFont val="Arial"/>
            <family val="2"/>
          </rPr>
          <t>Enter your rate here.</t>
        </r>
      </text>
    </comment>
    <comment ref="H699" authorId="0" shapeId="0" xr:uid="{F4DE2DEF-C73E-44BB-B9D4-BA220F66AB71}">
      <text>
        <r>
          <rPr>
            <sz val="10"/>
            <rFont val="Arial"/>
            <family val="2"/>
          </rPr>
          <t>Enter your note here.</t>
        </r>
      </text>
    </comment>
    <comment ref="F705" authorId="0" shapeId="0" xr:uid="{33D16ABE-B262-4D62-9496-1F6E4AB99AF4}">
      <text>
        <r>
          <rPr>
            <sz val="10"/>
            <rFont val="Arial"/>
            <family val="2"/>
          </rPr>
          <t>Enter your rate here.</t>
        </r>
      </text>
    </comment>
    <comment ref="H705" authorId="0" shapeId="0" xr:uid="{7913F57D-6251-481D-9F3C-9BF27D3A8EDA}">
      <text>
        <r>
          <rPr>
            <sz val="10"/>
            <rFont val="Arial"/>
            <family val="2"/>
          </rPr>
          <t>Enter your note here.</t>
        </r>
      </text>
    </comment>
    <comment ref="F707" authorId="0" shapeId="0" xr:uid="{7DD48BCB-ACEB-4767-B205-272610EC1655}">
      <text>
        <r>
          <rPr>
            <sz val="10"/>
            <rFont val="Arial"/>
            <family val="2"/>
          </rPr>
          <t>Enter your rate here.</t>
        </r>
      </text>
    </comment>
    <comment ref="H707" authorId="0" shapeId="0" xr:uid="{A69F9633-6D5A-4F1F-B0C0-248EED8C185D}">
      <text>
        <r>
          <rPr>
            <sz val="10"/>
            <rFont val="Arial"/>
            <family val="2"/>
          </rPr>
          <t>Enter your note here.</t>
        </r>
      </text>
    </comment>
    <comment ref="F709" authorId="0" shapeId="0" xr:uid="{4D78D52D-E50E-4DEF-9025-668E4186EE56}">
      <text>
        <r>
          <rPr>
            <sz val="10"/>
            <rFont val="Arial"/>
            <family val="2"/>
          </rPr>
          <t>Enter your rate here.</t>
        </r>
      </text>
    </comment>
    <comment ref="H709" authorId="0" shapeId="0" xr:uid="{76AC408F-B7A3-4F0C-A522-45FC26F00E89}">
      <text>
        <r>
          <rPr>
            <sz val="10"/>
            <rFont val="Arial"/>
            <family val="2"/>
          </rPr>
          <t>Enter your note here.</t>
        </r>
      </text>
    </comment>
    <comment ref="F715" authorId="0" shapeId="0" xr:uid="{75B5BA0B-B5F1-40ED-9237-B62494150099}">
      <text>
        <r>
          <rPr>
            <sz val="10"/>
            <rFont val="Arial"/>
            <family val="2"/>
          </rPr>
          <t>Enter your rate here.</t>
        </r>
      </text>
    </comment>
    <comment ref="H715" authorId="0" shapeId="0" xr:uid="{E48AAA03-EA59-4126-B5A8-7EF5E89C9348}">
      <text>
        <r>
          <rPr>
            <sz val="10"/>
            <rFont val="Arial"/>
            <family val="2"/>
          </rPr>
          <t>Enter your note here.</t>
        </r>
      </text>
    </comment>
    <comment ref="F717" authorId="0" shapeId="0" xr:uid="{A63833E8-6ED0-4CB8-8320-041A19452F87}">
      <text>
        <r>
          <rPr>
            <sz val="10"/>
            <rFont val="Arial"/>
            <family val="2"/>
          </rPr>
          <t>Enter your rate here.</t>
        </r>
      </text>
    </comment>
    <comment ref="H717" authorId="0" shapeId="0" xr:uid="{2038AAC7-740A-4366-A0E2-BAFCCBB72E15}">
      <text>
        <r>
          <rPr>
            <sz val="10"/>
            <rFont val="Arial"/>
            <family val="2"/>
          </rPr>
          <t>Enter your note here.</t>
        </r>
      </text>
    </comment>
    <comment ref="F719" authorId="0" shapeId="0" xr:uid="{82B0395C-CD00-424F-9BDE-6033EA443504}">
      <text>
        <r>
          <rPr>
            <sz val="10"/>
            <rFont val="Arial"/>
            <family val="2"/>
          </rPr>
          <t>Enter your rate here.</t>
        </r>
      </text>
    </comment>
    <comment ref="H719" authorId="0" shapeId="0" xr:uid="{D6929905-8D80-451D-AC61-AF80139E13AC}">
      <text>
        <r>
          <rPr>
            <sz val="10"/>
            <rFont val="Arial"/>
            <family val="2"/>
          </rPr>
          <t>Enter your note here.</t>
        </r>
      </text>
    </comment>
    <comment ref="F721" authorId="0" shapeId="0" xr:uid="{C4F5C9D6-5D6A-4B75-B02E-7B2E9F271A1F}">
      <text>
        <r>
          <rPr>
            <sz val="10"/>
            <rFont val="Arial"/>
            <family val="2"/>
          </rPr>
          <t>Enter your rate here.</t>
        </r>
      </text>
    </comment>
    <comment ref="H721" authorId="0" shapeId="0" xr:uid="{4359D859-3F60-425B-92C5-3862DE228AA4}">
      <text>
        <r>
          <rPr>
            <sz val="10"/>
            <rFont val="Arial"/>
            <family val="2"/>
          </rPr>
          <t>Enter your note here.</t>
        </r>
      </text>
    </comment>
    <comment ref="F723" authorId="0" shapeId="0" xr:uid="{4001AD37-9461-4832-8FA4-5FA1335881B9}">
      <text>
        <r>
          <rPr>
            <sz val="10"/>
            <rFont val="Arial"/>
            <family val="2"/>
          </rPr>
          <t>Enter your rate here.</t>
        </r>
      </text>
    </comment>
    <comment ref="H723" authorId="0" shapeId="0" xr:uid="{A20B0AF4-2A2B-4983-A32B-376247B4BE9C}">
      <text>
        <r>
          <rPr>
            <sz val="10"/>
            <rFont val="Arial"/>
            <family val="2"/>
          </rPr>
          <t>Enter your note here.</t>
        </r>
      </text>
    </comment>
    <comment ref="F729" authorId="0" shapeId="0" xr:uid="{6F1A0917-436C-412E-88F0-7B67CA1B1F99}">
      <text>
        <r>
          <rPr>
            <sz val="10"/>
            <rFont val="Arial"/>
            <family val="2"/>
          </rPr>
          <t>Enter your rate here.</t>
        </r>
      </text>
    </comment>
    <comment ref="H729" authorId="0" shapeId="0" xr:uid="{CB5D680C-24B7-49A6-9045-FDC7D5DC9DE9}">
      <text>
        <r>
          <rPr>
            <sz val="10"/>
            <rFont val="Arial"/>
            <family val="2"/>
          </rPr>
          <t>Enter your note here.</t>
        </r>
      </text>
    </comment>
    <comment ref="F731" authorId="0" shapeId="0" xr:uid="{36D7A662-6455-4EA1-A31D-3F2B0605FAD6}">
      <text>
        <r>
          <rPr>
            <sz val="10"/>
            <rFont val="Arial"/>
            <family val="2"/>
          </rPr>
          <t>Enter your rate here.</t>
        </r>
      </text>
    </comment>
    <comment ref="H731" authorId="0" shapeId="0" xr:uid="{46A253DD-FB03-4194-AE3A-60C33AD21F36}">
      <text>
        <r>
          <rPr>
            <sz val="10"/>
            <rFont val="Arial"/>
            <family val="2"/>
          </rPr>
          <t>Enter your note here.</t>
        </r>
      </text>
    </comment>
    <comment ref="F744" authorId="0" shapeId="0" xr:uid="{FDCBEB40-0BC4-4EDF-A732-1883B07F77C3}">
      <text>
        <r>
          <rPr>
            <sz val="10"/>
            <rFont val="Arial"/>
            <family val="2"/>
          </rPr>
          <t>Enter your rate here.</t>
        </r>
      </text>
    </comment>
    <comment ref="H744" authorId="0" shapeId="0" xr:uid="{51F42915-C242-4023-82A0-5F46BA1920E0}">
      <text>
        <r>
          <rPr>
            <sz val="10"/>
            <rFont val="Arial"/>
            <family val="2"/>
          </rPr>
          <t>Enter your note here.</t>
        </r>
      </text>
    </comment>
    <comment ref="F746" authorId="0" shapeId="0" xr:uid="{0F3DB4FB-B6A9-4255-8F79-101706FB240F}">
      <text>
        <r>
          <rPr>
            <sz val="10"/>
            <rFont val="Arial"/>
            <family val="2"/>
          </rPr>
          <t>Enter your rate here.</t>
        </r>
      </text>
    </comment>
    <comment ref="H746" authorId="0" shapeId="0" xr:uid="{FA2AE073-053E-4B82-8AB3-D12ACC06FE49}">
      <text>
        <r>
          <rPr>
            <sz val="10"/>
            <rFont val="Arial"/>
            <family val="2"/>
          </rPr>
          <t>Enter your note here.</t>
        </r>
      </text>
    </comment>
    <comment ref="F748" authorId="0" shapeId="0" xr:uid="{F1D77485-6806-49D7-8003-09EF22871CCD}">
      <text>
        <r>
          <rPr>
            <sz val="10"/>
            <rFont val="Arial"/>
            <family val="2"/>
          </rPr>
          <t>Enter your rate here.</t>
        </r>
      </text>
    </comment>
    <comment ref="H748" authorId="0" shapeId="0" xr:uid="{B175A05E-5CC0-4248-AF2E-93F23F8BCD1A}">
      <text>
        <r>
          <rPr>
            <sz val="10"/>
            <rFont val="Arial"/>
            <family val="2"/>
          </rPr>
          <t>Enter your note here.</t>
        </r>
      </text>
    </comment>
    <comment ref="F754" authorId="0" shapeId="0" xr:uid="{E67ED73E-6176-4735-B12C-52DDF17539D6}">
      <text>
        <r>
          <rPr>
            <sz val="10"/>
            <rFont val="Arial"/>
            <family val="2"/>
          </rPr>
          <t>Enter your rate here.</t>
        </r>
      </text>
    </comment>
    <comment ref="H754" authorId="0" shapeId="0" xr:uid="{69E8F2A9-FFA9-4DF9-810B-2AB84FC6AD2E}">
      <text>
        <r>
          <rPr>
            <sz val="10"/>
            <rFont val="Arial"/>
            <family val="2"/>
          </rPr>
          <t>Enter your note here.</t>
        </r>
      </text>
    </comment>
    <comment ref="F756" authorId="0" shapeId="0" xr:uid="{13098ED5-4C5B-45C9-BDC6-BB6CE1D98126}">
      <text>
        <r>
          <rPr>
            <sz val="10"/>
            <rFont val="Arial"/>
            <family val="2"/>
          </rPr>
          <t>Enter your rate here.</t>
        </r>
      </text>
    </comment>
    <comment ref="H756" authorId="0" shapeId="0" xr:uid="{82797A5A-65EC-4779-B1F3-E5E3507D6B93}">
      <text>
        <r>
          <rPr>
            <sz val="10"/>
            <rFont val="Arial"/>
            <family val="2"/>
          </rPr>
          <t>Enter your note here.</t>
        </r>
      </text>
    </comment>
    <comment ref="F758" authorId="0" shapeId="0" xr:uid="{386ABE4E-3FDB-4557-88FF-82B6BB7A9BF9}">
      <text>
        <r>
          <rPr>
            <sz val="10"/>
            <rFont val="Arial"/>
            <family val="2"/>
          </rPr>
          <t>Enter your rate here.</t>
        </r>
      </text>
    </comment>
    <comment ref="H758" authorId="0" shapeId="0" xr:uid="{16CE7D55-80D5-4586-B55A-5A1634B95D1B}">
      <text>
        <r>
          <rPr>
            <sz val="10"/>
            <rFont val="Arial"/>
            <family val="2"/>
          </rPr>
          <t>Enter your note here.</t>
        </r>
      </text>
    </comment>
    <comment ref="F764" authorId="0" shapeId="0" xr:uid="{321E7BC3-61DA-4D23-916B-AC1EDF78487C}">
      <text>
        <r>
          <rPr>
            <sz val="10"/>
            <rFont val="Arial"/>
            <family val="2"/>
          </rPr>
          <t>Enter your rate here.</t>
        </r>
      </text>
    </comment>
    <comment ref="H764" authorId="0" shapeId="0" xr:uid="{4AD8355E-D82D-470E-8DFA-FD128DF02EDF}">
      <text>
        <r>
          <rPr>
            <sz val="10"/>
            <rFont val="Arial"/>
            <family val="2"/>
          </rPr>
          <t>Enter your note here.</t>
        </r>
      </text>
    </comment>
    <comment ref="F766" authorId="0" shapeId="0" xr:uid="{666DFF28-7002-45A1-B608-8AFB90C8DE12}">
      <text>
        <r>
          <rPr>
            <sz val="10"/>
            <rFont val="Arial"/>
            <family val="2"/>
          </rPr>
          <t>Enter your rate here.</t>
        </r>
      </text>
    </comment>
    <comment ref="H766" authorId="0" shapeId="0" xr:uid="{6A221390-A320-4344-B265-40723D779471}">
      <text>
        <r>
          <rPr>
            <sz val="10"/>
            <rFont val="Arial"/>
            <family val="2"/>
          </rPr>
          <t>Enter your note here.</t>
        </r>
      </text>
    </comment>
    <comment ref="F768" authorId="0" shapeId="0" xr:uid="{C3EBFDB9-79D5-41F9-9E94-72AA191C9063}">
      <text>
        <r>
          <rPr>
            <sz val="10"/>
            <rFont val="Arial"/>
            <family val="2"/>
          </rPr>
          <t>Enter your rate here.</t>
        </r>
      </text>
    </comment>
    <comment ref="H768" authorId="0" shapeId="0" xr:uid="{D88502CD-8087-44DC-97A5-66F9A4577C99}">
      <text>
        <r>
          <rPr>
            <sz val="10"/>
            <rFont val="Arial"/>
            <family val="2"/>
          </rPr>
          <t>Enter your note here.</t>
        </r>
      </text>
    </comment>
    <comment ref="F781" authorId="0" shapeId="0" xr:uid="{105AF464-6353-41A1-AD8B-734EF3BE3CAC}">
      <text>
        <r>
          <rPr>
            <sz val="10"/>
            <rFont val="Arial"/>
            <family val="2"/>
          </rPr>
          <t>Enter your rate here.</t>
        </r>
      </text>
    </comment>
    <comment ref="H781" authorId="0" shapeId="0" xr:uid="{4418A71F-1BFC-4796-B77A-C51E5F4221C8}">
      <text>
        <r>
          <rPr>
            <sz val="10"/>
            <rFont val="Arial"/>
            <family val="2"/>
          </rPr>
          <t>Enter your note here.</t>
        </r>
      </text>
    </comment>
    <comment ref="F783" authorId="0" shapeId="0" xr:uid="{0D7F6BC1-E592-4D92-A4E3-7C233A25C437}">
      <text>
        <r>
          <rPr>
            <sz val="10"/>
            <rFont val="Arial"/>
            <family val="2"/>
          </rPr>
          <t>Enter your rate here.</t>
        </r>
      </text>
    </comment>
    <comment ref="H783" authorId="0" shapeId="0" xr:uid="{4B1C21B7-4676-4F3A-9D65-237DEFDA816E}">
      <text>
        <r>
          <rPr>
            <sz val="10"/>
            <rFont val="Arial"/>
            <family val="2"/>
          </rPr>
          <t>Enter your note here.</t>
        </r>
      </text>
    </comment>
    <comment ref="F785" authorId="0" shapeId="0" xr:uid="{823C89C9-3148-4651-ACA7-C76554283E14}">
      <text>
        <r>
          <rPr>
            <sz val="10"/>
            <rFont val="Arial"/>
            <family val="2"/>
          </rPr>
          <t>Enter your rate here.</t>
        </r>
      </text>
    </comment>
    <comment ref="H785" authorId="0" shapeId="0" xr:uid="{22D34F53-D89D-43E6-A526-3F877E9D1949}">
      <text>
        <r>
          <rPr>
            <sz val="10"/>
            <rFont val="Arial"/>
            <family val="2"/>
          </rPr>
          <t>Enter your note here.</t>
        </r>
      </text>
    </comment>
    <comment ref="F791" authorId="0" shapeId="0" xr:uid="{7A963E75-A0AD-403D-84B8-E525EEF4159C}">
      <text>
        <r>
          <rPr>
            <sz val="10"/>
            <rFont val="Arial"/>
            <family val="2"/>
          </rPr>
          <t>Enter your rate here.</t>
        </r>
      </text>
    </comment>
    <comment ref="H791" authorId="0" shapeId="0" xr:uid="{9A9B0393-7612-400D-A1AE-D67188A8BEB1}">
      <text>
        <r>
          <rPr>
            <sz val="10"/>
            <rFont val="Arial"/>
            <family val="2"/>
          </rPr>
          <t>Enter your note here.</t>
        </r>
      </text>
    </comment>
    <comment ref="F793" authorId="0" shapeId="0" xr:uid="{16136317-F8E3-4BB8-BA58-7EFCE9C701E8}">
      <text>
        <r>
          <rPr>
            <sz val="10"/>
            <rFont val="Arial"/>
            <family val="2"/>
          </rPr>
          <t>Enter your rate here.</t>
        </r>
      </text>
    </comment>
    <comment ref="H793" authorId="0" shapeId="0" xr:uid="{8344D0B5-4353-4E1F-97EC-A4EA047D89A4}">
      <text>
        <r>
          <rPr>
            <sz val="10"/>
            <rFont val="Arial"/>
            <family val="2"/>
          </rPr>
          <t>Enter your note here.</t>
        </r>
      </text>
    </comment>
    <comment ref="F795" authorId="0" shapeId="0" xr:uid="{5F7B884F-3061-42AD-8A97-3389EF2486FF}">
      <text>
        <r>
          <rPr>
            <sz val="10"/>
            <rFont val="Arial"/>
            <family val="2"/>
          </rPr>
          <t>Enter your rate here.</t>
        </r>
      </text>
    </comment>
    <comment ref="H795" authorId="0" shapeId="0" xr:uid="{4D142CD8-DBE7-4E1D-A9CC-9539BE13AECD}">
      <text>
        <r>
          <rPr>
            <sz val="10"/>
            <rFont val="Arial"/>
            <family val="2"/>
          </rPr>
          <t>Enter your note here.</t>
        </r>
      </text>
    </comment>
    <comment ref="F797" authorId="0" shapeId="0" xr:uid="{DF3E7EFD-0CDF-4415-8BBB-56DEA6D5A0CE}">
      <text>
        <r>
          <rPr>
            <sz val="10"/>
            <rFont val="Arial"/>
            <family val="2"/>
          </rPr>
          <t>Enter your rate here.</t>
        </r>
      </text>
    </comment>
    <comment ref="H797" authorId="0" shapeId="0" xr:uid="{4861DFFF-EB0B-406B-8491-4AC4B28FC02C}">
      <text>
        <r>
          <rPr>
            <sz val="10"/>
            <rFont val="Arial"/>
            <family val="2"/>
          </rPr>
          <t>Enter your note here.</t>
        </r>
      </text>
    </comment>
    <comment ref="F799" authorId="0" shapeId="0" xr:uid="{CB0CE6FA-357C-49F8-B991-15E60C2227E5}">
      <text>
        <r>
          <rPr>
            <sz val="10"/>
            <rFont val="Arial"/>
            <family val="2"/>
          </rPr>
          <t>Enter your rate here.</t>
        </r>
      </text>
    </comment>
    <comment ref="H799" authorId="0" shapeId="0" xr:uid="{4C416A9A-F539-44D8-A651-E66B456D6426}">
      <text>
        <r>
          <rPr>
            <sz val="10"/>
            <rFont val="Arial"/>
            <family val="2"/>
          </rPr>
          <t>Enter your note here.</t>
        </r>
      </text>
    </comment>
    <comment ref="F801" authorId="0" shapeId="0" xr:uid="{BB867968-45EE-4282-B758-1E97CF8830EE}">
      <text>
        <r>
          <rPr>
            <sz val="10"/>
            <rFont val="Arial"/>
            <family val="2"/>
          </rPr>
          <t>Enter your rate here.</t>
        </r>
      </text>
    </comment>
    <comment ref="H801" authorId="0" shapeId="0" xr:uid="{FA4ACB35-9C47-43DC-886F-4168AE09A60C}">
      <text>
        <r>
          <rPr>
            <sz val="10"/>
            <rFont val="Arial"/>
            <family val="2"/>
          </rPr>
          <t>Enter your note here.</t>
        </r>
      </text>
    </comment>
    <comment ref="F803" authorId="0" shapeId="0" xr:uid="{B388F417-889A-47E7-A2BB-7A9A0DCD8977}">
      <text>
        <r>
          <rPr>
            <sz val="10"/>
            <rFont val="Arial"/>
            <family val="2"/>
          </rPr>
          <t>Enter your rate here.</t>
        </r>
      </text>
    </comment>
    <comment ref="H803" authorId="0" shapeId="0" xr:uid="{9A72AAA9-FBEE-450D-B317-0636F04802B4}">
      <text>
        <r>
          <rPr>
            <sz val="10"/>
            <rFont val="Arial"/>
            <family val="2"/>
          </rPr>
          <t>Enter your note here.</t>
        </r>
      </text>
    </comment>
    <comment ref="F805" authorId="0" shapeId="0" xr:uid="{21A002E2-1207-4664-8389-12DDA7AD3760}">
      <text>
        <r>
          <rPr>
            <sz val="10"/>
            <rFont val="Arial"/>
            <family val="2"/>
          </rPr>
          <t>Enter your rate here.</t>
        </r>
      </text>
    </comment>
    <comment ref="H805" authorId="0" shapeId="0" xr:uid="{A853B192-784F-4122-95F9-E5AED3AFC98B}">
      <text>
        <r>
          <rPr>
            <sz val="10"/>
            <rFont val="Arial"/>
            <family val="2"/>
          </rPr>
          <t>Enter your note here.</t>
        </r>
      </text>
    </comment>
    <comment ref="F807" authorId="0" shapeId="0" xr:uid="{2630B60F-CAE4-4501-A186-D251B88B45CA}">
      <text>
        <r>
          <rPr>
            <sz val="10"/>
            <rFont val="Arial"/>
            <family val="2"/>
          </rPr>
          <t>Enter your rate here.</t>
        </r>
      </text>
    </comment>
    <comment ref="H807" authorId="0" shapeId="0" xr:uid="{FD591D61-A51E-4711-98CA-CF44E8F0E83E}">
      <text>
        <r>
          <rPr>
            <sz val="10"/>
            <rFont val="Arial"/>
            <family val="2"/>
          </rPr>
          <t>Enter your note here.</t>
        </r>
      </text>
    </comment>
    <comment ref="F809" authorId="0" shapeId="0" xr:uid="{D7FA27CF-0B70-4210-9DCE-BF9C2BE45222}">
      <text>
        <r>
          <rPr>
            <sz val="10"/>
            <rFont val="Arial"/>
            <family val="2"/>
          </rPr>
          <t>Enter your rate here.</t>
        </r>
      </text>
    </comment>
    <comment ref="H809" authorId="0" shapeId="0" xr:uid="{01A4B896-77B8-4C41-A403-4B8534F88ED9}">
      <text>
        <r>
          <rPr>
            <sz val="10"/>
            <rFont val="Arial"/>
            <family val="2"/>
          </rPr>
          <t>Enter your note here.</t>
        </r>
      </text>
    </comment>
    <comment ref="F822" authorId="0" shapeId="0" xr:uid="{BBAF94A6-F7B1-41FB-9A22-B3565B1A90A8}">
      <text>
        <r>
          <rPr>
            <sz val="10"/>
            <rFont val="Arial"/>
            <family val="2"/>
          </rPr>
          <t>Enter your rate here.</t>
        </r>
      </text>
    </comment>
    <comment ref="H822" authorId="0" shapeId="0" xr:uid="{9EB29DCD-8800-4DC0-8548-7A018751EE1B}">
      <text>
        <r>
          <rPr>
            <sz val="10"/>
            <rFont val="Arial"/>
            <family val="2"/>
          </rPr>
          <t>Enter your note here.</t>
        </r>
      </text>
    </comment>
    <comment ref="F824" authorId="0" shapeId="0" xr:uid="{48A189B5-1A85-4DB7-B83F-2B11B120752A}">
      <text>
        <r>
          <rPr>
            <sz val="10"/>
            <rFont val="Arial"/>
            <family val="2"/>
          </rPr>
          <t>Enter your rate here.</t>
        </r>
      </text>
    </comment>
    <comment ref="H824" authorId="0" shapeId="0" xr:uid="{B823ECEA-028C-4ACF-A724-030B374F1E3D}">
      <text>
        <r>
          <rPr>
            <sz val="10"/>
            <rFont val="Arial"/>
            <family val="2"/>
          </rPr>
          <t>Enter your note here.</t>
        </r>
      </text>
    </comment>
    <comment ref="F826" authorId="0" shapeId="0" xr:uid="{8BB2DE32-EF1A-4041-A5F7-82306381E466}">
      <text>
        <r>
          <rPr>
            <sz val="10"/>
            <rFont val="Arial"/>
            <family val="2"/>
          </rPr>
          <t>Enter your rate here.</t>
        </r>
      </text>
    </comment>
    <comment ref="H826" authorId="0" shapeId="0" xr:uid="{E3F1BFA2-882A-4533-93B9-74DA57B792BD}">
      <text>
        <r>
          <rPr>
            <sz val="10"/>
            <rFont val="Arial"/>
            <family val="2"/>
          </rPr>
          <t>Enter your note here.</t>
        </r>
      </text>
    </comment>
    <comment ref="F832" authorId="0" shapeId="0" xr:uid="{5285FA24-2BA2-4317-ADC0-BBB22CEAF6C7}">
      <text>
        <r>
          <rPr>
            <sz val="10"/>
            <rFont val="Arial"/>
            <family val="2"/>
          </rPr>
          <t>Enter your rate here.</t>
        </r>
      </text>
    </comment>
    <comment ref="H832" authorId="0" shapeId="0" xr:uid="{239CE9C2-1098-40D8-8874-BD6FFB75487D}">
      <text>
        <r>
          <rPr>
            <sz val="10"/>
            <rFont val="Arial"/>
            <family val="2"/>
          </rPr>
          <t>Enter your note here.</t>
        </r>
      </text>
    </comment>
    <comment ref="F834" authorId="0" shapeId="0" xr:uid="{45E6CC32-DC0A-44D0-A699-32EC0E7A3BD9}">
      <text>
        <r>
          <rPr>
            <sz val="10"/>
            <rFont val="Arial"/>
            <family val="2"/>
          </rPr>
          <t>Enter your rate here.</t>
        </r>
      </text>
    </comment>
    <comment ref="H834" authorId="0" shapeId="0" xr:uid="{80EE9754-66C5-47DE-97F1-BF4BEAAC7CD8}">
      <text>
        <r>
          <rPr>
            <sz val="10"/>
            <rFont val="Arial"/>
            <family val="2"/>
          </rPr>
          <t>Enter your note here.</t>
        </r>
      </text>
    </comment>
    <comment ref="F836" authorId="0" shapeId="0" xr:uid="{C6FB0206-CA76-4EF6-9821-348934E9C620}">
      <text>
        <r>
          <rPr>
            <sz val="10"/>
            <rFont val="Arial"/>
            <family val="2"/>
          </rPr>
          <t>Enter your rate here.</t>
        </r>
      </text>
    </comment>
    <comment ref="H836" authorId="0" shapeId="0" xr:uid="{99C0F294-271B-4F1C-A5FD-A1FA55846C48}">
      <text>
        <r>
          <rPr>
            <sz val="10"/>
            <rFont val="Arial"/>
            <family val="2"/>
          </rPr>
          <t>Enter your note here.</t>
        </r>
      </text>
    </comment>
    <comment ref="F838" authorId="0" shapeId="0" xr:uid="{23BC75F4-F5D9-4790-A804-2BB52C364340}">
      <text>
        <r>
          <rPr>
            <sz val="10"/>
            <rFont val="Arial"/>
            <family val="2"/>
          </rPr>
          <t>Enter your rate here.</t>
        </r>
      </text>
    </comment>
    <comment ref="H838" authorId="0" shapeId="0" xr:uid="{34947DBE-3AC1-45F8-BD35-951888064164}">
      <text>
        <r>
          <rPr>
            <sz val="10"/>
            <rFont val="Arial"/>
            <family val="2"/>
          </rPr>
          <t>Enter your note here.</t>
        </r>
      </text>
    </comment>
    <comment ref="F840" authorId="0" shapeId="0" xr:uid="{CCB2F3D6-725A-42CE-B880-F48E127B37BD}">
      <text>
        <r>
          <rPr>
            <sz val="10"/>
            <rFont val="Arial"/>
            <family val="2"/>
          </rPr>
          <t>Enter your rate here.</t>
        </r>
      </text>
    </comment>
    <comment ref="H840" authorId="0" shapeId="0" xr:uid="{DCF33E78-09FC-40A3-8744-528668213337}">
      <text>
        <r>
          <rPr>
            <sz val="10"/>
            <rFont val="Arial"/>
            <family val="2"/>
          </rPr>
          <t>Enter your note here.</t>
        </r>
      </text>
    </comment>
    <comment ref="F853" authorId="0" shapeId="0" xr:uid="{7FA99237-8A67-4197-BBF5-2572904B0487}">
      <text>
        <r>
          <rPr>
            <sz val="10"/>
            <rFont val="Arial"/>
            <family val="2"/>
          </rPr>
          <t>Enter your rate here.</t>
        </r>
      </text>
    </comment>
    <comment ref="H853" authorId="0" shapeId="0" xr:uid="{BCFB20A9-02C8-4069-BE43-97F920C6CB16}">
      <text>
        <r>
          <rPr>
            <sz val="10"/>
            <rFont val="Arial"/>
            <family val="2"/>
          </rPr>
          <t>Enter your note here.</t>
        </r>
      </text>
    </comment>
    <comment ref="F855" authorId="0" shapeId="0" xr:uid="{42B03B41-2DD6-4C08-A06E-203F11D31AF8}">
      <text>
        <r>
          <rPr>
            <sz val="10"/>
            <rFont val="Arial"/>
            <family val="2"/>
          </rPr>
          <t>Enter your rate here.</t>
        </r>
      </text>
    </comment>
    <comment ref="H855" authorId="0" shapeId="0" xr:uid="{4B688369-E248-422F-89FF-3353E0AA26C6}">
      <text>
        <r>
          <rPr>
            <sz val="10"/>
            <rFont val="Arial"/>
            <family val="2"/>
          </rPr>
          <t>Enter your note here.</t>
        </r>
      </text>
    </comment>
    <comment ref="F857" authorId="0" shapeId="0" xr:uid="{C7CC1FB6-0A60-4394-B2FF-4C578CA3A98E}">
      <text>
        <r>
          <rPr>
            <sz val="10"/>
            <rFont val="Arial"/>
            <family val="2"/>
          </rPr>
          <t>Enter your rate here.</t>
        </r>
      </text>
    </comment>
    <comment ref="H857" authorId="0" shapeId="0" xr:uid="{6DB7D1B6-F126-4D2E-BBCE-7147EAA3C4B7}">
      <text>
        <r>
          <rPr>
            <sz val="10"/>
            <rFont val="Arial"/>
            <family val="2"/>
          </rPr>
          <t>Enter your note here.</t>
        </r>
      </text>
    </comment>
    <comment ref="F859" authorId="0" shapeId="0" xr:uid="{78DC8558-2014-4CF8-959D-3E43A5DB9C25}">
      <text>
        <r>
          <rPr>
            <sz val="10"/>
            <rFont val="Arial"/>
            <family val="2"/>
          </rPr>
          <t>Enter your rate here.</t>
        </r>
      </text>
    </comment>
    <comment ref="H859" authorId="0" shapeId="0" xr:uid="{7CE0D3E3-FD32-4F3E-B105-1C81063F4E27}">
      <text>
        <r>
          <rPr>
            <sz val="10"/>
            <rFont val="Arial"/>
            <family val="2"/>
          </rPr>
          <t>Enter your note here.</t>
        </r>
      </text>
    </comment>
    <comment ref="F865" authorId="0" shapeId="0" xr:uid="{F9796126-48A8-4463-B2C7-50EE3BCED177}">
      <text>
        <r>
          <rPr>
            <sz val="10"/>
            <rFont val="Arial"/>
            <family val="2"/>
          </rPr>
          <t>Enter your rate here.</t>
        </r>
      </text>
    </comment>
    <comment ref="H865" authorId="0" shapeId="0" xr:uid="{45525B2B-1682-4527-94E4-88B83BB4AF37}">
      <text>
        <r>
          <rPr>
            <sz val="10"/>
            <rFont val="Arial"/>
            <family val="2"/>
          </rPr>
          <t>Enter your note here.</t>
        </r>
      </text>
    </comment>
    <comment ref="F878" authorId="0" shapeId="0" xr:uid="{4BF70A3A-0E1D-413C-AEE8-26CC1519EFC8}">
      <text>
        <r>
          <rPr>
            <sz val="10"/>
            <rFont val="Arial"/>
            <family val="2"/>
          </rPr>
          <t>Enter your rate here.</t>
        </r>
      </text>
    </comment>
    <comment ref="H878" authorId="0" shapeId="0" xr:uid="{5ACEFC10-D951-4099-845E-05185CF81632}">
      <text>
        <r>
          <rPr>
            <sz val="10"/>
            <rFont val="Arial"/>
            <family val="2"/>
          </rPr>
          <t>Enter your note here.</t>
        </r>
      </text>
    </comment>
    <comment ref="F880" authorId="0" shapeId="0" xr:uid="{27A58C78-919A-4506-9F9B-3FC9D8D5BE6E}">
      <text>
        <r>
          <rPr>
            <sz val="10"/>
            <rFont val="Arial"/>
            <family val="2"/>
          </rPr>
          <t>Enter your rate here.</t>
        </r>
      </text>
    </comment>
    <comment ref="H880" authorId="0" shapeId="0" xr:uid="{A2E0C7C3-BDAC-4D9A-AB17-906FA2ED5E48}">
      <text>
        <r>
          <rPr>
            <sz val="10"/>
            <rFont val="Arial"/>
            <family val="2"/>
          </rPr>
          <t>Enter your note here.</t>
        </r>
      </text>
    </comment>
    <comment ref="F882" authorId="0" shapeId="0" xr:uid="{16786BD2-F5FA-4F38-9394-EF46E5F6A7F2}">
      <text>
        <r>
          <rPr>
            <sz val="10"/>
            <rFont val="Arial"/>
            <family val="2"/>
          </rPr>
          <t>Enter your rate here.</t>
        </r>
      </text>
    </comment>
    <comment ref="H882" authorId="0" shapeId="0" xr:uid="{C61DCF64-8363-4C14-8196-DB7FE1DBD0C9}">
      <text>
        <r>
          <rPr>
            <sz val="10"/>
            <rFont val="Arial"/>
            <family val="2"/>
          </rPr>
          <t>Enter your note here.</t>
        </r>
      </text>
    </comment>
    <comment ref="F884" authorId="0" shapeId="0" xr:uid="{E49C6473-DA28-4990-BCBF-54A7F9ECCBA0}">
      <text>
        <r>
          <rPr>
            <sz val="10"/>
            <rFont val="Arial"/>
            <family val="2"/>
          </rPr>
          <t>Enter your rate here.</t>
        </r>
      </text>
    </comment>
    <comment ref="H884" authorId="0" shapeId="0" xr:uid="{B8E2299B-310C-41A4-B5DE-7B8CC10788CE}">
      <text>
        <r>
          <rPr>
            <sz val="10"/>
            <rFont val="Arial"/>
            <family val="2"/>
          </rPr>
          <t>Enter your note here.</t>
        </r>
      </text>
    </comment>
    <comment ref="F890" authorId="0" shapeId="0" xr:uid="{2077B1A6-B9D9-4855-ABFF-E91C401013AA}">
      <text>
        <r>
          <rPr>
            <sz val="10"/>
            <rFont val="Arial"/>
            <family val="2"/>
          </rPr>
          <t>Enter your rate here.</t>
        </r>
      </text>
    </comment>
    <comment ref="H890" authorId="0" shapeId="0" xr:uid="{D6C9E5D6-2672-4A4D-91F2-7C62A5823D4F}">
      <text>
        <r>
          <rPr>
            <sz val="10"/>
            <rFont val="Arial"/>
            <family val="2"/>
          </rPr>
          <t>Enter your note here.</t>
        </r>
      </text>
    </comment>
    <comment ref="F896" authorId="0" shapeId="0" xr:uid="{28CA86C6-6386-4E70-9A3E-E4C2CA55EB07}">
      <text>
        <r>
          <rPr>
            <sz val="10"/>
            <rFont val="Arial"/>
            <family val="2"/>
          </rPr>
          <t>Enter your rate here.</t>
        </r>
      </text>
    </comment>
    <comment ref="H896" authorId="0" shapeId="0" xr:uid="{2126E18E-E9E6-4B41-B65E-2391D828C3AC}">
      <text>
        <r>
          <rPr>
            <sz val="10"/>
            <rFont val="Arial"/>
            <family val="2"/>
          </rPr>
          <t>Enter your note here.</t>
        </r>
      </text>
    </comment>
    <comment ref="F898" authorId="0" shapeId="0" xr:uid="{F8315854-9D96-4BE2-B40C-D9A1E06384EB}">
      <text>
        <r>
          <rPr>
            <sz val="10"/>
            <rFont val="Arial"/>
            <family val="2"/>
          </rPr>
          <t>Enter your rate here.</t>
        </r>
      </text>
    </comment>
    <comment ref="H898" authorId="0" shapeId="0" xr:uid="{FDDAF716-974D-4280-AC84-2426C2B96446}">
      <text>
        <r>
          <rPr>
            <sz val="10"/>
            <rFont val="Arial"/>
            <family val="2"/>
          </rPr>
          <t>Enter your note here.</t>
        </r>
      </text>
    </comment>
    <comment ref="F904" authorId="0" shapeId="0" xr:uid="{3505A0C8-8887-42C3-8BBD-7D16F2AFE450}">
      <text>
        <r>
          <rPr>
            <sz val="10"/>
            <rFont val="Arial"/>
            <family val="2"/>
          </rPr>
          <t>Enter your rate here.</t>
        </r>
      </text>
    </comment>
    <comment ref="H904" authorId="0" shapeId="0" xr:uid="{73C5308D-EEAD-401B-B87A-E5CE66087A83}">
      <text>
        <r>
          <rPr>
            <sz val="10"/>
            <rFont val="Arial"/>
            <family val="2"/>
          </rPr>
          <t>Enter your note here.</t>
        </r>
      </text>
    </comment>
    <comment ref="F906" authorId="0" shapeId="0" xr:uid="{3C234E94-17D3-47C7-8AC6-7D40B64A18CA}">
      <text>
        <r>
          <rPr>
            <sz val="10"/>
            <rFont val="Arial"/>
            <family val="2"/>
          </rPr>
          <t>Enter your rate here.</t>
        </r>
      </text>
    </comment>
    <comment ref="H906" authorId="0" shapeId="0" xr:uid="{D3D6DD6F-A05C-4F45-9717-FE2EE19CC7AF}">
      <text>
        <r>
          <rPr>
            <sz val="10"/>
            <rFont val="Arial"/>
            <family val="2"/>
          </rPr>
          <t>Enter your note here.</t>
        </r>
      </text>
    </comment>
    <comment ref="F908" authorId="0" shapeId="0" xr:uid="{83AC1005-D165-4E62-AC84-FD1663D64579}">
      <text>
        <r>
          <rPr>
            <sz val="10"/>
            <rFont val="Arial"/>
            <family val="2"/>
          </rPr>
          <t>Enter your rate here.</t>
        </r>
      </text>
    </comment>
    <comment ref="H908" authorId="0" shapeId="0" xr:uid="{9356F464-799F-4A9F-B3E9-B661C2DB296B}">
      <text>
        <r>
          <rPr>
            <sz val="10"/>
            <rFont val="Arial"/>
            <family val="2"/>
          </rPr>
          <t>Enter your note here.</t>
        </r>
      </text>
    </comment>
    <comment ref="F910" authorId="0" shapeId="0" xr:uid="{346402DB-CE95-4D35-B15A-5EDADCB0BF20}">
      <text>
        <r>
          <rPr>
            <sz val="10"/>
            <rFont val="Arial"/>
            <family val="2"/>
          </rPr>
          <t>Enter your rate here.</t>
        </r>
      </text>
    </comment>
    <comment ref="H910" authorId="0" shapeId="0" xr:uid="{FEE5527D-E4AB-4B32-BA03-D340A26DDBB7}">
      <text>
        <r>
          <rPr>
            <sz val="10"/>
            <rFont val="Arial"/>
            <family val="2"/>
          </rPr>
          <t>Enter your note here.</t>
        </r>
      </text>
    </comment>
    <comment ref="F923" authorId="0" shapeId="0" xr:uid="{FB2A36BB-F424-46E2-B82C-A3467777A8A8}">
      <text>
        <r>
          <rPr>
            <sz val="10"/>
            <rFont val="Arial"/>
            <family val="2"/>
          </rPr>
          <t>Enter your rate here.</t>
        </r>
      </text>
    </comment>
    <comment ref="H923" authorId="0" shapeId="0" xr:uid="{67CCA510-8AAE-46E5-B585-CE87DE134C1A}">
      <text>
        <r>
          <rPr>
            <sz val="10"/>
            <rFont val="Arial"/>
            <family val="2"/>
          </rPr>
          <t>Enter your note here.</t>
        </r>
      </text>
    </comment>
    <comment ref="F925" authorId="0" shapeId="0" xr:uid="{63E1A867-9837-4403-B9C2-A9F2DB022223}">
      <text>
        <r>
          <rPr>
            <sz val="10"/>
            <rFont val="Arial"/>
            <family val="2"/>
          </rPr>
          <t>Enter your rate here.</t>
        </r>
      </text>
    </comment>
    <comment ref="H925" authorId="0" shapeId="0" xr:uid="{915F38F0-FB82-4409-8540-5ED18DE8D059}">
      <text>
        <r>
          <rPr>
            <sz val="10"/>
            <rFont val="Arial"/>
            <family val="2"/>
          </rPr>
          <t>Enter your note here.</t>
        </r>
      </text>
    </comment>
    <comment ref="F927" authorId="0" shapeId="0" xr:uid="{AFD65684-88C7-4665-A7DD-ADE0E0E205E6}">
      <text>
        <r>
          <rPr>
            <sz val="10"/>
            <rFont val="Arial"/>
            <family val="2"/>
          </rPr>
          <t>Enter your rate here.</t>
        </r>
      </text>
    </comment>
    <comment ref="H927" authorId="0" shapeId="0" xr:uid="{C2DFFDA0-75B3-4DC0-A48F-3C048DA72EE7}">
      <text>
        <r>
          <rPr>
            <sz val="10"/>
            <rFont val="Arial"/>
            <family val="2"/>
          </rPr>
          <t>Enter your note here.</t>
        </r>
      </text>
    </comment>
    <comment ref="F929" authorId="0" shapeId="0" xr:uid="{99E91F34-7006-442A-8698-087FC6636BF1}">
      <text>
        <r>
          <rPr>
            <sz val="10"/>
            <rFont val="Arial"/>
            <family val="2"/>
          </rPr>
          <t>Enter your rate here.</t>
        </r>
      </text>
    </comment>
    <comment ref="H929" authorId="0" shapeId="0" xr:uid="{AF7EE0A8-47CA-47DD-889B-4EC20F9606DD}">
      <text>
        <r>
          <rPr>
            <sz val="10"/>
            <rFont val="Arial"/>
            <family val="2"/>
          </rPr>
          <t>Enter your note here.</t>
        </r>
      </text>
    </comment>
    <comment ref="F931" authorId="0" shapeId="0" xr:uid="{0AE1EB14-1DA5-42C6-A23D-73FA9CAE0C50}">
      <text>
        <r>
          <rPr>
            <sz val="10"/>
            <rFont val="Arial"/>
            <family val="2"/>
          </rPr>
          <t>Enter your rate here.</t>
        </r>
      </text>
    </comment>
    <comment ref="H931" authorId="0" shapeId="0" xr:uid="{DC6A8539-468F-4F17-B5C6-5B28BF1FFAF3}">
      <text>
        <r>
          <rPr>
            <sz val="10"/>
            <rFont val="Arial"/>
            <family val="2"/>
          </rPr>
          <t>Enter your note here.</t>
        </r>
      </text>
    </comment>
    <comment ref="F933" authorId="0" shapeId="0" xr:uid="{D9543E92-8CC7-4D6C-8692-27C24B223CCA}">
      <text>
        <r>
          <rPr>
            <sz val="10"/>
            <rFont val="Arial"/>
            <family val="2"/>
          </rPr>
          <t>Enter your rate here.</t>
        </r>
      </text>
    </comment>
    <comment ref="H933" authorId="0" shapeId="0" xr:uid="{AD996836-1E21-41D5-8A9C-5AD9A6D7D3A2}">
      <text>
        <r>
          <rPr>
            <sz val="10"/>
            <rFont val="Arial"/>
            <family val="2"/>
          </rPr>
          <t>Enter your note here.</t>
        </r>
      </text>
    </comment>
    <comment ref="F935" authorId="0" shapeId="0" xr:uid="{94E625B4-2804-4223-9E1A-C93D7C124D30}">
      <text>
        <r>
          <rPr>
            <sz val="10"/>
            <rFont val="Arial"/>
            <family val="2"/>
          </rPr>
          <t>Enter your rate here.</t>
        </r>
      </text>
    </comment>
    <comment ref="H935" authorId="0" shapeId="0" xr:uid="{1F1E5FB7-8DBB-407E-BAAF-66A86C6FB624}">
      <text>
        <r>
          <rPr>
            <sz val="10"/>
            <rFont val="Arial"/>
            <family val="2"/>
          </rPr>
          <t>Enter your note here.</t>
        </r>
      </text>
    </comment>
    <comment ref="F941" authorId="0" shapeId="0" xr:uid="{21C54FF5-48BD-4E3B-9DFF-B65B18B82C94}">
      <text>
        <r>
          <rPr>
            <sz val="10"/>
            <rFont val="Arial"/>
            <family val="2"/>
          </rPr>
          <t>Enter your rate here.</t>
        </r>
      </text>
    </comment>
    <comment ref="H941" authorId="0" shapeId="0" xr:uid="{65913D84-09EB-466C-AF15-86E891BCBB85}">
      <text>
        <r>
          <rPr>
            <sz val="10"/>
            <rFont val="Arial"/>
            <family val="2"/>
          </rPr>
          <t>Enter your note here.</t>
        </r>
      </text>
    </comment>
    <comment ref="F943" authorId="0" shapeId="0" xr:uid="{0B10BD1A-6168-4AE1-9435-CE0011FC5030}">
      <text>
        <r>
          <rPr>
            <sz val="10"/>
            <rFont val="Arial"/>
            <family val="2"/>
          </rPr>
          <t>Enter your rate here.</t>
        </r>
      </text>
    </comment>
    <comment ref="H943" authorId="0" shapeId="0" xr:uid="{6F2AEB78-45AC-4A5B-BEAA-78AC5B78A70B}">
      <text>
        <r>
          <rPr>
            <sz val="10"/>
            <rFont val="Arial"/>
            <family val="2"/>
          </rPr>
          <t>Enter your note here.</t>
        </r>
      </text>
    </comment>
    <comment ref="F949" authorId="0" shapeId="0" xr:uid="{A51E34D8-E881-4D9E-B829-CF7BADC82D5C}">
      <text>
        <r>
          <rPr>
            <sz val="10"/>
            <rFont val="Arial"/>
            <family val="2"/>
          </rPr>
          <t>Enter your rate here.</t>
        </r>
      </text>
    </comment>
    <comment ref="H949" authorId="0" shapeId="0" xr:uid="{89CE2BA3-593B-4850-BD7C-A06246710B94}">
      <text>
        <r>
          <rPr>
            <sz val="10"/>
            <rFont val="Arial"/>
            <family val="2"/>
          </rPr>
          <t>Enter your note here.</t>
        </r>
      </text>
    </comment>
    <comment ref="F951" authorId="0" shapeId="0" xr:uid="{B0B90431-D412-4B22-90F8-DB333C95CAD3}">
      <text>
        <r>
          <rPr>
            <sz val="10"/>
            <rFont val="Arial"/>
            <family val="2"/>
          </rPr>
          <t>Enter your rate here.</t>
        </r>
      </text>
    </comment>
    <comment ref="H951" authorId="0" shapeId="0" xr:uid="{9966606A-0D2F-4EA9-AF53-0240E4449CE5}">
      <text>
        <r>
          <rPr>
            <sz val="10"/>
            <rFont val="Arial"/>
            <family val="2"/>
          </rPr>
          <t>Enter your note here.</t>
        </r>
      </text>
    </comment>
    <comment ref="F953" authorId="0" shapeId="0" xr:uid="{60E4A1D6-FBC1-4296-9A01-15CC9BE055D1}">
      <text>
        <r>
          <rPr>
            <sz val="10"/>
            <rFont val="Arial"/>
            <family val="2"/>
          </rPr>
          <t>Enter your rate here.</t>
        </r>
      </text>
    </comment>
    <comment ref="H953" authorId="0" shapeId="0" xr:uid="{7EF3C7F4-60CE-4D81-BCAB-46C531E2A10D}">
      <text>
        <r>
          <rPr>
            <sz val="10"/>
            <rFont val="Arial"/>
            <family val="2"/>
          </rPr>
          <t>Enter your note here.</t>
        </r>
      </text>
    </comment>
    <comment ref="F966" authorId="0" shapeId="0" xr:uid="{9B8B3327-9188-4F3F-A7FA-D7F285170619}">
      <text>
        <r>
          <rPr>
            <sz val="10"/>
            <rFont val="Arial"/>
            <family val="2"/>
          </rPr>
          <t>Enter your rate here.</t>
        </r>
      </text>
    </comment>
    <comment ref="H966" authorId="0" shapeId="0" xr:uid="{5A06BAC7-C958-4178-BD65-1E0B25BF150B}">
      <text>
        <r>
          <rPr>
            <sz val="10"/>
            <rFont val="Arial"/>
            <family val="2"/>
          </rPr>
          <t>Enter your note here.</t>
        </r>
      </text>
    </comment>
    <comment ref="F968" authorId="0" shapeId="0" xr:uid="{1ACE84FE-FA22-4A7A-9215-7D062CE38D67}">
      <text>
        <r>
          <rPr>
            <sz val="10"/>
            <rFont val="Arial"/>
            <family val="2"/>
          </rPr>
          <t>Enter your rate here.</t>
        </r>
      </text>
    </comment>
    <comment ref="H968" authorId="0" shapeId="0" xr:uid="{89B043DE-BBF9-4EC0-A580-31B25F9D2823}">
      <text>
        <r>
          <rPr>
            <sz val="10"/>
            <rFont val="Arial"/>
            <family val="2"/>
          </rPr>
          <t>Enter your note here.</t>
        </r>
      </text>
    </comment>
    <comment ref="F974" authorId="0" shapeId="0" xr:uid="{BEAF9442-4598-406D-938D-67084C214293}">
      <text>
        <r>
          <rPr>
            <sz val="10"/>
            <rFont val="Arial"/>
            <family val="2"/>
          </rPr>
          <t>Enter your rate here.</t>
        </r>
      </text>
    </comment>
    <comment ref="H974" authorId="0" shapeId="0" xr:uid="{BF49AE68-0FCE-4B9D-981B-66ABFBC6C274}">
      <text>
        <r>
          <rPr>
            <sz val="10"/>
            <rFont val="Arial"/>
            <family val="2"/>
          </rPr>
          <t>Enter your note here.</t>
        </r>
      </text>
    </comment>
    <comment ref="F976" authorId="0" shapeId="0" xr:uid="{6AFD36D9-373E-404B-829E-DB61C33E9923}">
      <text>
        <r>
          <rPr>
            <sz val="10"/>
            <rFont val="Arial"/>
            <family val="2"/>
          </rPr>
          <t>Enter your rate here.</t>
        </r>
      </text>
    </comment>
    <comment ref="H976" authorId="0" shapeId="0" xr:uid="{CD3C41D2-1B95-4FB3-A3B9-ACF45A186D98}">
      <text>
        <r>
          <rPr>
            <sz val="10"/>
            <rFont val="Arial"/>
            <family val="2"/>
          </rPr>
          <t>Enter your note here.</t>
        </r>
      </text>
    </comment>
    <comment ref="F982" authorId="0" shapeId="0" xr:uid="{0BA9BAAF-7D10-4CBA-B24E-40C48ED76CE4}">
      <text>
        <r>
          <rPr>
            <sz val="10"/>
            <rFont val="Arial"/>
            <family val="2"/>
          </rPr>
          <t>Enter your rate here.</t>
        </r>
      </text>
    </comment>
    <comment ref="H982" authorId="0" shapeId="0" xr:uid="{0356432D-AFB7-4479-814E-87C8EB30A93B}">
      <text>
        <r>
          <rPr>
            <sz val="10"/>
            <rFont val="Arial"/>
            <family val="2"/>
          </rPr>
          <t>Enter your note here.</t>
        </r>
      </text>
    </comment>
    <comment ref="F984" authorId="0" shapeId="0" xr:uid="{C3F9E61F-C582-4116-B4D3-FB6AEC941198}">
      <text>
        <r>
          <rPr>
            <sz val="10"/>
            <rFont val="Arial"/>
            <family val="2"/>
          </rPr>
          <t>Enter your rate here.</t>
        </r>
      </text>
    </comment>
    <comment ref="H984" authorId="0" shapeId="0" xr:uid="{78B8EB5B-4E3C-4255-8530-AD6727C39F13}">
      <text>
        <r>
          <rPr>
            <sz val="10"/>
            <rFont val="Arial"/>
            <family val="2"/>
          </rPr>
          <t>Enter your note here.</t>
        </r>
      </text>
    </comment>
    <comment ref="F986" authorId="0" shapeId="0" xr:uid="{7A144A52-BE57-45A7-9BC2-B0EB4D5CADC1}">
      <text>
        <r>
          <rPr>
            <sz val="10"/>
            <rFont val="Arial"/>
            <family val="2"/>
          </rPr>
          <t>Enter your rate here.</t>
        </r>
      </text>
    </comment>
    <comment ref="H986" authorId="0" shapeId="0" xr:uid="{8DC2BAFA-8437-4C53-A419-01A769B9F952}">
      <text>
        <r>
          <rPr>
            <sz val="10"/>
            <rFont val="Arial"/>
            <family val="2"/>
          </rPr>
          <t>Enter your note here.</t>
        </r>
      </text>
    </comment>
    <comment ref="F988" authorId="0" shapeId="0" xr:uid="{CE515ED9-E897-4374-922E-F448BAE69A78}">
      <text>
        <r>
          <rPr>
            <sz val="10"/>
            <rFont val="Arial"/>
            <family val="2"/>
          </rPr>
          <t>Enter your rate here.</t>
        </r>
      </text>
    </comment>
    <comment ref="H988" authorId="0" shapeId="0" xr:uid="{DCD8D354-1F7C-4547-B94E-4884B160AD69}">
      <text>
        <r>
          <rPr>
            <sz val="10"/>
            <rFont val="Arial"/>
            <family val="2"/>
          </rPr>
          <t>Enter your note here.</t>
        </r>
      </text>
    </comment>
    <comment ref="F990" authorId="0" shapeId="0" xr:uid="{185F892A-AB50-44B5-B6F5-7F59E30E9E14}">
      <text>
        <r>
          <rPr>
            <sz val="10"/>
            <rFont val="Arial"/>
            <family val="2"/>
          </rPr>
          <t>Enter your rate here.</t>
        </r>
      </text>
    </comment>
    <comment ref="H990" authorId="0" shapeId="0" xr:uid="{F72D8B38-CDF4-4548-8564-64AFAEFEB98E}">
      <text>
        <r>
          <rPr>
            <sz val="10"/>
            <rFont val="Arial"/>
            <family val="2"/>
          </rPr>
          <t>Enter your note here.</t>
        </r>
      </text>
    </comment>
    <comment ref="F992" authorId="0" shapeId="0" xr:uid="{741564D6-5DFB-4ECD-96E8-D021B57900B9}">
      <text>
        <r>
          <rPr>
            <sz val="10"/>
            <rFont val="Arial"/>
            <family val="2"/>
          </rPr>
          <t>Enter your rate here.</t>
        </r>
      </text>
    </comment>
    <comment ref="H992" authorId="0" shapeId="0" xr:uid="{727757B0-1C35-46D8-A1BC-87B2AF5CCB0B}">
      <text>
        <r>
          <rPr>
            <sz val="10"/>
            <rFont val="Arial"/>
            <family val="2"/>
          </rPr>
          <t>Enter your note here.</t>
        </r>
      </text>
    </comment>
    <comment ref="F1005" authorId="0" shapeId="0" xr:uid="{13BD1DDC-DAFA-4FD7-A730-6567A5C2C371}">
      <text>
        <r>
          <rPr>
            <sz val="10"/>
            <rFont val="Arial"/>
            <family val="2"/>
          </rPr>
          <t>Enter your rate here.</t>
        </r>
      </text>
    </comment>
    <comment ref="H1005" authorId="0" shapeId="0" xr:uid="{C7731E42-9AB4-4439-A338-41CF93569CC9}">
      <text>
        <r>
          <rPr>
            <sz val="10"/>
            <rFont val="Arial"/>
            <family val="2"/>
          </rPr>
          <t>Enter your note here.</t>
        </r>
      </text>
    </comment>
    <comment ref="F1011" authorId="0" shapeId="0" xr:uid="{804CBEAD-E83C-4982-8BE7-27C012F9B8E4}">
      <text>
        <r>
          <rPr>
            <sz val="10"/>
            <rFont val="Arial"/>
            <family val="2"/>
          </rPr>
          <t>Enter your rate here.</t>
        </r>
      </text>
    </comment>
    <comment ref="H1011" authorId="0" shapeId="0" xr:uid="{8F6A3C60-4968-4226-A359-C66B74507E14}">
      <text>
        <r>
          <rPr>
            <sz val="10"/>
            <rFont val="Arial"/>
            <family val="2"/>
          </rPr>
          <t>Enter your note here.</t>
        </r>
      </text>
    </comment>
    <comment ref="F1013" authorId="0" shapeId="0" xr:uid="{69B31351-09E6-4D74-AC95-D0407EFB8491}">
      <text>
        <r>
          <rPr>
            <sz val="10"/>
            <rFont val="Arial"/>
            <family val="2"/>
          </rPr>
          <t>Enter your rate here.</t>
        </r>
      </text>
    </comment>
    <comment ref="H1013" authorId="0" shapeId="0" xr:uid="{D377F27B-258E-40E3-9885-67D5E9B14853}">
      <text>
        <r>
          <rPr>
            <sz val="10"/>
            <rFont val="Arial"/>
            <family val="2"/>
          </rPr>
          <t>Enter your note here.</t>
        </r>
      </text>
    </comment>
    <comment ref="F1019" authorId="0" shapeId="0" xr:uid="{2AA8F7C8-7085-435B-9424-50A49FB0B63B}">
      <text>
        <r>
          <rPr>
            <sz val="10"/>
            <rFont val="Arial"/>
            <family val="2"/>
          </rPr>
          <t>Enter your rate here.</t>
        </r>
      </text>
    </comment>
    <comment ref="H1019" authorId="0" shapeId="0" xr:uid="{0FF9CD9A-D9FF-4DAE-977C-4C4337BF390C}">
      <text>
        <r>
          <rPr>
            <sz val="10"/>
            <rFont val="Arial"/>
            <family val="2"/>
          </rPr>
          <t>Enter your note here.</t>
        </r>
      </text>
    </comment>
    <comment ref="F1025" authorId="0" shapeId="0" xr:uid="{FA1CDB3F-2948-4732-BB64-77696D5AD31E}">
      <text>
        <r>
          <rPr>
            <sz val="10"/>
            <rFont val="Arial"/>
            <family val="2"/>
          </rPr>
          <t>Enter your rate here.</t>
        </r>
      </text>
    </comment>
    <comment ref="H1025" authorId="0" shapeId="0" xr:uid="{63E3C39D-FF99-4275-AFEA-380A74A0A2DD}">
      <text>
        <r>
          <rPr>
            <sz val="10"/>
            <rFont val="Arial"/>
            <family val="2"/>
          </rPr>
          <t>Enter your note here.</t>
        </r>
      </text>
    </comment>
    <comment ref="F1031" authorId="0" shapeId="0" xr:uid="{6A2BC640-33D3-43E3-800A-234367B4AE36}">
      <text>
        <r>
          <rPr>
            <sz val="10"/>
            <rFont val="Arial"/>
            <family val="2"/>
          </rPr>
          <t>Enter your rate here.</t>
        </r>
      </text>
    </comment>
    <comment ref="H1031" authorId="0" shapeId="0" xr:uid="{6027D942-B035-4B9D-B29D-3EB2157E96E5}">
      <text>
        <r>
          <rPr>
            <sz val="10"/>
            <rFont val="Arial"/>
            <family val="2"/>
          </rPr>
          <t>Enter your note here.</t>
        </r>
      </text>
    </comment>
    <comment ref="F1037" authorId="0" shapeId="0" xr:uid="{7BD91E15-9847-450F-8793-6B2498FA5D30}">
      <text>
        <r>
          <rPr>
            <sz val="10"/>
            <rFont val="Arial"/>
            <family val="2"/>
          </rPr>
          <t>Enter your rate here.</t>
        </r>
      </text>
    </comment>
    <comment ref="H1037" authorId="0" shapeId="0" xr:uid="{98C7D5B8-8AC3-40E7-AC85-53BD6A29EA8E}">
      <text>
        <r>
          <rPr>
            <sz val="10"/>
            <rFont val="Arial"/>
            <family val="2"/>
          </rPr>
          <t>Enter your note here.</t>
        </r>
      </text>
    </comment>
    <comment ref="F1043" authorId="0" shapeId="0" xr:uid="{BFA530D0-023A-45F7-B337-CA7E187A4901}">
      <text>
        <r>
          <rPr>
            <sz val="10"/>
            <rFont val="Arial"/>
            <family val="2"/>
          </rPr>
          <t>Enter your rate here.</t>
        </r>
      </text>
    </comment>
    <comment ref="H1043" authorId="0" shapeId="0" xr:uid="{28C5BBB1-48D7-4331-A1BE-F077D849F96D}">
      <text>
        <r>
          <rPr>
            <sz val="10"/>
            <rFont val="Arial"/>
            <family val="2"/>
          </rPr>
          <t>Enter your note here.</t>
        </r>
      </text>
    </comment>
    <comment ref="F1056" authorId="0" shapeId="0" xr:uid="{F51048D9-56BA-4D90-AD99-DE1DB01D3239}">
      <text>
        <r>
          <rPr>
            <sz val="10"/>
            <rFont val="Arial"/>
            <family val="2"/>
          </rPr>
          <t>Enter your rate here.</t>
        </r>
      </text>
    </comment>
    <comment ref="H1056" authorId="0" shapeId="0" xr:uid="{50B516A4-9EE7-46DE-8B7F-185DF24DD1BB}">
      <text>
        <r>
          <rPr>
            <sz val="10"/>
            <rFont val="Arial"/>
            <family val="2"/>
          </rPr>
          <t>Enter your note here.</t>
        </r>
      </text>
    </comment>
    <comment ref="F1062" authorId="0" shapeId="0" xr:uid="{AF5318E1-CC21-41B7-A3C3-AD789DDAC367}">
      <text>
        <r>
          <rPr>
            <sz val="10"/>
            <rFont val="Arial"/>
            <family val="2"/>
          </rPr>
          <t>Enter your rate here.</t>
        </r>
      </text>
    </comment>
    <comment ref="H1062" authorId="0" shapeId="0" xr:uid="{EB8C5AC4-513D-460A-A727-AEC1CDBD4653}">
      <text>
        <r>
          <rPr>
            <sz val="10"/>
            <rFont val="Arial"/>
            <family val="2"/>
          </rPr>
          <t>Enter your note here.</t>
        </r>
      </text>
    </comment>
    <comment ref="F1068" authorId="0" shapeId="0" xr:uid="{14CFCABA-4092-40CF-AA7C-0FE1735A0481}">
      <text>
        <r>
          <rPr>
            <sz val="10"/>
            <rFont val="Arial"/>
            <family val="2"/>
          </rPr>
          <t>Enter your rate here.</t>
        </r>
      </text>
    </comment>
    <comment ref="H1068" authorId="0" shapeId="0" xr:uid="{CF654E6F-69C6-4826-B452-476F644191A5}">
      <text>
        <r>
          <rPr>
            <sz val="10"/>
            <rFont val="Arial"/>
            <family val="2"/>
          </rPr>
          <t>Enter your note here.</t>
        </r>
      </text>
    </comment>
    <comment ref="F1074" authorId="0" shapeId="0" xr:uid="{38D179C6-FB1F-47B3-8AB9-D008058451D6}">
      <text>
        <r>
          <rPr>
            <sz val="10"/>
            <rFont val="Arial"/>
            <family val="2"/>
          </rPr>
          <t>Enter your rate here.</t>
        </r>
      </text>
    </comment>
    <comment ref="H1074" authorId="0" shapeId="0" xr:uid="{2DE927ED-63C0-4EB2-B553-04BF35D48333}">
      <text>
        <r>
          <rPr>
            <sz val="10"/>
            <rFont val="Arial"/>
            <family val="2"/>
          </rPr>
          <t>Enter your note here.</t>
        </r>
      </text>
    </comment>
    <comment ref="F1076" authorId="0" shapeId="0" xr:uid="{28926BF9-A1E4-4257-875D-684AE389B083}">
      <text>
        <r>
          <rPr>
            <sz val="10"/>
            <rFont val="Arial"/>
            <family val="2"/>
          </rPr>
          <t>Enter your rate here.</t>
        </r>
      </text>
    </comment>
    <comment ref="H1076" authorId="0" shapeId="0" xr:uid="{75644F16-2990-46A2-9C78-A3480223EB23}">
      <text>
        <r>
          <rPr>
            <sz val="10"/>
            <rFont val="Arial"/>
            <family val="2"/>
          </rPr>
          <t>Enter your note here.</t>
        </r>
      </text>
    </comment>
    <comment ref="F1082" authorId="0" shapeId="0" xr:uid="{9B0D954B-E52B-410A-80A2-448F8D626D97}">
      <text>
        <r>
          <rPr>
            <sz val="10"/>
            <rFont val="Arial"/>
            <family val="2"/>
          </rPr>
          <t>Enter your rate here.</t>
        </r>
      </text>
    </comment>
    <comment ref="H1082" authorId="0" shapeId="0" xr:uid="{15C24CE2-B861-4C33-BAD2-B06BD0AD4DA3}">
      <text>
        <r>
          <rPr>
            <sz val="10"/>
            <rFont val="Arial"/>
            <family val="2"/>
          </rPr>
          <t>Enter your note here.</t>
        </r>
      </text>
    </comment>
    <comment ref="F1088" authorId="0" shapeId="0" xr:uid="{0C36F1F3-9DED-4806-A686-FCC7C32AD279}">
      <text>
        <r>
          <rPr>
            <sz val="10"/>
            <rFont val="Arial"/>
            <family val="2"/>
          </rPr>
          <t>Enter your rate here.</t>
        </r>
      </text>
    </comment>
    <comment ref="H1088" authorId="0" shapeId="0" xr:uid="{59D0A3BF-9BC9-471F-8730-D81A094C4EED}">
      <text>
        <r>
          <rPr>
            <sz val="10"/>
            <rFont val="Arial"/>
            <family val="2"/>
          </rPr>
          <t>Enter your note here.</t>
        </r>
      </text>
    </comment>
    <comment ref="F1094" authorId="0" shapeId="0" xr:uid="{E32BA6AC-0B9A-4453-8E1D-EFDCA1ADE86C}">
      <text>
        <r>
          <rPr>
            <sz val="10"/>
            <rFont val="Arial"/>
            <family val="2"/>
          </rPr>
          <t>Enter your rate here.</t>
        </r>
      </text>
    </comment>
    <comment ref="H1094" authorId="0" shapeId="0" xr:uid="{AFE5E5D0-BCA9-45D6-BB12-6707D417858C}">
      <text>
        <r>
          <rPr>
            <sz val="10"/>
            <rFont val="Arial"/>
            <family val="2"/>
          </rPr>
          <t>Enter your note here.</t>
        </r>
      </text>
    </comment>
    <comment ref="F1100" authorId="0" shapeId="0" xr:uid="{129723FB-6A54-4200-8838-361AA0F19AFE}">
      <text>
        <r>
          <rPr>
            <sz val="10"/>
            <rFont val="Arial"/>
            <family val="2"/>
          </rPr>
          <t>Enter your rate here.</t>
        </r>
      </text>
    </comment>
    <comment ref="H1100" authorId="0" shapeId="0" xr:uid="{972BAC5B-C84C-46EC-9B06-89C15F24585F}">
      <text>
        <r>
          <rPr>
            <sz val="10"/>
            <rFont val="Arial"/>
            <family val="2"/>
          </rPr>
          <t>Enter your note here.</t>
        </r>
      </text>
    </comment>
    <comment ref="F1113" authorId="0" shapeId="0" xr:uid="{9760DD2A-AEB1-498D-9024-D189E6D11E57}">
      <text>
        <r>
          <rPr>
            <sz val="10"/>
            <rFont val="Arial"/>
            <family val="2"/>
          </rPr>
          <t>Enter your rate here.</t>
        </r>
      </text>
    </comment>
    <comment ref="H1113" authorId="0" shapeId="0" xr:uid="{DA81FB1D-467B-4FE5-9C42-EBB60868BE6F}">
      <text>
        <r>
          <rPr>
            <sz val="10"/>
            <rFont val="Arial"/>
            <family val="2"/>
          </rPr>
          <t>Enter your note here.</t>
        </r>
      </text>
    </comment>
    <comment ref="F1119" authorId="0" shapeId="0" xr:uid="{F82FCA4B-3749-45D3-8FF8-45D0816232ED}">
      <text>
        <r>
          <rPr>
            <sz val="10"/>
            <rFont val="Arial"/>
            <family val="2"/>
          </rPr>
          <t>Enter your rate here.</t>
        </r>
      </text>
    </comment>
    <comment ref="H1119" authorId="0" shapeId="0" xr:uid="{839CB14B-825E-4B11-B2B9-BF150DBF570B}">
      <text>
        <r>
          <rPr>
            <sz val="10"/>
            <rFont val="Arial"/>
            <family val="2"/>
          </rPr>
          <t>Enter your note here.</t>
        </r>
      </text>
    </comment>
    <comment ref="F1121" authorId="0" shapeId="0" xr:uid="{115EF8D1-DFAD-4B37-AB78-DD60F2188E30}">
      <text>
        <r>
          <rPr>
            <sz val="10"/>
            <rFont val="Arial"/>
            <family val="2"/>
          </rPr>
          <t>Enter your rate here.</t>
        </r>
      </text>
    </comment>
    <comment ref="H1121" authorId="0" shapeId="0" xr:uid="{692D270E-4A8E-48F8-B832-F0A3F4F6876F}">
      <text>
        <r>
          <rPr>
            <sz val="10"/>
            <rFont val="Arial"/>
            <family val="2"/>
          </rPr>
          <t>Enter your note here.</t>
        </r>
      </text>
    </comment>
    <comment ref="F1127" authorId="0" shapeId="0" xr:uid="{6A3F254F-9CBC-4DBA-B35E-72579733EF8F}">
      <text>
        <r>
          <rPr>
            <sz val="10"/>
            <rFont val="Arial"/>
            <family val="2"/>
          </rPr>
          <t>Enter your rate here.</t>
        </r>
      </text>
    </comment>
    <comment ref="H1127" authorId="0" shapeId="0" xr:uid="{8B417BFE-0B0A-4CB7-B3AF-E991BD86ED54}">
      <text>
        <r>
          <rPr>
            <sz val="10"/>
            <rFont val="Arial"/>
            <family val="2"/>
          </rPr>
          <t>Enter your note here.</t>
        </r>
      </text>
    </comment>
    <comment ref="F1140" authorId="0" shapeId="0" xr:uid="{B9586310-FFC2-4D61-BD9F-E310ED82FE9B}">
      <text>
        <r>
          <rPr>
            <sz val="10"/>
            <rFont val="Arial"/>
            <family val="2"/>
          </rPr>
          <t>Enter your rate here.</t>
        </r>
      </text>
    </comment>
    <comment ref="H1140" authorId="0" shapeId="0" xr:uid="{83987290-E06B-403F-9356-06705B7EB685}">
      <text>
        <r>
          <rPr>
            <sz val="10"/>
            <rFont val="Arial"/>
            <family val="2"/>
          </rPr>
          <t>Enter your note here.</t>
        </r>
      </text>
    </comment>
    <comment ref="F1142" authorId="0" shapeId="0" xr:uid="{248D8372-92B6-4BD6-BC1E-B55DDBD109D9}">
      <text>
        <r>
          <rPr>
            <sz val="10"/>
            <rFont val="Arial"/>
            <family val="2"/>
          </rPr>
          <t>Enter your rate here.</t>
        </r>
      </text>
    </comment>
    <comment ref="H1142" authorId="0" shapeId="0" xr:uid="{212DF671-CF1B-4B96-8324-EECC605B47FC}">
      <text>
        <r>
          <rPr>
            <sz val="10"/>
            <rFont val="Arial"/>
            <family val="2"/>
          </rPr>
          <t>Enter your note here.</t>
        </r>
      </text>
    </comment>
    <comment ref="F1144" authorId="0" shapeId="0" xr:uid="{4EB8A565-6D74-4EE0-9C41-D35511E31B99}">
      <text>
        <r>
          <rPr>
            <sz val="10"/>
            <rFont val="Arial"/>
            <family val="2"/>
          </rPr>
          <t>Enter your rate here.</t>
        </r>
      </text>
    </comment>
    <comment ref="H1144" authorId="0" shapeId="0" xr:uid="{65BE73F0-8562-47D3-9446-2F2C02B99D69}">
      <text>
        <r>
          <rPr>
            <sz val="10"/>
            <rFont val="Arial"/>
            <family val="2"/>
          </rPr>
          <t>Enter your note here.</t>
        </r>
      </text>
    </comment>
    <comment ref="F1146" authorId="0" shapeId="0" xr:uid="{6D5A768D-B2D6-456C-A727-4AAAC1F4B458}">
      <text>
        <r>
          <rPr>
            <sz val="10"/>
            <rFont val="Arial"/>
            <family val="2"/>
          </rPr>
          <t>Enter your rate here.</t>
        </r>
      </text>
    </comment>
    <comment ref="H1146" authorId="0" shapeId="0" xr:uid="{C91BF85A-C4E0-44BD-BA08-B0F7AD77B9BF}">
      <text>
        <r>
          <rPr>
            <sz val="10"/>
            <rFont val="Arial"/>
            <family val="2"/>
          </rPr>
          <t>Enter your note here.</t>
        </r>
      </text>
    </comment>
    <comment ref="F1148" authorId="0" shapeId="0" xr:uid="{61E74659-5001-4C15-AF95-64A16FB38738}">
      <text>
        <r>
          <rPr>
            <sz val="10"/>
            <rFont val="Arial"/>
            <family val="2"/>
          </rPr>
          <t>Enter your rate here.</t>
        </r>
      </text>
    </comment>
    <comment ref="H1148" authorId="0" shapeId="0" xr:uid="{52FB5A24-9420-4591-8A4E-484291A1017A}">
      <text>
        <r>
          <rPr>
            <sz val="10"/>
            <rFont val="Arial"/>
            <family val="2"/>
          </rPr>
          <t>Enter your note here.</t>
        </r>
      </text>
    </comment>
    <comment ref="F1154" authorId="0" shapeId="0" xr:uid="{45790D42-6BB2-4819-97FB-7B84B922E94B}">
      <text>
        <r>
          <rPr>
            <sz val="10"/>
            <rFont val="Arial"/>
            <family val="2"/>
          </rPr>
          <t>Enter your rate here.</t>
        </r>
      </text>
    </comment>
    <comment ref="H1154" authorId="0" shapeId="0" xr:uid="{52E01952-D13E-42F8-9B03-945FABCD3D86}">
      <text>
        <r>
          <rPr>
            <sz val="10"/>
            <rFont val="Arial"/>
            <family val="2"/>
          </rPr>
          <t>Enter your note here.</t>
        </r>
      </text>
    </comment>
    <comment ref="F1160" authorId="0" shapeId="0" xr:uid="{3E356D5E-CCF9-41E6-9219-E815A401B350}">
      <text>
        <r>
          <rPr>
            <sz val="10"/>
            <rFont val="Arial"/>
            <family val="2"/>
          </rPr>
          <t>Enter your rate here.</t>
        </r>
      </text>
    </comment>
    <comment ref="H1160" authorId="0" shapeId="0" xr:uid="{DD568E7F-CACF-4AB6-A48F-69F739B0A7D6}">
      <text>
        <r>
          <rPr>
            <sz val="10"/>
            <rFont val="Arial"/>
            <family val="2"/>
          </rPr>
          <t>Enter your note here.</t>
        </r>
      </text>
    </comment>
    <comment ref="F1166" authorId="0" shapeId="0" xr:uid="{D5D652F9-7F9A-48DC-ADC9-959DC433EC25}">
      <text>
        <r>
          <rPr>
            <sz val="10"/>
            <rFont val="Arial"/>
            <family val="2"/>
          </rPr>
          <t>Enter your rate here.</t>
        </r>
      </text>
    </comment>
    <comment ref="H1166" authorId="0" shapeId="0" xr:uid="{EFF137F0-B09B-47E0-9392-6408140EF602}">
      <text>
        <r>
          <rPr>
            <sz val="10"/>
            <rFont val="Arial"/>
            <family val="2"/>
          </rPr>
          <t>Enter your note here.</t>
        </r>
      </text>
    </comment>
    <comment ref="F1168" authorId="0" shapeId="0" xr:uid="{92E9C4FF-146B-49E2-B80D-1E730FB1DAFF}">
      <text>
        <r>
          <rPr>
            <sz val="10"/>
            <rFont val="Arial"/>
            <family val="2"/>
          </rPr>
          <t>Enter your rate here.</t>
        </r>
      </text>
    </comment>
    <comment ref="H1168" authorId="0" shapeId="0" xr:uid="{0C36B7E2-F175-4815-A030-1DC665499F51}">
      <text>
        <r>
          <rPr>
            <sz val="10"/>
            <rFont val="Arial"/>
            <family val="2"/>
          </rPr>
          <t>Enter your note here.</t>
        </r>
      </text>
    </comment>
    <comment ref="F1170" authorId="0" shapeId="0" xr:uid="{4CFBFAFD-15F4-45B8-9934-2DF38CB7AB38}">
      <text>
        <r>
          <rPr>
            <sz val="10"/>
            <rFont val="Arial"/>
            <family val="2"/>
          </rPr>
          <t>Enter your rate here.</t>
        </r>
      </text>
    </comment>
    <comment ref="H1170" authorId="0" shapeId="0" xr:uid="{754AFA04-0838-42C1-8180-B1D9C65ADE7C}">
      <text>
        <r>
          <rPr>
            <sz val="10"/>
            <rFont val="Arial"/>
            <family val="2"/>
          </rPr>
          <t>Enter your note here.</t>
        </r>
      </text>
    </comment>
    <comment ref="F1183" authorId="0" shapeId="0" xr:uid="{87054444-1290-4A33-ABC7-15E9CD15A274}">
      <text>
        <r>
          <rPr>
            <sz val="10"/>
            <rFont val="Arial"/>
            <family val="2"/>
          </rPr>
          <t>Enter your rate here.</t>
        </r>
      </text>
    </comment>
    <comment ref="H1183" authorId="0" shapeId="0" xr:uid="{A3CCAE59-CC29-4AD1-AAC7-3529FB0DFD7C}">
      <text>
        <r>
          <rPr>
            <sz val="10"/>
            <rFont val="Arial"/>
            <family val="2"/>
          </rPr>
          <t>Enter your note here.</t>
        </r>
      </text>
    </comment>
    <comment ref="F1185" authorId="0" shapeId="0" xr:uid="{FE038509-F2BF-4394-9396-BD4B0BC50FC1}">
      <text>
        <r>
          <rPr>
            <sz val="10"/>
            <rFont val="Arial"/>
            <family val="2"/>
          </rPr>
          <t>Enter your rate here.</t>
        </r>
      </text>
    </comment>
    <comment ref="H1185" authorId="0" shapeId="0" xr:uid="{ADEA4A21-9ED0-49F4-9A0D-385B710D8B07}">
      <text>
        <r>
          <rPr>
            <sz val="10"/>
            <rFont val="Arial"/>
            <family val="2"/>
          </rPr>
          <t>Enter your note here.</t>
        </r>
      </text>
    </comment>
    <comment ref="F1191" authorId="0" shapeId="0" xr:uid="{D9B33670-45E3-4065-A814-CE4A89571859}">
      <text>
        <r>
          <rPr>
            <sz val="10"/>
            <rFont val="Arial"/>
            <family val="2"/>
          </rPr>
          <t>Enter your rate here.</t>
        </r>
      </text>
    </comment>
    <comment ref="H1191" authorId="0" shapeId="0" xr:uid="{65FD09D5-9477-4F27-AD3F-18423C8691BF}">
      <text>
        <r>
          <rPr>
            <sz val="10"/>
            <rFont val="Arial"/>
            <family val="2"/>
          </rPr>
          <t>Enter your note here.</t>
        </r>
      </text>
    </comment>
    <comment ref="F1193" authorId="0" shapeId="0" xr:uid="{5F30CA1A-4B28-4D16-B371-7A9696CE1D48}">
      <text>
        <r>
          <rPr>
            <sz val="10"/>
            <rFont val="Arial"/>
            <family val="2"/>
          </rPr>
          <t>Enter your rate here.</t>
        </r>
      </text>
    </comment>
    <comment ref="H1193" authorId="0" shapeId="0" xr:uid="{3FD23F24-CA9B-42C5-91F2-88FB0F31F1DD}">
      <text>
        <r>
          <rPr>
            <sz val="10"/>
            <rFont val="Arial"/>
            <family val="2"/>
          </rPr>
          <t>Enter your note here.</t>
        </r>
      </text>
    </comment>
    <comment ref="F1195" authorId="0" shapeId="0" xr:uid="{8F1C5F35-3F94-4276-AE11-1EF8F8B142CA}">
      <text>
        <r>
          <rPr>
            <sz val="10"/>
            <rFont val="Arial"/>
            <family val="2"/>
          </rPr>
          <t>Enter your rate here.</t>
        </r>
      </text>
    </comment>
    <comment ref="H1195" authorId="0" shapeId="0" xr:uid="{284F6EAE-FE32-458B-A5E4-52D384E25EA0}">
      <text>
        <r>
          <rPr>
            <sz val="10"/>
            <rFont val="Arial"/>
            <family val="2"/>
          </rPr>
          <t>Enter your note here.</t>
        </r>
      </text>
    </comment>
    <comment ref="F1197" authorId="0" shapeId="0" xr:uid="{78D73349-86EC-4CB7-ABE7-F9DFA0144022}">
      <text>
        <r>
          <rPr>
            <sz val="10"/>
            <rFont val="Arial"/>
            <family val="2"/>
          </rPr>
          <t>Enter your rate here.</t>
        </r>
      </text>
    </comment>
    <comment ref="H1197" authorId="0" shapeId="0" xr:uid="{1C5F8B21-BEBB-4656-9AEF-9A33F83BB729}">
      <text>
        <r>
          <rPr>
            <sz val="10"/>
            <rFont val="Arial"/>
            <family val="2"/>
          </rPr>
          <t>Enter your note here.</t>
        </r>
      </text>
    </comment>
    <comment ref="F1203" authorId="0" shapeId="0" xr:uid="{520F8CD4-4E64-4EA1-9624-38B6E5A78C42}">
      <text>
        <r>
          <rPr>
            <sz val="10"/>
            <rFont val="Arial"/>
            <family val="2"/>
          </rPr>
          <t>Enter your rate here.</t>
        </r>
      </text>
    </comment>
    <comment ref="H1203" authorId="0" shapeId="0" xr:uid="{A5582A82-BA7A-4981-B686-08B1206714D4}">
      <text>
        <r>
          <rPr>
            <sz val="10"/>
            <rFont val="Arial"/>
            <family val="2"/>
          </rPr>
          <t>Enter your note here.</t>
        </r>
      </text>
    </comment>
    <comment ref="F1205" authorId="0" shapeId="0" xr:uid="{34CAAC0D-3E37-47DF-8AB6-30711F690707}">
      <text>
        <r>
          <rPr>
            <sz val="10"/>
            <rFont val="Arial"/>
            <family val="2"/>
          </rPr>
          <t>Enter your rate here.</t>
        </r>
      </text>
    </comment>
    <comment ref="H1205" authorId="0" shapeId="0" xr:uid="{FD36B817-00B1-4008-BC22-F6A59AEAE98E}">
      <text>
        <r>
          <rPr>
            <sz val="10"/>
            <rFont val="Arial"/>
            <family val="2"/>
          </rPr>
          <t>Enter your note here.</t>
        </r>
      </text>
    </comment>
    <comment ref="F1211" authorId="0" shapeId="0" xr:uid="{ABF7922B-2152-4C57-AB84-7B4EEA5CB3F0}">
      <text>
        <r>
          <rPr>
            <sz val="10"/>
            <rFont val="Arial"/>
            <family val="2"/>
          </rPr>
          <t>Enter your rate here.</t>
        </r>
      </text>
    </comment>
    <comment ref="H1211" authorId="0" shapeId="0" xr:uid="{DF9EEBBB-FE28-47B0-8C33-FB9378B3F202}">
      <text>
        <r>
          <rPr>
            <sz val="10"/>
            <rFont val="Arial"/>
            <family val="2"/>
          </rPr>
          <t>Enter your note here.</t>
        </r>
      </text>
    </comment>
    <comment ref="F1213" authorId="0" shapeId="0" xr:uid="{03A28EBE-9060-406A-B99D-A032B0A91578}">
      <text>
        <r>
          <rPr>
            <sz val="10"/>
            <rFont val="Arial"/>
            <family val="2"/>
          </rPr>
          <t>Enter your rate here.</t>
        </r>
      </text>
    </comment>
    <comment ref="H1213" authorId="0" shapeId="0" xr:uid="{C1EDD9E0-E333-47E4-AF61-3FAADBB158D3}">
      <text>
        <r>
          <rPr>
            <sz val="10"/>
            <rFont val="Arial"/>
            <family val="2"/>
          </rPr>
          <t>Enter your note here.</t>
        </r>
      </text>
    </comment>
    <comment ref="F1215" authorId="0" shapeId="0" xr:uid="{C8FC0C07-A28C-4F10-86C7-B2AF58836486}">
      <text>
        <r>
          <rPr>
            <sz val="10"/>
            <rFont val="Arial"/>
            <family val="2"/>
          </rPr>
          <t>Enter your rate here.</t>
        </r>
      </text>
    </comment>
    <comment ref="H1215" authorId="0" shapeId="0" xr:uid="{4F422FC4-77E7-40BB-8B67-ADDA39C4FCCC}">
      <text>
        <r>
          <rPr>
            <sz val="10"/>
            <rFont val="Arial"/>
            <family val="2"/>
          </rPr>
          <t>Enter your note here.</t>
        </r>
      </text>
    </comment>
    <comment ref="F1228" authorId="0" shapeId="0" xr:uid="{47E64FEB-4D49-47D0-B14C-4BA9EE3B1286}">
      <text>
        <r>
          <rPr>
            <sz val="10"/>
            <rFont val="Arial"/>
            <family val="2"/>
          </rPr>
          <t>Enter your rate here.</t>
        </r>
      </text>
    </comment>
    <comment ref="H1228" authorId="0" shapeId="0" xr:uid="{0AD48155-9D92-41E9-8F31-2E5AC003AD93}">
      <text>
        <r>
          <rPr>
            <sz val="10"/>
            <rFont val="Arial"/>
            <family val="2"/>
          </rPr>
          <t>Enter your note here.</t>
        </r>
      </text>
    </comment>
    <comment ref="F1234" authorId="0" shapeId="0" xr:uid="{00BAD1AA-FB7E-4042-9DDA-E07F9F525099}">
      <text>
        <r>
          <rPr>
            <sz val="10"/>
            <rFont val="Arial"/>
            <family val="2"/>
          </rPr>
          <t>Enter your rate here.</t>
        </r>
      </text>
    </comment>
    <comment ref="H1234" authorId="0" shapeId="0" xr:uid="{7B00FAA7-7B5D-4C43-BA42-1435B6452B77}">
      <text>
        <r>
          <rPr>
            <sz val="10"/>
            <rFont val="Arial"/>
            <family val="2"/>
          </rPr>
          <t>Enter your note here.</t>
        </r>
      </text>
    </comment>
    <comment ref="F1236" authorId="0" shapeId="0" xr:uid="{636E0595-2662-42CE-8E87-57F5B9495AF1}">
      <text>
        <r>
          <rPr>
            <sz val="10"/>
            <rFont val="Arial"/>
            <family val="2"/>
          </rPr>
          <t>Enter your rate here.</t>
        </r>
      </text>
    </comment>
    <comment ref="H1236" authorId="0" shapeId="0" xr:uid="{498BF6DF-E623-4D34-93CE-C29F8D760FF0}">
      <text>
        <r>
          <rPr>
            <sz val="10"/>
            <rFont val="Arial"/>
            <family val="2"/>
          </rPr>
          <t>Enter your note here.</t>
        </r>
      </text>
    </comment>
    <comment ref="F1238" authorId="0" shapeId="0" xr:uid="{F2BAB502-742F-4BFB-96A7-31A51B298843}">
      <text>
        <r>
          <rPr>
            <sz val="10"/>
            <rFont val="Arial"/>
            <family val="2"/>
          </rPr>
          <t>Enter your rate here.</t>
        </r>
      </text>
    </comment>
    <comment ref="H1238" authorId="0" shapeId="0" xr:uid="{5385D990-3E04-485C-B2E3-21B7AF103A10}">
      <text>
        <r>
          <rPr>
            <sz val="10"/>
            <rFont val="Arial"/>
            <family val="2"/>
          </rPr>
          <t>Enter your note here.</t>
        </r>
      </text>
    </comment>
    <comment ref="F1240" authorId="0" shapeId="0" xr:uid="{A0448CB5-9304-4B67-BA8D-2F10B2274BE2}">
      <text>
        <r>
          <rPr>
            <sz val="10"/>
            <rFont val="Arial"/>
            <family val="2"/>
          </rPr>
          <t>Enter your rate here.</t>
        </r>
      </text>
    </comment>
    <comment ref="H1240" authorId="0" shapeId="0" xr:uid="{093D97D6-E0E8-4611-A799-593A03F848E5}">
      <text>
        <r>
          <rPr>
            <sz val="10"/>
            <rFont val="Arial"/>
            <family val="2"/>
          </rPr>
          <t>Enter your note here.</t>
        </r>
      </text>
    </comment>
    <comment ref="F1242" authorId="0" shapeId="0" xr:uid="{376DBFFE-E287-435F-8A80-B5F7BED676A9}">
      <text>
        <r>
          <rPr>
            <sz val="10"/>
            <rFont val="Arial"/>
            <family val="2"/>
          </rPr>
          <t>Enter your rate here.</t>
        </r>
      </text>
    </comment>
    <comment ref="H1242" authorId="0" shapeId="0" xr:uid="{6F76CAE4-C6CA-4AB0-9E70-AF7992654635}">
      <text>
        <r>
          <rPr>
            <sz val="10"/>
            <rFont val="Arial"/>
            <family val="2"/>
          </rPr>
          <t>Enter your note here.</t>
        </r>
      </text>
    </comment>
    <comment ref="F1248" authorId="0" shapeId="0" xr:uid="{090394FE-D31F-4676-B625-BABBA9923465}">
      <text>
        <r>
          <rPr>
            <sz val="10"/>
            <rFont val="Arial"/>
            <family val="2"/>
          </rPr>
          <t>Enter your rate here.</t>
        </r>
      </text>
    </comment>
    <comment ref="H1248" authorId="0" shapeId="0" xr:uid="{45E8476F-74D5-404D-8BB9-7DE52CE2A003}">
      <text>
        <r>
          <rPr>
            <sz val="10"/>
            <rFont val="Arial"/>
            <family val="2"/>
          </rPr>
          <t>Enter your note here.</t>
        </r>
      </text>
    </comment>
    <comment ref="F1250" authorId="0" shapeId="0" xr:uid="{BCD282BD-A15D-46D5-84C8-39553C2F2673}">
      <text>
        <r>
          <rPr>
            <sz val="10"/>
            <rFont val="Arial"/>
            <family val="2"/>
          </rPr>
          <t>Enter your rate here.</t>
        </r>
      </text>
    </comment>
    <comment ref="H1250" authorId="0" shapeId="0" xr:uid="{1D18B639-4A00-44B5-BAA2-D03DB8FE155F}">
      <text>
        <r>
          <rPr>
            <sz val="10"/>
            <rFont val="Arial"/>
            <family val="2"/>
          </rPr>
          <t>Enter your note here.</t>
        </r>
      </text>
    </comment>
    <comment ref="F1252" authorId="0" shapeId="0" xr:uid="{446E4696-B19E-4208-AB3A-4FC6ADECDD89}">
      <text>
        <r>
          <rPr>
            <sz val="10"/>
            <rFont val="Arial"/>
            <family val="2"/>
          </rPr>
          <t>Enter your rate here.</t>
        </r>
      </text>
    </comment>
    <comment ref="H1252" authorId="0" shapeId="0" xr:uid="{8080B8D6-1B63-40E1-810B-D40C02EB7974}">
      <text>
        <r>
          <rPr>
            <sz val="10"/>
            <rFont val="Arial"/>
            <family val="2"/>
          </rPr>
          <t>Enter your note here.</t>
        </r>
      </text>
    </comment>
    <comment ref="F1254" authorId="0" shapeId="0" xr:uid="{3476416D-50E8-4520-96F7-88A472536D84}">
      <text>
        <r>
          <rPr>
            <sz val="10"/>
            <rFont val="Arial"/>
            <family val="2"/>
          </rPr>
          <t>Enter your rate here.</t>
        </r>
      </text>
    </comment>
    <comment ref="H1254" authorId="0" shapeId="0" xr:uid="{E85C48F3-3D95-4E95-8105-91C4E35AD1EE}">
      <text>
        <r>
          <rPr>
            <sz val="10"/>
            <rFont val="Arial"/>
            <family val="2"/>
          </rPr>
          <t>Enter your note here.</t>
        </r>
      </text>
    </comment>
    <comment ref="F1256" authorId="0" shapeId="0" xr:uid="{0E4C8490-E0E3-417C-91F1-09B955725301}">
      <text>
        <r>
          <rPr>
            <sz val="10"/>
            <rFont val="Arial"/>
            <family val="2"/>
          </rPr>
          <t>Enter your rate here.</t>
        </r>
      </text>
    </comment>
    <comment ref="H1256" authorId="0" shapeId="0" xr:uid="{243BA710-4DD3-4F52-A904-6D0B01DB24E1}">
      <text>
        <r>
          <rPr>
            <sz val="10"/>
            <rFont val="Arial"/>
            <family val="2"/>
          </rPr>
          <t>Enter your note here.</t>
        </r>
      </text>
    </comment>
    <comment ref="F1262" authorId="0" shapeId="0" xr:uid="{0B537C2B-FEE4-4791-A5B8-A391DC22BB40}">
      <text>
        <r>
          <rPr>
            <sz val="10"/>
            <rFont val="Arial"/>
            <family val="2"/>
          </rPr>
          <t>Enter your rate here.</t>
        </r>
      </text>
    </comment>
    <comment ref="H1262" authorId="0" shapeId="0" xr:uid="{91C20543-3D8D-446A-A77B-B0AD30238F9C}">
      <text>
        <r>
          <rPr>
            <sz val="10"/>
            <rFont val="Arial"/>
            <family val="2"/>
          </rPr>
          <t>Enter your note here.</t>
        </r>
      </text>
    </comment>
    <comment ref="F1275" authorId="0" shapeId="0" xr:uid="{FDDFBF18-59A2-4607-BE28-43E7147C29D6}">
      <text>
        <r>
          <rPr>
            <sz val="10"/>
            <rFont val="Arial"/>
            <family val="2"/>
          </rPr>
          <t>Enter your rate here.</t>
        </r>
      </text>
    </comment>
    <comment ref="H1275" authorId="0" shapeId="0" xr:uid="{0DE2C350-B0A0-4292-809B-EB9129F9B732}">
      <text>
        <r>
          <rPr>
            <sz val="10"/>
            <rFont val="Arial"/>
            <family val="2"/>
          </rPr>
          <t>Enter your note here.</t>
        </r>
      </text>
    </comment>
    <comment ref="F1277" authorId="0" shapeId="0" xr:uid="{38C9A05D-344C-4BAB-B273-3A61D1677E9F}">
      <text>
        <r>
          <rPr>
            <sz val="10"/>
            <rFont val="Arial"/>
            <family val="2"/>
          </rPr>
          <t>Enter your rate here.</t>
        </r>
      </text>
    </comment>
    <comment ref="H1277" authorId="0" shapeId="0" xr:uid="{DD07C8BA-E83D-401A-8F22-D6C9A4677B06}">
      <text>
        <r>
          <rPr>
            <sz val="10"/>
            <rFont val="Arial"/>
            <family val="2"/>
          </rPr>
          <t>Enter your note here.</t>
        </r>
      </text>
    </comment>
    <comment ref="F1279" authorId="0" shapeId="0" xr:uid="{AA59D15B-F94F-4D1A-8178-038AFD826358}">
      <text>
        <r>
          <rPr>
            <sz val="10"/>
            <rFont val="Arial"/>
            <family val="2"/>
          </rPr>
          <t>Enter your rate here.</t>
        </r>
      </text>
    </comment>
    <comment ref="H1279" authorId="0" shapeId="0" xr:uid="{59633FC6-1433-45CE-AEA4-D7C8DEC476E5}">
      <text>
        <r>
          <rPr>
            <sz val="10"/>
            <rFont val="Arial"/>
            <family val="2"/>
          </rPr>
          <t>Enter your note here.</t>
        </r>
      </text>
    </comment>
    <comment ref="F1281" authorId="0" shapeId="0" xr:uid="{C2331E6D-C5B5-4566-8F53-5ACCB14D5230}">
      <text>
        <r>
          <rPr>
            <sz val="10"/>
            <rFont val="Arial"/>
            <family val="2"/>
          </rPr>
          <t>Enter your rate here.</t>
        </r>
      </text>
    </comment>
    <comment ref="H1281" authorId="0" shapeId="0" xr:uid="{65F0D8C1-4949-4853-AE9E-C2378736A82A}">
      <text>
        <r>
          <rPr>
            <sz val="10"/>
            <rFont val="Arial"/>
            <family val="2"/>
          </rPr>
          <t>Enter your note here.</t>
        </r>
      </text>
    </comment>
    <comment ref="F1287" authorId="0" shapeId="0" xr:uid="{F084DAEC-57ED-4A61-BCE7-8B70937512A6}">
      <text>
        <r>
          <rPr>
            <sz val="10"/>
            <rFont val="Arial"/>
            <family val="2"/>
          </rPr>
          <t>Enter your rate here.</t>
        </r>
      </text>
    </comment>
    <comment ref="H1287" authorId="0" shapeId="0" xr:uid="{D0E762E9-31DE-4D77-A55B-6AF9FAB8EA53}">
      <text>
        <r>
          <rPr>
            <sz val="10"/>
            <rFont val="Arial"/>
            <family val="2"/>
          </rPr>
          <t>Enter your note here.</t>
        </r>
      </text>
    </comment>
    <comment ref="F1289" authorId="0" shapeId="0" xr:uid="{F24FEAC4-9C3D-4241-B78B-EF079E046BF6}">
      <text>
        <r>
          <rPr>
            <sz val="10"/>
            <rFont val="Arial"/>
            <family val="2"/>
          </rPr>
          <t>Enter your rate here.</t>
        </r>
      </text>
    </comment>
    <comment ref="H1289" authorId="0" shapeId="0" xr:uid="{992ED4CD-6B82-4632-B6FF-FD9BAE874B87}">
      <text>
        <r>
          <rPr>
            <sz val="10"/>
            <rFont val="Arial"/>
            <family val="2"/>
          </rPr>
          <t>Enter your note here.</t>
        </r>
      </text>
    </comment>
    <comment ref="F1295" authorId="0" shapeId="0" xr:uid="{463E80D2-D198-474C-91C9-DD8524B67A09}">
      <text>
        <r>
          <rPr>
            <sz val="10"/>
            <rFont val="Arial"/>
            <family val="2"/>
          </rPr>
          <t>Enter your rate here.</t>
        </r>
      </text>
    </comment>
    <comment ref="H1295" authorId="0" shapeId="0" xr:uid="{B228A73B-20AF-41B0-B637-981A59AA3758}">
      <text>
        <r>
          <rPr>
            <sz val="10"/>
            <rFont val="Arial"/>
            <family val="2"/>
          </rPr>
          <t>Enter your note here.</t>
        </r>
      </text>
    </comment>
    <comment ref="F1297" authorId="0" shapeId="0" xr:uid="{A03E96BF-44FC-4EE8-80FC-25C9BF68CF55}">
      <text>
        <r>
          <rPr>
            <sz val="10"/>
            <rFont val="Arial"/>
            <family val="2"/>
          </rPr>
          <t>Enter your rate here.</t>
        </r>
      </text>
    </comment>
    <comment ref="H1297" authorId="0" shapeId="0" xr:uid="{1AB28E6D-CC4F-4364-9332-0838D9921890}">
      <text>
        <r>
          <rPr>
            <sz val="10"/>
            <rFont val="Arial"/>
            <family val="2"/>
          </rPr>
          <t>Enter your note here.</t>
        </r>
      </text>
    </comment>
    <comment ref="F1303" authorId="0" shapeId="0" xr:uid="{E4720813-6891-4B71-845B-8E8F70A51DAD}">
      <text>
        <r>
          <rPr>
            <sz val="10"/>
            <rFont val="Arial"/>
            <family val="2"/>
          </rPr>
          <t>Enter your rate here.</t>
        </r>
      </text>
    </comment>
    <comment ref="H1303" authorId="0" shapeId="0" xr:uid="{5106F981-66AF-4781-B96E-1F2B29826ABC}">
      <text>
        <r>
          <rPr>
            <sz val="10"/>
            <rFont val="Arial"/>
            <family val="2"/>
          </rPr>
          <t>Enter your note here.</t>
        </r>
      </text>
    </comment>
    <comment ref="F1316" authorId="0" shapeId="0" xr:uid="{D5327AB2-00ED-4B8E-8CF9-2F4AFAAD3601}">
      <text>
        <r>
          <rPr>
            <sz val="10"/>
            <rFont val="Arial"/>
            <family val="2"/>
          </rPr>
          <t>Enter your rate here.</t>
        </r>
      </text>
    </comment>
    <comment ref="H1316" authorId="0" shapeId="0" xr:uid="{3BF5D86D-35EF-4F1C-AC0A-EA769FB72ECF}">
      <text>
        <r>
          <rPr>
            <sz val="10"/>
            <rFont val="Arial"/>
            <family val="2"/>
          </rPr>
          <t>Enter your note here.</t>
        </r>
      </text>
    </comment>
    <comment ref="F1318" authorId="0" shapeId="0" xr:uid="{1BC06262-AE8A-455D-A846-571AE7F615F6}">
      <text>
        <r>
          <rPr>
            <sz val="10"/>
            <rFont val="Arial"/>
            <family val="2"/>
          </rPr>
          <t>Enter your rate here.</t>
        </r>
      </text>
    </comment>
    <comment ref="H1318" authorId="0" shapeId="0" xr:uid="{14A15C4C-5C78-4955-8957-058FEA9AA854}">
      <text>
        <r>
          <rPr>
            <sz val="10"/>
            <rFont val="Arial"/>
            <family val="2"/>
          </rPr>
          <t>Enter your note here.</t>
        </r>
      </text>
    </comment>
    <comment ref="F1320" authorId="0" shapeId="0" xr:uid="{D852392F-D2AB-4A26-A1AF-620DE46E77DF}">
      <text>
        <r>
          <rPr>
            <sz val="10"/>
            <rFont val="Arial"/>
            <family val="2"/>
          </rPr>
          <t>Enter your rate here.</t>
        </r>
      </text>
    </comment>
    <comment ref="H1320" authorId="0" shapeId="0" xr:uid="{709D1779-C7C7-4516-BD87-C13E1AA2B5A9}">
      <text>
        <r>
          <rPr>
            <sz val="10"/>
            <rFont val="Arial"/>
            <family val="2"/>
          </rPr>
          <t>Enter your note here.</t>
        </r>
      </text>
    </comment>
    <comment ref="F1322" authorId="0" shapeId="0" xr:uid="{E0F4B966-522A-4A75-8775-7395BBEC2BC0}">
      <text>
        <r>
          <rPr>
            <sz val="10"/>
            <rFont val="Arial"/>
            <family val="2"/>
          </rPr>
          <t>Enter your rate here.</t>
        </r>
      </text>
    </comment>
    <comment ref="H1322" authorId="0" shapeId="0" xr:uid="{99F803F7-0BF9-4AFE-B554-32B5DF8FAE4F}">
      <text>
        <r>
          <rPr>
            <sz val="10"/>
            <rFont val="Arial"/>
            <family val="2"/>
          </rPr>
          <t>Enter your note here.</t>
        </r>
      </text>
    </comment>
    <comment ref="F1328" authorId="0" shapeId="0" xr:uid="{F7DE2133-3BF2-4B6C-BBD5-0202DE04600C}">
      <text>
        <r>
          <rPr>
            <sz val="10"/>
            <rFont val="Arial"/>
            <family val="2"/>
          </rPr>
          <t>Enter your rate here.</t>
        </r>
      </text>
    </comment>
    <comment ref="H1328" authorId="0" shapeId="0" xr:uid="{C200587C-C95E-4D79-A359-10FCDD2519AB}">
      <text>
        <r>
          <rPr>
            <sz val="10"/>
            <rFont val="Arial"/>
            <family val="2"/>
          </rPr>
          <t>Enter your note here.</t>
        </r>
      </text>
    </comment>
    <comment ref="F1330" authorId="0" shapeId="0" xr:uid="{62182AC8-6BEC-4D17-8CAA-B6BBF0824603}">
      <text>
        <r>
          <rPr>
            <sz val="10"/>
            <rFont val="Arial"/>
            <family val="2"/>
          </rPr>
          <t>Enter your rate here.</t>
        </r>
      </text>
    </comment>
    <comment ref="H1330" authorId="0" shapeId="0" xr:uid="{67AC351D-CD25-4DEA-B797-BF4CDCF66FEF}">
      <text>
        <r>
          <rPr>
            <sz val="10"/>
            <rFont val="Arial"/>
            <family val="2"/>
          </rPr>
          <t>Enter your note here.</t>
        </r>
      </text>
    </comment>
    <comment ref="F1332" authorId="0" shapeId="0" xr:uid="{B66144B4-5B28-4B32-844F-BC10F7060E63}">
      <text>
        <r>
          <rPr>
            <sz val="10"/>
            <rFont val="Arial"/>
            <family val="2"/>
          </rPr>
          <t>Enter your rate here.</t>
        </r>
      </text>
    </comment>
    <comment ref="H1332" authorId="0" shapeId="0" xr:uid="{268188E8-6D49-4F1C-B410-A71B9FFE8197}">
      <text>
        <r>
          <rPr>
            <sz val="10"/>
            <rFont val="Arial"/>
            <family val="2"/>
          </rPr>
          <t>Enter your note here.</t>
        </r>
      </text>
    </comment>
    <comment ref="F1338" authorId="0" shapeId="0" xr:uid="{DA0DD164-7737-41CE-B284-6D84DDBBA052}">
      <text>
        <r>
          <rPr>
            <sz val="10"/>
            <rFont val="Arial"/>
            <family val="2"/>
          </rPr>
          <t>Enter your rate here.</t>
        </r>
      </text>
    </comment>
    <comment ref="H1338" authorId="0" shapeId="0" xr:uid="{9F0210A3-2FEC-4FB9-BADC-5D31285A58D3}">
      <text>
        <r>
          <rPr>
            <sz val="10"/>
            <rFont val="Arial"/>
            <family val="2"/>
          </rPr>
          <t>Enter your note here.</t>
        </r>
      </text>
    </comment>
    <comment ref="F1340" authorId="0" shapeId="0" xr:uid="{7327DA4C-892D-42FD-A369-3EEC12923D6D}">
      <text>
        <r>
          <rPr>
            <sz val="10"/>
            <rFont val="Arial"/>
            <family val="2"/>
          </rPr>
          <t>Enter your rate here.</t>
        </r>
      </text>
    </comment>
    <comment ref="H1340" authorId="0" shapeId="0" xr:uid="{00720AF7-3075-42D3-B6F7-1D2C40BD2BC0}">
      <text>
        <r>
          <rPr>
            <sz val="10"/>
            <rFont val="Arial"/>
            <family val="2"/>
          </rPr>
          <t>Enter your note here.</t>
        </r>
      </text>
    </comment>
    <comment ref="F1346" authorId="0" shapeId="0" xr:uid="{799F9E7D-CED0-4403-AB64-9A6285EBEB3C}">
      <text>
        <r>
          <rPr>
            <sz val="10"/>
            <rFont val="Arial"/>
            <family val="2"/>
          </rPr>
          <t>Enter your rate here.</t>
        </r>
      </text>
    </comment>
    <comment ref="H1346" authorId="0" shapeId="0" xr:uid="{E9DA3C82-E045-4867-B753-8DA698B25CE9}">
      <text>
        <r>
          <rPr>
            <sz val="10"/>
            <rFont val="Arial"/>
            <family val="2"/>
          </rPr>
          <t>Enter your note here.</t>
        </r>
      </text>
    </comment>
    <comment ref="F1348" authorId="0" shapeId="0" xr:uid="{28F34984-9377-4325-8A39-747EAB4029AE}">
      <text>
        <r>
          <rPr>
            <sz val="10"/>
            <rFont val="Arial"/>
            <family val="2"/>
          </rPr>
          <t>Enter your rate here.</t>
        </r>
      </text>
    </comment>
    <comment ref="H1348" authorId="0" shapeId="0" xr:uid="{52C64F6B-0D6D-44A4-A99C-9CA85B308CA3}">
      <text>
        <r>
          <rPr>
            <sz val="10"/>
            <rFont val="Arial"/>
            <family val="2"/>
          </rPr>
          <t>Enter your note here.</t>
        </r>
      </text>
    </comment>
    <comment ref="F1354" authorId="0" shapeId="0" xr:uid="{993AD64B-2182-4E72-8B13-D13BAD960A1A}">
      <text>
        <r>
          <rPr>
            <sz val="10"/>
            <rFont val="Arial"/>
            <family val="2"/>
          </rPr>
          <t>Enter your rate here.</t>
        </r>
      </text>
    </comment>
    <comment ref="H1354" authorId="0" shapeId="0" xr:uid="{2DBEF5C8-47F7-4886-A34C-DEDF55A35438}">
      <text>
        <r>
          <rPr>
            <sz val="10"/>
            <rFont val="Arial"/>
            <family val="2"/>
          </rPr>
          <t>Enter your note here.</t>
        </r>
      </text>
    </comment>
    <comment ref="F1367" authorId="0" shapeId="0" xr:uid="{D17AF93C-6165-4E4E-BE09-BAFEBEAD3596}">
      <text>
        <r>
          <rPr>
            <sz val="10"/>
            <rFont val="Arial"/>
            <family val="2"/>
          </rPr>
          <t>Enter your rate here.</t>
        </r>
      </text>
    </comment>
    <comment ref="H1367" authorId="0" shapeId="0" xr:uid="{E2632D87-8054-40AD-ADEE-6E954B26F9DD}">
      <text>
        <r>
          <rPr>
            <sz val="10"/>
            <rFont val="Arial"/>
            <family val="2"/>
          </rPr>
          <t>Enter your note here.</t>
        </r>
      </text>
    </comment>
    <comment ref="F1373" authorId="0" shapeId="0" xr:uid="{56D1A6C9-D754-4FB8-97BE-23C35B027EED}">
      <text>
        <r>
          <rPr>
            <sz val="10"/>
            <rFont val="Arial"/>
            <family val="2"/>
          </rPr>
          <t>Enter your rate here.</t>
        </r>
      </text>
    </comment>
    <comment ref="H1373" authorId="0" shapeId="0" xr:uid="{9AC528F3-54D7-46C5-BDA1-D3EAB76F29DA}">
      <text>
        <r>
          <rPr>
            <sz val="10"/>
            <rFont val="Arial"/>
            <family val="2"/>
          </rPr>
          <t>Enter your note here.</t>
        </r>
      </text>
    </comment>
    <comment ref="F1375" authorId="0" shapeId="0" xr:uid="{BC1DE327-C9E7-41D1-9160-61EC8255FC40}">
      <text>
        <r>
          <rPr>
            <sz val="10"/>
            <rFont val="Arial"/>
            <family val="2"/>
          </rPr>
          <t>Enter your rate here.</t>
        </r>
      </text>
    </comment>
    <comment ref="H1375" authorId="0" shapeId="0" xr:uid="{CBB7DDCA-C91B-4D1E-9FA8-6933D6FFABF3}">
      <text>
        <r>
          <rPr>
            <sz val="10"/>
            <rFont val="Arial"/>
            <family val="2"/>
          </rPr>
          <t>Enter your note here.</t>
        </r>
      </text>
    </comment>
    <comment ref="F1377" authorId="0" shapeId="0" xr:uid="{F635D090-9BA8-4FB0-9E39-591FBB54D004}">
      <text>
        <r>
          <rPr>
            <sz val="10"/>
            <rFont val="Arial"/>
            <family val="2"/>
          </rPr>
          <t>Enter your rate here.</t>
        </r>
      </text>
    </comment>
    <comment ref="H1377" authorId="0" shapeId="0" xr:uid="{67D16FEA-021E-4878-BA8D-EB7D4D195D0C}">
      <text>
        <r>
          <rPr>
            <sz val="10"/>
            <rFont val="Arial"/>
            <family val="2"/>
          </rPr>
          <t>Enter your note here.</t>
        </r>
      </text>
    </comment>
    <comment ref="F1390" authorId="0" shapeId="0" xr:uid="{AEDE7202-0409-44F5-AE72-4957549FEC26}">
      <text>
        <r>
          <rPr>
            <sz val="10"/>
            <rFont val="Arial"/>
            <family val="2"/>
          </rPr>
          <t>Enter your rate here.</t>
        </r>
      </text>
    </comment>
    <comment ref="H1390" authorId="0" shapeId="0" xr:uid="{D09DE60E-B140-4154-8C19-A6249A41130A}">
      <text>
        <r>
          <rPr>
            <sz val="10"/>
            <rFont val="Arial"/>
            <family val="2"/>
          </rPr>
          <t>Enter your note here.</t>
        </r>
      </text>
    </comment>
    <comment ref="F1392" authorId="0" shapeId="0" xr:uid="{A562F2F4-4407-4B51-8E95-9B9DB9BA31C4}">
      <text>
        <r>
          <rPr>
            <sz val="10"/>
            <rFont val="Arial"/>
            <family val="2"/>
          </rPr>
          <t>Enter your rate here.</t>
        </r>
      </text>
    </comment>
    <comment ref="H1392" authorId="0" shapeId="0" xr:uid="{A6412F1D-832D-415C-B227-2FB6B8010C18}">
      <text>
        <r>
          <rPr>
            <sz val="10"/>
            <rFont val="Arial"/>
            <family val="2"/>
          </rPr>
          <t>Enter your note here.</t>
        </r>
      </text>
    </comment>
    <comment ref="F1394" authorId="0" shapeId="0" xr:uid="{DB25C5EB-CF2B-4BFC-9482-6EEFB4486D67}">
      <text>
        <r>
          <rPr>
            <sz val="10"/>
            <rFont val="Arial"/>
            <family val="2"/>
          </rPr>
          <t>Enter your rate here.</t>
        </r>
      </text>
    </comment>
    <comment ref="H1394" authorId="0" shapeId="0" xr:uid="{782D7275-2C2A-4C0C-BC2C-D4D537D88524}">
      <text>
        <r>
          <rPr>
            <sz val="10"/>
            <rFont val="Arial"/>
            <family val="2"/>
          </rPr>
          <t>Enter your note here.</t>
        </r>
      </text>
    </comment>
    <comment ref="F1400" authorId="0" shapeId="0" xr:uid="{8F80CFD2-DDE8-469F-9935-C94516D5EBC0}">
      <text>
        <r>
          <rPr>
            <sz val="10"/>
            <rFont val="Arial"/>
            <family val="2"/>
          </rPr>
          <t>Enter your rate here.</t>
        </r>
      </text>
    </comment>
    <comment ref="H1400" authorId="0" shapeId="0" xr:uid="{E0CDF2DA-ECF7-41E5-8D68-CAFC8822C489}">
      <text>
        <r>
          <rPr>
            <sz val="10"/>
            <rFont val="Arial"/>
            <family val="2"/>
          </rPr>
          <t>Enter your note here.</t>
        </r>
      </text>
    </comment>
    <comment ref="F1402" authorId="0" shapeId="0" xr:uid="{BAE783CF-7E26-4E24-BC6B-0193BB36A603}">
      <text>
        <r>
          <rPr>
            <sz val="10"/>
            <rFont val="Arial"/>
            <family val="2"/>
          </rPr>
          <t>Enter your rate here.</t>
        </r>
      </text>
    </comment>
    <comment ref="H1402" authorId="0" shapeId="0" xr:uid="{057A670A-76B2-4688-8052-85205F39BBA3}">
      <text>
        <r>
          <rPr>
            <sz val="10"/>
            <rFont val="Arial"/>
            <family val="2"/>
          </rPr>
          <t>Enter your note here.</t>
        </r>
      </text>
    </comment>
    <comment ref="F1404" authorId="0" shapeId="0" xr:uid="{2FADC8B2-8608-4DDD-8F8D-340FAD4AD303}">
      <text>
        <r>
          <rPr>
            <sz val="10"/>
            <rFont val="Arial"/>
            <family val="2"/>
          </rPr>
          <t>Enter your rate here.</t>
        </r>
      </text>
    </comment>
    <comment ref="H1404" authorId="0" shapeId="0" xr:uid="{C7D126AE-BFC0-4599-B9A7-4DAD300837B5}">
      <text>
        <r>
          <rPr>
            <sz val="10"/>
            <rFont val="Arial"/>
            <family val="2"/>
          </rPr>
          <t>Enter your note here.</t>
        </r>
      </text>
    </comment>
    <comment ref="F1417" authorId="0" shapeId="0" xr:uid="{91139203-AD6E-43FD-B421-4FBBA7201A99}">
      <text>
        <r>
          <rPr>
            <sz val="10"/>
            <rFont val="Arial"/>
            <family val="2"/>
          </rPr>
          <t>Enter your rate here.</t>
        </r>
      </text>
    </comment>
    <comment ref="H1417" authorId="0" shapeId="0" xr:uid="{8571BFD5-586E-47A9-99BB-77F9E500F940}">
      <text>
        <r>
          <rPr>
            <sz val="10"/>
            <rFont val="Arial"/>
            <family val="2"/>
          </rPr>
          <t>Enter your note here.</t>
        </r>
      </text>
    </comment>
    <comment ref="F1419" authorId="0" shapeId="0" xr:uid="{21DA2FA5-5530-4FA1-AD9B-B4A4CE9F9AF9}">
      <text>
        <r>
          <rPr>
            <sz val="10"/>
            <rFont val="Arial"/>
            <family val="2"/>
          </rPr>
          <t>Enter your rate here.</t>
        </r>
      </text>
    </comment>
    <comment ref="H1419" authorId="0" shapeId="0" xr:uid="{23D09CDD-BF9F-4661-B2E3-12DCC0ED0118}">
      <text>
        <r>
          <rPr>
            <sz val="10"/>
            <rFont val="Arial"/>
            <family val="2"/>
          </rPr>
          <t>Enter your note here.</t>
        </r>
      </text>
    </comment>
    <comment ref="F1425" authorId="0" shapeId="0" xr:uid="{07A6520B-8F3B-41AE-BA72-7D6A4341FDCE}">
      <text>
        <r>
          <rPr>
            <sz val="10"/>
            <rFont val="Arial"/>
            <family val="2"/>
          </rPr>
          <t>Enter your rate here.</t>
        </r>
      </text>
    </comment>
    <comment ref="H1425" authorId="0" shapeId="0" xr:uid="{E276BB84-C67B-49FA-B633-27A326146918}">
      <text>
        <r>
          <rPr>
            <sz val="10"/>
            <rFont val="Arial"/>
            <family val="2"/>
          </rPr>
          <t>Enter your note here.</t>
        </r>
      </text>
    </comment>
    <comment ref="F1427" authorId="0" shapeId="0" xr:uid="{0DAB6474-BAAE-41F0-9AE5-88F6F70C24D8}">
      <text>
        <r>
          <rPr>
            <sz val="10"/>
            <rFont val="Arial"/>
            <family val="2"/>
          </rPr>
          <t>Enter your rate here.</t>
        </r>
      </text>
    </comment>
    <comment ref="H1427" authorId="0" shapeId="0" xr:uid="{02876FA0-CA1C-49A8-B5EB-020A31168A7D}">
      <text>
        <r>
          <rPr>
            <sz val="10"/>
            <rFont val="Arial"/>
            <family val="2"/>
          </rPr>
          <t>Enter your note here.</t>
        </r>
      </text>
    </comment>
    <comment ref="F1429" authorId="0" shapeId="0" xr:uid="{F04A91D9-74E4-43F6-BD0A-914042115657}">
      <text>
        <r>
          <rPr>
            <sz val="10"/>
            <rFont val="Arial"/>
            <family val="2"/>
          </rPr>
          <t>Enter your rate here.</t>
        </r>
      </text>
    </comment>
    <comment ref="H1429" authorId="0" shapeId="0" xr:uid="{2F65B2A8-E617-41EE-AECB-F20DA30F787D}">
      <text>
        <r>
          <rPr>
            <sz val="10"/>
            <rFont val="Arial"/>
            <family val="2"/>
          </rPr>
          <t>Enter your note here.</t>
        </r>
      </text>
    </comment>
    <comment ref="F1431" authorId="0" shapeId="0" xr:uid="{C0E6D15B-93F4-4E3A-ABF3-CE3D59AF65E3}">
      <text>
        <r>
          <rPr>
            <sz val="10"/>
            <rFont val="Arial"/>
            <family val="2"/>
          </rPr>
          <t>Enter your rate here.</t>
        </r>
      </text>
    </comment>
    <comment ref="H1431" authorId="0" shapeId="0" xr:uid="{2E8AF542-40F5-4FDF-8DE8-A0CDB7ED450D}">
      <text>
        <r>
          <rPr>
            <sz val="10"/>
            <rFont val="Arial"/>
            <family val="2"/>
          </rPr>
          <t>Enter your note here.</t>
        </r>
      </text>
    </comment>
    <comment ref="F1433" authorId="0" shapeId="0" xr:uid="{00580362-C592-48B2-884F-2B0C29A22710}">
      <text>
        <r>
          <rPr>
            <sz val="10"/>
            <rFont val="Arial"/>
            <family val="2"/>
          </rPr>
          <t>Enter your rate here.</t>
        </r>
      </text>
    </comment>
    <comment ref="H1433" authorId="0" shapeId="0" xr:uid="{A34380BB-F408-4B7E-BA8C-BE475023B9A8}">
      <text>
        <r>
          <rPr>
            <sz val="10"/>
            <rFont val="Arial"/>
            <family val="2"/>
          </rPr>
          <t>Enter your note here.</t>
        </r>
      </text>
    </comment>
    <comment ref="F1446" authorId="0" shapeId="0" xr:uid="{A9163634-5969-4A30-A6A3-7286C08FC471}">
      <text>
        <r>
          <rPr>
            <sz val="10"/>
            <rFont val="Arial"/>
            <family val="2"/>
          </rPr>
          <t>Enter your rate here.</t>
        </r>
      </text>
    </comment>
    <comment ref="H1446" authorId="0" shapeId="0" xr:uid="{0139472F-732F-418B-8053-953AF98525AF}">
      <text>
        <r>
          <rPr>
            <sz val="10"/>
            <rFont val="Arial"/>
            <family val="2"/>
          </rPr>
          <t>Enter your note here.</t>
        </r>
      </text>
    </comment>
    <comment ref="F1459" authorId="0" shapeId="0" xr:uid="{A2432610-C8C9-4AB4-8BCB-CA91B178DD7A}">
      <text>
        <r>
          <rPr>
            <sz val="10"/>
            <rFont val="Arial"/>
            <family val="2"/>
          </rPr>
          <t>Enter your rate here.</t>
        </r>
      </text>
    </comment>
    <comment ref="H1459" authorId="0" shapeId="0" xr:uid="{5318FF48-DDF3-4DE4-B56D-97FE2D244FA1}">
      <text>
        <r>
          <rPr>
            <sz val="10"/>
            <rFont val="Arial"/>
            <family val="2"/>
          </rPr>
          <t>Enter your note here.</t>
        </r>
      </text>
    </comment>
    <comment ref="F1465" authorId="0" shapeId="0" xr:uid="{225807A2-6510-4E64-BFC0-82B8DDF7FA2A}">
      <text>
        <r>
          <rPr>
            <sz val="10"/>
            <rFont val="Arial"/>
            <family val="2"/>
          </rPr>
          <t>Enter your rate here.</t>
        </r>
      </text>
    </comment>
    <comment ref="H1465" authorId="0" shapeId="0" xr:uid="{DE419EC8-3846-4E64-9E9C-C3EF57AA947D}">
      <text>
        <r>
          <rPr>
            <sz val="10"/>
            <rFont val="Arial"/>
            <family val="2"/>
          </rPr>
          <t>Enter your note here.</t>
        </r>
      </text>
    </comment>
    <comment ref="F1471" authorId="0" shapeId="0" xr:uid="{E18768D2-06A0-44EF-B886-A1009372F058}">
      <text>
        <r>
          <rPr>
            <sz val="10"/>
            <rFont val="Arial"/>
            <family val="2"/>
          </rPr>
          <t>Enter your rate here.</t>
        </r>
      </text>
    </comment>
    <comment ref="H1471" authorId="0" shapeId="0" xr:uid="{1479AD3C-56AB-4332-AB6D-C5E7C63C0457}">
      <text>
        <r>
          <rPr>
            <sz val="10"/>
            <rFont val="Arial"/>
            <family val="2"/>
          </rPr>
          <t>Enter your note here.</t>
        </r>
      </text>
    </comment>
    <comment ref="F1473" authorId="0" shapeId="0" xr:uid="{0A97B99B-B5CC-4B1C-ACA0-F4796D3A5B85}">
      <text>
        <r>
          <rPr>
            <sz val="10"/>
            <rFont val="Arial"/>
            <family val="2"/>
          </rPr>
          <t>Enter your rate here.</t>
        </r>
      </text>
    </comment>
    <comment ref="H1473" authorId="0" shapeId="0" xr:uid="{EE3DF838-9E6B-4AA8-A85C-D1D3F8080D33}">
      <text>
        <r>
          <rPr>
            <sz val="10"/>
            <rFont val="Arial"/>
            <family val="2"/>
          </rPr>
          <t>Enter your note here.</t>
        </r>
      </text>
    </comment>
    <comment ref="F1479" authorId="0" shapeId="0" xr:uid="{B4E43267-ED17-4D4B-B725-FD591EF57860}">
      <text>
        <r>
          <rPr>
            <sz val="10"/>
            <rFont val="Arial"/>
            <family val="2"/>
          </rPr>
          <t>Enter your rate here.</t>
        </r>
      </text>
    </comment>
    <comment ref="H1479" authorId="0" shapeId="0" xr:uid="{E2036900-6246-4CB6-8353-7E36114710CD}">
      <text>
        <r>
          <rPr>
            <sz val="10"/>
            <rFont val="Arial"/>
            <family val="2"/>
          </rPr>
          <t>Enter your note here.</t>
        </r>
      </text>
    </comment>
    <comment ref="F1485" authorId="0" shapeId="0" xr:uid="{8825C921-3B79-4629-ADBC-48B6872508AC}">
      <text>
        <r>
          <rPr>
            <sz val="10"/>
            <rFont val="Arial"/>
            <family val="2"/>
          </rPr>
          <t>Enter your rate here.</t>
        </r>
      </text>
    </comment>
    <comment ref="H1485" authorId="0" shapeId="0" xr:uid="{EEA607FE-6F60-4F9C-A702-72300BFE1E61}">
      <text>
        <r>
          <rPr>
            <sz val="10"/>
            <rFont val="Arial"/>
            <family val="2"/>
          </rPr>
          <t>Enter your note here.</t>
        </r>
      </text>
    </comment>
    <comment ref="F1491" authorId="0" shapeId="0" xr:uid="{86B33BC0-DA77-4127-B186-915748A398BF}">
      <text>
        <r>
          <rPr>
            <sz val="10"/>
            <rFont val="Arial"/>
            <family val="2"/>
          </rPr>
          <t>Enter your rate here.</t>
        </r>
      </text>
    </comment>
    <comment ref="H1491" authorId="0" shapeId="0" xr:uid="{F4E6E196-E9C8-4B93-98EA-2652C60B96C0}">
      <text>
        <r>
          <rPr>
            <sz val="10"/>
            <rFont val="Arial"/>
            <family val="2"/>
          </rPr>
          <t>Enter your note here.</t>
        </r>
      </text>
    </comment>
    <comment ref="F1497" authorId="0" shapeId="0" xr:uid="{F07A182C-83A9-4010-AF72-40F8FA71FF2D}">
      <text>
        <r>
          <rPr>
            <sz val="10"/>
            <rFont val="Arial"/>
            <family val="2"/>
          </rPr>
          <t>Enter your rate here.</t>
        </r>
      </text>
    </comment>
    <comment ref="H1497" authorId="0" shapeId="0" xr:uid="{52CE200F-3652-4FC2-B5B1-4A5C0ABA95C2}">
      <text>
        <r>
          <rPr>
            <sz val="10"/>
            <rFont val="Arial"/>
            <family val="2"/>
          </rPr>
          <t>Enter your note here.</t>
        </r>
      </text>
    </comment>
    <comment ref="F1499" authorId="0" shapeId="0" xr:uid="{FE143528-D509-455B-A0CC-0481B32DA9BD}">
      <text>
        <r>
          <rPr>
            <sz val="10"/>
            <rFont val="Arial"/>
            <family val="2"/>
          </rPr>
          <t>Enter your rate here.</t>
        </r>
      </text>
    </comment>
    <comment ref="H1499" authorId="0" shapeId="0" xr:uid="{EF700434-3241-4493-90F4-C4BFEE83502B}">
      <text>
        <r>
          <rPr>
            <sz val="10"/>
            <rFont val="Arial"/>
            <family val="2"/>
          </rPr>
          <t>Enter your note here.</t>
        </r>
      </text>
    </comment>
    <comment ref="F1512" authorId="0" shapeId="0" xr:uid="{3E8BC59C-6939-4A09-985A-A58553C7B506}">
      <text>
        <r>
          <rPr>
            <sz val="10"/>
            <rFont val="Arial"/>
            <family val="2"/>
          </rPr>
          <t>Enter your rate here.</t>
        </r>
      </text>
    </comment>
    <comment ref="H1512" authorId="0" shapeId="0" xr:uid="{334ADB73-69C1-4FFB-89B4-A7A6C287DB8E}">
      <text>
        <r>
          <rPr>
            <sz val="10"/>
            <rFont val="Arial"/>
            <family val="2"/>
          </rPr>
          <t>Enter your note here.</t>
        </r>
      </text>
    </comment>
    <comment ref="F1514" authorId="0" shapeId="0" xr:uid="{11B0380C-2AFA-47FE-BCB5-B0A3053CBABE}">
      <text>
        <r>
          <rPr>
            <sz val="10"/>
            <rFont val="Arial"/>
            <family val="2"/>
          </rPr>
          <t>Enter your rate here.</t>
        </r>
      </text>
    </comment>
    <comment ref="H1514" authorId="0" shapeId="0" xr:uid="{0985DB25-665F-4D14-902A-F0A83616048E}">
      <text>
        <r>
          <rPr>
            <sz val="10"/>
            <rFont val="Arial"/>
            <family val="2"/>
          </rPr>
          <t>Enter your note here.</t>
        </r>
      </text>
    </comment>
    <comment ref="F1520" authorId="0" shapeId="0" xr:uid="{5507FC18-EC90-428E-BA97-C862C8FB72A4}">
      <text>
        <r>
          <rPr>
            <sz val="10"/>
            <rFont val="Arial"/>
            <family val="2"/>
          </rPr>
          <t>Enter your rate here.</t>
        </r>
      </text>
    </comment>
    <comment ref="H1520" authorId="0" shapeId="0" xr:uid="{DE6029D7-CA2D-45D1-BEEC-29FC73BE78E3}">
      <text>
        <r>
          <rPr>
            <sz val="10"/>
            <rFont val="Arial"/>
            <family val="2"/>
          </rPr>
          <t>Enter your note here.</t>
        </r>
      </text>
    </comment>
    <comment ref="F1522" authorId="0" shapeId="0" xr:uid="{236DCAC5-555B-4AF5-929A-11AC56FC0CB2}">
      <text>
        <r>
          <rPr>
            <sz val="10"/>
            <rFont val="Arial"/>
            <family val="2"/>
          </rPr>
          <t>Enter your rate here.</t>
        </r>
      </text>
    </comment>
    <comment ref="H1522" authorId="0" shapeId="0" xr:uid="{54581BDC-140A-471F-BE0C-0BDF33475D3C}">
      <text>
        <r>
          <rPr>
            <sz val="10"/>
            <rFont val="Arial"/>
            <family val="2"/>
          </rPr>
          <t>Enter your note here.</t>
        </r>
      </text>
    </comment>
    <comment ref="F1528" authorId="0" shapeId="0" xr:uid="{529712B0-C84F-4E8F-BE72-316F83BD1380}">
      <text>
        <r>
          <rPr>
            <sz val="10"/>
            <rFont val="Arial"/>
            <family val="2"/>
          </rPr>
          <t>Enter your rate here.</t>
        </r>
      </text>
    </comment>
    <comment ref="H1528" authorId="0" shapeId="0" xr:uid="{DA2C23A4-F3F6-4D88-A6DE-0203F5880B64}">
      <text>
        <r>
          <rPr>
            <sz val="10"/>
            <rFont val="Arial"/>
            <family val="2"/>
          </rPr>
          <t>Enter your note here.</t>
        </r>
      </text>
    </comment>
    <comment ref="F1530" authorId="0" shapeId="0" xr:uid="{0712AE38-E6EB-40BC-AF01-49D3C3EB19E3}">
      <text>
        <r>
          <rPr>
            <sz val="10"/>
            <rFont val="Arial"/>
            <family val="2"/>
          </rPr>
          <t>Enter your rate here.</t>
        </r>
      </text>
    </comment>
    <comment ref="H1530" authorId="0" shapeId="0" xr:uid="{948D0FF7-2562-4D28-86AB-386DDE52B14F}">
      <text>
        <r>
          <rPr>
            <sz val="10"/>
            <rFont val="Arial"/>
            <family val="2"/>
          </rPr>
          <t>Enter your note here.</t>
        </r>
      </text>
    </comment>
    <comment ref="F1536" authorId="0" shapeId="0" xr:uid="{053B2DA9-C6A7-4A14-B533-C09A2912218B}">
      <text>
        <r>
          <rPr>
            <sz val="10"/>
            <rFont val="Arial"/>
            <family val="2"/>
          </rPr>
          <t>Enter your rate here.</t>
        </r>
      </text>
    </comment>
    <comment ref="H1536" authorId="0" shapeId="0" xr:uid="{AD08B288-63EE-4293-9998-B114C01309F5}">
      <text>
        <r>
          <rPr>
            <sz val="10"/>
            <rFont val="Arial"/>
            <family val="2"/>
          </rPr>
          <t>Enter your note here.</t>
        </r>
      </text>
    </comment>
    <comment ref="F1549" authorId="0" shapeId="0" xr:uid="{C9E45C17-4C3E-4719-BF4A-A65CE796C996}">
      <text>
        <r>
          <rPr>
            <sz val="10"/>
            <rFont val="Arial"/>
            <family val="2"/>
          </rPr>
          <t>Enter your rate here.</t>
        </r>
      </text>
    </comment>
    <comment ref="H1549" authorId="0" shapeId="0" xr:uid="{B1D80D4A-525C-4720-A9D2-0E82AA3D03E8}">
      <text>
        <r>
          <rPr>
            <sz val="10"/>
            <rFont val="Arial"/>
            <family val="2"/>
          </rPr>
          <t>Enter your note here.</t>
        </r>
      </text>
    </comment>
    <comment ref="F1551" authorId="0" shapeId="0" xr:uid="{3BD7928C-7FE0-40CA-B615-B3EB1BBAAEF0}">
      <text>
        <r>
          <rPr>
            <sz val="10"/>
            <rFont val="Arial"/>
            <family val="2"/>
          </rPr>
          <t>Enter your rate here.</t>
        </r>
      </text>
    </comment>
    <comment ref="H1551" authorId="0" shapeId="0" xr:uid="{DF3E1AC7-A5D8-4766-9A4A-D2FD115B27D5}">
      <text>
        <r>
          <rPr>
            <sz val="10"/>
            <rFont val="Arial"/>
            <family val="2"/>
          </rPr>
          <t>Enter your note here.</t>
        </r>
      </text>
    </comment>
    <comment ref="F1557" authorId="0" shapeId="0" xr:uid="{E27EF2FD-DF23-459F-B589-DAA5482C84A8}">
      <text>
        <r>
          <rPr>
            <sz val="10"/>
            <rFont val="Arial"/>
            <family val="2"/>
          </rPr>
          <t>Enter your rate here.</t>
        </r>
      </text>
    </comment>
    <comment ref="H1557" authorId="0" shapeId="0" xr:uid="{C1409AD3-A8CC-4636-AAEF-2AAAD17CC76D}">
      <text>
        <r>
          <rPr>
            <sz val="10"/>
            <rFont val="Arial"/>
            <family val="2"/>
          </rPr>
          <t>Enter your note here.</t>
        </r>
      </text>
    </comment>
    <comment ref="F1559" authorId="0" shapeId="0" xr:uid="{478BF9DC-E90C-49E0-8B69-E015FE31142A}">
      <text>
        <r>
          <rPr>
            <sz val="10"/>
            <rFont val="Arial"/>
            <family val="2"/>
          </rPr>
          <t>Enter your rate here.</t>
        </r>
      </text>
    </comment>
    <comment ref="H1559" authorId="0" shapeId="0" xr:uid="{5965B808-1D17-4FE3-976A-E7CCC72647A9}">
      <text>
        <r>
          <rPr>
            <sz val="10"/>
            <rFont val="Arial"/>
            <family val="2"/>
          </rPr>
          <t>Enter your note here.</t>
        </r>
      </text>
    </comment>
    <comment ref="F1561" authorId="0" shapeId="0" xr:uid="{5787356A-DF55-4F00-BAAE-2395DE9763E6}">
      <text>
        <r>
          <rPr>
            <sz val="10"/>
            <rFont val="Arial"/>
            <family val="2"/>
          </rPr>
          <t>Enter your rate here.</t>
        </r>
      </text>
    </comment>
    <comment ref="H1561" authorId="0" shapeId="0" xr:uid="{7A70365B-DAC2-4621-89E9-33CB104389CD}">
      <text>
        <r>
          <rPr>
            <sz val="10"/>
            <rFont val="Arial"/>
            <family val="2"/>
          </rPr>
          <t>Enter your note here.</t>
        </r>
      </text>
    </comment>
    <comment ref="F1567" authorId="0" shapeId="0" xr:uid="{01736A4E-B7EF-46F6-A258-576F2EC8D808}">
      <text>
        <r>
          <rPr>
            <sz val="10"/>
            <rFont val="Arial"/>
            <family val="2"/>
          </rPr>
          <t>Enter your rate here.</t>
        </r>
      </text>
    </comment>
    <comment ref="H1567" authorId="0" shapeId="0" xr:uid="{B4EA4D10-7E43-4888-9F88-8BC81A2361EF}">
      <text>
        <r>
          <rPr>
            <sz val="10"/>
            <rFont val="Arial"/>
            <family val="2"/>
          </rPr>
          <t>Enter your note here.</t>
        </r>
      </text>
    </comment>
    <comment ref="F1573" authorId="0" shapeId="0" xr:uid="{F2D73885-A240-4EA5-A6F8-5DEBC21F383F}">
      <text>
        <r>
          <rPr>
            <sz val="10"/>
            <rFont val="Arial"/>
            <family val="2"/>
          </rPr>
          <t>Enter your rate here.</t>
        </r>
      </text>
    </comment>
    <comment ref="H1573" authorId="0" shapeId="0" xr:uid="{E99FE927-CCD9-4B1C-BA11-5E805CC8C750}">
      <text>
        <r>
          <rPr>
            <sz val="10"/>
            <rFont val="Arial"/>
            <family val="2"/>
          </rPr>
          <t>Enter your note here.</t>
        </r>
      </text>
    </comment>
    <comment ref="F1575" authorId="0" shapeId="0" xr:uid="{D707250F-A8A8-4D54-89E3-26B4859FABCE}">
      <text>
        <r>
          <rPr>
            <sz val="10"/>
            <rFont val="Arial"/>
            <family val="2"/>
          </rPr>
          <t>Enter your rate here.</t>
        </r>
      </text>
    </comment>
    <comment ref="H1575" authorId="0" shapeId="0" xr:uid="{23FB4A67-6133-4C22-9B73-AD8C4E12C31E}">
      <text>
        <r>
          <rPr>
            <sz val="10"/>
            <rFont val="Arial"/>
            <family val="2"/>
          </rPr>
          <t>Enter your note here.</t>
        </r>
      </text>
    </comment>
    <comment ref="F1588" authorId="0" shapeId="0" xr:uid="{D436FF36-56D3-4B50-9BF3-4B84BA70CA2A}">
      <text>
        <r>
          <rPr>
            <sz val="10"/>
            <rFont val="Arial"/>
            <family val="2"/>
          </rPr>
          <t>Enter your rate here.</t>
        </r>
      </text>
    </comment>
    <comment ref="H1588" authorId="0" shapeId="0" xr:uid="{47269AB1-2B4B-4170-95AE-54D95AFA23DC}">
      <text>
        <r>
          <rPr>
            <sz val="10"/>
            <rFont val="Arial"/>
            <family val="2"/>
          </rPr>
          <t>Enter your note here.</t>
        </r>
      </text>
    </comment>
    <comment ref="F1594" authorId="0" shapeId="0" xr:uid="{989ECC81-7C46-4B8E-A600-AE15E2279C18}">
      <text>
        <r>
          <rPr>
            <sz val="10"/>
            <rFont val="Arial"/>
            <family val="2"/>
          </rPr>
          <t>Enter your rate here.</t>
        </r>
      </text>
    </comment>
    <comment ref="H1594" authorId="0" shapeId="0" xr:uid="{C6A14394-41A9-4723-B411-FF7012AC5440}">
      <text>
        <r>
          <rPr>
            <sz val="10"/>
            <rFont val="Arial"/>
            <family val="2"/>
          </rPr>
          <t>Enter your note here.</t>
        </r>
      </text>
    </comment>
    <comment ref="F1596" authorId="0" shapeId="0" xr:uid="{B8460B0E-53E8-4ED8-B68D-C4CBCDE0E62B}">
      <text>
        <r>
          <rPr>
            <sz val="10"/>
            <rFont val="Arial"/>
            <family val="2"/>
          </rPr>
          <t>Enter your rate here.</t>
        </r>
      </text>
    </comment>
    <comment ref="H1596" authorId="0" shapeId="0" xr:uid="{7F875A40-16F3-47C8-8803-A3F4352C8E11}">
      <text>
        <r>
          <rPr>
            <sz val="10"/>
            <rFont val="Arial"/>
            <family val="2"/>
          </rPr>
          <t>Enter your note here.</t>
        </r>
      </text>
    </comment>
    <comment ref="F1602" authorId="0" shapeId="0" xr:uid="{0C42B62A-C3F9-4A69-97BD-7F6274C8EE1E}">
      <text>
        <r>
          <rPr>
            <sz val="10"/>
            <rFont val="Arial"/>
            <family val="2"/>
          </rPr>
          <t>Enter your rate here.</t>
        </r>
      </text>
    </comment>
    <comment ref="H1602" authorId="0" shapeId="0" xr:uid="{E2F72E0A-5BFC-4DC2-A6D5-C2280E58EA8E}">
      <text>
        <r>
          <rPr>
            <sz val="10"/>
            <rFont val="Arial"/>
            <family val="2"/>
          </rPr>
          <t>Enter your note here.</t>
        </r>
      </text>
    </comment>
    <comment ref="F1608" authorId="0" shapeId="0" xr:uid="{DEFD3C53-8D97-4C29-AC20-F9AF0042E683}">
      <text>
        <r>
          <rPr>
            <sz val="10"/>
            <rFont val="Arial"/>
            <family val="2"/>
          </rPr>
          <t>Enter your rate here.</t>
        </r>
      </text>
    </comment>
    <comment ref="H1608" authorId="0" shapeId="0" xr:uid="{8692CB1C-3A06-40A9-8BE2-9D4BC9391342}">
      <text>
        <r>
          <rPr>
            <sz val="10"/>
            <rFont val="Arial"/>
            <family val="2"/>
          </rPr>
          <t>Enter your note here.</t>
        </r>
      </text>
    </comment>
    <comment ref="F1621" authorId="0" shapeId="0" xr:uid="{922A59CA-225B-4173-9666-37C8488B3BF8}">
      <text>
        <r>
          <rPr>
            <sz val="10"/>
            <rFont val="Arial"/>
            <family val="2"/>
          </rPr>
          <t>Enter your rate here.</t>
        </r>
      </text>
    </comment>
    <comment ref="H1621" authorId="0" shapeId="0" xr:uid="{B706A41A-C04E-4A07-904F-69A9C6B4CC82}">
      <text>
        <r>
          <rPr>
            <sz val="10"/>
            <rFont val="Arial"/>
            <family val="2"/>
          </rPr>
          <t>Enter your note here.</t>
        </r>
      </text>
    </comment>
    <comment ref="F1627" authorId="0" shapeId="0" xr:uid="{FA44E7F2-0DD5-41CB-A096-37BD635BAB66}">
      <text>
        <r>
          <rPr>
            <sz val="10"/>
            <rFont val="Arial"/>
            <family val="2"/>
          </rPr>
          <t>Enter your rate here.</t>
        </r>
      </text>
    </comment>
    <comment ref="H1627" authorId="0" shapeId="0" xr:uid="{55727104-B703-4852-96D1-9B723C7F8F60}">
      <text>
        <r>
          <rPr>
            <sz val="10"/>
            <rFont val="Arial"/>
            <family val="2"/>
          </rPr>
          <t>Enter your note here.</t>
        </r>
      </text>
    </comment>
    <comment ref="F1633" authorId="0" shapeId="0" xr:uid="{58BDCDCF-D5FC-43C9-9A2C-B10C0EBE6AB2}">
      <text>
        <r>
          <rPr>
            <sz val="10"/>
            <rFont val="Arial"/>
            <family val="2"/>
          </rPr>
          <t>Enter your rate here.</t>
        </r>
      </text>
    </comment>
    <comment ref="H1633" authorId="0" shapeId="0" xr:uid="{F05B0D66-3623-4E5C-9DA4-EDBBF3A58EE2}">
      <text>
        <r>
          <rPr>
            <sz val="10"/>
            <rFont val="Arial"/>
            <family val="2"/>
          </rPr>
          <t>Enter your note here.</t>
        </r>
      </text>
    </comment>
    <comment ref="F1635" authorId="0" shapeId="0" xr:uid="{159FBEB0-1BE4-42B1-A8A2-F66C3604C60A}">
      <text>
        <r>
          <rPr>
            <sz val="10"/>
            <rFont val="Arial"/>
            <family val="2"/>
          </rPr>
          <t>Enter your rate here.</t>
        </r>
      </text>
    </comment>
    <comment ref="H1635" authorId="0" shapeId="0" xr:uid="{8B37C8A0-FD74-4D8E-8E66-16A81C5496F7}">
      <text>
        <r>
          <rPr>
            <sz val="10"/>
            <rFont val="Arial"/>
            <family val="2"/>
          </rPr>
          <t>Enter your note here.</t>
        </r>
      </text>
    </comment>
    <comment ref="F1637" authorId="0" shapeId="0" xr:uid="{4413454B-5FE9-43EA-AD35-0B6072AE7DC6}">
      <text>
        <r>
          <rPr>
            <sz val="10"/>
            <rFont val="Arial"/>
            <family val="2"/>
          </rPr>
          <t>Enter your rate here.</t>
        </r>
      </text>
    </comment>
    <comment ref="H1637" authorId="0" shapeId="0" xr:uid="{B91C0D79-82F9-4382-87F5-817D567CA58B}">
      <text>
        <r>
          <rPr>
            <sz val="10"/>
            <rFont val="Arial"/>
            <family val="2"/>
          </rPr>
          <t>Enter your note here.</t>
        </r>
      </text>
    </comment>
    <comment ref="F1643" authorId="0" shapeId="0" xr:uid="{DF6E1B60-600A-4E6C-9814-77661AFE56D3}">
      <text>
        <r>
          <rPr>
            <sz val="10"/>
            <rFont val="Arial"/>
            <family val="2"/>
          </rPr>
          <t>Enter your rate here.</t>
        </r>
      </text>
    </comment>
    <comment ref="H1643" authorId="0" shapeId="0" xr:uid="{F698A34B-850E-471F-8B51-9310080AA019}">
      <text>
        <r>
          <rPr>
            <sz val="10"/>
            <rFont val="Arial"/>
            <family val="2"/>
          </rPr>
          <t>Enter your note here.</t>
        </r>
      </text>
    </comment>
    <comment ref="F1656" authorId="0" shapeId="0" xr:uid="{3A298A72-188E-474F-8294-BB0B84FBB379}">
      <text>
        <r>
          <rPr>
            <sz val="10"/>
            <rFont val="Arial"/>
            <family val="2"/>
          </rPr>
          <t>Enter your rate here.</t>
        </r>
      </text>
    </comment>
    <comment ref="H1656" authorId="0" shapeId="0" xr:uid="{814CC4EA-68BF-445D-8EFB-372C46EADA70}">
      <text>
        <r>
          <rPr>
            <sz val="10"/>
            <rFont val="Arial"/>
            <family val="2"/>
          </rPr>
          <t>Enter your note here.</t>
        </r>
      </text>
    </comment>
    <comment ref="F1662" authorId="0" shapeId="0" xr:uid="{065F4704-7C59-4A5D-98DD-E2ECA089BCF7}">
      <text>
        <r>
          <rPr>
            <sz val="10"/>
            <rFont val="Arial"/>
            <family val="2"/>
          </rPr>
          <t>Enter your rate here.</t>
        </r>
      </text>
    </comment>
    <comment ref="H1662" authorId="0" shapeId="0" xr:uid="{416F9416-AAA0-47DC-9543-4087B0F477AD}">
      <text>
        <r>
          <rPr>
            <sz val="10"/>
            <rFont val="Arial"/>
            <family val="2"/>
          </rPr>
          <t>Enter your note here.</t>
        </r>
      </text>
    </comment>
    <comment ref="F1668" authorId="0" shapeId="0" xr:uid="{F288D96F-CA9A-45FF-A539-0CCCD11B48FB}">
      <text>
        <r>
          <rPr>
            <sz val="10"/>
            <rFont val="Arial"/>
            <family val="2"/>
          </rPr>
          <t>Enter your rate here.</t>
        </r>
      </text>
    </comment>
    <comment ref="H1668" authorId="0" shapeId="0" xr:uid="{3CAC1888-417F-445B-9544-516F050EAC7B}">
      <text>
        <r>
          <rPr>
            <sz val="10"/>
            <rFont val="Arial"/>
            <family val="2"/>
          </rPr>
          <t>Enter your note here.</t>
        </r>
      </text>
    </comment>
    <comment ref="F1674" authorId="0" shapeId="0" xr:uid="{333371F1-6E6C-4262-B356-099C4D36A56E}">
      <text>
        <r>
          <rPr>
            <sz val="10"/>
            <rFont val="Arial"/>
            <family val="2"/>
          </rPr>
          <t>Enter your rate here.</t>
        </r>
      </text>
    </comment>
    <comment ref="H1674" authorId="0" shapeId="0" xr:uid="{962BD26B-9803-432C-A9E2-3A8D25A8210B}">
      <text>
        <r>
          <rPr>
            <sz val="10"/>
            <rFont val="Arial"/>
            <family val="2"/>
          </rPr>
          <t>Enter your note here.</t>
        </r>
      </text>
    </comment>
    <comment ref="F1676" authorId="0" shapeId="0" xr:uid="{6CD4B675-6BA9-4EF9-8801-3AC762B7BE29}">
      <text>
        <r>
          <rPr>
            <sz val="10"/>
            <rFont val="Arial"/>
            <family val="2"/>
          </rPr>
          <t>Enter your rate here.</t>
        </r>
      </text>
    </comment>
    <comment ref="H1676" authorId="0" shapeId="0" xr:uid="{8023637B-CC2B-429F-9E50-9F6D22B9F1E2}">
      <text>
        <r>
          <rPr>
            <sz val="10"/>
            <rFont val="Arial"/>
            <family val="2"/>
          </rPr>
          <t>Enter your note here.</t>
        </r>
      </text>
    </comment>
    <comment ref="F1682" authorId="0" shapeId="0" xr:uid="{A1DAAE73-C4A9-4465-B53F-51651A26FFA3}">
      <text>
        <r>
          <rPr>
            <sz val="10"/>
            <rFont val="Arial"/>
            <family val="2"/>
          </rPr>
          <t>Enter your rate here.</t>
        </r>
      </text>
    </comment>
    <comment ref="H1682" authorId="0" shapeId="0" xr:uid="{85DA9665-F97E-4F90-A6E4-05F43D2429FC}">
      <text>
        <r>
          <rPr>
            <sz val="10"/>
            <rFont val="Arial"/>
            <family val="2"/>
          </rPr>
          <t>Enter your note here.</t>
        </r>
      </text>
    </comment>
    <comment ref="F1695" authorId="0" shapeId="0" xr:uid="{4F6359E4-95EC-4920-81FD-EF9CFDA50B5A}">
      <text>
        <r>
          <rPr>
            <sz val="10"/>
            <rFont val="Arial"/>
            <family val="2"/>
          </rPr>
          <t>Enter your rate here.</t>
        </r>
      </text>
    </comment>
    <comment ref="H1695" authorId="0" shapeId="0" xr:uid="{EDD2D246-1A36-4B0E-A371-90334982584E}">
      <text>
        <r>
          <rPr>
            <sz val="10"/>
            <rFont val="Arial"/>
            <family val="2"/>
          </rPr>
          <t>Enter your note here.</t>
        </r>
      </text>
    </comment>
    <comment ref="F1701" authorId="0" shapeId="0" xr:uid="{2D70E335-C090-44BE-9FE3-E82E917F8AFA}">
      <text>
        <r>
          <rPr>
            <sz val="10"/>
            <rFont val="Arial"/>
            <family val="2"/>
          </rPr>
          <t>Enter your rate here.</t>
        </r>
      </text>
    </comment>
    <comment ref="H1701" authorId="0" shapeId="0" xr:uid="{53E412C3-9EDF-43B9-9D40-4585091C7F04}">
      <text>
        <r>
          <rPr>
            <sz val="10"/>
            <rFont val="Arial"/>
            <family val="2"/>
          </rPr>
          <t>Enter your note here.</t>
        </r>
      </text>
    </comment>
    <comment ref="F1707" authorId="0" shapeId="0" xr:uid="{FBF97E5E-6FE8-4D07-9FB0-5A51CDA76AA0}">
      <text>
        <r>
          <rPr>
            <sz val="10"/>
            <rFont val="Arial"/>
            <family val="2"/>
          </rPr>
          <t>Enter your rate here.</t>
        </r>
      </text>
    </comment>
    <comment ref="H1707" authorId="0" shapeId="0" xr:uid="{70E06E2E-4013-4AAE-B4BA-CAFF79192EEE}">
      <text>
        <r>
          <rPr>
            <sz val="10"/>
            <rFont val="Arial"/>
            <family val="2"/>
          </rPr>
          <t>Enter your note here.</t>
        </r>
      </text>
    </comment>
    <comment ref="F1713" authorId="0" shapeId="0" xr:uid="{458EA4E1-18FE-4A23-B891-90F30E79DDCD}">
      <text>
        <r>
          <rPr>
            <sz val="10"/>
            <rFont val="Arial"/>
            <family val="2"/>
          </rPr>
          <t>Enter your rate here.</t>
        </r>
      </text>
    </comment>
    <comment ref="H1713" authorId="0" shapeId="0" xr:uid="{5F2DD7AB-C07D-468C-B90B-8F1275770731}">
      <text>
        <r>
          <rPr>
            <sz val="10"/>
            <rFont val="Arial"/>
            <family val="2"/>
          </rPr>
          <t>Enter your note here.</t>
        </r>
      </text>
    </comment>
    <comment ref="F1726" authorId="0" shapeId="0" xr:uid="{8524230B-4D8E-4262-94EA-F5693AC02691}">
      <text>
        <r>
          <rPr>
            <sz val="10"/>
            <rFont val="Arial"/>
            <family val="2"/>
          </rPr>
          <t>Enter your rate here.</t>
        </r>
      </text>
    </comment>
    <comment ref="H1726" authorId="0" shapeId="0" xr:uid="{89F36457-F5F1-4DC5-AAC4-AC17EF7D5E05}">
      <text>
        <r>
          <rPr>
            <sz val="10"/>
            <rFont val="Arial"/>
            <family val="2"/>
          </rPr>
          <t>Enter your note here.</t>
        </r>
      </text>
    </comment>
    <comment ref="F1732" authorId="0" shapeId="0" xr:uid="{32877BF0-73DC-4EB8-81AD-373DC7ACFEA3}">
      <text>
        <r>
          <rPr>
            <sz val="10"/>
            <rFont val="Arial"/>
            <family val="2"/>
          </rPr>
          <t>Enter your rate here.</t>
        </r>
      </text>
    </comment>
    <comment ref="H1732" authorId="0" shapeId="0" xr:uid="{0299EBD6-EEDA-4FF4-BAF4-D8B559BEFFB6}">
      <text>
        <r>
          <rPr>
            <sz val="10"/>
            <rFont val="Arial"/>
            <family val="2"/>
          </rPr>
          <t>Enter your note here.</t>
        </r>
      </text>
    </comment>
    <comment ref="F1738" authorId="0" shapeId="0" xr:uid="{F245B66C-5BB8-4AA0-8DD3-50CE3602EAE5}">
      <text>
        <r>
          <rPr>
            <sz val="10"/>
            <rFont val="Arial"/>
            <family val="2"/>
          </rPr>
          <t>Enter your rate here.</t>
        </r>
      </text>
    </comment>
    <comment ref="H1738" authorId="0" shapeId="0" xr:uid="{BCD81B36-55A9-4385-83EF-9454A0C53B94}">
      <text>
        <r>
          <rPr>
            <sz val="10"/>
            <rFont val="Arial"/>
            <family val="2"/>
          </rPr>
          <t>Enter your note here.</t>
        </r>
      </text>
    </comment>
    <comment ref="F1744" authorId="0" shapeId="0" xr:uid="{7D340FBE-EFC6-40E8-B28A-C86969182C83}">
      <text>
        <r>
          <rPr>
            <sz val="10"/>
            <rFont val="Arial"/>
            <family val="2"/>
          </rPr>
          <t>Enter your rate here.</t>
        </r>
      </text>
    </comment>
    <comment ref="H1744" authorId="0" shapeId="0" xr:uid="{6681540F-0176-4BCB-8E15-08AA23B9224F}">
      <text>
        <r>
          <rPr>
            <sz val="10"/>
            <rFont val="Arial"/>
            <family val="2"/>
          </rPr>
          <t>Enter your note here.</t>
        </r>
      </text>
    </comment>
    <comment ref="F1757" authorId="0" shapeId="0" xr:uid="{D4B69AA8-04FD-4E41-B5CC-31D0830D32D2}">
      <text>
        <r>
          <rPr>
            <sz val="10"/>
            <rFont val="Arial"/>
            <family val="2"/>
          </rPr>
          <t>Enter your rate here.</t>
        </r>
      </text>
    </comment>
    <comment ref="H1757" authorId="0" shapeId="0" xr:uid="{1239DF79-21CF-4661-8FFC-DAE228410138}">
      <text>
        <r>
          <rPr>
            <sz val="10"/>
            <rFont val="Arial"/>
            <family val="2"/>
          </rPr>
          <t>Enter your note here.</t>
        </r>
      </text>
    </comment>
    <comment ref="F1763" authorId="0" shapeId="0" xr:uid="{A8C53F3C-48E9-4CF8-AC2D-77FEE20E03E3}">
      <text>
        <r>
          <rPr>
            <sz val="10"/>
            <rFont val="Arial"/>
            <family val="2"/>
          </rPr>
          <t>Enter your rate here.</t>
        </r>
      </text>
    </comment>
    <comment ref="H1763" authorId="0" shapeId="0" xr:uid="{2A6BD4E9-0A53-4158-AB95-355ED7C8C563}">
      <text>
        <r>
          <rPr>
            <sz val="10"/>
            <rFont val="Arial"/>
            <family val="2"/>
          </rPr>
          <t>Enter your note here.</t>
        </r>
      </text>
    </comment>
    <comment ref="F1769" authorId="0" shapeId="0" xr:uid="{C70DCC00-FE0A-4D9C-8481-7EF9254BBBFC}">
      <text>
        <r>
          <rPr>
            <sz val="10"/>
            <rFont val="Arial"/>
            <family val="2"/>
          </rPr>
          <t>Enter your rate here.</t>
        </r>
      </text>
    </comment>
    <comment ref="H1769" authorId="0" shapeId="0" xr:uid="{3A5F3C44-C560-49C4-A4D0-16E8809470D0}">
      <text>
        <r>
          <rPr>
            <sz val="10"/>
            <rFont val="Arial"/>
            <family val="2"/>
          </rPr>
          <t>Enter your note here.</t>
        </r>
      </text>
    </comment>
    <comment ref="F1771" authorId="0" shapeId="0" xr:uid="{E9E1D6D0-91BA-412C-BF31-AEAFDD53F4A8}">
      <text>
        <r>
          <rPr>
            <sz val="10"/>
            <rFont val="Arial"/>
            <family val="2"/>
          </rPr>
          <t>Enter your rate here.</t>
        </r>
      </text>
    </comment>
    <comment ref="H1771" authorId="0" shapeId="0" xr:uid="{D9102D23-17EA-453A-859B-277E6888879C}">
      <text>
        <r>
          <rPr>
            <sz val="10"/>
            <rFont val="Arial"/>
            <family val="2"/>
          </rPr>
          <t>Enter your note here.</t>
        </r>
      </text>
    </comment>
    <comment ref="F1777" authorId="0" shapeId="0" xr:uid="{2A2958F1-A904-47FA-9970-B348EBD40BCF}">
      <text>
        <r>
          <rPr>
            <sz val="10"/>
            <rFont val="Arial"/>
            <family val="2"/>
          </rPr>
          <t>Enter your rate here.</t>
        </r>
      </text>
    </comment>
    <comment ref="H1777" authorId="0" shapeId="0" xr:uid="{CF555BBD-8E4B-413A-AAEB-537706CD6AB8}">
      <text>
        <r>
          <rPr>
            <sz val="10"/>
            <rFont val="Arial"/>
            <family val="2"/>
          </rPr>
          <t>Enter your note here.</t>
        </r>
      </text>
    </comment>
    <comment ref="F1779" authorId="0" shapeId="0" xr:uid="{43A0CD01-4AB2-43BD-8D7D-03DFDCA44546}">
      <text>
        <r>
          <rPr>
            <sz val="10"/>
            <rFont val="Arial"/>
            <family val="2"/>
          </rPr>
          <t>Enter your rate here.</t>
        </r>
      </text>
    </comment>
    <comment ref="H1779" authorId="0" shapeId="0" xr:uid="{137466C0-D10F-4EA3-814C-BBAE224F7D76}">
      <text>
        <r>
          <rPr>
            <sz val="10"/>
            <rFont val="Arial"/>
            <family val="2"/>
          </rPr>
          <t>Enter your note here.</t>
        </r>
      </text>
    </comment>
    <comment ref="F1785" authorId="0" shapeId="0" xr:uid="{465F360D-1C84-408C-A19F-0F9C48DA34F6}">
      <text>
        <r>
          <rPr>
            <sz val="10"/>
            <rFont val="Arial"/>
            <family val="2"/>
          </rPr>
          <t>Enter your rate here.</t>
        </r>
      </text>
    </comment>
    <comment ref="H1785" authorId="0" shapeId="0" xr:uid="{65E4BE8C-CAD0-4813-87F6-6A80C651EDF8}">
      <text>
        <r>
          <rPr>
            <sz val="10"/>
            <rFont val="Arial"/>
            <family val="2"/>
          </rPr>
          <t>Enter your note here.</t>
        </r>
      </text>
    </comment>
    <comment ref="F1787" authorId="0" shapeId="0" xr:uid="{58A83A84-32AA-474C-9558-B336FA1E16CF}">
      <text>
        <r>
          <rPr>
            <sz val="10"/>
            <rFont val="Arial"/>
            <family val="2"/>
          </rPr>
          <t>Enter your rate here.</t>
        </r>
      </text>
    </comment>
    <comment ref="H1787" authorId="0" shapeId="0" xr:uid="{42DA4649-23CD-4D4E-9E24-972163E8743C}">
      <text>
        <r>
          <rPr>
            <sz val="10"/>
            <rFont val="Arial"/>
            <family val="2"/>
          </rPr>
          <t>Enter your note here.</t>
        </r>
      </text>
    </comment>
    <comment ref="F1793" authorId="0" shapeId="0" xr:uid="{0CE9E39F-762B-4813-86FD-ECA069792E18}">
      <text>
        <r>
          <rPr>
            <sz val="10"/>
            <rFont val="Arial"/>
            <family val="2"/>
          </rPr>
          <t>Enter your rate here.</t>
        </r>
      </text>
    </comment>
    <comment ref="H1793" authorId="0" shapeId="0" xr:uid="{60DC79F4-85DD-406C-A6B8-D4FB6492075E}">
      <text>
        <r>
          <rPr>
            <sz val="10"/>
            <rFont val="Arial"/>
            <family val="2"/>
          </rPr>
          <t>Enter your note here.</t>
        </r>
      </text>
    </comment>
    <comment ref="F1795" authorId="0" shapeId="0" xr:uid="{BA0B10A5-F481-4486-AEBA-7AEF797AB7E2}">
      <text>
        <r>
          <rPr>
            <sz val="10"/>
            <rFont val="Arial"/>
            <family val="2"/>
          </rPr>
          <t>Enter your rate here.</t>
        </r>
      </text>
    </comment>
    <comment ref="H1795" authorId="0" shapeId="0" xr:uid="{4581C787-4421-4683-9C1A-AF18BDA204A7}">
      <text>
        <r>
          <rPr>
            <sz val="10"/>
            <rFont val="Arial"/>
            <family val="2"/>
          </rPr>
          <t>Enter your note here.</t>
        </r>
      </text>
    </comment>
    <comment ref="F1801" authorId="0" shapeId="0" xr:uid="{BE15017B-BE52-4CA4-A505-736C0BD0D498}">
      <text>
        <r>
          <rPr>
            <sz val="10"/>
            <rFont val="Arial"/>
            <family val="2"/>
          </rPr>
          <t>Enter your rate here.</t>
        </r>
      </text>
    </comment>
    <comment ref="H1801" authorId="0" shapeId="0" xr:uid="{AD3C8CB0-CCBB-4C51-9FB3-3928753CB9A6}">
      <text>
        <r>
          <rPr>
            <sz val="10"/>
            <rFont val="Arial"/>
            <family val="2"/>
          </rPr>
          <t>Enter your note here.</t>
        </r>
      </text>
    </comment>
    <comment ref="F1807" authorId="0" shapeId="0" xr:uid="{4C587FC1-B43B-4942-82BF-9E4FC4DB41E3}">
      <text>
        <r>
          <rPr>
            <sz val="10"/>
            <rFont val="Arial"/>
            <family val="2"/>
          </rPr>
          <t>Enter your rate here.</t>
        </r>
      </text>
    </comment>
    <comment ref="H1807" authorId="0" shapeId="0" xr:uid="{D86C3290-9E80-4AD2-85CC-CED8C8ABA28A}">
      <text>
        <r>
          <rPr>
            <sz val="10"/>
            <rFont val="Arial"/>
            <family val="2"/>
          </rPr>
          <t>Enter your note here.</t>
        </r>
      </text>
    </comment>
    <comment ref="F1820" authorId="0" shapeId="0" xr:uid="{96006F27-1F96-4889-840A-C6706C3DEFFE}">
      <text>
        <r>
          <rPr>
            <sz val="10"/>
            <rFont val="Arial"/>
            <family val="2"/>
          </rPr>
          <t>Enter your rate here.</t>
        </r>
      </text>
    </comment>
    <comment ref="H1820" authorId="0" shapeId="0" xr:uid="{6E69F9C9-8265-41BB-B743-692285F71A4B}">
      <text>
        <r>
          <rPr>
            <sz val="10"/>
            <rFont val="Arial"/>
            <family val="2"/>
          </rPr>
          <t>Enter your note here.</t>
        </r>
      </text>
    </comment>
    <comment ref="F1826" authorId="0" shapeId="0" xr:uid="{046C11B2-0EEE-42BF-9D91-D98B966B1FED}">
      <text>
        <r>
          <rPr>
            <sz val="10"/>
            <rFont val="Arial"/>
            <family val="2"/>
          </rPr>
          <t>Enter your rate here.</t>
        </r>
      </text>
    </comment>
    <comment ref="H1826" authorId="0" shapeId="0" xr:uid="{68AC6158-32C3-422E-9E59-C50C56B2850F}">
      <text>
        <r>
          <rPr>
            <sz val="10"/>
            <rFont val="Arial"/>
            <family val="2"/>
          </rPr>
          <t>Enter your note here.</t>
        </r>
      </text>
    </comment>
    <comment ref="F1832" authorId="0" shapeId="0" xr:uid="{3A2E6DF2-FD40-4347-8078-14F9F2411745}">
      <text>
        <r>
          <rPr>
            <sz val="10"/>
            <rFont val="Arial"/>
            <family val="2"/>
          </rPr>
          <t>Enter your rate here.</t>
        </r>
      </text>
    </comment>
    <comment ref="H1832" authorId="0" shapeId="0" xr:uid="{FE76D107-D839-475B-9BA0-49952CCBD9AE}">
      <text>
        <r>
          <rPr>
            <sz val="10"/>
            <rFont val="Arial"/>
            <family val="2"/>
          </rPr>
          <t>Enter your note here.</t>
        </r>
      </text>
    </comment>
    <comment ref="F1838" authorId="0" shapeId="0" xr:uid="{3CF6E689-EC36-4B21-AF67-B68A6C741CF0}">
      <text>
        <r>
          <rPr>
            <sz val="10"/>
            <rFont val="Arial"/>
            <family val="2"/>
          </rPr>
          <t>Enter your rate here.</t>
        </r>
      </text>
    </comment>
    <comment ref="H1838" authorId="0" shapeId="0" xr:uid="{7E2C4C5B-57D5-4A8D-984B-802378736571}">
      <text>
        <r>
          <rPr>
            <sz val="10"/>
            <rFont val="Arial"/>
            <family val="2"/>
          </rPr>
          <t>Enter your note here.</t>
        </r>
      </text>
    </comment>
    <comment ref="F1844" authorId="0" shapeId="0" xr:uid="{BA5D5E07-1317-422C-868F-A49C02ECA9A6}">
      <text>
        <r>
          <rPr>
            <sz val="10"/>
            <rFont val="Arial"/>
            <family val="2"/>
          </rPr>
          <t>Enter your rate here.</t>
        </r>
      </text>
    </comment>
    <comment ref="H1844" authorId="0" shapeId="0" xr:uid="{687D9AFD-54C9-4D5D-A203-305BFBB4F766}">
      <text>
        <r>
          <rPr>
            <sz val="10"/>
            <rFont val="Arial"/>
            <family val="2"/>
          </rPr>
          <t>Enter your note here.</t>
        </r>
      </text>
    </comment>
    <comment ref="F1846" authorId="0" shapeId="0" xr:uid="{DBFBA9B3-71BF-4336-99D6-D76A3957A98A}">
      <text>
        <r>
          <rPr>
            <sz val="10"/>
            <rFont val="Arial"/>
            <family val="2"/>
          </rPr>
          <t>Enter your rate here.</t>
        </r>
      </text>
    </comment>
    <comment ref="H1846" authorId="0" shapeId="0" xr:uid="{D4FC82D1-9FB3-4A0E-8BD2-22B0E887C7FC}">
      <text>
        <r>
          <rPr>
            <sz val="10"/>
            <rFont val="Arial"/>
            <family val="2"/>
          </rPr>
          <t>Enter your note here.</t>
        </r>
      </text>
    </comment>
    <comment ref="F1859" authorId="0" shapeId="0" xr:uid="{A964A415-8C7F-485F-8A68-C65F3681D540}">
      <text>
        <r>
          <rPr>
            <sz val="10"/>
            <rFont val="Arial"/>
            <family val="2"/>
          </rPr>
          <t>Enter your rate here.</t>
        </r>
      </text>
    </comment>
    <comment ref="H1859" authorId="0" shapeId="0" xr:uid="{D3BC5BA1-D2C8-4F2B-8EDF-50D128E86971}">
      <text>
        <r>
          <rPr>
            <sz val="10"/>
            <rFont val="Arial"/>
            <family val="2"/>
          </rPr>
          <t>Enter your note here.</t>
        </r>
      </text>
    </comment>
    <comment ref="F1861" authorId="0" shapeId="0" xr:uid="{62F77DF0-33D7-416F-B844-B4A602B52099}">
      <text>
        <r>
          <rPr>
            <sz val="10"/>
            <rFont val="Arial"/>
            <family val="2"/>
          </rPr>
          <t>Enter your rate here.</t>
        </r>
      </text>
    </comment>
    <comment ref="H1861" authorId="0" shapeId="0" xr:uid="{B32CFFFE-9B5E-47F9-878B-FFF0B8DB580D}">
      <text>
        <r>
          <rPr>
            <sz val="10"/>
            <rFont val="Arial"/>
            <family val="2"/>
          </rPr>
          <t>Enter your note here.</t>
        </r>
      </text>
    </comment>
    <comment ref="F1863" authorId="0" shapeId="0" xr:uid="{0DAFC8D5-7B5F-44CA-B531-E3131D506C2C}">
      <text>
        <r>
          <rPr>
            <sz val="10"/>
            <rFont val="Arial"/>
            <family val="2"/>
          </rPr>
          <t>Enter your rate here.</t>
        </r>
      </text>
    </comment>
    <comment ref="H1863" authorId="0" shapeId="0" xr:uid="{7196E9ED-A229-44AC-8C49-E0CF3490510A}">
      <text>
        <r>
          <rPr>
            <sz val="10"/>
            <rFont val="Arial"/>
            <family val="2"/>
          </rPr>
          <t>Enter your note here.</t>
        </r>
      </text>
    </comment>
    <comment ref="F1869" authorId="0" shapeId="0" xr:uid="{80657C6E-EA6A-4F04-BF74-B90143E2F7CF}">
      <text>
        <r>
          <rPr>
            <sz val="10"/>
            <rFont val="Arial"/>
            <family val="2"/>
          </rPr>
          <t>Enter your rate here.</t>
        </r>
      </text>
    </comment>
    <comment ref="H1869" authorId="0" shapeId="0" xr:uid="{DF521676-F90F-49B5-84BD-4318FBCDDE32}">
      <text>
        <r>
          <rPr>
            <sz val="10"/>
            <rFont val="Arial"/>
            <family val="2"/>
          </rPr>
          <t>Enter your note here.</t>
        </r>
      </text>
    </comment>
    <comment ref="F1871" authorId="0" shapeId="0" xr:uid="{B09A6374-2E35-4912-B429-1ADDA6866CFC}">
      <text>
        <r>
          <rPr>
            <sz val="10"/>
            <rFont val="Arial"/>
            <family val="2"/>
          </rPr>
          <t>Enter your rate here.</t>
        </r>
      </text>
    </comment>
    <comment ref="H1871" authorId="0" shapeId="0" xr:uid="{ADC881AF-93B3-4C2A-A3FF-6680E9AD4A81}">
      <text>
        <r>
          <rPr>
            <sz val="10"/>
            <rFont val="Arial"/>
            <family val="2"/>
          </rPr>
          <t>Enter your note here.</t>
        </r>
      </text>
    </comment>
    <comment ref="F1877" authorId="0" shapeId="0" xr:uid="{D57D71C3-68E0-45CD-B7D4-0F63A458853C}">
      <text>
        <r>
          <rPr>
            <sz val="10"/>
            <rFont val="Arial"/>
            <family val="2"/>
          </rPr>
          <t>Enter your rate here.</t>
        </r>
      </text>
    </comment>
    <comment ref="H1877" authorId="0" shapeId="0" xr:uid="{439DC11F-2EE2-4139-8CFE-4218C43A7A11}">
      <text>
        <r>
          <rPr>
            <sz val="10"/>
            <rFont val="Arial"/>
            <family val="2"/>
          </rPr>
          <t>Enter your note here.</t>
        </r>
      </text>
    </comment>
    <comment ref="F1883" authorId="0" shapeId="0" xr:uid="{5174FC82-D6DC-41F2-B8D7-6EDB4F7F39AF}">
      <text>
        <r>
          <rPr>
            <sz val="10"/>
            <rFont val="Arial"/>
            <family val="2"/>
          </rPr>
          <t>Enter your rate here.</t>
        </r>
      </text>
    </comment>
    <comment ref="H1883" authorId="0" shapeId="0" xr:uid="{5654EFD3-1AF8-4A39-898C-33281EE17420}">
      <text>
        <r>
          <rPr>
            <sz val="10"/>
            <rFont val="Arial"/>
            <family val="2"/>
          </rPr>
          <t>Enter your note here.</t>
        </r>
      </text>
    </comment>
    <comment ref="F1885" authorId="0" shapeId="0" xr:uid="{067D13C7-E362-46EE-A133-9C1434491ECF}">
      <text>
        <r>
          <rPr>
            <sz val="10"/>
            <rFont val="Arial"/>
            <family val="2"/>
          </rPr>
          <t>Enter your rate here.</t>
        </r>
      </text>
    </comment>
    <comment ref="H1885" authorId="0" shapeId="0" xr:uid="{6E9900BA-05C2-4FF3-A34F-7A61D389628A}">
      <text>
        <r>
          <rPr>
            <sz val="10"/>
            <rFont val="Arial"/>
            <family val="2"/>
          </rPr>
          <t>Enter your note here.</t>
        </r>
      </text>
    </comment>
    <comment ref="F1887" authorId="0" shapeId="0" xr:uid="{9D31C585-A605-4132-AD02-A2A656A6A928}">
      <text>
        <r>
          <rPr>
            <sz val="10"/>
            <rFont val="Arial"/>
            <family val="2"/>
          </rPr>
          <t>Enter your rate here.</t>
        </r>
      </text>
    </comment>
    <comment ref="H1887" authorId="0" shapeId="0" xr:uid="{0B7CEA2D-EB11-4D00-AA19-0DDEB3AE3ED8}">
      <text>
        <r>
          <rPr>
            <sz val="10"/>
            <rFont val="Arial"/>
            <family val="2"/>
          </rPr>
          <t>Enter your note here.</t>
        </r>
      </text>
    </comment>
    <comment ref="F1893" authorId="0" shapeId="0" xr:uid="{82624D50-FB1A-4633-9D58-6DDC9360EBDE}">
      <text>
        <r>
          <rPr>
            <sz val="10"/>
            <rFont val="Arial"/>
            <family val="2"/>
          </rPr>
          <t>Enter your rate here.</t>
        </r>
      </text>
    </comment>
    <comment ref="H1893" authorId="0" shapeId="0" xr:uid="{8138FBB9-2282-4DEB-86BE-D52B9B799F81}">
      <text>
        <r>
          <rPr>
            <sz val="10"/>
            <rFont val="Arial"/>
            <family val="2"/>
          </rPr>
          <t>Enter your note here.</t>
        </r>
      </text>
    </comment>
    <comment ref="F1906" authorId="0" shapeId="0" xr:uid="{B5C23802-E04F-4FB4-98AB-64F5613C5FBE}">
      <text>
        <r>
          <rPr>
            <sz val="10"/>
            <rFont val="Arial"/>
            <family val="2"/>
          </rPr>
          <t>Enter your rate here.</t>
        </r>
      </text>
    </comment>
    <comment ref="H1906" authorId="0" shapeId="0" xr:uid="{18A2B62B-42C4-4BBD-BF32-2FB5CE40F430}">
      <text>
        <r>
          <rPr>
            <sz val="10"/>
            <rFont val="Arial"/>
            <family val="2"/>
          </rPr>
          <t>Enter your note here.</t>
        </r>
      </text>
    </comment>
    <comment ref="F1912" authorId="0" shapeId="0" xr:uid="{12A55885-F757-4576-90EA-F599367AF82F}">
      <text>
        <r>
          <rPr>
            <sz val="10"/>
            <rFont val="Arial"/>
            <family val="2"/>
          </rPr>
          <t>Enter your rate here.</t>
        </r>
      </text>
    </comment>
    <comment ref="H1912" authorId="0" shapeId="0" xr:uid="{254AAF0F-7EF7-49F5-824D-51C3A4ACDA89}">
      <text>
        <r>
          <rPr>
            <sz val="10"/>
            <rFont val="Arial"/>
            <family val="2"/>
          </rPr>
          <t>Enter your note here.</t>
        </r>
      </text>
    </comment>
    <comment ref="F1918" authorId="0" shapeId="0" xr:uid="{FC3726CC-AC87-4BB2-9BBE-6D697FF57798}">
      <text>
        <r>
          <rPr>
            <sz val="10"/>
            <rFont val="Arial"/>
            <family val="2"/>
          </rPr>
          <t>Enter your rate here.</t>
        </r>
      </text>
    </comment>
    <comment ref="H1918" authorId="0" shapeId="0" xr:uid="{EA3066AC-ABC0-48DF-9A87-4DA8692DF585}">
      <text>
        <r>
          <rPr>
            <sz val="10"/>
            <rFont val="Arial"/>
            <family val="2"/>
          </rPr>
          <t>Enter your note here.</t>
        </r>
      </text>
    </comment>
    <comment ref="F1924" authorId="0" shapeId="0" xr:uid="{2B2A1FC6-41A2-4B96-8FE9-48A3233FADF9}">
      <text>
        <r>
          <rPr>
            <sz val="10"/>
            <rFont val="Arial"/>
            <family val="2"/>
          </rPr>
          <t>Enter your rate here.</t>
        </r>
      </text>
    </comment>
    <comment ref="H1924" authorId="0" shapeId="0" xr:uid="{60CA6FA9-D1FC-4110-80E8-2D80C1EBE884}">
      <text>
        <r>
          <rPr>
            <sz val="10"/>
            <rFont val="Arial"/>
            <family val="2"/>
          </rPr>
          <t>Enter your note here.</t>
        </r>
      </text>
    </comment>
    <comment ref="F1926" authorId="0" shapeId="0" xr:uid="{8932A8AB-5E85-4290-86C8-79B669813001}">
      <text>
        <r>
          <rPr>
            <sz val="10"/>
            <rFont val="Arial"/>
            <family val="2"/>
          </rPr>
          <t>Enter your rate here.</t>
        </r>
      </text>
    </comment>
    <comment ref="H1926" authorId="0" shapeId="0" xr:uid="{0606E08E-6C49-4200-8F62-1ADA945CF9FD}">
      <text>
        <r>
          <rPr>
            <sz val="10"/>
            <rFont val="Arial"/>
            <family val="2"/>
          </rPr>
          <t>Enter your note here.</t>
        </r>
      </text>
    </comment>
    <comment ref="F1928" authorId="0" shapeId="0" xr:uid="{9E38C11F-0B97-4CC2-883E-E367E300C676}">
      <text>
        <r>
          <rPr>
            <sz val="10"/>
            <rFont val="Arial"/>
            <family val="2"/>
          </rPr>
          <t>Enter your rate here.</t>
        </r>
      </text>
    </comment>
    <comment ref="H1928" authorId="0" shapeId="0" xr:uid="{C6D82A45-5D33-452E-8835-3507E4AFFAFD}">
      <text>
        <r>
          <rPr>
            <sz val="10"/>
            <rFont val="Arial"/>
            <family val="2"/>
          </rPr>
          <t>Enter your note here.</t>
        </r>
      </text>
    </comment>
    <comment ref="F1934" authorId="0" shapeId="0" xr:uid="{C1012490-2379-42CE-9034-EACCB0D826CF}">
      <text>
        <r>
          <rPr>
            <sz val="10"/>
            <rFont val="Arial"/>
            <family val="2"/>
          </rPr>
          <t>Enter your rate here.</t>
        </r>
      </text>
    </comment>
    <comment ref="H1934" authorId="0" shapeId="0" xr:uid="{57A3C361-F283-446C-8439-8EFA41D7B12D}">
      <text>
        <r>
          <rPr>
            <sz val="10"/>
            <rFont val="Arial"/>
            <family val="2"/>
          </rPr>
          <t>Enter your note here.</t>
        </r>
      </text>
    </comment>
    <comment ref="F1940" authorId="0" shapeId="0" xr:uid="{E8872C4B-3FC9-4845-A4A9-000C36B7F46C}">
      <text>
        <r>
          <rPr>
            <sz val="10"/>
            <rFont val="Arial"/>
            <family val="2"/>
          </rPr>
          <t>Enter your rate here.</t>
        </r>
      </text>
    </comment>
    <comment ref="H1940" authorId="0" shapeId="0" xr:uid="{A32CFA6F-40AB-4888-BE30-4EE40488D2A5}">
      <text>
        <r>
          <rPr>
            <sz val="10"/>
            <rFont val="Arial"/>
            <family val="2"/>
          </rPr>
          <t>Enter your note here.</t>
        </r>
      </text>
    </comment>
    <comment ref="F1942" authorId="0" shapeId="0" xr:uid="{6ED6BC1F-E12B-4161-9D13-69D544BB4497}">
      <text>
        <r>
          <rPr>
            <sz val="10"/>
            <rFont val="Arial"/>
            <family val="2"/>
          </rPr>
          <t>Enter your rate here.</t>
        </r>
      </text>
    </comment>
    <comment ref="H1942" authorId="0" shapeId="0" xr:uid="{AEE13D41-F3CC-4591-B67F-891E1342C8FF}">
      <text>
        <r>
          <rPr>
            <sz val="10"/>
            <rFont val="Arial"/>
            <family val="2"/>
          </rPr>
          <t>Enter your note here.</t>
        </r>
      </text>
    </comment>
    <comment ref="F1948" authorId="0" shapeId="0" xr:uid="{1280E796-6805-4C98-B104-51949AE0A096}">
      <text>
        <r>
          <rPr>
            <sz val="10"/>
            <rFont val="Arial"/>
            <family val="2"/>
          </rPr>
          <t>Enter your rate here.</t>
        </r>
      </text>
    </comment>
    <comment ref="H1948" authorId="0" shapeId="0" xr:uid="{1A5D2F36-3D94-4788-8FCD-077C41FED03B}">
      <text>
        <r>
          <rPr>
            <sz val="10"/>
            <rFont val="Arial"/>
            <family val="2"/>
          </rPr>
          <t>Enter your note here.</t>
        </r>
      </text>
    </comment>
    <comment ref="F1950" authorId="0" shapeId="0" xr:uid="{6870F244-994D-4895-ADA1-E060070967A3}">
      <text>
        <r>
          <rPr>
            <sz val="10"/>
            <rFont val="Arial"/>
            <family val="2"/>
          </rPr>
          <t>Enter your rate here.</t>
        </r>
      </text>
    </comment>
    <comment ref="H1950" authorId="0" shapeId="0" xr:uid="{EE15C52C-E487-48C4-92BA-B7E1378AC6C7}">
      <text>
        <r>
          <rPr>
            <sz val="10"/>
            <rFont val="Arial"/>
            <family val="2"/>
          </rPr>
          <t>Enter your note here.</t>
        </r>
      </text>
    </comment>
    <comment ref="F1963" authorId="0" shapeId="0" xr:uid="{EC88C0C8-39CF-490D-B239-402EBC8B64A0}">
      <text>
        <r>
          <rPr>
            <sz val="10"/>
            <rFont val="Arial"/>
            <family val="2"/>
          </rPr>
          <t>Enter your rate here.</t>
        </r>
      </text>
    </comment>
    <comment ref="H1963" authorId="0" shapeId="0" xr:uid="{88424778-261D-430A-ACDA-AEEB874EB137}">
      <text>
        <r>
          <rPr>
            <sz val="10"/>
            <rFont val="Arial"/>
            <family val="2"/>
          </rPr>
          <t>Enter your note here.</t>
        </r>
      </text>
    </comment>
    <comment ref="F1965" authorId="0" shapeId="0" xr:uid="{93741E44-8D12-4D1C-B061-6320D0628B97}">
      <text>
        <r>
          <rPr>
            <sz val="10"/>
            <rFont val="Arial"/>
            <family val="2"/>
          </rPr>
          <t>Enter your rate here.</t>
        </r>
      </text>
    </comment>
    <comment ref="H1965" authorId="0" shapeId="0" xr:uid="{AAAA14FF-D39F-4BC1-A811-2A6A353C518D}">
      <text>
        <r>
          <rPr>
            <sz val="10"/>
            <rFont val="Arial"/>
            <family val="2"/>
          </rPr>
          <t>Enter your note here.</t>
        </r>
      </text>
    </comment>
    <comment ref="F1967" authorId="0" shapeId="0" xr:uid="{D47F218C-FD5A-4FA2-9DDE-5A35FBDE794D}">
      <text>
        <r>
          <rPr>
            <sz val="10"/>
            <rFont val="Arial"/>
            <family val="2"/>
          </rPr>
          <t>Enter your rate here.</t>
        </r>
      </text>
    </comment>
    <comment ref="H1967" authorId="0" shapeId="0" xr:uid="{45C24703-8EF3-4AC6-960B-37D4E0E4F76B}">
      <text>
        <r>
          <rPr>
            <sz val="10"/>
            <rFont val="Arial"/>
            <family val="2"/>
          </rPr>
          <t>Enter your note here.</t>
        </r>
      </text>
    </comment>
    <comment ref="F1969" authorId="0" shapeId="0" xr:uid="{FC19D681-D124-45AB-90E9-F28051E3B72C}">
      <text>
        <r>
          <rPr>
            <sz val="10"/>
            <rFont val="Arial"/>
            <family val="2"/>
          </rPr>
          <t>Enter your rate here.</t>
        </r>
      </text>
    </comment>
    <comment ref="H1969" authorId="0" shapeId="0" xr:uid="{78F4ABBE-562B-4967-92A3-F4F8DCFE74A6}">
      <text>
        <r>
          <rPr>
            <sz val="10"/>
            <rFont val="Arial"/>
            <family val="2"/>
          </rPr>
          <t>Enter your note here.</t>
        </r>
      </text>
    </comment>
    <comment ref="F1971" authorId="0" shapeId="0" xr:uid="{F9903A9E-0C29-4283-886A-CEE2A76BD5A3}">
      <text>
        <r>
          <rPr>
            <sz val="10"/>
            <rFont val="Arial"/>
            <family val="2"/>
          </rPr>
          <t>Enter your rate here.</t>
        </r>
      </text>
    </comment>
    <comment ref="H1971" authorId="0" shapeId="0" xr:uid="{66EDADBE-E47E-4EDE-8577-B4CD17EF5E80}">
      <text>
        <r>
          <rPr>
            <sz val="10"/>
            <rFont val="Arial"/>
            <family val="2"/>
          </rPr>
          <t>Enter your note here.</t>
        </r>
      </text>
    </comment>
    <comment ref="F1973" authorId="0" shapeId="0" xr:uid="{879C8ACF-3472-4A02-A015-E6171CA3C4FD}">
      <text>
        <r>
          <rPr>
            <sz val="10"/>
            <rFont val="Arial"/>
            <family val="2"/>
          </rPr>
          <t>Enter your rate here.</t>
        </r>
      </text>
    </comment>
    <comment ref="H1973" authorId="0" shapeId="0" xr:uid="{E7874504-CA97-4FA8-8874-7B19C3FA6824}">
      <text>
        <r>
          <rPr>
            <sz val="10"/>
            <rFont val="Arial"/>
            <family val="2"/>
          </rPr>
          <t>Enter your note here.</t>
        </r>
      </text>
    </comment>
    <comment ref="F1975" authorId="0" shapeId="0" xr:uid="{DEA7519F-8A38-404D-8AAA-AA3206F3C5C1}">
      <text>
        <r>
          <rPr>
            <sz val="10"/>
            <rFont val="Arial"/>
            <family val="2"/>
          </rPr>
          <t>Enter your rate here.</t>
        </r>
      </text>
    </comment>
    <comment ref="H1975" authorId="0" shapeId="0" xr:uid="{3D60F3FC-2DD9-4011-BC9B-81831E89DB1B}">
      <text>
        <r>
          <rPr>
            <sz val="10"/>
            <rFont val="Arial"/>
            <family val="2"/>
          </rPr>
          <t>Enter your note here.</t>
        </r>
      </text>
    </comment>
    <comment ref="F1977" authorId="0" shapeId="0" xr:uid="{AC52EDDE-7C51-4283-9E46-8A0D73CD34F1}">
      <text>
        <r>
          <rPr>
            <sz val="10"/>
            <rFont val="Arial"/>
            <family val="2"/>
          </rPr>
          <t>Enter your rate here.</t>
        </r>
      </text>
    </comment>
    <comment ref="H1977" authorId="0" shapeId="0" xr:uid="{8EAE6120-C795-4CF5-9CAB-363154E2F1DC}">
      <text>
        <r>
          <rPr>
            <sz val="10"/>
            <rFont val="Arial"/>
            <family val="2"/>
          </rPr>
          <t>Enter your note here.</t>
        </r>
      </text>
    </comment>
    <comment ref="F1979" authorId="0" shapeId="0" xr:uid="{EA9ACB08-592B-4493-9C89-D4A5F60F2141}">
      <text>
        <r>
          <rPr>
            <sz val="10"/>
            <rFont val="Arial"/>
            <family val="2"/>
          </rPr>
          <t>Enter your rate here.</t>
        </r>
      </text>
    </comment>
    <comment ref="H1979" authorId="0" shapeId="0" xr:uid="{F1698C66-06EF-490F-954D-2C539283F7CC}">
      <text>
        <r>
          <rPr>
            <sz val="10"/>
            <rFont val="Arial"/>
            <family val="2"/>
          </rPr>
          <t>Enter your note here.</t>
        </r>
      </text>
    </comment>
    <comment ref="F1981" authorId="0" shapeId="0" xr:uid="{B159B750-6E11-4467-9C0C-66239859F59C}">
      <text>
        <r>
          <rPr>
            <sz val="10"/>
            <rFont val="Arial"/>
            <family val="2"/>
          </rPr>
          <t>Enter your rate here.</t>
        </r>
      </text>
    </comment>
    <comment ref="H1981" authorId="0" shapeId="0" xr:uid="{0848BF2D-0397-44C0-8632-E4587E8B7715}">
      <text>
        <r>
          <rPr>
            <sz val="10"/>
            <rFont val="Arial"/>
            <family val="2"/>
          </rPr>
          <t>Enter your note here.</t>
        </r>
      </text>
    </comment>
    <comment ref="F1983" authorId="0" shapeId="0" xr:uid="{63A8477B-4EA0-4CF5-8F77-8B181DDCFAAC}">
      <text>
        <r>
          <rPr>
            <sz val="10"/>
            <rFont val="Arial"/>
            <family val="2"/>
          </rPr>
          <t>Enter your rate here.</t>
        </r>
      </text>
    </comment>
    <comment ref="H1983" authorId="0" shapeId="0" xr:uid="{10474FEF-6159-4E95-84B6-0E8CA3A16692}">
      <text>
        <r>
          <rPr>
            <sz val="10"/>
            <rFont val="Arial"/>
            <family val="2"/>
          </rPr>
          <t>Enter your note here.</t>
        </r>
      </text>
    </comment>
    <comment ref="F1985" authorId="0" shapeId="0" xr:uid="{1FAF86AE-24F9-4F97-B700-AE504F8C4AED}">
      <text>
        <r>
          <rPr>
            <sz val="10"/>
            <rFont val="Arial"/>
            <family val="2"/>
          </rPr>
          <t>Enter your rate here.</t>
        </r>
      </text>
    </comment>
    <comment ref="H1985" authorId="0" shapeId="0" xr:uid="{967C5E2E-2EAB-48FC-8C0E-42E068DDA98F}">
      <text>
        <r>
          <rPr>
            <sz val="10"/>
            <rFont val="Arial"/>
            <family val="2"/>
          </rPr>
          <t>Enter your note here.</t>
        </r>
      </text>
    </comment>
    <comment ref="F1987" authorId="0" shapeId="0" xr:uid="{F43D8F5C-6E5C-4560-A878-17F4505B89B1}">
      <text>
        <r>
          <rPr>
            <sz val="10"/>
            <rFont val="Arial"/>
            <family val="2"/>
          </rPr>
          <t>Enter your rate here.</t>
        </r>
      </text>
    </comment>
    <comment ref="H1987" authorId="0" shapeId="0" xr:uid="{AD28FABC-DEA5-4947-99E1-F1FB09A0435C}">
      <text>
        <r>
          <rPr>
            <sz val="10"/>
            <rFont val="Arial"/>
            <family val="2"/>
          </rPr>
          <t>Enter your note here.</t>
        </r>
      </text>
    </comment>
    <comment ref="F1989" authorId="0" shapeId="0" xr:uid="{AF9C7201-A1E5-47C3-9A3E-1789B043A14D}">
      <text>
        <r>
          <rPr>
            <sz val="10"/>
            <rFont val="Arial"/>
            <family val="2"/>
          </rPr>
          <t>Enter your rate here.</t>
        </r>
      </text>
    </comment>
    <comment ref="H1989" authorId="0" shapeId="0" xr:uid="{B4381506-CFE6-4AC5-8153-282C6FE20ADC}">
      <text>
        <r>
          <rPr>
            <sz val="10"/>
            <rFont val="Arial"/>
            <family val="2"/>
          </rPr>
          <t>Enter your note here.</t>
        </r>
      </text>
    </comment>
    <comment ref="F1995" authorId="0" shapeId="0" xr:uid="{917907F5-156E-416B-9A62-1DE39B6CDC5F}">
      <text>
        <r>
          <rPr>
            <sz val="10"/>
            <rFont val="Arial"/>
            <family val="2"/>
          </rPr>
          <t>Enter your rate here.</t>
        </r>
      </text>
    </comment>
    <comment ref="H1995" authorId="0" shapeId="0" xr:uid="{DBDE94C2-810D-4155-BB65-584ABA90F4E4}">
      <text>
        <r>
          <rPr>
            <sz val="10"/>
            <rFont val="Arial"/>
            <family val="2"/>
          </rPr>
          <t>Enter your note here.</t>
        </r>
      </text>
    </comment>
    <comment ref="F1997" authorId="0" shapeId="0" xr:uid="{7DE9625A-9BC6-421B-876B-444058A70CE2}">
      <text>
        <r>
          <rPr>
            <sz val="10"/>
            <rFont val="Arial"/>
            <family val="2"/>
          </rPr>
          <t>Enter your rate here.</t>
        </r>
      </text>
    </comment>
    <comment ref="H1997" authorId="0" shapeId="0" xr:uid="{540CB8E1-FF5F-40D1-8230-8475BAB15BDC}">
      <text>
        <r>
          <rPr>
            <sz val="10"/>
            <rFont val="Arial"/>
            <family val="2"/>
          </rPr>
          <t>Enter your note here.</t>
        </r>
      </text>
    </comment>
    <comment ref="F2010" authorId="0" shapeId="0" xr:uid="{6D90811C-8417-403D-BCC9-DFE3AD9DA3B1}">
      <text>
        <r>
          <rPr>
            <sz val="10"/>
            <rFont val="Arial"/>
            <family val="2"/>
          </rPr>
          <t>Enter your rate here.</t>
        </r>
      </text>
    </comment>
    <comment ref="H2010" authorId="0" shapeId="0" xr:uid="{F5564855-E025-48AA-A268-3C28F8008428}">
      <text>
        <r>
          <rPr>
            <sz val="10"/>
            <rFont val="Arial"/>
            <family val="2"/>
          </rPr>
          <t>Enter your note here.</t>
        </r>
      </text>
    </comment>
    <comment ref="F2016" authorId="0" shapeId="0" xr:uid="{50FCCD2E-5779-4B45-8D32-8D72F9CDBE39}">
      <text>
        <r>
          <rPr>
            <sz val="10"/>
            <rFont val="Arial"/>
            <family val="2"/>
          </rPr>
          <t>Enter your rate here.</t>
        </r>
      </text>
    </comment>
    <comment ref="H2016" authorId="0" shapeId="0" xr:uid="{8CBAEA41-FBD7-4CF6-B9D4-A83D11409DDE}">
      <text>
        <r>
          <rPr>
            <sz val="10"/>
            <rFont val="Arial"/>
            <family val="2"/>
          </rPr>
          <t>Enter your note here.</t>
        </r>
      </text>
    </comment>
    <comment ref="F2018" authorId="0" shapeId="0" xr:uid="{578884AF-784A-4E37-84B5-D66DF0342423}">
      <text>
        <r>
          <rPr>
            <sz val="10"/>
            <rFont val="Arial"/>
            <family val="2"/>
          </rPr>
          <t>Enter your rate here.</t>
        </r>
      </text>
    </comment>
    <comment ref="H2018" authorId="0" shapeId="0" xr:uid="{44959E9B-948B-44FD-95B3-2E716411680F}">
      <text>
        <r>
          <rPr>
            <sz val="10"/>
            <rFont val="Arial"/>
            <family val="2"/>
          </rPr>
          <t>Enter your note here.</t>
        </r>
      </text>
    </comment>
    <comment ref="F2020" authorId="0" shapeId="0" xr:uid="{76EF3F34-551D-4446-9E48-EEF107F794A4}">
      <text>
        <r>
          <rPr>
            <sz val="10"/>
            <rFont val="Arial"/>
            <family val="2"/>
          </rPr>
          <t>Enter your rate here.</t>
        </r>
      </text>
    </comment>
    <comment ref="H2020" authorId="0" shapeId="0" xr:uid="{2E24EA93-6A4D-46BA-BFD9-3509A9AFBEBE}">
      <text>
        <r>
          <rPr>
            <sz val="10"/>
            <rFont val="Arial"/>
            <family val="2"/>
          </rPr>
          <t>Enter your note here.</t>
        </r>
      </text>
    </comment>
    <comment ref="F2033" authorId="0" shapeId="0" xr:uid="{E9630225-A9A5-476E-8522-E0253DE68AF9}">
      <text>
        <r>
          <rPr>
            <sz val="10"/>
            <rFont val="Arial"/>
            <family val="2"/>
          </rPr>
          <t>Enter your rate here.</t>
        </r>
      </text>
    </comment>
    <comment ref="H2033" authorId="0" shapeId="0" xr:uid="{EC8C4913-B689-44F9-BFD4-8E244B2C72F8}">
      <text>
        <r>
          <rPr>
            <sz val="10"/>
            <rFont val="Arial"/>
            <family val="2"/>
          </rPr>
          <t>Enter your note here.</t>
        </r>
      </text>
    </comment>
    <comment ref="F2039" authorId="0" shapeId="0" xr:uid="{45495889-9146-4B51-B993-A05B4C662D74}">
      <text>
        <r>
          <rPr>
            <sz val="10"/>
            <rFont val="Arial"/>
            <family val="2"/>
          </rPr>
          <t>Enter your rate here.</t>
        </r>
      </text>
    </comment>
    <comment ref="H2039" authorId="0" shapeId="0" xr:uid="{B491E962-30F9-4954-8516-12FB3A192F5E}">
      <text>
        <r>
          <rPr>
            <sz val="10"/>
            <rFont val="Arial"/>
            <family val="2"/>
          </rPr>
          <t>Enter your note here.</t>
        </r>
      </text>
    </comment>
    <comment ref="F2041" authorId="0" shapeId="0" xr:uid="{388EA40F-632D-43CD-8301-05504603DB43}">
      <text>
        <r>
          <rPr>
            <sz val="10"/>
            <rFont val="Arial"/>
            <family val="2"/>
          </rPr>
          <t>Enter your rate here.</t>
        </r>
      </text>
    </comment>
    <comment ref="H2041" authorId="0" shapeId="0" xr:uid="{C26380E8-4D32-45B5-AAA2-BFC5C8571DAB}">
      <text>
        <r>
          <rPr>
            <sz val="10"/>
            <rFont val="Arial"/>
            <family val="2"/>
          </rPr>
          <t>Enter your note here.</t>
        </r>
      </text>
    </comment>
    <comment ref="F2047" authorId="0" shapeId="0" xr:uid="{E0D44E21-F2FD-4D7F-9B90-A554391E4C75}">
      <text>
        <r>
          <rPr>
            <sz val="10"/>
            <rFont val="Arial"/>
            <family val="2"/>
          </rPr>
          <t>Enter your rate here.</t>
        </r>
      </text>
    </comment>
    <comment ref="H2047" authorId="0" shapeId="0" xr:uid="{B4F7AD08-94FB-466B-A6D5-E2285CAEBA8F}">
      <text>
        <r>
          <rPr>
            <sz val="10"/>
            <rFont val="Arial"/>
            <family val="2"/>
          </rPr>
          <t>Enter your note here.</t>
        </r>
      </text>
    </comment>
    <comment ref="F2060" authorId="0" shapeId="0" xr:uid="{4EBD9E5D-A161-42CD-8A19-52F38B7BB03B}">
      <text>
        <r>
          <rPr>
            <sz val="10"/>
            <rFont val="Arial"/>
            <family val="2"/>
          </rPr>
          <t>Enter your rate here.</t>
        </r>
      </text>
    </comment>
    <comment ref="H2060" authorId="0" shapeId="0" xr:uid="{976BD919-033C-4360-9D2A-502913CD0268}">
      <text>
        <r>
          <rPr>
            <sz val="10"/>
            <rFont val="Arial"/>
            <family val="2"/>
          </rPr>
          <t>Enter your note here.</t>
        </r>
      </text>
    </comment>
    <comment ref="F2062" authorId="0" shapeId="0" xr:uid="{401C7191-1BE4-437C-B07A-5752DCADE3E2}">
      <text>
        <r>
          <rPr>
            <sz val="10"/>
            <rFont val="Arial"/>
            <family val="2"/>
          </rPr>
          <t>Enter your rate here.</t>
        </r>
      </text>
    </comment>
    <comment ref="H2062" authorId="0" shapeId="0" xr:uid="{6E2E3D4D-EB7B-4ED6-8AA0-4FACA07215CB}">
      <text>
        <r>
          <rPr>
            <sz val="10"/>
            <rFont val="Arial"/>
            <family val="2"/>
          </rPr>
          <t>Enter your note here.</t>
        </r>
      </text>
    </comment>
    <comment ref="F2075" authorId="0" shapeId="0" xr:uid="{6DBC57A7-6EA9-4981-8BB7-DA607385F080}">
      <text>
        <r>
          <rPr>
            <sz val="10"/>
            <rFont val="Arial"/>
            <family val="2"/>
          </rPr>
          <t>Enter your rate here.</t>
        </r>
      </text>
    </comment>
    <comment ref="H2075" authorId="0" shapeId="0" xr:uid="{24EFCFC1-1958-4D0E-BB89-0DE1FAAC1D1E}">
      <text>
        <r>
          <rPr>
            <sz val="10"/>
            <rFont val="Arial"/>
            <family val="2"/>
          </rPr>
          <t>Enter your note here.</t>
        </r>
      </text>
    </comment>
    <comment ref="F2077" authorId="0" shapeId="0" xr:uid="{F919A01C-6320-499F-81BE-D81B679221EE}">
      <text>
        <r>
          <rPr>
            <sz val="10"/>
            <rFont val="Arial"/>
            <family val="2"/>
          </rPr>
          <t>Enter your rate here.</t>
        </r>
      </text>
    </comment>
    <comment ref="H2077" authorId="0" shapeId="0" xr:uid="{8CFB0A4A-8C6D-4CC2-9782-5CDAFA0FA179}">
      <text>
        <r>
          <rPr>
            <sz val="10"/>
            <rFont val="Arial"/>
            <family val="2"/>
          </rPr>
          <t>Enter your note here.</t>
        </r>
      </text>
    </comment>
    <comment ref="F2079" authorId="0" shapeId="0" xr:uid="{B66608E0-7155-4D2A-AC2A-CEFC8B75E4F2}">
      <text>
        <r>
          <rPr>
            <sz val="10"/>
            <rFont val="Arial"/>
            <family val="2"/>
          </rPr>
          <t>Enter your rate here.</t>
        </r>
      </text>
    </comment>
    <comment ref="H2079" authorId="0" shapeId="0" xr:uid="{4C51D276-6E44-4B11-B74E-2F71F8407C3D}">
      <text>
        <r>
          <rPr>
            <sz val="10"/>
            <rFont val="Arial"/>
            <family val="2"/>
          </rPr>
          <t>Enter your note here.</t>
        </r>
      </text>
    </comment>
    <comment ref="F2081" authorId="0" shapeId="0" xr:uid="{B24923ED-0B0B-410F-BA0A-E240606F41C2}">
      <text>
        <r>
          <rPr>
            <sz val="10"/>
            <rFont val="Arial"/>
            <family val="2"/>
          </rPr>
          <t>Enter your rate here.</t>
        </r>
      </text>
    </comment>
    <comment ref="H2081" authorId="0" shapeId="0" xr:uid="{DA0C7043-BEFA-44E1-9E5C-6F94F1FADD33}">
      <text>
        <r>
          <rPr>
            <sz val="10"/>
            <rFont val="Arial"/>
            <family val="2"/>
          </rPr>
          <t>Enter your note here.</t>
        </r>
      </text>
    </comment>
    <comment ref="F2083" authorId="0" shapeId="0" xr:uid="{B2F39676-A38A-4F80-A85F-8341BA6DC82E}">
      <text>
        <r>
          <rPr>
            <sz val="10"/>
            <rFont val="Arial"/>
            <family val="2"/>
          </rPr>
          <t>Enter your rate here.</t>
        </r>
      </text>
    </comment>
    <comment ref="H2083" authorId="0" shapeId="0" xr:uid="{FD97D7F5-BB4F-4067-BA75-4CF47D9DDDA6}">
      <text>
        <r>
          <rPr>
            <sz val="10"/>
            <rFont val="Arial"/>
            <family val="2"/>
          </rPr>
          <t>Enter your note here.</t>
        </r>
      </text>
    </comment>
    <comment ref="F2089" authorId="0" shapeId="0" xr:uid="{8C3B9496-DFE7-4381-8105-FC3EE5DE6485}">
      <text>
        <r>
          <rPr>
            <sz val="10"/>
            <rFont val="Arial"/>
            <family val="2"/>
          </rPr>
          <t>Enter your rate here.</t>
        </r>
      </text>
    </comment>
    <comment ref="H2089" authorId="0" shapeId="0" xr:uid="{D46A1D34-FC7C-495D-BA39-7FE72CE54047}">
      <text>
        <r>
          <rPr>
            <sz val="10"/>
            <rFont val="Arial"/>
            <family val="2"/>
          </rPr>
          <t>Enter your note here.</t>
        </r>
      </text>
    </comment>
    <comment ref="F2091" authorId="0" shapeId="0" xr:uid="{AD42741E-80EC-42A1-A7CA-FE6C9347968D}">
      <text>
        <r>
          <rPr>
            <sz val="10"/>
            <rFont val="Arial"/>
            <family val="2"/>
          </rPr>
          <t>Enter your rate here.</t>
        </r>
      </text>
    </comment>
    <comment ref="H2091" authorId="0" shapeId="0" xr:uid="{96C83B47-1A58-4EC1-A6D4-22C81B37BDD7}">
      <text>
        <r>
          <rPr>
            <sz val="10"/>
            <rFont val="Arial"/>
            <family val="2"/>
          </rPr>
          <t>Enter your note here.</t>
        </r>
      </text>
    </comment>
    <comment ref="F2093" authorId="0" shapeId="0" xr:uid="{002DBC36-A1C6-467B-A50B-852DB5896388}">
      <text>
        <r>
          <rPr>
            <sz val="10"/>
            <rFont val="Arial"/>
            <family val="2"/>
          </rPr>
          <t>Enter your rate here.</t>
        </r>
      </text>
    </comment>
    <comment ref="H2093" authorId="0" shapeId="0" xr:uid="{7ABF6DC3-AA8F-42D8-BCD5-138FCD0A10F2}">
      <text>
        <r>
          <rPr>
            <sz val="10"/>
            <rFont val="Arial"/>
            <family val="2"/>
          </rPr>
          <t>Enter your note here.</t>
        </r>
      </text>
    </comment>
    <comment ref="F2095" authorId="0" shapeId="0" xr:uid="{1B0EF345-A070-48E9-A34F-3D65CE1EC0DB}">
      <text>
        <r>
          <rPr>
            <sz val="10"/>
            <rFont val="Arial"/>
            <family val="2"/>
          </rPr>
          <t>Enter your rate here.</t>
        </r>
      </text>
    </comment>
    <comment ref="H2095" authorId="0" shapeId="0" xr:uid="{3A4D69D7-6EC0-4410-BFF3-0E42C48A9EE2}">
      <text>
        <r>
          <rPr>
            <sz val="10"/>
            <rFont val="Arial"/>
            <family val="2"/>
          </rPr>
          <t>Enter your note here.</t>
        </r>
      </text>
    </comment>
    <comment ref="F2097" authorId="0" shapeId="0" xr:uid="{68B3EA40-6352-4DCD-A279-6CAB8C848F83}">
      <text>
        <r>
          <rPr>
            <sz val="10"/>
            <rFont val="Arial"/>
            <family val="2"/>
          </rPr>
          <t>Enter your rate here.</t>
        </r>
      </text>
    </comment>
    <comment ref="H2097" authorId="0" shapeId="0" xr:uid="{DAF5F9FF-87CD-4899-8DA5-274096008512}">
      <text>
        <r>
          <rPr>
            <sz val="10"/>
            <rFont val="Arial"/>
            <family val="2"/>
          </rPr>
          <t>Enter your note here.</t>
        </r>
      </text>
    </comment>
    <comment ref="F2103" authorId="0" shapeId="0" xr:uid="{CE9B9ED4-94C8-4CCB-9C29-9405D85CF424}">
      <text>
        <r>
          <rPr>
            <sz val="10"/>
            <rFont val="Arial"/>
            <family val="2"/>
          </rPr>
          <t>Enter your rate here.</t>
        </r>
      </text>
    </comment>
    <comment ref="H2103" authorId="0" shapeId="0" xr:uid="{8D1E839F-27DD-49F8-9CD6-444E564778E8}">
      <text>
        <r>
          <rPr>
            <sz val="10"/>
            <rFont val="Arial"/>
            <family val="2"/>
          </rPr>
          <t>Enter your note here.</t>
        </r>
      </text>
    </comment>
    <comment ref="F2109" authorId="0" shapeId="0" xr:uid="{9DDEFA2F-6BD1-4727-8EBF-A4ED095EE13C}">
      <text>
        <r>
          <rPr>
            <sz val="10"/>
            <rFont val="Arial"/>
            <family val="2"/>
          </rPr>
          <t>Enter your rate here.</t>
        </r>
      </text>
    </comment>
    <comment ref="H2109" authorId="0" shapeId="0" xr:uid="{5C68A4D4-DF60-4A5B-B7BD-8D00F0CC4BDB}">
      <text>
        <r>
          <rPr>
            <sz val="10"/>
            <rFont val="Arial"/>
            <family val="2"/>
          </rPr>
          <t>Enter your note here.</t>
        </r>
      </text>
    </comment>
    <comment ref="F2122" authorId="0" shapeId="0" xr:uid="{E75F2A30-9824-4529-B726-6F132213E571}">
      <text>
        <r>
          <rPr>
            <sz val="10"/>
            <rFont val="Arial"/>
            <family val="2"/>
          </rPr>
          <t>Enter your rate here.</t>
        </r>
      </text>
    </comment>
    <comment ref="H2122" authorId="0" shapeId="0" xr:uid="{5568007B-4C58-4FA4-827E-41A487D69B08}">
      <text>
        <r>
          <rPr>
            <sz val="10"/>
            <rFont val="Arial"/>
            <family val="2"/>
          </rPr>
          <t>Enter your note here.</t>
        </r>
      </text>
    </comment>
    <comment ref="F2128" authorId="0" shapeId="0" xr:uid="{EC9660C7-3A1D-4EF1-8213-4D701E8C0F96}">
      <text>
        <r>
          <rPr>
            <sz val="10"/>
            <rFont val="Arial"/>
            <family val="2"/>
          </rPr>
          <t>Enter your rate here.</t>
        </r>
      </text>
    </comment>
    <comment ref="H2128" authorId="0" shapeId="0" xr:uid="{409666B6-5D2C-498E-B3B3-808FCD877060}">
      <text>
        <r>
          <rPr>
            <sz val="10"/>
            <rFont val="Arial"/>
            <family val="2"/>
          </rPr>
          <t>Enter your note here.</t>
        </r>
      </text>
    </comment>
    <comment ref="F2130" authorId="0" shapeId="0" xr:uid="{0AF73D0C-18B3-4F3D-9536-131992AE3B89}">
      <text>
        <r>
          <rPr>
            <sz val="10"/>
            <rFont val="Arial"/>
            <family val="2"/>
          </rPr>
          <t>Enter your rate here.</t>
        </r>
      </text>
    </comment>
    <comment ref="H2130" authorId="0" shapeId="0" xr:uid="{FAB4E487-EF44-4F29-994E-37FF9F3E4E00}">
      <text>
        <r>
          <rPr>
            <sz val="10"/>
            <rFont val="Arial"/>
            <family val="2"/>
          </rPr>
          <t>Enter your note here.</t>
        </r>
      </text>
    </comment>
    <comment ref="F2136" authorId="0" shapeId="0" xr:uid="{9306C76A-5A56-4329-9BED-841CE367233A}">
      <text>
        <r>
          <rPr>
            <sz val="10"/>
            <rFont val="Arial"/>
            <family val="2"/>
          </rPr>
          <t>Enter your rate here.</t>
        </r>
      </text>
    </comment>
    <comment ref="H2136" authorId="0" shapeId="0" xr:uid="{FC859C17-3165-4751-A5C8-47B3A1F436CE}">
      <text>
        <r>
          <rPr>
            <sz val="10"/>
            <rFont val="Arial"/>
            <family val="2"/>
          </rPr>
          <t>Enter your note here.</t>
        </r>
      </text>
    </comment>
    <comment ref="F2138" authorId="0" shapeId="0" xr:uid="{E76D1867-A223-4B99-8888-6C18D8AFCFB1}">
      <text>
        <r>
          <rPr>
            <sz val="10"/>
            <rFont val="Arial"/>
            <family val="2"/>
          </rPr>
          <t>Enter your rate here.</t>
        </r>
      </text>
    </comment>
    <comment ref="H2138" authorId="0" shapeId="0" xr:uid="{D6C14426-F67A-4777-A0D0-F6D2402C784A}">
      <text>
        <r>
          <rPr>
            <sz val="10"/>
            <rFont val="Arial"/>
            <family val="2"/>
          </rPr>
          <t>Enter your note here.</t>
        </r>
      </text>
    </comment>
    <comment ref="F2144" authorId="0" shapeId="0" xr:uid="{8C72FD31-D95E-4080-AC7A-05366CFB1BC1}">
      <text>
        <r>
          <rPr>
            <sz val="10"/>
            <rFont val="Arial"/>
            <family val="2"/>
          </rPr>
          <t>Enter your rate here.</t>
        </r>
      </text>
    </comment>
    <comment ref="H2144" authorId="0" shapeId="0" xr:uid="{F7AD5026-553B-431F-BB27-7EDF63576577}">
      <text>
        <r>
          <rPr>
            <sz val="10"/>
            <rFont val="Arial"/>
            <family val="2"/>
          </rPr>
          <t>Enter your note here.</t>
        </r>
      </text>
    </comment>
    <comment ref="F2150" authorId="0" shapeId="0" xr:uid="{9DC8C1B1-B3CA-4EA9-BB0A-2FD4A89FA3ED}">
      <text>
        <r>
          <rPr>
            <sz val="10"/>
            <rFont val="Arial"/>
            <family val="2"/>
          </rPr>
          <t>Enter your rate here.</t>
        </r>
      </text>
    </comment>
    <comment ref="H2150" authorId="0" shapeId="0" xr:uid="{E512F19D-8FD0-420A-9A33-3E9713A99A88}">
      <text>
        <r>
          <rPr>
            <sz val="10"/>
            <rFont val="Arial"/>
            <family val="2"/>
          </rPr>
          <t>Enter your note here.</t>
        </r>
      </text>
    </comment>
    <comment ref="F2156" authorId="0" shapeId="0" xr:uid="{D38055E1-B610-4F06-BC71-D6EC69E489AC}">
      <text>
        <r>
          <rPr>
            <sz val="10"/>
            <rFont val="Arial"/>
            <family val="2"/>
          </rPr>
          <t>Enter your rate here.</t>
        </r>
      </text>
    </comment>
    <comment ref="H2156" authorId="0" shapeId="0" xr:uid="{7B577893-1F8F-4D97-BC2E-0B32F82C5B95}">
      <text>
        <r>
          <rPr>
            <sz val="10"/>
            <rFont val="Arial"/>
            <family val="2"/>
          </rPr>
          <t>Enter your note here.</t>
        </r>
      </text>
    </comment>
    <comment ref="F2158" authorId="0" shapeId="0" xr:uid="{855059A2-1F97-468A-816E-9A0F51F77559}">
      <text>
        <r>
          <rPr>
            <sz val="10"/>
            <rFont val="Arial"/>
            <family val="2"/>
          </rPr>
          <t>Enter your rate here.</t>
        </r>
      </text>
    </comment>
    <comment ref="H2158" authorId="0" shapeId="0" xr:uid="{171B2960-29EC-43DD-9B0F-AE3B7A75C616}">
      <text>
        <r>
          <rPr>
            <sz val="10"/>
            <rFont val="Arial"/>
            <family val="2"/>
          </rPr>
          <t>Enter your note here.</t>
        </r>
      </text>
    </comment>
    <comment ref="F2160" authorId="0" shapeId="0" xr:uid="{334C1B24-B7EE-4758-9EA2-6D749F48D800}">
      <text>
        <r>
          <rPr>
            <sz val="10"/>
            <rFont val="Arial"/>
            <family val="2"/>
          </rPr>
          <t>Enter your rate here.</t>
        </r>
      </text>
    </comment>
    <comment ref="H2160" authorId="0" shapeId="0" xr:uid="{5545F9A7-871E-42FB-BBE2-49D83E7C140F}">
      <text>
        <r>
          <rPr>
            <sz val="10"/>
            <rFont val="Arial"/>
            <family val="2"/>
          </rPr>
          <t>Enter your note here.</t>
        </r>
      </text>
    </comment>
    <comment ref="F2162" authorId="0" shapeId="0" xr:uid="{FC7FB360-7D71-4A23-853A-2FAD99FE612B}">
      <text>
        <r>
          <rPr>
            <sz val="10"/>
            <rFont val="Arial"/>
            <family val="2"/>
          </rPr>
          <t>Enter your rate here.</t>
        </r>
      </text>
    </comment>
    <comment ref="H2162" authorId="0" shapeId="0" xr:uid="{437DDAE6-3971-47BA-B324-1F269DCC6F47}">
      <text>
        <r>
          <rPr>
            <sz val="10"/>
            <rFont val="Arial"/>
            <family val="2"/>
          </rPr>
          <t>Enter your note here.</t>
        </r>
      </text>
    </comment>
    <comment ref="F2164" authorId="0" shapeId="0" xr:uid="{C09CC901-40C7-4419-91C0-AB98D47E0F14}">
      <text>
        <r>
          <rPr>
            <sz val="10"/>
            <rFont val="Arial"/>
            <family val="2"/>
          </rPr>
          <t>Enter your rate here.</t>
        </r>
      </text>
    </comment>
    <comment ref="H2164" authorId="0" shapeId="0" xr:uid="{B6D2DC55-6597-4815-82CA-C5B927D14C35}">
      <text>
        <r>
          <rPr>
            <sz val="10"/>
            <rFont val="Arial"/>
            <family val="2"/>
          </rPr>
          <t>Enter your note here.</t>
        </r>
      </text>
    </comment>
    <comment ref="F2166" authorId="0" shapeId="0" xr:uid="{77B29850-6A4B-4268-987A-C1E9EC3D6928}">
      <text>
        <r>
          <rPr>
            <sz val="10"/>
            <rFont val="Arial"/>
            <family val="2"/>
          </rPr>
          <t>Enter your rate here.</t>
        </r>
      </text>
    </comment>
    <comment ref="H2166" authorId="0" shapeId="0" xr:uid="{F70CBF02-1841-4CD0-8DA2-6D971C7956FE}">
      <text>
        <r>
          <rPr>
            <sz val="10"/>
            <rFont val="Arial"/>
            <family val="2"/>
          </rPr>
          <t>Enter your note here.</t>
        </r>
      </text>
    </comment>
    <comment ref="F2168" authorId="0" shapeId="0" xr:uid="{6E3CBDE9-1281-40B9-AA80-1FDF19E1C0D4}">
      <text>
        <r>
          <rPr>
            <sz val="10"/>
            <rFont val="Arial"/>
            <family val="2"/>
          </rPr>
          <t>Enter your rate here.</t>
        </r>
      </text>
    </comment>
    <comment ref="H2168" authorId="0" shapeId="0" xr:uid="{FF46D8C2-D4B0-403F-9302-77396143DE67}">
      <text>
        <r>
          <rPr>
            <sz val="10"/>
            <rFont val="Arial"/>
            <family val="2"/>
          </rPr>
          <t>Enter your note here.</t>
        </r>
      </text>
    </comment>
    <comment ref="F2170" authorId="0" shapeId="0" xr:uid="{1D3B5FCE-EA95-4706-8110-69716D8A1E15}">
      <text>
        <r>
          <rPr>
            <sz val="10"/>
            <rFont val="Arial"/>
            <family val="2"/>
          </rPr>
          <t>Enter your rate here.</t>
        </r>
      </text>
    </comment>
    <comment ref="H2170" authorId="0" shapeId="0" xr:uid="{4493D08A-A160-4BB2-96AA-1F05CC554194}">
      <text>
        <r>
          <rPr>
            <sz val="10"/>
            <rFont val="Arial"/>
            <family val="2"/>
          </rPr>
          <t>Enter your note here.</t>
        </r>
      </text>
    </comment>
    <comment ref="F2172" authorId="0" shapeId="0" xr:uid="{A7357C14-45D7-4BFC-9E18-1B1D18643C22}">
      <text>
        <r>
          <rPr>
            <sz val="10"/>
            <rFont val="Arial"/>
            <family val="2"/>
          </rPr>
          <t>Enter your rate here.</t>
        </r>
      </text>
    </comment>
    <comment ref="H2172" authorId="0" shapeId="0" xr:uid="{110B9160-0483-4A62-AE78-2926C8FD9157}">
      <text>
        <r>
          <rPr>
            <sz val="10"/>
            <rFont val="Arial"/>
            <family val="2"/>
          </rPr>
          <t>Enter your note here.</t>
        </r>
      </text>
    </comment>
    <comment ref="F2174" authorId="0" shapeId="0" xr:uid="{8A8C3F98-83C2-46DC-A104-788613727D86}">
      <text>
        <r>
          <rPr>
            <sz val="10"/>
            <rFont val="Arial"/>
            <family val="2"/>
          </rPr>
          <t>Enter your rate here.</t>
        </r>
      </text>
    </comment>
    <comment ref="H2174" authorId="0" shapeId="0" xr:uid="{9C821518-D478-451B-A851-B59C69BDDFD8}">
      <text>
        <r>
          <rPr>
            <sz val="10"/>
            <rFont val="Arial"/>
            <family val="2"/>
          </rPr>
          <t>Enter your note here.</t>
        </r>
      </text>
    </comment>
    <comment ref="F2187" authorId="0" shapeId="0" xr:uid="{4392EFD8-4830-4A7F-B069-654CB57CEA91}">
      <text>
        <r>
          <rPr>
            <sz val="10"/>
            <rFont val="Arial"/>
            <family val="2"/>
          </rPr>
          <t>Enter your rate here.</t>
        </r>
      </text>
    </comment>
    <comment ref="H2187" authorId="0" shapeId="0" xr:uid="{0C0E5BA5-47BC-43F4-99E0-C3F9E06D22A3}">
      <text>
        <r>
          <rPr>
            <sz val="10"/>
            <rFont val="Arial"/>
            <family val="2"/>
          </rPr>
          <t>Enter your note here.</t>
        </r>
      </text>
    </comment>
    <comment ref="F2189" authorId="0" shapeId="0" xr:uid="{4EB83A03-48C5-4D4F-BD0C-C61A6D5ADE36}">
      <text>
        <r>
          <rPr>
            <sz val="10"/>
            <rFont val="Arial"/>
            <family val="2"/>
          </rPr>
          <t>Enter your rate here.</t>
        </r>
      </text>
    </comment>
    <comment ref="H2189" authorId="0" shapeId="0" xr:uid="{5BB17345-81A5-428F-A269-E967174A209D}">
      <text>
        <r>
          <rPr>
            <sz val="10"/>
            <rFont val="Arial"/>
            <family val="2"/>
          </rPr>
          <t>Enter your note here.</t>
        </r>
      </text>
    </comment>
    <comment ref="F2191" authorId="0" shapeId="0" xr:uid="{4DFE5D87-01C3-43AE-9212-A0ED6CAAEA08}">
      <text>
        <r>
          <rPr>
            <sz val="10"/>
            <rFont val="Arial"/>
            <family val="2"/>
          </rPr>
          <t>Enter your rate here.</t>
        </r>
      </text>
    </comment>
    <comment ref="H2191" authorId="0" shapeId="0" xr:uid="{11C5FDE1-50B5-4BA6-9C6A-FA5BA1D6DAFF}">
      <text>
        <r>
          <rPr>
            <sz val="10"/>
            <rFont val="Arial"/>
            <family val="2"/>
          </rPr>
          <t>Enter your note here.</t>
        </r>
      </text>
    </comment>
    <comment ref="F2193" authorId="0" shapeId="0" xr:uid="{5894E93C-A2E4-4986-BA67-274A67042082}">
      <text>
        <r>
          <rPr>
            <sz val="10"/>
            <rFont val="Arial"/>
            <family val="2"/>
          </rPr>
          <t>Enter your rate here.</t>
        </r>
      </text>
    </comment>
    <comment ref="H2193" authorId="0" shapeId="0" xr:uid="{E31768DA-D0DB-4611-9C2F-A5DC1D60FB43}">
      <text>
        <r>
          <rPr>
            <sz val="10"/>
            <rFont val="Arial"/>
            <family val="2"/>
          </rPr>
          <t>Enter your note here.</t>
        </r>
      </text>
    </comment>
    <comment ref="F2199" authorId="0" shapeId="0" xr:uid="{25E12B1C-DEBC-4172-AF90-28B44A005B25}">
      <text>
        <r>
          <rPr>
            <sz val="10"/>
            <rFont val="Arial"/>
            <family val="2"/>
          </rPr>
          <t>Enter your rate here.</t>
        </r>
      </text>
    </comment>
    <comment ref="H2199" authorId="0" shapeId="0" xr:uid="{B78CD12F-E787-4099-B019-5371F1AD789A}">
      <text>
        <r>
          <rPr>
            <sz val="10"/>
            <rFont val="Arial"/>
            <family val="2"/>
          </rPr>
          <t>Enter your note here.</t>
        </r>
      </text>
    </comment>
    <comment ref="F2201" authorId="0" shapeId="0" xr:uid="{28E53F72-3E5D-406D-8290-17B9E47C158B}">
      <text>
        <r>
          <rPr>
            <sz val="10"/>
            <rFont val="Arial"/>
            <family val="2"/>
          </rPr>
          <t>Enter your rate here.</t>
        </r>
      </text>
    </comment>
    <comment ref="H2201" authorId="0" shapeId="0" xr:uid="{AE327998-AA51-4B00-9564-2A163C8CF045}">
      <text>
        <r>
          <rPr>
            <sz val="10"/>
            <rFont val="Arial"/>
            <family val="2"/>
          </rPr>
          <t>Enter your note here.</t>
        </r>
      </text>
    </comment>
    <comment ref="F2207" authorId="0" shapeId="0" xr:uid="{77357209-187E-4734-8BF3-E31FDD5BE461}">
      <text>
        <r>
          <rPr>
            <sz val="10"/>
            <rFont val="Arial"/>
            <family val="2"/>
          </rPr>
          <t>Enter your rate here.</t>
        </r>
      </text>
    </comment>
    <comment ref="H2207" authorId="0" shapeId="0" xr:uid="{60CC8F83-ED7A-42F8-A8C6-7FD20266AE8F}">
      <text>
        <r>
          <rPr>
            <sz val="10"/>
            <rFont val="Arial"/>
            <family val="2"/>
          </rPr>
          <t>Enter your note here.</t>
        </r>
      </text>
    </comment>
    <comment ref="F2213" authorId="0" shapeId="0" xr:uid="{71C60C40-9978-40CC-9F77-2BF32905C632}">
      <text>
        <r>
          <rPr>
            <sz val="10"/>
            <rFont val="Arial"/>
            <family val="2"/>
          </rPr>
          <t>Enter your rate here.</t>
        </r>
      </text>
    </comment>
    <comment ref="H2213" authorId="0" shapeId="0" xr:uid="{DED96BF3-B667-4AA9-A17B-3D9881B1C8AA}">
      <text>
        <r>
          <rPr>
            <sz val="10"/>
            <rFont val="Arial"/>
            <family val="2"/>
          </rPr>
          <t>Enter your note here.</t>
        </r>
      </text>
    </comment>
    <comment ref="F2215" authorId="0" shapeId="0" xr:uid="{C5C36359-78AF-4C67-B2AE-2A177EDE77F2}">
      <text>
        <r>
          <rPr>
            <sz val="10"/>
            <rFont val="Arial"/>
            <family val="2"/>
          </rPr>
          <t>Enter your rate here.</t>
        </r>
      </text>
    </comment>
    <comment ref="H2215" authorId="0" shapeId="0" xr:uid="{EDD05FB2-82ED-47CF-8B8A-9BB585F0E634}">
      <text>
        <r>
          <rPr>
            <sz val="10"/>
            <rFont val="Arial"/>
            <family val="2"/>
          </rPr>
          <t>Enter your note here.</t>
        </r>
      </text>
    </comment>
    <comment ref="F2228" authorId="0" shapeId="0" xr:uid="{1DDD359C-60C4-4785-85F2-9096680403B4}">
      <text>
        <r>
          <rPr>
            <sz val="10"/>
            <rFont val="Arial"/>
            <family val="2"/>
          </rPr>
          <t>Enter your rate here.</t>
        </r>
      </text>
    </comment>
    <comment ref="H2228" authorId="0" shapeId="0" xr:uid="{A3914E33-B113-4D30-AE00-BE72A902B875}">
      <text>
        <r>
          <rPr>
            <sz val="10"/>
            <rFont val="Arial"/>
            <family val="2"/>
          </rPr>
          <t>Enter your note here.</t>
        </r>
      </text>
    </comment>
    <comment ref="F2230" authorId="0" shapeId="0" xr:uid="{99799AFB-1D42-4FC9-840F-71C343D21F86}">
      <text>
        <r>
          <rPr>
            <sz val="10"/>
            <rFont val="Arial"/>
            <family val="2"/>
          </rPr>
          <t>Enter your rate here.</t>
        </r>
      </text>
    </comment>
    <comment ref="H2230" authorId="0" shapeId="0" xr:uid="{8C0BE5CB-A084-4C63-8D85-792699FA8883}">
      <text>
        <r>
          <rPr>
            <sz val="10"/>
            <rFont val="Arial"/>
            <family val="2"/>
          </rPr>
          <t>Enter your note here.</t>
        </r>
      </text>
    </comment>
    <comment ref="F2232" authorId="0" shapeId="0" xr:uid="{A833195A-4FCB-4CEF-8214-49F9FC813603}">
      <text>
        <r>
          <rPr>
            <sz val="10"/>
            <rFont val="Arial"/>
            <family val="2"/>
          </rPr>
          <t>Enter your rate here.</t>
        </r>
      </text>
    </comment>
    <comment ref="H2232" authorId="0" shapeId="0" xr:uid="{C365167F-CCF9-4C3E-BBCA-4F2427A27D49}">
      <text>
        <r>
          <rPr>
            <sz val="10"/>
            <rFont val="Arial"/>
            <family val="2"/>
          </rPr>
          <t>Enter your note here.</t>
        </r>
      </text>
    </comment>
    <comment ref="F2234" authorId="0" shapeId="0" xr:uid="{BF21ACC3-EE66-47DE-B3D1-BA2D02DCB70C}">
      <text>
        <r>
          <rPr>
            <sz val="10"/>
            <rFont val="Arial"/>
            <family val="2"/>
          </rPr>
          <t>Enter your rate here.</t>
        </r>
      </text>
    </comment>
    <comment ref="H2234" authorId="0" shapeId="0" xr:uid="{8FB5BBC2-4272-42DE-BAAB-7F205CD4D5A6}">
      <text>
        <r>
          <rPr>
            <sz val="10"/>
            <rFont val="Arial"/>
            <family val="2"/>
          </rPr>
          <t>Enter your note here.</t>
        </r>
      </text>
    </comment>
    <comment ref="F2240" authorId="0" shapeId="0" xr:uid="{8FCA9D90-67D2-40A3-A7E7-2214017B61A5}">
      <text>
        <r>
          <rPr>
            <sz val="10"/>
            <rFont val="Arial"/>
            <family val="2"/>
          </rPr>
          <t>Enter your rate here.</t>
        </r>
      </text>
    </comment>
    <comment ref="H2240" authorId="0" shapeId="0" xr:uid="{6A39EBB7-EC9E-4C87-8533-3724B02854E6}">
      <text>
        <r>
          <rPr>
            <sz val="10"/>
            <rFont val="Arial"/>
            <family val="2"/>
          </rPr>
          <t>Enter your note here.</t>
        </r>
      </text>
    </comment>
    <comment ref="F2253" authorId="0" shapeId="0" xr:uid="{7B962392-4489-460E-AAD0-8632EB85AD2C}">
      <text>
        <r>
          <rPr>
            <sz val="10"/>
            <rFont val="Arial"/>
            <family val="2"/>
          </rPr>
          <t>Enter your rate here.</t>
        </r>
      </text>
    </comment>
    <comment ref="H2253" authorId="0" shapeId="0" xr:uid="{7A1C5983-5FDD-4927-93AA-63956BE5DA94}">
      <text>
        <r>
          <rPr>
            <sz val="10"/>
            <rFont val="Arial"/>
            <family val="2"/>
          </rPr>
          <t>Enter your note here.</t>
        </r>
      </text>
    </comment>
    <comment ref="F2255" authorId="0" shapeId="0" xr:uid="{10EA7E37-8469-4809-BD24-CEF4DD9F74AF}">
      <text>
        <r>
          <rPr>
            <sz val="10"/>
            <rFont val="Arial"/>
            <family val="2"/>
          </rPr>
          <t>Enter your rate here.</t>
        </r>
      </text>
    </comment>
    <comment ref="H2255" authorId="0" shapeId="0" xr:uid="{271B770B-BB49-43DC-A4CF-5D1742F4FC25}">
      <text>
        <r>
          <rPr>
            <sz val="10"/>
            <rFont val="Arial"/>
            <family val="2"/>
          </rPr>
          <t>Enter your note here.</t>
        </r>
      </text>
    </comment>
    <comment ref="F2257" authorId="0" shapeId="0" xr:uid="{5BA2CB9A-16DA-4279-9DF4-C6D7D08BDFC7}">
      <text>
        <r>
          <rPr>
            <sz val="10"/>
            <rFont val="Arial"/>
            <family val="2"/>
          </rPr>
          <t>Enter your rate here.</t>
        </r>
      </text>
    </comment>
    <comment ref="H2257" authorId="0" shapeId="0" xr:uid="{9A2DF90F-C650-4B1C-B94A-867FB45C4F90}">
      <text>
        <r>
          <rPr>
            <sz val="10"/>
            <rFont val="Arial"/>
            <family val="2"/>
          </rPr>
          <t>Enter your note here.</t>
        </r>
      </text>
    </comment>
    <comment ref="F2259" authorId="0" shapeId="0" xr:uid="{6BA9A166-0D4F-4144-A741-C9C7E73819A3}">
      <text>
        <r>
          <rPr>
            <sz val="10"/>
            <rFont val="Arial"/>
            <family val="2"/>
          </rPr>
          <t>Enter your rate here.</t>
        </r>
      </text>
    </comment>
    <comment ref="H2259" authorId="0" shapeId="0" xr:uid="{0AE9E89C-E97C-4B6E-8346-B03704CBA0E8}">
      <text>
        <r>
          <rPr>
            <sz val="10"/>
            <rFont val="Arial"/>
            <family val="2"/>
          </rPr>
          <t>Enter your note here.</t>
        </r>
      </text>
    </comment>
    <comment ref="F2261" authorId="0" shapeId="0" xr:uid="{A42B2D14-E3C0-4DE0-8596-7801CD820504}">
      <text>
        <r>
          <rPr>
            <sz val="10"/>
            <rFont val="Arial"/>
            <family val="2"/>
          </rPr>
          <t>Enter your rate here.</t>
        </r>
      </text>
    </comment>
    <comment ref="H2261" authorId="0" shapeId="0" xr:uid="{EE08BCA3-410C-4CAF-9750-E62643CCF825}">
      <text>
        <r>
          <rPr>
            <sz val="10"/>
            <rFont val="Arial"/>
            <family val="2"/>
          </rPr>
          <t>Enter your note here.</t>
        </r>
      </text>
    </comment>
    <comment ref="F2267" authorId="0" shapeId="0" xr:uid="{301714F6-355C-4337-8DB2-DDAF4BF73F83}">
      <text>
        <r>
          <rPr>
            <sz val="10"/>
            <rFont val="Arial"/>
            <family val="2"/>
          </rPr>
          <t>Enter your rate here.</t>
        </r>
      </text>
    </comment>
    <comment ref="H2267" authorId="0" shapeId="0" xr:uid="{7CF1008F-C958-45B2-B351-3845FECBA0F2}">
      <text>
        <r>
          <rPr>
            <sz val="10"/>
            <rFont val="Arial"/>
            <family val="2"/>
          </rPr>
          <t>Enter your note here.</t>
        </r>
      </text>
    </comment>
    <comment ref="F2280" authorId="0" shapeId="0" xr:uid="{F9781D54-AAAD-4FF1-A3FB-3FDBEE9F4BDF}">
      <text>
        <r>
          <rPr>
            <sz val="10"/>
            <rFont val="Arial"/>
            <family val="2"/>
          </rPr>
          <t>Enter your rate here.</t>
        </r>
      </text>
    </comment>
    <comment ref="H2280" authorId="0" shapeId="0" xr:uid="{1F998475-AA78-4D4A-B17A-A666DE80ADD2}">
      <text>
        <r>
          <rPr>
            <sz val="10"/>
            <rFont val="Arial"/>
            <family val="2"/>
          </rPr>
          <t>Enter your note here.</t>
        </r>
      </text>
    </comment>
    <comment ref="F2293" authorId="0" shapeId="0" xr:uid="{FCBACCBA-C794-40B6-A56F-F3895001797D}">
      <text>
        <r>
          <rPr>
            <sz val="10"/>
            <rFont val="Arial"/>
            <family val="2"/>
          </rPr>
          <t>Enter your rate here.</t>
        </r>
      </text>
    </comment>
    <comment ref="H2293" authorId="0" shapeId="0" xr:uid="{4F5B91F5-101A-4B34-8F8A-5CA3DB3B60F5}">
      <text>
        <r>
          <rPr>
            <sz val="10"/>
            <rFont val="Arial"/>
            <family val="2"/>
          </rPr>
          <t>Enter your note here.</t>
        </r>
      </text>
    </comment>
    <comment ref="F2295" authorId="0" shapeId="0" xr:uid="{877F3D27-E90A-4D2C-9F72-AA9B51B065AC}">
      <text>
        <r>
          <rPr>
            <sz val="10"/>
            <rFont val="Arial"/>
            <family val="2"/>
          </rPr>
          <t>Enter your rate here.</t>
        </r>
      </text>
    </comment>
    <comment ref="H2295" authorId="0" shapeId="0" xr:uid="{F0EFCEF9-BDFF-4BE5-926A-158CE09331BD}">
      <text>
        <r>
          <rPr>
            <sz val="10"/>
            <rFont val="Arial"/>
            <family val="2"/>
          </rPr>
          <t>Enter your note here.</t>
        </r>
      </text>
    </comment>
    <comment ref="F2308" authorId="0" shapeId="0" xr:uid="{EAC0DEA9-F08E-40ED-A158-13DFA06D49B5}">
      <text>
        <r>
          <rPr>
            <sz val="10"/>
            <rFont val="Arial"/>
            <family val="2"/>
          </rPr>
          <t>Enter your rate here.</t>
        </r>
      </text>
    </comment>
    <comment ref="H2308" authorId="0" shapeId="0" xr:uid="{5EEEECF4-CB8F-476E-9C8B-76B5D408F627}">
      <text>
        <r>
          <rPr>
            <sz val="10"/>
            <rFont val="Arial"/>
            <family val="2"/>
          </rPr>
          <t>Enter your note here.</t>
        </r>
      </text>
    </comment>
    <comment ref="F2314" authorId="0" shapeId="0" xr:uid="{35121B5A-6D0C-4210-8EB2-83FF73490696}">
      <text>
        <r>
          <rPr>
            <sz val="10"/>
            <rFont val="Arial"/>
            <family val="2"/>
          </rPr>
          <t>Enter your rate here.</t>
        </r>
      </text>
    </comment>
    <comment ref="H2314" authorId="0" shapeId="0" xr:uid="{4E23990E-A275-4481-8046-064C485746D5}">
      <text>
        <r>
          <rPr>
            <sz val="10"/>
            <rFont val="Arial"/>
            <family val="2"/>
          </rPr>
          <t>Enter your note here.</t>
        </r>
      </text>
    </comment>
    <comment ref="F2320" authorId="0" shapeId="0" xr:uid="{C7EFAFA3-66A6-40ED-8EB2-0C11ABDB5479}">
      <text>
        <r>
          <rPr>
            <sz val="10"/>
            <rFont val="Arial"/>
            <family val="2"/>
          </rPr>
          <t>Enter your rate here.</t>
        </r>
      </text>
    </comment>
    <comment ref="H2320" authorId="0" shapeId="0" xr:uid="{85DFDD71-6A33-4338-8986-FE3BC3CD174F}">
      <text>
        <r>
          <rPr>
            <sz val="10"/>
            <rFont val="Arial"/>
            <family val="2"/>
          </rPr>
          <t>Enter your note here.</t>
        </r>
      </text>
    </comment>
    <comment ref="F2322" authorId="0" shapeId="0" xr:uid="{F5FE5424-ECB1-4526-9517-FC98F7DD3366}">
      <text>
        <r>
          <rPr>
            <sz val="10"/>
            <rFont val="Arial"/>
            <family val="2"/>
          </rPr>
          <t>Enter your rate here.</t>
        </r>
      </text>
    </comment>
    <comment ref="H2322" authorId="0" shapeId="0" xr:uid="{7B4CF14A-1C6C-473B-A723-25CCC09B6479}">
      <text>
        <r>
          <rPr>
            <sz val="10"/>
            <rFont val="Arial"/>
            <family val="2"/>
          </rPr>
          <t>Enter your note here.</t>
        </r>
      </text>
    </comment>
    <comment ref="F2328" authorId="0" shapeId="0" xr:uid="{C0D140C5-807E-4655-A1F2-786C5F814E38}">
      <text>
        <r>
          <rPr>
            <sz val="10"/>
            <rFont val="Arial"/>
            <family val="2"/>
          </rPr>
          <t>Enter your rate here.</t>
        </r>
      </text>
    </comment>
    <comment ref="H2328" authorId="0" shapeId="0" xr:uid="{65C3AF83-6301-4540-8DFB-6D070C3AECAF}">
      <text>
        <r>
          <rPr>
            <sz val="10"/>
            <rFont val="Arial"/>
            <family val="2"/>
          </rPr>
          <t>Enter your note here.</t>
        </r>
      </text>
    </comment>
    <comment ref="F2334" authorId="0" shapeId="0" xr:uid="{075A5805-F196-4349-BA98-70E1A0DA5C1B}">
      <text>
        <r>
          <rPr>
            <sz val="10"/>
            <rFont val="Arial"/>
            <family val="2"/>
          </rPr>
          <t>Enter your rate here.</t>
        </r>
      </text>
    </comment>
    <comment ref="H2334" authorId="0" shapeId="0" xr:uid="{AF4AD840-3578-4E06-9570-187450428AE4}">
      <text>
        <r>
          <rPr>
            <sz val="10"/>
            <rFont val="Arial"/>
            <family val="2"/>
          </rPr>
          <t>Enter your note here.</t>
        </r>
      </text>
    </comment>
    <comment ref="F2340" authorId="0" shapeId="0" xr:uid="{8CD0A805-C820-4F08-8F31-A95782388D1D}">
      <text>
        <r>
          <rPr>
            <sz val="10"/>
            <rFont val="Arial"/>
            <family val="2"/>
          </rPr>
          <t>Enter your rate here.</t>
        </r>
      </text>
    </comment>
    <comment ref="H2340" authorId="0" shapeId="0" xr:uid="{2BBD7CBD-5DD7-45DF-B76C-DDB8AD5428BD}">
      <text>
        <r>
          <rPr>
            <sz val="10"/>
            <rFont val="Arial"/>
            <family val="2"/>
          </rPr>
          <t>Enter your note here.</t>
        </r>
      </text>
    </comment>
    <comment ref="F2346" authorId="0" shapeId="0" xr:uid="{E9A7EBE4-A8FF-43BF-9AE1-D2A31C742404}">
      <text>
        <r>
          <rPr>
            <sz val="10"/>
            <rFont val="Arial"/>
            <family val="2"/>
          </rPr>
          <t>Enter your rate here.</t>
        </r>
      </text>
    </comment>
    <comment ref="H2346" authorId="0" shapeId="0" xr:uid="{797A3388-E448-475D-BCF2-C70DAA3A3264}">
      <text>
        <r>
          <rPr>
            <sz val="10"/>
            <rFont val="Arial"/>
            <family val="2"/>
          </rPr>
          <t>Enter your note here.</t>
        </r>
      </text>
    </comment>
    <comment ref="F2348" authorId="0" shapeId="0" xr:uid="{7F804AF2-BDA6-4772-B895-00074CB8D900}">
      <text>
        <r>
          <rPr>
            <sz val="10"/>
            <rFont val="Arial"/>
            <family val="2"/>
          </rPr>
          <t>Enter your rate here.</t>
        </r>
      </text>
    </comment>
    <comment ref="H2348" authorId="0" shapeId="0" xr:uid="{E9BEE3B5-96FF-43EA-BE56-57C3A8CD8240}">
      <text>
        <r>
          <rPr>
            <sz val="10"/>
            <rFont val="Arial"/>
            <family val="2"/>
          </rPr>
          <t>Enter your note here.</t>
        </r>
      </text>
    </comment>
    <comment ref="F2354" authorId="0" shapeId="0" xr:uid="{27359294-C26F-4632-BA80-E2ACAFB6B0DC}">
      <text>
        <r>
          <rPr>
            <sz val="10"/>
            <rFont val="Arial"/>
            <family val="2"/>
          </rPr>
          <t>Enter your rate here.</t>
        </r>
      </text>
    </comment>
    <comment ref="H2354" authorId="0" shapeId="0" xr:uid="{252F7689-1F1C-486E-86AB-D01B2E77EAA3}">
      <text>
        <r>
          <rPr>
            <sz val="10"/>
            <rFont val="Arial"/>
            <family val="2"/>
          </rPr>
          <t>Enter your note here.</t>
        </r>
      </text>
    </comment>
    <comment ref="F2367" authorId="0" shapeId="0" xr:uid="{A93BCE54-327B-482B-9C85-1FC3257BFDEB}">
      <text>
        <r>
          <rPr>
            <sz val="10"/>
            <rFont val="Arial"/>
            <family val="2"/>
          </rPr>
          <t>Enter your rate here.</t>
        </r>
      </text>
    </comment>
    <comment ref="H2367" authorId="0" shapeId="0" xr:uid="{783395EA-FBA8-4FEC-BF13-1C1DE2D448E5}">
      <text>
        <r>
          <rPr>
            <sz val="10"/>
            <rFont val="Arial"/>
            <family val="2"/>
          </rPr>
          <t>Enter your note here.</t>
        </r>
      </text>
    </comment>
    <comment ref="F2369" authorId="0" shapeId="0" xr:uid="{DCF9CD96-32E8-45DE-876F-E3B1C914BC87}">
      <text>
        <r>
          <rPr>
            <sz val="10"/>
            <rFont val="Arial"/>
            <family val="2"/>
          </rPr>
          <t>Enter your rate here.</t>
        </r>
      </text>
    </comment>
    <comment ref="H2369" authorId="0" shapeId="0" xr:uid="{812D091E-0C10-40F2-9414-79EC669ED349}">
      <text>
        <r>
          <rPr>
            <sz val="10"/>
            <rFont val="Arial"/>
            <family val="2"/>
          </rPr>
          <t>Enter your note here.</t>
        </r>
      </text>
    </comment>
    <comment ref="F2375" authorId="0" shapeId="0" xr:uid="{D0B67008-4EB2-4409-9DE5-81BCE07E3D80}">
      <text>
        <r>
          <rPr>
            <sz val="10"/>
            <rFont val="Arial"/>
            <family val="2"/>
          </rPr>
          <t>Enter your rate here.</t>
        </r>
      </text>
    </comment>
    <comment ref="H2375" authorId="0" shapeId="0" xr:uid="{EECB6A4C-982B-4994-AA0E-4EFBFE2103C0}">
      <text>
        <r>
          <rPr>
            <sz val="10"/>
            <rFont val="Arial"/>
            <family val="2"/>
          </rPr>
          <t>Enter your note here.</t>
        </r>
      </text>
    </comment>
    <comment ref="F2377" authorId="0" shapeId="0" xr:uid="{67E67AB0-14E7-4FC7-A7A7-C136C694B3A5}">
      <text>
        <r>
          <rPr>
            <sz val="10"/>
            <rFont val="Arial"/>
            <family val="2"/>
          </rPr>
          <t>Enter your rate here.</t>
        </r>
      </text>
    </comment>
    <comment ref="H2377" authorId="0" shapeId="0" xr:uid="{85E3A0A2-DD54-4FE3-99BB-6F042B9A51BE}">
      <text>
        <r>
          <rPr>
            <sz val="10"/>
            <rFont val="Arial"/>
            <family val="2"/>
          </rPr>
          <t>Enter your note here.</t>
        </r>
      </text>
    </comment>
    <comment ref="F2379" authorId="0" shapeId="0" xr:uid="{0F35CE09-FA42-40F4-98F9-6569AAB88D0B}">
      <text>
        <r>
          <rPr>
            <sz val="10"/>
            <rFont val="Arial"/>
            <family val="2"/>
          </rPr>
          <t>Enter your rate here.</t>
        </r>
      </text>
    </comment>
    <comment ref="H2379" authorId="0" shapeId="0" xr:uid="{2DC927FE-BDC9-49F3-A1B0-34D777949159}">
      <text>
        <r>
          <rPr>
            <sz val="10"/>
            <rFont val="Arial"/>
            <family val="2"/>
          </rPr>
          <t>Enter your note here.</t>
        </r>
      </text>
    </comment>
    <comment ref="F2381" authorId="0" shapeId="0" xr:uid="{6F87A312-5C9F-42C8-B5A8-D5A6C7D9B0B7}">
      <text>
        <r>
          <rPr>
            <sz val="10"/>
            <rFont val="Arial"/>
            <family val="2"/>
          </rPr>
          <t>Enter your rate here.</t>
        </r>
      </text>
    </comment>
    <comment ref="H2381" authorId="0" shapeId="0" xr:uid="{5ECDB8AE-8E6A-429E-8C42-ADFE0A30B4E7}">
      <text>
        <r>
          <rPr>
            <sz val="10"/>
            <rFont val="Arial"/>
            <family val="2"/>
          </rPr>
          <t>Enter your note here.</t>
        </r>
      </text>
    </comment>
    <comment ref="F2394" authorId="0" shapeId="0" xr:uid="{D6BE3D5B-0218-4BF6-BD0B-7321EE0099DC}">
      <text>
        <r>
          <rPr>
            <sz val="10"/>
            <rFont val="Arial"/>
            <family val="2"/>
          </rPr>
          <t>Enter your rate here.</t>
        </r>
      </text>
    </comment>
    <comment ref="H2394" authorId="0" shapeId="0" xr:uid="{53326D13-42FB-4BA5-BEE7-4F3823F79E72}">
      <text>
        <r>
          <rPr>
            <sz val="10"/>
            <rFont val="Arial"/>
            <family val="2"/>
          </rPr>
          <t>Enter your note here.</t>
        </r>
      </text>
    </comment>
    <comment ref="F2396" authorId="0" shapeId="0" xr:uid="{3927BA6A-A57B-4919-A692-18F2D01E82F9}">
      <text>
        <r>
          <rPr>
            <sz val="10"/>
            <rFont val="Arial"/>
            <family val="2"/>
          </rPr>
          <t>Enter your rate here.</t>
        </r>
      </text>
    </comment>
    <comment ref="H2396" authorId="0" shapeId="0" xr:uid="{6DFC2A49-63AD-4348-B38F-F193BE4911F3}">
      <text>
        <r>
          <rPr>
            <sz val="10"/>
            <rFont val="Arial"/>
            <family val="2"/>
          </rPr>
          <t>Enter your note here.</t>
        </r>
      </text>
    </comment>
    <comment ref="F2398" authorId="0" shapeId="0" xr:uid="{7E95478D-090F-496B-A1DD-33B503106334}">
      <text>
        <r>
          <rPr>
            <sz val="10"/>
            <rFont val="Arial"/>
            <family val="2"/>
          </rPr>
          <t>Enter your rate here.</t>
        </r>
      </text>
    </comment>
    <comment ref="H2398" authorId="0" shapeId="0" xr:uid="{441524C0-54CB-4D8E-AA61-05F63AB67B7C}">
      <text>
        <r>
          <rPr>
            <sz val="10"/>
            <rFont val="Arial"/>
            <family val="2"/>
          </rPr>
          <t>Enter your note here.</t>
        </r>
      </text>
    </comment>
    <comment ref="F2400" authorId="0" shapeId="0" xr:uid="{52173151-C99E-43D1-A244-F20A2011A007}">
      <text>
        <r>
          <rPr>
            <sz val="10"/>
            <rFont val="Arial"/>
            <family val="2"/>
          </rPr>
          <t>Enter your rate here.</t>
        </r>
      </text>
    </comment>
    <comment ref="H2400" authorId="0" shapeId="0" xr:uid="{7FF09294-465B-4303-A243-572458EEA58D}">
      <text>
        <r>
          <rPr>
            <sz val="10"/>
            <rFont val="Arial"/>
            <family val="2"/>
          </rPr>
          <t>Enter your note here.</t>
        </r>
      </text>
    </comment>
  </commentList>
</comments>
</file>

<file path=xl/sharedStrings.xml><?xml version="1.0" encoding="utf-8"?>
<sst xmlns="http://schemas.openxmlformats.org/spreadsheetml/2006/main" count="3830" uniqueCount="1445">
  <si>
    <t>Trade Bill</t>
  </si>
  <si>
    <t>From: Gilbert-Ash Ltd, Alan McCaul, 02890 664334, alan.mccaul@gilbert-ash.co.uk</t>
  </si>
  <si>
    <t>Project: ESC2 Sports Centre (Stage4)</t>
  </si>
  <si>
    <t>Trade: Subs, RC Concrete, Ext Wks and Drainage</t>
  </si>
  <si>
    <t>SUBSTRUCTURES -   2005 - Piling New Building</t>
  </si>
  <si>
    <t>Description</t>
  </si>
  <si>
    <t>Qty</t>
  </si>
  <si>
    <t>Unit</t>
  </si>
  <si>
    <t>Rate</t>
  </si>
  <si>
    <t>£ p</t>
  </si>
  <si>
    <t>Notes</t>
  </si>
  <si>
    <t>BILL NR 2005 - SUBSTRUCTURES - PILING - NEW BUILDING
SUB-BILL NR 2005.02 - SUBS - PILING ATTENDANCES
GROUNDWORK
D20 Excavating and filling
Excavating
NOTE
NOTE 1: BCA HAVE TAKEN THE TOP OF THE PILING MAT AT19.850 ACROSS THE SITE AS AGREED WITH CONTRACTOR
NOTE 2: EXISTING GL OF 19.350 IS STARTING LEVEL FOR PILING MAT REDUCE EXCAVATIONS
NOTE 3: EXISTING SPOIL HEAP OF HAS SUFFIENT CAPACITY TO PROVIDE 100 THICK LAYER WITHIN PILING MAT AND REMAINDER OF PILING MAT TO BE IMPORTED
To reduce levels</t>
  </si>
  <si>
    <t>0.25 m maximum depth from Existing site strip level 19.350 to Formation of piling mat 19.250; (Piling Mat 600 thick as agreed)</t>
  </si>
  <si>
    <t>A</t>
  </si>
  <si>
    <t>M3</t>
  </si>
  <si>
    <t>Extra over excavation irrespective of depth for excavating</t>
  </si>
  <si>
    <t>Below ground water level; (PRICING POINT - Ground water level not established) - NOT Measured in accordance with SMM7R</t>
  </si>
  <si>
    <t>B</t>
  </si>
  <si>
    <t>ITEM</t>
  </si>
  <si>
    <t>Toxic/hazardous material; (PRICING POINT RISK ITEM ) - NOT Measured in accordance with SMM7R</t>
  </si>
  <si>
    <t>C</t>
  </si>
  <si>
    <t>Extra over excavation irrespective of depth for breaking out</t>
  </si>
  <si>
    <t>Brickwork blockwork or stonework; from existing FFL; (NOTE: Not sure if demolition contractor is removing all founds - PRICING POINT) - NOT Measured in accordance with SMM7R</t>
  </si>
  <si>
    <t>D</t>
  </si>
  <si>
    <t>Concrete in foundations; (NOTE: Not sure if demolition contractor is removing all founds - PRICING POINT) - NOT Measured in accordance with SMM7R</t>
  </si>
  <si>
    <t>E</t>
  </si>
  <si>
    <t>Earthwork support
To faces of excavation</t>
  </si>
  <si>
    <t>1.00 m maximum depth; distance between opposing faces over 4m; in unstable ground; next roadways (piling mat)</t>
  </si>
  <si>
    <t>F</t>
  </si>
  <si>
    <t>M2</t>
  </si>
  <si>
    <t>Page Total 2000/1/2</t>
  </si>
  <si>
    <t>Disposal</t>
  </si>
  <si>
    <t>Ground water; (PRICING POINT - Ground water level not established)</t>
  </si>
  <si>
    <t>Surface water</t>
  </si>
  <si>
    <t>Excavated material</t>
  </si>
  <si>
    <t>Off site; (Reduce excavations for Piling mat)</t>
  </si>
  <si>
    <t>Off site; toxic/hazardous material; (PRICING POINT RISK ITEM) - NOT Measured in accordance with SMM7R</t>
  </si>
  <si>
    <t>Hardcore; imported 6f2; NO Spec; BCA assumed
Filling to; make up levels</t>
  </si>
  <si>
    <t>Over 250 average thick; obtained off site; depositing in layers 150 maximum thickness; (Piling mat)</t>
  </si>
  <si>
    <t>Hardcore; on-site 6f2; NO Spec; BCA assumed
Filling to; make up levels</t>
  </si>
  <si>
    <t>Over 250 average thick; obtained from on-site spoil heaps; depositing in layers 150 maximum thickness; (Piling mat)</t>
  </si>
  <si>
    <t>Surface treatments</t>
  </si>
  <si>
    <t>Compacting; bottoms of excavations; (Piling mat excavation)</t>
  </si>
  <si>
    <t>G</t>
  </si>
  <si>
    <t>Compacting; filling; with vibrating plate (Top of piling mat)</t>
  </si>
  <si>
    <t>H</t>
  </si>
  <si>
    <t>D30 Cast in place concrete piling
Cutting off tops of piles 450mm diameter</t>
  </si>
  <si>
    <t>Total length; (100 Nr); piles</t>
  </si>
  <si>
    <t>J</t>
  </si>
  <si>
    <t>M</t>
  </si>
  <si>
    <t>Disposal
Excavated material</t>
  </si>
  <si>
    <t>Off-site</t>
  </si>
  <si>
    <t>K</t>
  </si>
  <si>
    <t>Page Total 2000/1/3</t>
  </si>
  <si>
    <t>Off site; toxic/hazardous material - Soil Investigation Report - PRICING POINT - to be removed in advance of works - RISK ITEM - NOT MEASURED IN ACCORDANCE WITH SMM7R</t>
  </si>
  <si>
    <t>Page Total 2000/1/4</t>
  </si>
  <si>
    <t>Items extra over piling
Breaking through obstructions</t>
  </si>
  <si>
    <t>At individual 450mm diameter pile locations; (PRICING POINT)</t>
  </si>
  <si>
    <t>Page Total 2000/1/6</t>
  </si>
  <si>
    <t>SUBSTRUCTURES -   2007 - Piling Existing Building</t>
  </si>
  <si>
    <t>BILL NR 2007 - SUBSTRUCTURES - PILING - WITHIN EXISTING BUILDING
SUB-BILL NR 2007.02 - SUBS - PILING ATTENDANCES
GROUNDWORK
D20 Excavating and filling
Excavating
NOTE
NOTE 1: ALL OF THE FOLLOWING WORK IS CARRIED OUT INSIDE THE EXISTING BUILDING
NOTE 2: BCA HAVE TAKEN THE TOP OF THE PILING MAT AT19.340  WITHIN THE EXISTING BUILDING
NOTE 3. BCA HAVE ASSUMED THE DEMOLITION CONTRACTOR HAS REMOVED THE EXISTING RC FLOOR ETC DOWN TO TOP OF PROPOSED PILING MAT I.E. 19.340 WHICH IS THE STARTING LEVEL FOR PILING MAT REDUCE EXCAVATIONS
NOTE 4: BCA HAVE ASSUMED THAT ALL OF THE PILING MAT WILL BE IMPORTED MATERIAL.
To reduce levels</t>
  </si>
  <si>
    <t>1.0 m maximum depth from Demolition strip level 19.340 to Formation of piling mat 19.000; (Piling Mat 440 thick to be agreed)</t>
  </si>
  <si>
    <t>Page Total 2000/2/2</t>
  </si>
  <si>
    <t>Total length; (22 Nr); piles</t>
  </si>
  <si>
    <t>Off-site; BCA assumed pile length of 16 M (average)</t>
  </si>
  <si>
    <t>Page Total 2000/2/3</t>
  </si>
  <si>
    <t>SUBSTRUCTURES -   2010 - Substructures New Building</t>
  </si>
  <si>
    <t>BILL NR 2010 - SUBSTRUCTURES - NEW BUILDING
SUB-BILL NR 2010.02 - SUBS - EXCAVATION ETC
GROUNDWORK
D20 Excavating and filling
Excavating
NOTES
NOTE 1: LOCATION 1 IS ASSOCIATED WITH SSL AT 19.933 - SPORTS HALL
NOTE 2: LOCATION 2 IS ASSOCIATED WITH SSL AT 20.200 - CHANGING/CLIMBING WALL &amp; SERVICE TRENCH
NOTE 3: LOCATION 3 IS ASSOCIATED WITH SSL AT 20.000 - SQUASH COURTS &amp; ENTRANCE
NOTE 4: LOCATION 4 IS ASSOCIATED WITH SSL AT 19.450 - SERVICE TRENCHES &amp; PLANT ROOM BELOW SSL 20.050
to reduce levels</t>
  </si>
  <si>
    <t>0.25 m maximum depth; commencing at Location 1 - top of piling mat 19.850 to formation level 19.643 for SSL 19.933</t>
  </si>
  <si>
    <t>0.25 m maximum depth; commencing at Location 3 - top of piling mat 19.850 to formation level 19.750 for SSL 20.000</t>
  </si>
  <si>
    <t>1.00 m maximum depth; commencing at Location 2 - top of piling mat 19.850 to formation level 19.200 for Service Trench SSL 19.450</t>
  </si>
  <si>
    <t>1.00 m maximum depth; commencing at Location 4 - formation level of Location 3 19.750 to formation level 19.125 of Plant Room</t>
  </si>
  <si>
    <t>1.00 m maximum depth; commencing at Location 4 - formation level of Location 3 19.750 to formation level 19.200 of Service trench</t>
  </si>
  <si>
    <t>2.0 m maximum depth; commencing at Location 2 - top of piling mat 19.850 to formation level 18.720 for Climbing Wall Trench SSL 18.970</t>
  </si>
  <si>
    <t>Pile caps and ground beams between pile caps</t>
  </si>
  <si>
    <t>1.00 m maximum depth; commencing at Location 1 Formation level of Slab 19.643 to formation level of  Pile caps 19.143</t>
  </si>
  <si>
    <t>Page Total 2000/3/2</t>
  </si>
  <si>
    <t>1.00 m maximum depth; commencing at Location 2 Formation level of Climbing Wall Trench Slab 18.720 to formation level of  Ground Beams 18.320</t>
  </si>
  <si>
    <t>1.00 m maximum depth; commencing at Location 2 Formation level of Service Trench Slab 19.200 to formation level of  Ground Beams 18.350</t>
  </si>
  <si>
    <t>1.00 m maximum depth; commencing at Location 3 Formation level of Slab 19.750 to formation level of Ground Beams 19.350</t>
  </si>
  <si>
    <t>1.00 m maximum depth; commencing at Location 3 Formation level of Slab 19.750 to formation level of Thickening to Slab at Link Corridor) 19.500</t>
  </si>
  <si>
    <t>1.00 m maximum depth; commencing at Location 3 Formation level of Slab 19.750 to formation level of Isolated Pile caps 19.350</t>
  </si>
  <si>
    <t>1.00 m maximum depth; commencing at Location 4 Formation level of Service Trench Slab 18.820 to formation level of Ground Beams 18.495</t>
  </si>
  <si>
    <t>1.00 m maximum depth; commencing at Location 4 Formation level of Service Trench Slab 18.895 to formation level of Ground Beams 18.495</t>
  </si>
  <si>
    <t>1.00 m maximum depth; commencing at Location 4 Formation level of Slab 19.125 to formation level of  Pile caps 18.900</t>
  </si>
  <si>
    <t>2.00 m maximum depth; commencing at Location 1 formation level 19.643 to formation level of Ground Beams 18.550 for SSL 19.933</t>
  </si>
  <si>
    <t>2.00 m maximum depth; commencing at Location 2 Top of piling mat 19.850 to formation level of Ground Beams 18.350</t>
  </si>
  <si>
    <t>2.00 m maximum depth; commencing at Location 2 Top of piling mat 19.850 to formation level of Ground Beams 18.550</t>
  </si>
  <si>
    <t>L</t>
  </si>
  <si>
    <t>2.00 m maximum depth; commencing at Location 3 Formation of Slab 19.750 to formation level of Ground Beams 18.350 for SSL 20.000</t>
  </si>
  <si>
    <t>Page Total 2000/3/3</t>
  </si>
  <si>
    <t>Depth unknown; commencing at Location unknown to formation level of CRANE BASE - PRICING POINT - See also Item for crane base in Piling Preliminaries</t>
  </si>
  <si>
    <t>Below ground water level - RISK ITEM</t>
  </si>
  <si>
    <t>Toxic/hazardous material; as Noted on Engineers Drawings - Risk Only is Identified - PRICING POINT</t>
  </si>
  <si>
    <t>Working space allowance to excavations; backfilling with selected excavated material; (Material arising from Excavations within Piling Mat)</t>
  </si>
  <si>
    <t>Pits; (Isolated Pile Caps)</t>
  </si>
  <si>
    <t>Reduce levels basements and the like</t>
  </si>
  <si>
    <t>Pile caps and ground beams between piles</t>
  </si>
  <si>
    <t>pits; (Crane Base - NOT SHOWN - PRICING POINT)</t>
  </si>
  <si>
    <t>1.00 m maximum depth; distance between opposing faces not exceeding 2m; below ground water; in unstable ground - Isolated Pile Caps - Location 1,3 &amp; 4</t>
  </si>
  <si>
    <t>1.00 m maximum depth; distance between opposing faces not exceeding 2m; below ground water; in unstable ground - Ground Beams - Location 2,3 &amp; 4</t>
  </si>
  <si>
    <t>1.00 m maximum depth; distance between opposing faces 2 to 4m; below ground water; in unstable ground - Reduce Dig for Service Trenches - Location 2 &amp; 4</t>
  </si>
  <si>
    <t>1.00 m maximum depth; distance between opposing faces over 4m; below ground water; in unstable ground - Reduce Dig - Location 1,2,3 &amp; 4</t>
  </si>
  <si>
    <t>2.00 m maximum depth; distance between opposing faces not exceeding 2m; below ground water; in unstable ground - Ground Beams - Location 1</t>
  </si>
  <si>
    <t>Page Total 2000/3/4</t>
  </si>
  <si>
    <t>2.00 m maximum depth; distance between opposing faces not exceeding 2m; below ground water; in unstable ground - Ground Beams - Locations 2,3 &amp; 4</t>
  </si>
  <si>
    <t>2.00 m maximum depth; distance between opposing faces 2 to 4m; below ground water; in unstable ground - PRICING POINT FOR LIFT BASE</t>
  </si>
  <si>
    <t>Ground water</t>
  </si>
  <si>
    <t>Off site</t>
  </si>
  <si>
    <t>On site spoil heaps</t>
  </si>
  <si>
    <t>Off site; toxic/hazardous material; - Soil Investigation Report - PRICING POINT - RISK ITEM NOT MEASURED IN ACCORDANCE WITH SMM7R</t>
  </si>
  <si>
    <t>Selected excavated material; obtained from on site spoil heaps;depositing in layers 150mm maximum thickness; (Material from Piling Mat - Location of items noted should Piling Mat material not deemed suitable for fill and imported hardcore require- Contractor design))
Filling to; excavations</t>
  </si>
  <si>
    <t>Over 250 thick; (Side of Upstand below Ground)</t>
  </si>
  <si>
    <t>Filling to; make up levels</t>
  </si>
  <si>
    <t>Not exceeding 250 thick; (Below slab at Location 2 - SSL 20.200)</t>
  </si>
  <si>
    <t>Not exceeding 250 average thick; (Regularising layer on piling mat)</t>
  </si>
  <si>
    <t>Compacting; bottoms of excavations; with vibrating plate; (Bottom of isolated Pile caps)</t>
  </si>
  <si>
    <t>Page Total 2000/3/5</t>
  </si>
  <si>
    <t>Compacting; bottoms of excavations; with vibrating plate; (Below Climbing Wall Slab between Ground Beams)</t>
  </si>
  <si>
    <t>Compacting; bottoms of excavations; with vibrating plate; (Below Service Trench Slab between Ground Beams)</t>
  </si>
  <si>
    <t>Compacting; bottoms of excavations; with vibrating plate; (Top of exposed piling mat prior to regulating layer)</t>
  </si>
  <si>
    <t>Compacting; bottoms of excavations; with vibrating plate; (bottom of Pile Caps &amp; Ground Beams within Reduce Dig)</t>
  </si>
  <si>
    <t>Compacting; bottoms of excavations; with vibrating plate; (bottom of Pile Caps &amp; Ground Beams within Filled Floors)</t>
  </si>
  <si>
    <t>Compacting; bottoms of excavations; with vibrating plate; (bottom of Reduce level excavation - Location 1,2 &amp; 4)</t>
  </si>
  <si>
    <t>Compacting; surface of filling; with vibrating plate; blinding - (Filling to make up levels or top of reduce excavation within piling Mat - to Main Floor Slab at Locations 1,2,3 &amp; 5)</t>
  </si>
  <si>
    <t>Page Total 2000/3/6</t>
  </si>
  <si>
    <t>SUB-BILL NR 2010.03 - SUBS - GENERALLY - CONCRETE ETC
IN SITU CONCRETE / LARGE PRECAST CONCRETE
E10 Mixing/casting/curing in situ concrete
NOTES
NOTE 1: MORTICES FOR HOLDING DOWN BOLT ASSEMBLIES; HIGH STRENGTH GROUT ETC INCLUDED WITH STEEL FRAME
Plain Insitu concrete; Compressive strength: GEN 1 Aggregate: 20 mm maximum; Design chemical class: As noted; Consistence class: As noted; Chloride Class: as Engineers Spec E10/110A
Beds</t>
  </si>
  <si>
    <t>Not exceeding 150 thick; (Mud mat - Below Main Floor Slabs)</t>
  </si>
  <si>
    <t>Not exceeding 150 thick; (Mud mat - Below Floor Slabs to Service Trenches &amp; Climbing Wall Trench)</t>
  </si>
  <si>
    <t>Not exceeding 150 thick; (Mud mat - Below Isolated Pile Caps)</t>
  </si>
  <si>
    <t>Not exceeding 150 thick; (Mud mat - Below Ground Beams)</t>
  </si>
  <si>
    <t>Not exceeding 150 thick; (Mud mat - Below Crane Base) - PRICING POINT</t>
  </si>
  <si>
    <t>Reinforced Insitu concrete; Compressive strength: C32/40; Aggregate: 20 mm maximum; Design chemical class: As noted; Consistence class: As noted; Chloride Class: As noted; vibrated;; as Engineers Spec  E10/112A
Ground beams</t>
  </si>
  <si>
    <t>Generally</t>
  </si>
  <si>
    <t>Isolated foundations</t>
  </si>
  <si>
    <t>Generally; (Pile Caps and the like)</t>
  </si>
  <si>
    <t>Generally; (Pile Cap for Crane Base)</t>
  </si>
  <si>
    <t>Beds</t>
  </si>
  <si>
    <t>150 to 450 thick; (200 thick Main Slab - Location 2)</t>
  </si>
  <si>
    <t>150 to 450 thick; (200 thick Main Slab - Location 3)</t>
  </si>
  <si>
    <t>Page Total 2000/3/7</t>
  </si>
  <si>
    <t>150 to 450 thick; (200 thick Link Corridor Slab - Location 3)</t>
  </si>
  <si>
    <t>150 to 450 thick; (300 thick Main Slab - Location 1)</t>
  </si>
  <si>
    <t>Upstands</t>
  </si>
  <si>
    <t>Generally; (250 thick x 357 high) - Location 1</t>
  </si>
  <si>
    <t>Reinforced Insitu concrete; Compressive strength: C32/40; Aggregate: 20 mm maximum; Design chemical class: As noted; Consistence class: As noted; Chloride Class: As noted; Waterproof additive; vibrated;; as Engineers Spec  E10/112A
Beds</t>
  </si>
  <si>
    <t>150 to 450 thick; (200 thick foming Climbing Wall Trench - Location 2)</t>
  </si>
  <si>
    <t>150 to 450 thick; (200 thick fming Service Trench - Location 2 &amp; 4)</t>
  </si>
  <si>
    <t>150 to 450 thick; (275 thick - Climbing Wall Trench Location 4)</t>
  </si>
  <si>
    <t>Walls</t>
  </si>
  <si>
    <t>150 to 450 thick; (200 thick - W1 - Retaining wall - Top of Ground Beam to Underside of Floor Slab)</t>
  </si>
  <si>
    <t>150 to 450 thick; (250 thick - W2 - Perimeter retaining wall - Top of Ground Beam to Underside of Floor Slab)</t>
  </si>
  <si>
    <t>150 to 450 thick; (300 thick - W3 - Perimeter retaining wall - Top of Ground Beam to Underside of Floor Slab)</t>
  </si>
  <si>
    <t>150 to 450 thick; (Projections to Walls - NOT measured in accordance with SMM7R)</t>
  </si>
  <si>
    <t>Generally; (150 thick x 350 high - Location 3 - Link Corridor)</t>
  </si>
  <si>
    <t>Generally; (250 thick x 150 high - Location 2)</t>
  </si>
  <si>
    <t>Page Total 2000/3/8</t>
  </si>
  <si>
    <t>Generally; (250 thick x 350 high - Location 3)</t>
  </si>
  <si>
    <t>Generally; (250 thick x 357 high - Location 1)</t>
  </si>
  <si>
    <t>Generally; (300 thick x 350 high - Location 3)</t>
  </si>
  <si>
    <t>Generally; (Projections to Upstands - NOT measured in accordance with SMM7R)</t>
  </si>
  <si>
    <t>E20 Formwork for in situ concrete
Formwork; Basic finish; As Engineers Spec E20/610
Sides of foundations</t>
  </si>
  <si>
    <t>500 to 1m high; (Isolated Pile Caps)</t>
  </si>
  <si>
    <t>Over 1m high; (Pile Cap at CRANE BASE - PRICING POINT)</t>
  </si>
  <si>
    <t>Sides of ground beams and edges of beds</t>
  </si>
  <si>
    <t>Not exceeding 250 high; (Edge of 200 thick floor slab at external perimeter of Main Floor Slabs)</t>
  </si>
  <si>
    <t>Not exceeding 250 high; (Edge of 200 thick floor slab at internal perimeter; abutment of floors with different SSL and at openings of Main Floor Slabs)</t>
  </si>
  <si>
    <t>250 to 500 high; (Edge of 275 thick floor slab at to base of Plant roomc)</t>
  </si>
  <si>
    <t>Not exceeding 250 high; (Edge of 200 thick floor slab at to base of Service Trenches and Climbing Wall etc)</t>
  </si>
  <si>
    <t>250 to 500 high; (Edge of 300 thick floor slab at external perimeter of Main Floor Slab - Location 1)</t>
  </si>
  <si>
    <t>250 to 500 high;(Edge of 300 thick floor slab at internal perimeter; abutment of floors with different SSL - Location 1)</t>
  </si>
  <si>
    <t>500 to 1 m high; (Sides of Ground Beams - Generally)</t>
  </si>
  <si>
    <t>N</t>
  </si>
  <si>
    <t>Sides of upstands</t>
  </si>
  <si>
    <t>Not exceeding 250 high; (250 x 150 high - Location 2)</t>
  </si>
  <si>
    <t>P</t>
  </si>
  <si>
    <t>Page Total 2000/3/9</t>
  </si>
  <si>
    <t>Not exceeding 250 igh; (150 high forming projections - Location 2) - NOT measured in accordance with SMM7R</t>
  </si>
  <si>
    <t>250 to 500 high; (250 thick x 357 high - Internal Location 1)</t>
  </si>
  <si>
    <t>250 to 500 high; (250 x 357 high - External - Location 1)</t>
  </si>
  <si>
    <t>250 to 500 high; (357 high forming projections - Location 1) - NOT measured in accordance with SMM7R</t>
  </si>
  <si>
    <t>250 to 500 high; (150 x 350 high - Location 3 - Link Corridor)</t>
  </si>
  <si>
    <t>250 to 500 high; (250 x 350 high - Location 3)</t>
  </si>
  <si>
    <t>250 to 500 high; (300 x 350 high - Location 3)</t>
  </si>
  <si>
    <t>250 to 500 high; (350 high forming projections - Location 3) - NOT measured in accordance with SMM7R</t>
  </si>
  <si>
    <t>Vertical; to both sides; (both sides measured seperately) - 200 thick; (Retaining Walls - Ref W1)</t>
  </si>
  <si>
    <t>Vertical; to both sides; (both sides measured seperately) - 250 thick; (Retaining Walls - Ref W2)</t>
  </si>
  <si>
    <t>Vertical; to both sides; (both sides measured seperately) - 300 thick; (Retaining Walls - Ref W3)</t>
  </si>
  <si>
    <t>Columns attached to walls</t>
  </si>
  <si>
    <t>Rectangular</t>
  </si>
  <si>
    <t>Suspended wall kickers</t>
  </si>
  <si>
    <t>Suspended both sides; 150 high - 200 thick</t>
  </si>
  <si>
    <t>Suspended one side; 150 high - 250 thick</t>
  </si>
  <si>
    <t>Suspended both sides; 150 high - 250 thick</t>
  </si>
  <si>
    <t>Q</t>
  </si>
  <si>
    <t>Suspended both sides; 150 high -- 300 thick</t>
  </si>
  <si>
    <t>R</t>
  </si>
  <si>
    <t>Page Total 2000/3/10</t>
  </si>
  <si>
    <t>E30 Reinforcement for in situ concrete
Reinforcement bars; As Architects Spec E30.150; to BS4449; including hooks; tying wire; spacers and chairs; as Engineers Notes; NOT measured in accordance with SMM7R
Bars</t>
  </si>
  <si>
    <t>Variable nominal size; straight; bent; etc; (Ground Beams - 190kg/M3 as ???????)</t>
  </si>
  <si>
    <t>T</t>
  </si>
  <si>
    <t>Variable nominal size; straight; bent; etc; (Isolated Pile Cap - 160kg/M3 as ???????)</t>
  </si>
  <si>
    <t>Variable nominal size; straight; bent; etc; (Beds - 165kg/M3 as ???????)</t>
  </si>
  <si>
    <t>Variable nominal size; straight; bent; etc; (Retaining walls - 150kg/M3 as ???????)</t>
  </si>
  <si>
    <t>Variable nominal size; straight; bent; etc; (Attached columns within Upstamds - 310kg/M3 as ???????)</t>
  </si>
  <si>
    <t>Variable nominal size; straight; bent; etc; (Attached columns within walls - 310kg/M3 as ???????)</t>
  </si>
  <si>
    <t>Variable nominal size; straight; bent; etc; (Upstands - 120kg/M3 as ??????)</t>
  </si>
  <si>
    <t>Variable nominal size; straight; bent; etc; (CRANE BASE - PRICING POINT)</t>
  </si>
  <si>
    <t>E40 Designed joints in situ concrete
Joints; movement and similar joints; as Engineers Spec E40 - NO Spec ; Contractors design
Plain</t>
  </si>
  <si>
    <t>200 - 300 wide; (200 thick slab) - PRICING POINT</t>
  </si>
  <si>
    <t>300 - 400 wide; (300 thick slab) - PRICING POINT</t>
  </si>
  <si>
    <t>Joints; hydrophillic joint; as Engineers Spec E40 - NO Spec Contractors design
Plain</t>
  </si>
  <si>
    <t>150 to 300 wide; horizontal; (200 thick Internal walls - Ref W1)</t>
  </si>
  <si>
    <t>Page Total 2000/3/11</t>
  </si>
  <si>
    <t>External angles</t>
  </si>
  <si>
    <t>NR</t>
  </si>
  <si>
    <t>Internal angles</t>
  </si>
  <si>
    <t>150 to 300 wide; horizontal; (250 thick External walls - Ref W2)</t>
  </si>
  <si>
    <t>Intersections</t>
  </si>
  <si>
    <t>150 to 300 wide; horizontal; (250 thick Internal walls - Ref W2)</t>
  </si>
  <si>
    <t>150 to 300 wide; horizontal; (300 thick External Walls)</t>
  </si>
  <si>
    <t>150 to 300 wide; horizontal; (300 thick Service Trenches and Climbing Wall Trench)</t>
  </si>
  <si>
    <t>S</t>
  </si>
  <si>
    <t>E41 Worked finishes/Cutting to in situ concrete
Worked finishes
Manual tamping; NO Architects Spec</t>
  </si>
  <si>
    <t>Generally; (Mud mat - below Main Floor)</t>
  </si>
  <si>
    <t>Generally; (Mud mat - below Isolated Pile Cap)</t>
  </si>
  <si>
    <t>U</t>
  </si>
  <si>
    <t>Page Total 2000/3/12</t>
  </si>
  <si>
    <t>Generally; (Mud mat - below Ground Beams)</t>
  </si>
  <si>
    <t>Generally; (Mud mat - below Service Trenches &amp; Climbing Wall Trench)</t>
  </si>
  <si>
    <t>Generally; (Mud mat - below Crane Base)</t>
  </si>
  <si>
    <t>Power float finish; NO Architects Spec E41</t>
  </si>
  <si>
    <t>Generally; (Top of 200 thick Main Floor)</t>
  </si>
  <si>
    <t>Generally; (Top of 200 thick Service Trench &amp; Climbing Wall Trench Beds)</t>
  </si>
  <si>
    <t>Generally; (Top of 300 thick Main Floor)</t>
  </si>
  <si>
    <t>Smooth float finish; as Engineers Spec E41.310</t>
  </si>
  <si>
    <t>Generally; (Top of Isolated Pile Caps)</t>
  </si>
  <si>
    <t>Generally; (Top of Ground Beams)</t>
  </si>
  <si>
    <t>Generally; (Top of Upstands)</t>
  </si>
  <si>
    <t>Generally; (Top of 250 &amp; 300 wall - Exposed at External Perimeter of Serrvice Trench and Climbing Wall Trench</t>
  </si>
  <si>
    <t>Generally; (Top of Crane Base)</t>
  </si>
  <si>
    <t>Surface hardener; NO Architects Spec E41</t>
  </si>
  <si>
    <t>Generally; (Top of 200 thick Main Floor - Assumed by BCA - PRICING POINT)</t>
  </si>
  <si>
    <t>Generally; (Top of 300 thick Main Floor - Assumed by BCA - PRICING POINT)</t>
  </si>
  <si>
    <t>Page Total 2000/3/13</t>
  </si>
  <si>
    <t>SUB-BILL NR 2010.05 - SUBS - GENERALLY - MASONRY; INSULATION ETC - EXISTING BUILDING
IN SITU CONCRETE / LARGE PRECAST CONCRETE
E10 Mixing/casting/curing in situ concrete
High strength non-shrink mortar; Contractor Design
Beds; (Plinth to masonry wall)</t>
  </si>
  <si>
    <t>Not exceeding 150 thick; (Thickness varies assume 75 thick); as Detail 1 &amp; 2 on Dwg ESSC-HAL-03-GF-DR-A-6006 Rev C01 - (Sports Hall)</t>
  </si>
  <si>
    <t>Not exceeding 150 thick; (Thickness varies assume 75 thick); as Detail 1 &amp; 2 on Dwg ESSC-HAL-03-GF-DR-A-6006 Rev C01 - (Climbing Wall etc)</t>
  </si>
  <si>
    <t>Not exceeding 150 thick; (Thickness varies assume 100 thick); as Detail 1 &amp; 2 on Dwg ESSC-HAL-03-GF-DR-A-6006 Rev C01 - (Squash Courts etc)</t>
  </si>
  <si>
    <t>E20 Formwork for in situ concrete
Formwork; Basic finish at the discretion of contractor
Sides of ground beams and edges of beds</t>
  </si>
  <si>
    <t>Not exceeding 250 high; (Assumed average 75 high - Sports Hall)</t>
  </si>
  <si>
    <t>Not exceeding 250 high; (Assumed average 75 high - Climbing Wall etc)</t>
  </si>
  <si>
    <t>Not exceeding 250 high; (Assumed average 100 high - Climbing Wall etc)</t>
  </si>
  <si>
    <t>E41 Worked finishes/Cutting to in situ concrete
Worked finishes; as Spec E41
Trowelling</t>
  </si>
  <si>
    <t>Generally; (Top of high strength mortar plinth) - Sports Hall</t>
  </si>
  <si>
    <t>Generally; (Top of high strength mortar plinth) - Climbing Wall etc</t>
  </si>
  <si>
    <t>Generally; (Top of high strength mortar plinth) - Squash Courts etc</t>
  </si>
  <si>
    <t>Page Total 2000/3/16</t>
  </si>
  <si>
    <t>WATERPROOFING
J40 Flexible sheet tanking/damp proof membranes
NOTES:
NOTE 4: NO ALLOWANCE MADE FOR TANKING WITHIN EXTERNAL WALLS
Vapour barrier; seperating layer; single layer laid loose; 150 laps taped and jointed; as Spec to be confirmed - Contractor design
Plain areas</t>
  </si>
  <si>
    <t>Horizontal; to insulation; (Main Floor Areas)</t>
  </si>
  <si>
    <t>Horizontal; to insulation; Within Climbing Wall Trench</t>
  </si>
  <si>
    <t>Horizontal and vertical angles; etc - PRICING POINT) - NOT measured in accordance with SMM7R</t>
  </si>
  <si>
    <t>Damp Proof Membrane; seperating layer; single layer laid loose; 150 laps taped and jointed; as Spec to be confirmed - Contractor design
Plain areas</t>
  </si>
  <si>
    <t>Horizontal; to concrete (Mudmat of Main Floor Areas)</t>
  </si>
  <si>
    <t>Horizontal; to concrete (Mudmat below Ground Beams)</t>
  </si>
  <si>
    <t>Horizontal; to concrete (Mudmat below Service Trench &amp; Climbing Wall Beds)</t>
  </si>
  <si>
    <t>Horizontal; to concrete (Mudmat below isolated Pile Caps)</t>
  </si>
  <si>
    <t>Horizontal; to concrete (Top of Ground Beams)</t>
  </si>
  <si>
    <t>Horizontal; to concrete (Top of Upstands)</t>
  </si>
  <si>
    <t>Horizontal; to concrete (Top of Walls)</t>
  </si>
  <si>
    <t>Vertical; to concrete (Perimeter Edge of Main Floor Areas and at steps in levels beteen floors)</t>
  </si>
  <si>
    <t>Vertical; to concrete (Perimeter Edge of Main Plant Room, Service Trench &amp; Climbing Wall Beds)</t>
  </si>
  <si>
    <t>Vertical; to concrete (Sides of Ground Beams)</t>
  </si>
  <si>
    <t>Page Total 2000/3/23</t>
  </si>
  <si>
    <t>Vertical; to concrete (Sides of Isolated Pile Caps)</t>
  </si>
  <si>
    <t>Vertical; to concrete (Sides of Upstands)</t>
  </si>
  <si>
    <t>Vertical; to concrete (Sides of Walls)</t>
  </si>
  <si>
    <t>BUILDING FABRIC SUNDRIES
P10 Sundry insulation/proofing work/fire stops
Board or slab insulation; Foamglass load bearing insulation; Contractor Design
Plain areas
140 thick; to concrete; vertical; (As Typical Details on Dwg ESSC-HAL-SSC1-ZZ-DR-A-6000 Rev C01) - NOTE: Included within MASONRY
Board or slab insulation; Rockwool RockFlor; Contractor Design
Plain areas</t>
  </si>
  <si>
    <t>50 thick; to Insulation; horizontal</t>
  </si>
  <si>
    <t>50 thick; to concrete; horizontal</t>
  </si>
  <si>
    <t>80 thick; to concrete; horizontal</t>
  </si>
  <si>
    <t>100 thick; to concrete; horizontal</t>
  </si>
  <si>
    <t>At Door Thresholds and the like - NO DETAIL - PRICING POINT</t>
  </si>
  <si>
    <t>Page Total 2000/3/24</t>
  </si>
  <si>
    <t>SUBSTRUCTURES -   2020 - Substructures Existing Building</t>
  </si>
  <si>
    <t>BILL NR 2020 - SUBSTRUCTURES - EXISTING BUILDING
SUB-BILL NR 2020.02 - SUBS - EXCAVATIONS ETC - EXISTING BUILDING
GROUNDWORK
D20 Excavating and filling
Excavating
NOTES
NOTE 1: LOCATION 6 IS ASSOCIATED WITH SSL AT 19.342 - WHITLEY HALL
NOTE 2: LOCATION 7 IS ASSOCIATED WITH SSL AT 19.942 - WHITLEY HALL
NOTE 3: LOCATION 8 IS ASSOCIATED WITH ISOLATED SLAB BELOW STEPS TO RIFLE RANGE AT 19.800 - WHITLEY HALL
NOTE 4: LOCATION 9 IS ASSOCIATED WITH REPLACING GYM STORE SLAB AT 20.200 - WHITLEY HALL
NOTE 5: LOCATION 10 IS ASSOCIATED WITH REPLACING COLLENADE SLAB &amp; STORE SLAB AT 20.200 - WHITLEY HALL
NOTE 6: LOCATION 11 IS ASSOCIATED WITH REPLACING PART OF COLLENADE SLAB  AT 19.710 - WHITLEY HALL
to reduce levels</t>
  </si>
  <si>
    <t>0.25 m maximum depth; commencing at Location 6 - top of piling mat 19.340 to formation level 19.252 for SSL 19.542</t>
  </si>
  <si>
    <t>1 m maximum depth; commencing at Location 8 - Strip level (After Floor removed by Others) 19.850 to formation level 19.350</t>
  </si>
  <si>
    <t>1 m maximum depth; commencing at Location 9 - Strip level (After Floor removed by Others - Gym Store) of 20.200 to Formation level 19.750</t>
  </si>
  <si>
    <t>1 m maximum depth; commencing at Location 11 - Strip level (After Floor removed by Others) of 19.710 to Formation level 19.260</t>
  </si>
  <si>
    <t>Pits</t>
  </si>
  <si>
    <t>1 m maximum depth; commencing at Strip level 19.500 to formation level 18.750</t>
  </si>
  <si>
    <t>Page Total 2000/4/2</t>
  </si>
  <si>
    <t>1.00 m maximum depth; commencing at Location 6 reduce level 19.292 to formation level of Ground Beams GB03,07 &amp; 10 - 18.892 for SSL 19.542</t>
  </si>
  <si>
    <t>1.00 m maximum depth; commencing at Location 7 top of piling mat 19.340 to formation level of Ground Beams GB01 - 19.242 for SSL 19.942</t>
  </si>
  <si>
    <t>1.00 m maximum depth; commencing at Location 7 top of piling mat 19.340 to formation level of Ground Beams GB02 19.042 for SSL 19.942</t>
  </si>
  <si>
    <t>1.00 m maximum depth; commencing at Location 10 top of reduce dig 19.600 to formation level of Ground Beams GB11 19.100 for SSL 20.200</t>
  </si>
  <si>
    <t>Trenches exceeding 300 wide</t>
  </si>
  <si>
    <t>1.00 m maximum depth; commencing at reduce level 19.650 in Location 10 for SSL 20.200; Next to existing building; (Detail A)</t>
  </si>
  <si>
    <t>Reduce level; (At Floor 19.710 and 19.800)</t>
  </si>
  <si>
    <t>Trenches</t>
  </si>
  <si>
    <t>Page Total 2000/4/3</t>
  </si>
  <si>
    <t>1.00 m maximum depth; distance between opposing faces not exceeding 2m; below ground water; in unstable ground - Ground Beams</t>
  </si>
  <si>
    <t>1.00 m maximum depth; distance between opposing faces not exceeding 2m; below ground water; in unstable ground - Service Pit</t>
  </si>
  <si>
    <t>1.00 m maximum depth; distance between opposing faces not exceeding 2m; below ground water; in unstable ground - Trench against existing</t>
  </si>
  <si>
    <t>1.00 m maximum depth; distance between opposing faces not exceeding 2m; below ground water; in unstable ground; next existing building - Trench for GB11</t>
  </si>
  <si>
    <t>1.00 m maximum depth; distance between opposing faces 2 to 4m; below ground water; in unstable ground - Reduce dig</t>
  </si>
  <si>
    <t>1.00 m maximum depth; distance between opposing faces 2 to 4m; below ground water; in unstable ground - Service Pit</t>
  </si>
  <si>
    <t>1.00 m maximum depth; distance between opposing faces 2 to 4m; below ground water; in unstable ground - Trench for GB11</t>
  </si>
  <si>
    <t>Page Total 2000/4/4</t>
  </si>
  <si>
    <t>Hardcore; MOT1; obtained off site;depositing in layers 150mm maximum thickness; Contractor design
Filling to; make up levels</t>
  </si>
  <si>
    <t>Over 250 thick; (Below slab at Location 7 - SSL 19.942)</t>
  </si>
  <si>
    <t>Over 250 thick; (Below slab at Location 9,10,11 - New Collenade Slab &amp; slab to stores)</t>
  </si>
  <si>
    <t>Selected excavated material; obtained from on site spoil heaps;depositing in layers 150mm maximum thickness; (Material from Piling Mat - Location of items noted should Piling Mat material not deemed suitable for fill and imported hardcore require- Contractor design))
Filling to; make up levels</t>
  </si>
  <si>
    <t>Not exceeding 250 average thick; (Regularising layer on piling mat to Location 6)</t>
  </si>
  <si>
    <t>Compacting; bottoms of excavations; with vibrating plate; (Top of piling mat prior to regulating layer and filling - Location 6 &amp; 7)</t>
  </si>
  <si>
    <t>Compacting; bottoms of excavations; with vibrating plate; (Location 8,9,10 &amp; 11)</t>
  </si>
  <si>
    <t>Compacting; bottoms of excavations; with vibrating plate; (Bottom of Pile Caps &amp; Ground Beams)</t>
  </si>
  <si>
    <t>Compacting; bottoms of excavations; with vibrating plate; (Bottom of Service Pit)</t>
  </si>
  <si>
    <t>Compacting; bottoms of excavations; with vibrating plate; (Bottom of Trench abutting existing collenade wall)</t>
  </si>
  <si>
    <t>Compacting; surface of filling; with vibrating plate; blinding - (Filling to make up levels - Replacement floor at Location 8,9,10 &amp; 11)</t>
  </si>
  <si>
    <t>Page Total 2000/4/5</t>
  </si>
  <si>
    <t>Compacting; surface of filling; with vibrating plate; blinding - (Filling to make up levels or top of regulating layer to reduce dig within piling Mat - to Main Floor Slab at Locations 6 &amp; 7)</t>
  </si>
  <si>
    <t>D50 Underpinning
Limits</t>
  </si>
  <si>
    <t>Length carried out in one operation is not to exceed 1m</t>
  </si>
  <si>
    <t>The maximum number of sections exposed at any one time is to be 4</t>
  </si>
  <si>
    <t>Temporary support for existing structures
Supporting at location of Detail B</t>
  </si>
  <si>
    <t>Contractor Design ; making good - PRICING POINT</t>
  </si>
  <si>
    <t>Excavating
Preliminary trenches</t>
  </si>
  <si>
    <t>1.00 m maximum depth; from one side only; commencing at 19.650</t>
  </si>
  <si>
    <t>Underpinning pits</t>
  </si>
  <si>
    <t>Below water level - PRICING POINT</t>
  </si>
  <si>
    <t>Earthwork support
To faces of preliminary trenches</t>
  </si>
  <si>
    <t>1.00 m maximum depth; distance between opposing faces not exceeding 2m; below ground water level; in unstable ground; next to existing buildings</t>
  </si>
  <si>
    <t>Page Total 2000/4/6</t>
  </si>
  <si>
    <t>To faces of underpinning pits</t>
  </si>
  <si>
    <t>Work to existing
Cutting away projecting foundations</t>
  </si>
  <si>
    <t>Brick footings course x 3</t>
  </si>
  <si>
    <t>Preparing the underside of new work to receive pinning up of new work</t>
  </si>
  <si>
    <t>430 thick brickwork</t>
  </si>
  <si>
    <t>Surface treatments
Compacting bottoms of excavations</t>
  </si>
  <si>
    <t>Plain insitu concrete; Gen 1; 20mm aggregate; as Engineers Spec E10/110A
Beds</t>
  </si>
  <si>
    <t>Not exceeding 150 thick; (Mud Mat)</t>
  </si>
  <si>
    <t>Reinforced concrete; Designation 32/40; 20mm aggregate: water resistant additive; vibrated; as Engineers Spec E10/112A
Foundations</t>
  </si>
  <si>
    <t>150 to 450 thick</t>
  </si>
  <si>
    <t>Page Total 2000/4/7</t>
  </si>
  <si>
    <t>Formwork; basic finsih at discretion of contractor; as Engineers Spec E10/610
Sides of foundations</t>
  </si>
  <si>
    <t>Not exceeding 250 high</t>
  </si>
  <si>
    <t>Reinforcement; bars; complete with all laps; tying wire; stool supports etc; as Engineers Spec E30/150; NOT MEASURED IN ACCORDANCE WITH SMM7R
Bars</t>
  </si>
  <si>
    <t>Various sizes; straight and bent; (Foundations BCA assumed 180kg/m3)</t>
  </si>
  <si>
    <t>extra over for couplers to reinforcement bars to facilitate the hit and miss seuence of works.</t>
  </si>
  <si>
    <t>Worked finishes to in-situ concrete; as Engineers Spec E41
Finishing</t>
  </si>
  <si>
    <t>Ordinary finish; as Engineers Spec E41/165A</t>
  </si>
  <si>
    <t>Page Total 2000/4/8</t>
  </si>
  <si>
    <t>SUB-BILL NR 2020.03 - SUBS - CONCRETE ETC - EXISTING BUILDING
IN SITU CONCRETE / LARGE PRECAST CONCRETE
E10 Mixing/casting/curing in situ concrete
Plain Insitu concrete; Compressive strength: GEN 1 Aggregate: 20 mm maximum; Design chemical class: As noted; Consistence class: As noted; Chloride Class: as Engineers Spec E10/110A
Beds</t>
  </si>
  <si>
    <t>Not exceeding 150 thick; (Mud mat - Below Main Floor Slabs - Location 6 &amp; 7)</t>
  </si>
  <si>
    <t>Not exceeding 150 thick; (Mud mat - Below Main Floor Slabs - Location 8,9,10 &amp; 11)</t>
  </si>
  <si>
    <t>Not exceeding 150 thick; (Mud mat - Below Foundation abutting existiing collenade wall)</t>
  </si>
  <si>
    <t>Not exceeding 150 thick; (Mud mat - Below Service Pit Base)</t>
  </si>
  <si>
    <t>Plain insitu concrete; Compressive strength: C32/40; Aggregate: 20 mm maximum; Design chemical class: As noted; Consistence class: As noted; Chloride Class: As noted;as Engineers Spec E10/112A
Foundations</t>
  </si>
  <si>
    <t>Generally; poured on or against earth or unblinded hardcore</t>
  </si>
  <si>
    <t>150 to 450 thick; (150 thick Main Slab - Location 8,9,10 &amp; 11)</t>
  </si>
  <si>
    <t>150 to 450 thick; (200 thick Main Slab - Location 6)</t>
  </si>
  <si>
    <t>150 to 450 thick; (200 thick Main Slab - Location 7)</t>
  </si>
  <si>
    <t>Page Total 2000/4/9</t>
  </si>
  <si>
    <t>Reinforced Insitu concrete; Compressive strength: C32/40; Aggregate: 20 mm maximum; Design chemical class: As noted; Consistence class: As noted; Chloride Class: As noted; Waterproof additive; vibrated;; as Engineers Spec  E10/112A
Foundations</t>
  </si>
  <si>
    <t>Generally; (Abutting existing collenade wall)</t>
  </si>
  <si>
    <t>Generally; (Service Pit)</t>
  </si>
  <si>
    <t>150 to 450 thick; (200 thick - Retaining wall - Forming Step in Levels at Collenade Floor)</t>
  </si>
  <si>
    <t>150 to 450 thick; (200 thick - Retaining wall abutting exising collenade wall)</t>
  </si>
  <si>
    <t>150 to 450 thick; (200 thick - Retaining wall to service pit)</t>
  </si>
  <si>
    <t>150 to 450 thick; (300 thick - W3 - Retaining wall - Forming Step in Levels)</t>
  </si>
  <si>
    <t>Not exceeding 250 high' (Foundation abutting Collenade Wall)</t>
  </si>
  <si>
    <t>Not exceeding 250 high' (Foundation to Service Pit)</t>
  </si>
  <si>
    <t>Not exceeding 250 high; (Edge of 150 thick floor slab at Service Pit)</t>
  </si>
  <si>
    <t>Not exceeding 250 high; (Edge of 150 thick floor slab at Step in Levels - Location 8,9,10 &amp; 11)</t>
  </si>
  <si>
    <t>Not exceeding 250 high; (Edge of 200 thick floor slab at Step in Levels - Location 6 &amp; 7)</t>
  </si>
  <si>
    <t>Page Total 2000/4/10</t>
  </si>
  <si>
    <t>250 to 500 high; (Sides of Ground Beams - Generally)</t>
  </si>
  <si>
    <t>Vertical; to one side; (Other side formed by existing collenade wall) - 200 thick; (Retaining Walls)</t>
  </si>
  <si>
    <t>Vertical; to one side; (Other side formed by existing collenade wall) - 200 thick; (Retaining Wall at Service Pit)</t>
  </si>
  <si>
    <t>Vertical; to both sides; (both sides measured seperately) - 200 thick; (Retaining Walls Forming Steps in Floor)</t>
  </si>
  <si>
    <t>Vertical; to both sides; (both sides measured seperately) - 200 thick; (Retaining Walls around Service Pit)</t>
  </si>
  <si>
    <t>Suspended one side; 150 high - 200 thick; (Detail A at abutment of Collenade Wall)</t>
  </si>
  <si>
    <t>Suspended one side; 150 high - 200 thick; (Detail B at abutment of Collenade Wall)</t>
  </si>
  <si>
    <t>Suspended one side; 150 high - 200 thick; (Perimeter of Service Pit)</t>
  </si>
  <si>
    <t>Suspended one side; 150 high - 200 thick; (Steps in floor levels at Collenade)</t>
  </si>
  <si>
    <t>Suspended both sides; 150 high - 300 thick</t>
  </si>
  <si>
    <t>Wall ends soffits and steps in walls</t>
  </si>
  <si>
    <t>Not exceeding 250 wide</t>
  </si>
  <si>
    <t>Page Total 2000/4/11</t>
  </si>
  <si>
    <t>Variable nominal size; straight; bent; etc; (Foundations - BCA assumed 180kg/M3 as ???????)</t>
  </si>
  <si>
    <t>100 - 200 wide; (150 thick slab) - PRICING POINT</t>
  </si>
  <si>
    <t>Joints; Hydrophilic joint; as Engineers Spec E40 - NO Spec ; Contractors design
Plain</t>
  </si>
  <si>
    <t>Set on edge; Horizontal; (200 thick Wall to perimeter of Service Pit)</t>
  </si>
  <si>
    <t>Generally; (Mud mat - below Main Floor slabs Location 6 &amp; 7)</t>
  </si>
  <si>
    <t>Page Total 2000/4/12</t>
  </si>
  <si>
    <t>Generally; (Mud mat - below Main Floor slabs Location 8,9,10 &amp; 11)</t>
  </si>
  <si>
    <t>Generally; (Mud mat - below Foundation abutting Collenade Wall)</t>
  </si>
  <si>
    <t>Generally; (Mud mat - below Foundation at Service Pit)</t>
  </si>
  <si>
    <t>Generally; (Top of 150 thick Main Floor Slab Location 8,9,10 &amp; 11)</t>
  </si>
  <si>
    <t>Generally; (Top of 200 thick Main Floor Slab including Ground Beams - Location 6 &amp; 7)</t>
  </si>
  <si>
    <t>Generally; (Top of 200 thick Service Pit Foundation)</t>
  </si>
  <si>
    <t>Generally; (Top of Foundation abutting Collenade Wall)</t>
  </si>
  <si>
    <t>Generally; (Top of Ground Beams - GB11 &amp; at Step in Floor between Area 6/7)</t>
  </si>
  <si>
    <t>Generally; (Top of 150 thick Main Floors - Assumed by BCA - PRICING POINT)</t>
  </si>
  <si>
    <t>Generally; (Top of 200 thick Main Floors - Assumed by BCA - PRICING POINT)</t>
  </si>
  <si>
    <t>BUILDING FABRIC SUNDRIES
P31 Holes/Chases/Covers/Supports for services
General builders work
Cutting or forming holes for ducts and the like</t>
  </si>
  <si>
    <t>Various sizes - PRICING POINT; (NOT measured in accordance with SMM7R)</t>
  </si>
  <si>
    <t>Page Total 2000/4/13</t>
  </si>
  <si>
    <t>Cutting or forming holes for ducts; pipes and the like</t>
  </si>
  <si>
    <t>Not exceeding 1m girth - PRICING POINT; (NOT measured in accordance with SMM7R)</t>
  </si>
  <si>
    <t>Cutting or forming holes for ducts and the like</t>
  </si>
  <si>
    <t>Over 100 diameter; assumed 150 diameter; complete with hydrophilic seal; in 200 thick walls; (6Nr locations) - PRICING POINT</t>
  </si>
  <si>
    <t>Over 100 diameter; assumed 150 diameter; in 150 thick floor - PRICING POINT</t>
  </si>
  <si>
    <t>Over 100 diameter; assumed 150 diameter; in 200 thick floor - PRICING POINT</t>
  </si>
  <si>
    <t>Page Total 2000/4/14</t>
  </si>
  <si>
    <t>WATERPROOFING
J40 Flexible sheet tanking/damp proof membranes
NOTES:
NOTE 3: NO ALLOWANCE MADE FOR NEW DPC WITHIN EXISTING EXTERNAL WALLS
Vapour barrier; seperating layer; single layer laid loose; 150 laps taped and jointed; as Spec to be confirmed - Contractor design
Plain areas</t>
  </si>
  <si>
    <t>Horizontal; to insulation; Within Service Pit</t>
  </si>
  <si>
    <t>Horizontal; to concrete (Below &amp; above Foundation&amp;, below Service Pit abutting Collenade Wall)</t>
  </si>
  <si>
    <t>Horizontal; to concrete (Below Ground Beams)</t>
  </si>
  <si>
    <t>Horizontal; to concrete (Main Floor Areas)</t>
  </si>
  <si>
    <t>Page Total 2000/4/15</t>
  </si>
  <si>
    <t>Vertical; to concrete (Perimeter Edge of Main Floor Areas; at steps in levels&amp; at retaining Walls</t>
  </si>
  <si>
    <t>BUILDING FABRIC SUNDRIES
P10 Sundry insulation/proofing work/fire stops
Board or slab insulation; Rockwool RockFlor; Contractor Design
Plain areas</t>
  </si>
  <si>
    <t>100 thick; to concrete; horizontal; Within Service Pit</t>
  </si>
  <si>
    <t>Page Total 2000/4/16</t>
  </si>
  <si>
    <t>EXTERNAL WORKS -   22100 - External Works - Site Clearance</t>
  </si>
  <si>
    <t>BILL NR 22100 - EXTERNAL WORKS - SITE CLEARANCE
Not Applicable
GROUNDWORK
D20 Excavating and filling
Site preparation
Site clearance</t>
  </si>
  <si>
    <t>Generally; PRICING POINT ALLOWANCE</t>
  </si>
  <si>
    <t>Page Total 22000/1/1</t>
  </si>
  <si>
    <t>EXTERNAL WORKS -   22200 - External Works - Hard Surfaces</t>
  </si>
  <si>
    <t>BILL NR 22200 - EXTERNAL WORKS - HARD SURFACES AND EDGINGS
Not Applicable
GROUNDWORK
D20 Excavating and filling
Excavating
To reduce levels</t>
  </si>
  <si>
    <t>1 m maximum depth</t>
  </si>
  <si>
    <t>Extra over excavation irrespective of depth for</t>
  </si>
  <si>
    <t>Compacting; bottoms of excavations</t>
  </si>
  <si>
    <t>PAVING / PLANTING / FENCING / SITE FURNITURE
Q10 Kerbs/Edgings/Channels/Paving accessories
Kerbs; Contractors choice; ref: Bullnose kerb; open butt joints pointing in mortar; refer to drawings ECS2-CDL-XX-XX-DR-C-53001 and 50010 Rev P03; no Spec
Kerbs</t>
  </si>
  <si>
    <t>125 x 255; laid 0-6mm upstand; concrete foundation 300 x 100; haunching both sides</t>
  </si>
  <si>
    <t>Kerbs; Contractors choice; ref: EF Edging kerb; open butt joints pointing in mortar; refer to drawings ECS2-CDL-XX-XX-DR-C-53001 and 50010 Rev P03; no Spec
Kerbs</t>
  </si>
  <si>
    <t>50 x 150 x 915 long; laid flush; concrete foundation 250 x 100; haunching both sides</t>
  </si>
  <si>
    <t>50 x 150 x 915 long; laid flush; concrete foundation 250 x 100; haunching both sides; curved on plan</t>
  </si>
  <si>
    <t>Page Total 22000/2/1</t>
  </si>
  <si>
    <t>Kerbs; Contractors choice; ref: Flush Channel Kerb; open butt joints pointing in mortar; refer to drawings ECS2-CDL-XX-XX-DR-C-53001 and 50010 Rev P03; no Spec
Kerbs</t>
  </si>
  <si>
    <t>125 x 150 x 915 long; laid flush; concrete foundation 300 x 100; haunching both sides</t>
  </si>
  <si>
    <t>125 x 150 x 915 long; laid flush; concrete foundation 300 x 100; haunching both sides; curved on plan</t>
  </si>
  <si>
    <t>Kerbs; Contractors choice; ref: HB2 half battered kerb; open butt joints pointing in mortar; refer to drawings ECS2-CDL-XX-XX-DR-C-53001 and 50010 Rev P03; no Spec
Kerbs</t>
  </si>
  <si>
    <t>125 x 255; laid 125mm upstand; concrete foundation 300 x 100; haunching both sides</t>
  </si>
  <si>
    <t>Extra over for dropper kerbs</t>
  </si>
  <si>
    <t>Kerbs; Contractors choice; ref: Soldier Course Kerb; open butt joints pointing in mortar; refer to drawings ECS2-CDL-XX-XX-DR-C-53001 and 50010 Rev P03; no Spec
Kerbs</t>
  </si>
  <si>
    <t>100 x 200; laid flush; concrete foundation 300 x 100; haunching both sides</t>
  </si>
  <si>
    <t>100 x 200; laid flush; concrete foundation 300 x 100; haunching both sides; curved on plan</t>
  </si>
  <si>
    <t>Q20 Hardcore/Granular/Cement bound bases/sub-bases to roads/pavings
6F2 capping layer; graded so that when compacted is dense without voids; refer to engineers drawing ECS2-CDL-XX-XX-DR-C-50010 Rev P03
Filling to make up levels</t>
  </si>
  <si>
    <t>Not exceeding 250 average thick; depositing in layers 150 maximum thickness; compacting with vibrating plate</t>
  </si>
  <si>
    <t>Page Total 22000/2/2</t>
  </si>
  <si>
    <t>ECCOGRAVEL; Golden flint gravel 10mm aggregate; refer to engineers drawing ECS2-CDL-XX-XX-DR-C-50010 Rev P03
Filling to make up levels</t>
  </si>
  <si>
    <t>Not exceeding 250 average thick; filling into Cedadrive honeycomb structure</t>
  </si>
  <si>
    <t>extra over for Cedadrive honeycomb structure</t>
  </si>
  <si>
    <t>Permeable hydraulically bound 4/20 clean angular stone; refer to engineers drawing ECS2-CDL-XX-XX-DR-C-50010 Rev P03
Filling to make up levels</t>
  </si>
  <si>
    <t>Exceeding 250 average thick; depositing in layers 150 maximum thickness; compacting with vibrating plate</t>
  </si>
  <si>
    <t>Not exceeding 250 average thick; filling into cellweb TRP system</t>
  </si>
  <si>
    <t>extra over for cellweb TRP system</t>
  </si>
  <si>
    <t>Type 1 granular sub base to clause 803 table 8/2 MCHW volume 1 series 800; graded so that when compacted is dense without voids; refer to engineers drawing SHE-BWM-CY-00-DR-C-7200 Rev T1
Filling to make up levels</t>
  </si>
  <si>
    <t>Over 250 average thick; depositing in layers 150 maximum thickness; compacting with vibrating plate</t>
  </si>
  <si>
    <t>Type 3 Granular material in accordance with series 800 Specification for Highways Works; refer to engineers drawing ECS2-CDL-XX-XX-DR-C-50010 Rev P03
Filling to make up levels</t>
  </si>
  <si>
    <t>Page Total 22000/2/3</t>
  </si>
  <si>
    <t>Type 3 open graded granular aggregate; refer to engineers drawing ECS2-CDL-XX-XX-DR-C-50010 Rev P03
Filling to make up levels</t>
  </si>
  <si>
    <t>Surface treatments
Compacting</t>
  </si>
  <si>
    <t>Filling; 50mm blinding with quarry dust</t>
  </si>
  <si>
    <t>Filling; 50mm free draining aggregate as recommended by paving manufacturer</t>
  </si>
  <si>
    <t>Geotextile membrane; Terram 1000 or simular</t>
  </si>
  <si>
    <t>Generally; over 300 wide; laid to blinded hardcore</t>
  </si>
  <si>
    <t>Impermeable membrane; Marshalls MM380 or equivalent approved</t>
  </si>
  <si>
    <t>Page Total 22000/2/4</t>
  </si>
  <si>
    <t>Q23 Gravel/Hoggin roads/pavings/woodchip
Loose gravel; ECCOGRAVEL, ref: Golden flint; 10mm aggregate size; no Spec; refer to drawing EXS2-CDL-XX-XX-DR-C-50010 Rev P03
Pavings</t>
  </si>
  <si>
    <t>To falls or cross falls and to slopes not exceeding 15 degrees from horizontal; to blinded surfaces</t>
  </si>
  <si>
    <t>Q24 Interlocking brick / block roads / pavings
Paving; Permeable Clay block paving; Chelmer Valley Ltd, Alpha collection, ref: Spalding; colour: TBC; size TBC; 2-5mm wide joints, filled with sand; bond: herringbone pattern; laid on 50mm free draining bedding to BS7533-13 Table A.2; as Spec Q24/1205; refer to drawing ECS2-CDL-XX-XX-DR-C-50010 Rev P03
Paving type 04</t>
  </si>
  <si>
    <t>Extra over for</t>
  </si>
  <si>
    <t>Sunmittals as Spec Q24.2100-2108; PRICING POINT</t>
  </si>
  <si>
    <t>Extra over for cutting paving to suit recessed manhole covers</t>
  </si>
  <si>
    <t>Treads; 350 wide; fixing to concrete steps; Special bricks with Corduroy strips/nosing</t>
  </si>
  <si>
    <t>Q25 Slab/Brick/Block/Sett/Cobble pavings
Paving; Contractors Proposal's, ref: Blister Paving; colour: TBC; Size: TBC; laid on 50mm sharp sand bedding; 6mm joints; no Spec
Pavings</t>
  </si>
  <si>
    <t>Generally; to falls or cross falls and to slopes not exceeding 15 degrees from horizontal; to blinded surfaces</t>
  </si>
  <si>
    <t>Page Total 22000/2/5</t>
  </si>
  <si>
    <t>EXTERNAL WORKS -   22210 - Ramp</t>
  </si>
  <si>
    <t>BILL NR 22210 - EXTERNAL WORKS - REINFORCED CONCRETE RAMP
SUB-BILL NR 2010.03 - SUBS - GENERALLY - CONCRETE ETC
IN SITU CONCRETE / LARGE PRECAST CONCRETE
E10 Mixing/casting/curing in situ concrete
Plain Insitu concrete; Compressive strength: GEN 1 Aggregate: 20 mm maximum; Design chemical class: As noted; Consistence class: As noted; Chloride Class: as Engineers Spec E10/110A
Beds</t>
  </si>
  <si>
    <t>Not exceeding 150 thick; (Mud mat)</t>
  </si>
  <si>
    <t>Reinforced Insitu concrete; Compressive strength: C32/40; Aggregate: 20 mm maximum; Design chemical class: As noted; Consistence class: As noted; Chloride Class: As noted; vibrated;; as Engineers Spec  E10/112A
Upstands</t>
  </si>
  <si>
    <t>Generally; (150 thick x 400 high)</t>
  </si>
  <si>
    <t>Not exceeding 150 thick</t>
  </si>
  <si>
    <t>E20 Formwork for in situ concrete
Formwork; Basic finish; As Engineers Spec E20/610
Sides of upstands</t>
  </si>
  <si>
    <t>over 250 not exceeding 500 high</t>
  </si>
  <si>
    <t>not exceeding 250 high</t>
  </si>
  <si>
    <t>Variable nominal size; straight; bent; etc; (Ramp and upstands assume - 150kg/M3)</t>
  </si>
  <si>
    <t>Page Total 22000/3/1</t>
  </si>
  <si>
    <t>200 - 300 wide; (150 thick slab) - PRICING POINT</t>
  </si>
  <si>
    <t>Generally; (Mud mat)</t>
  </si>
  <si>
    <t>Generally; 150 wide (Top of Upstands)</t>
  </si>
  <si>
    <t>Page Total 22000/3/2</t>
  </si>
  <si>
    <t>EXTERNAL WORKS -   22400 - Ext Works - Soft Landscaping</t>
  </si>
  <si>
    <t>BILL NR 22400 - EXTERNAL WORKS - SOFTLANDSCAPING Rev 1
Not Applicable
GROUNDWORK
D20 Excavating and filling
Excavating
To reduce levels</t>
  </si>
  <si>
    <t>1.00 m maximum depth</t>
  </si>
  <si>
    <t>Selected excavated material
MOT Type 1; depositing in layers 150 maximum thicknes; obtained off site</t>
  </si>
  <si>
    <t>Not exceeding 250 average thick</t>
  </si>
  <si>
    <t>Clean stone; 50-75 dia; drainage layer to bottom of tree pits
Filling to make up levels</t>
  </si>
  <si>
    <t>Over 250 average thick</t>
  </si>
  <si>
    <t>Page Total 22000/5/1</t>
  </si>
  <si>
    <t>EXTERNAL WORKS -   22500 - External Works - Walls</t>
  </si>
  <si>
    <t>BILL NR 22500 - EXTERNAL WORKS - WALLS
Not Applicable
GROUNDWORK
D20 Excavating and filling
Excavating within existing building
Trenches; width over 300 wide</t>
  </si>
  <si>
    <t>Excavating
Trenches; width over 300 wide</t>
  </si>
  <si>
    <t>1.00 m maximum depth; distance between opposing faces not exceeding 2m</t>
  </si>
  <si>
    <t>1.00 m maximum depth; distance between opposing faces not exceeding 2m; curved on plan</t>
  </si>
  <si>
    <t>Crusher run stone;depositing in layers 150mm maximum thickness
Filling to; excavations</t>
  </si>
  <si>
    <t>Over 250 thick; (Either side of Upstand below Ground)</t>
  </si>
  <si>
    <t>Compacting; bottoms of excavations; with vibrating plate</t>
  </si>
  <si>
    <t>Page Total 22000/6/1</t>
  </si>
  <si>
    <t>Compacting; surface of filling; with vibrating plate; blinding</t>
  </si>
  <si>
    <t>IN SITU CONCRETE / LARGE PRECAST CONCRETE
E10 Mixing/casting/curing in situ concrete
Plain Insitu concrete; Compressive strength: GEN 1 Aggregate: 20 mm maximum; Design chemical class: As noted; Consistence class: As noted; Chloride Class: as Engineers Spec E10/110A
Beds</t>
  </si>
  <si>
    <t>Reinforced Insitu concrete; Compressive strength: C32/40; Aggregate: 20 mm maximum; Design chemical class: As noted; Consistence class: As noted; Chloride Class: As noted; vibrated;; as Engineers Spec  E10/112A
Foundations</t>
  </si>
  <si>
    <t>E30 Reinforcement for in situ concrete
Reinforcement mesh; As Architects Spec E30; as Engineers Notes
Mesh</t>
  </si>
  <si>
    <t>A393</t>
  </si>
  <si>
    <t>Generally; (Foundations)</t>
  </si>
  <si>
    <t>Page Total 22000/6/2</t>
  </si>
  <si>
    <t>DRAINAGE -   23100 - Foul Drainage</t>
  </si>
  <si>
    <t>BILL NR 23100 - DRAINAGE - FOUL DRAINAGE
DRAINAGE RUNS
DISPOSAL SYSTEMS
R12 Drainage below ground
Excavating trenches within existing building
For pipes; not exceeding 200 nominal size</t>
  </si>
  <si>
    <t>1250 average depth; backfilling with hardcore material; compacted in layers</t>
  </si>
  <si>
    <t>1500 average depth; backfilling with hardcore material; compacted in layers</t>
  </si>
  <si>
    <t>1750 average depth; backfilling with hardcore material; compacted in layers</t>
  </si>
  <si>
    <t>Extra over irrespective of depth for</t>
  </si>
  <si>
    <t>Forming hole in foundation walls not exceeding 200 nominl size; not exceeding 500 long; sealing around pipework</t>
  </si>
  <si>
    <t>Forming hole in foundation walls not exceeding 200 nominl size; not exceeding 1000 long; sealing around pipework</t>
  </si>
  <si>
    <t>Excavating trenches within new building
For pipes; not exceeding 200 nominal size</t>
  </si>
  <si>
    <t>Excavating trenches
For pipes; not exceeding 200 nominal size</t>
  </si>
  <si>
    <t>2000 average depth; backfilling with hardcore material; compacted in layers</t>
  </si>
  <si>
    <t>Disposal
Contaminated ground</t>
  </si>
  <si>
    <t>Page Total 23000/1/1</t>
  </si>
  <si>
    <t>generally</t>
  </si>
  <si>
    <t>Granular material, 10 nominal size
Beds and surrounds</t>
  </si>
  <si>
    <t>650 x 500 thick; for pipe 150 nominal size</t>
  </si>
  <si>
    <t>Plain In-situ concrete Grade C20, 20 maximum aggregate; as Spec. R12/483
Beds and surrounds</t>
  </si>
  <si>
    <t>450 x 400 thick; for pipe 100 nominal size</t>
  </si>
  <si>
    <t>650 x 400 thick; for pipe 100 nominal size</t>
  </si>
  <si>
    <t>650 x 400 thick; for pipe 150 nominal size</t>
  </si>
  <si>
    <t>Vertical casings</t>
  </si>
  <si>
    <t>450 x 450 thick; for pipe 100 nominal size</t>
  </si>
  <si>
    <t>Upvc solid wall or clay pipes and fittings; as Spec. R12
Pipes</t>
  </si>
  <si>
    <t>100 nominal size; vertical; in trenches</t>
  </si>
  <si>
    <t>100 nominal size; in trenches</t>
  </si>
  <si>
    <t>Slab penetration detail over pile cap or ground beam; to include temporary protective cap, double spigot vertical pipe approx 500 long, 15 x 10mm deep , 88 degree bend with heel rest, 2 Nr T12 u bars approx 2300 overall length, couplings, 50mm thick compressible board</t>
  </si>
  <si>
    <t>Puddle flanges</t>
  </si>
  <si>
    <t>Page Total 23000/1/2</t>
  </si>
  <si>
    <t>Adaptor to above ground drainage; trapped gulley; showers</t>
  </si>
  <si>
    <t>Sleeve through pile caps and ground beams</t>
  </si>
  <si>
    <t>Branches 100 x 100 x 100</t>
  </si>
  <si>
    <t>Rocker pipes; 600 long</t>
  </si>
  <si>
    <t>Adaptor to above ground drainage; trapped gulley; internal floor gulley</t>
  </si>
  <si>
    <t>Adaptor to above ground drainage; SVP including roddabel access point</t>
  </si>
  <si>
    <t>Allowance for additional fittings</t>
  </si>
  <si>
    <t>Rocker pipes; 1200 long</t>
  </si>
  <si>
    <t>150 nominal size; in trenches</t>
  </si>
  <si>
    <t>Branches 150 x 100 x 150</t>
  </si>
  <si>
    <t>UPVC accessories
Gullies; as Spec. R12</t>
  </si>
  <si>
    <t>Internal gully; 100 nominal size outlet; grating type/syely tbc; bedding and surrounding in plain in-situ concrete, Grade C20, 20 maximum aggregate</t>
  </si>
  <si>
    <t>Internal shower gully; 100 nominal size outlet; grating type/syely tbc; bedding and surrounding in plain in-situ concrete, Grade C20, 20 maximum aggregate</t>
  </si>
  <si>
    <t>Page Total 23000/1/3</t>
  </si>
  <si>
    <t>MANHOLES
DISPOSAL SYSTEMS
R12 Manholes
Precast concrete manholes
Manholes</t>
  </si>
  <si>
    <t>Internal; 450 x 600 precase concrete chamber; 1.00 to 1.50m deep; all necessary excavation; disposal of excavated material off-site; earthwork support; backfilling with concrete; bedding and surrounding; complete with double sealed airtight recessed access cover and frame (strength class A15) and 200 thick collar; 150 nominal size main channel; multiple branch channels; all necessary fittings and accessories</t>
  </si>
  <si>
    <t>Manholes (within existing)</t>
  </si>
  <si>
    <t>Internal; 450 x 600 precase concrete chamber; 1.00 to 1.50m deep; all necessary excavation; disposal of excavated material off-site; earthwork support; backfilling with concrete; bedding and surrounding; complete with double sealed airtight recessed access cover and frame (strength class A15) and 200 thick collar; 100 nominal size main channel; multiple branch channels; all necessary fittings and accessories</t>
  </si>
  <si>
    <t>Internal; 450 x 600 precase concrete chamber; 1.50 to 2.00m deep; all necessary excavation; disposal of excavated material off-site; earthwork support; backfilling with concrete; bedding and surrounding; complete with double sealed airtight recessed access cover and frame (strength class A15) and 200 thick collar; 150 nominal size main channel; multiple branch channels; all necessary fittings and accessories</t>
  </si>
  <si>
    <t>Page Total 23000/1/4</t>
  </si>
  <si>
    <t>Manholes</t>
  </si>
  <si>
    <t>External; 1200 dia precase concrete chamber; 2.00 to 2.50m deep; all necessary excavation; disposal of excavated material off-site; earthwork support; backfilling with concrete; bedding and surrounding; complete with recessed access cover and frame (strength class D400) and 200 thick collar; 150 nominal size main channel; multiple branch channels; all necessary fittings and accessories</t>
  </si>
  <si>
    <t>UPVC accessories
Inspection Chambers; as Spec. R12/</t>
  </si>
  <si>
    <t>External; 450 dia; 1.00 to 1.50m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</si>
  <si>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450 dia; 1.00 to 1.50m deep; all necessary excavation; disposal of excavated material off-site; earthwork support; backfilling with concrete; bedding and surrounding; complete with recessed access cover and frame (strength class C250) and 200 thick collar; 150 nominal size main channel; multiple branch channels; all necessary fittings and accessories</t>
  </si>
  <si>
    <t>Connecting to existing live sewer
Make new branch connection to existing manhole within site boundary</t>
  </si>
  <si>
    <t>Locating existing live manhole; excavating pits 2m maximum depth; earthwork support; expose wall of manhole; temporarily stopping or diverting flow; make new branch connection and drop manhole detail; backfilling with hardcore material; disposing of surplus material by removing from site</t>
  </si>
  <si>
    <t>Page Total 23000/1/5</t>
  </si>
  <si>
    <t>TESTING
DISPOSAL SYSTEMS
R12 Drainage below ground
Testing and commissioning
Complete drainage installation; as Spec. R12/</t>
  </si>
  <si>
    <t>CCTV Drainage Survey of complete installation; hardcopies and digital copy of survey to be handed over upon completion of the works</t>
  </si>
  <si>
    <t>To include for general testing, water and air testing, water testing of manholes and inspections chambers; complete with cleaning out debris</t>
  </si>
  <si>
    <t>Page Total 23000/1/6</t>
  </si>
  <si>
    <t>DRAINAGE -   23200 - Storm Drainage</t>
  </si>
  <si>
    <t>BILL NR 23200 - DRAINAGE - STORM DRAINAGE
DRAINAGE RUNS
DISPOSAL SYSTEMS
R12 Drainage below ground
Excavating trenches
For pipes; not exceeding 200 nominal size</t>
  </si>
  <si>
    <t>750 average depth; backfilling with hardcore material; compacted in layers</t>
  </si>
  <si>
    <t>1000 average depth; backfilling with hardcore material; compacted in layers</t>
  </si>
  <si>
    <t>For pipes; exceeding 200 nominal size; 300 dia</t>
  </si>
  <si>
    <t>Page Total 23000/2/1</t>
  </si>
  <si>
    <t>650 x 500 thick; for pipe 300 nominal size</t>
  </si>
  <si>
    <t>450 x 400 thick; for pipe 150 nominal size</t>
  </si>
  <si>
    <t>450 x 450 thick; for pipe 150 nominal size</t>
  </si>
  <si>
    <t>150 nominal size; vertical; in trenches</t>
  </si>
  <si>
    <t>Short radius bends</t>
  </si>
  <si>
    <t>Adaptor to RWP's</t>
  </si>
  <si>
    <t>Branches 150 x 150 x 150</t>
  </si>
  <si>
    <t>Rocker pies; 600 long</t>
  </si>
  <si>
    <t>Branches 300 x 150 x 300</t>
  </si>
  <si>
    <t>Adaptor to above ground drainage; trapped gulley</t>
  </si>
  <si>
    <t>Adaptor to Polystorm Xtra Modular Cell units</t>
  </si>
  <si>
    <t>Page Total 23000/2/2</t>
  </si>
  <si>
    <t>300 nominal size; in trenches</t>
  </si>
  <si>
    <t>External gully; 150 nominal size outlet; 375 x 750 concrete gully; D400 grating; bedding and surrounding in plain in-situ concrete, Grade C20, 20 maximum aggregate; as drawing ESC2-CDL-XX-XX-DR-C-50003 Rev P03</t>
  </si>
  <si>
    <t>RWP gully; 150 nominal size outlet; vertical inlet hopper with alloy sealing plate; bedding and surrounding in plain in-situ concrete, Grade C20, 20 maximum aggregate; as drawing ESC2-CDL-XX-XX-DR-C-50003 Rev P03</t>
  </si>
  <si>
    <t>Composite accessories
Proprietary drainage channel; Aco Multidrain; as drawing ESC2-CDL-XX-XX-DR-C-50003 Rev P03</t>
  </si>
  <si>
    <t>Level channel; with 150mm nominal size outlet; removable heelsafe grating manufactured from steel; bedding and surrounding in plain in-situ concrete, Grade C20, 20 maximum aggregate</t>
  </si>
  <si>
    <t>end caps</t>
  </si>
  <si>
    <t>combined outlet sump unit</t>
  </si>
  <si>
    <t>Page Total 23000/2/3</t>
  </si>
  <si>
    <t>450 x 600 precase concrete chamber;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</si>
  <si>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450 x 600 precase concrete chamber; 1.00 to 1.50m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</si>
  <si>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600 x 750 precase concrete chamber;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</si>
  <si>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600 x 750 precase concrete chamber; 1.00 to 1.50m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</si>
  <si>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External; 450 dia;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</si>
  <si>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Page Total 23000/2/4</t>
  </si>
  <si>
    <t>External; 450 dia; 1.50 to 2.00m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</si>
  <si>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600 dia; 0.50 to 1.00m deep; all necessary excavation; disposal of excavated material off-site; earthwork support; backfilling with concrete; bedding and surrounding; complete with recessed access cover and frame (strength class B125) and 200 thick collar; 150 nominal size main channel; multiple branch channels; all necessary fittings and accessories</t>
  </si>
  <si>
    <t>External; 600 dia; 0.50 to 1.00m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</si>
  <si>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External; 600 dia; 1.50 to 2.00m deep; all necessary excavation; disposal of excavated material off-site; earthwork support; backfilling with concrete; bedding and surrounding; complete with recessed access cover and frame (strength class D400) and 200 thick collar; 300 nominal size main channel; multiple branch channels; all necessary fittings and accessories</t>
  </si>
  <si>
    <t>Connecting to existing live sewer
Build new manhole on existing line</t>
  </si>
  <si>
    <t>Locating existing live sewer; excavating pits 2m maximum depth; earthwork support; expose and cut out section of pipe; temporarily stopping or diverting flow; build new manhole (new manhole measured elsewhere); backfilling with hardcore material; disposing of surplus material by removing from site</t>
  </si>
  <si>
    <t>Page Total 23000/2/5</t>
  </si>
  <si>
    <t>Make new branch connection to existing manhole within site boundary</t>
  </si>
  <si>
    <t>Locating existing live manhole; excavating pits 2m maximum depth; earthwork support; expose wall of manhole; temporarily stopping or diverting flow; make new 300 dia branch connection and drop manhole detail; backfilling with hardcore material; disposing of surplus material by removing from site</t>
  </si>
  <si>
    <t>Page Total 23000/2/6</t>
  </si>
  <si>
    <t>Page Total 23000/2/7</t>
  </si>
  <si>
    <t>DRAINAGE -   23300 - Storm Attenuation</t>
  </si>
  <si>
    <t>BILL NR 23300 - DRAINAGE - ATTENUATION
Not Applicable
DISPOSAL SYSTEMS
R12 ATTENUATION
Excavating
Pits</t>
  </si>
  <si>
    <t>2.00 m maximum depth</t>
  </si>
  <si>
    <t>2.00 m maximum depth; distance between opposing faces note exceeding 3-60 m</t>
  </si>
  <si>
    <t>Ground water; Contractors Risk Item</t>
  </si>
  <si>
    <t>Course sand or non angular granular material; graded so that when compacted is dense without voids
Filling around attenuation tank</t>
  </si>
  <si>
    <t>Type 3 gravel; graded so that when compacted is dense without voids
Filling to make up levels</t>
  </si>
  <si>
    <t>Over 250 average thick; compacting in layers not exceeding 150 thick</t>
  </si>
  <si>
    <t>Bottom of excavation; with vitrated plate</t>
  </si>
  <si>
    <t>filling; with vitrated plate</t>
  </si>
  <si>
    <t>Impermeable geomembrane protection sheet; Contractors Proposals as recommended by manufacturer of attenuation tank</t>
  </si>
  <si>
    <t>Generally; laying vertically and horizontal to stormcell units; joints lapped and sealed as per manufacturers recommendations</t>
  </si>
  <si>
    <t>Page Total 23000/3/1</t>
  </si>
  <si>
    <t>Extra over for sealing around pipework penetrations not exceeding 200 dia</t>
  </si>
  <si>
    <t>Extra over for sealing around pipework penetrations 300 dia</t>
  </si>
  <si>
    <t>Equipment
Attenuation tank; refer to drawings ESC"-CDL-XX-XX-DR-C-10002 Rev P01 &amp; 50003 Rev P03</t>
  </si>
  <si>
    <t>Attenuation; Total void volume 63.4m3 (636 units); Polystorm Xtra modular cell units or equal and approved; 1000 x 500 x 210 high; include for all fittings, fixings, accessories, seals, sealants and the like</t>
  </si>
  <si>
    <t>Extra over for flange adaptor to suit 150 dia pipes</t>
  </si>
  <si>
    <t>Extra over for flange adaptor to suit 300 dia pipes</t>
  </si>
  <si>
    <t>Extra over for vent pipe; including 1000 x 1000 x 150 thick concrete collar; precast concrete cover frame; 230 x 230 clear opening vented surface box</t>
  </si>
  <si>
    <t>Page Total 23000/3/2</t>
  </si>
  <si>
    <t>DRAINAGE -   23400 - Work to retained Drainage System</t>
  </si>
  <si>
    <t>BILL NR 23400 - DRAINAGE - WORKS TO RETAINED DRAINAGE SYSTEM
Not Applicable
DISPOSAL SYSTEMS
R12 Drainage below ground
Remedial works to existing system
Existing drainage installation; as Spec. R12/</t>
  </si>
  <si>
    <t>Removal of redundant pipework, manholes and the like; PRICING POINT ALLOWANCE</t>
  </si>
  <si>
    <t>Remove and replace existing access cover and frames with new access cover and frames to suit new levels</t>
  </si>
  <si>
    <t>To include for general repairs, pipe lining, testing, water and air testing, water testing of manholes and inspections chambers; complete with cleaning out debris; PRICING POINT ALLOWANCE</t>
  </si>
  <si>
    <t>CCTV Drainage Survey and Report of existing installation; hardcopies and digital copy of survey to be handed over to clients representatives</t>
  </si>
  <si>
    <t>Page Total 23000/4/1</t>
  </si>
  <si>
    <t>END</t>
  </si>
  <si>
    <t>Trade Bill Summary</t>
  </si>
  <si>
    <t>Bill</t>
  </si>
  <si>
    <t>Page</t>
  </si>
  <si>
    <t>Page Total</t>
  </si>
  <si>
    <t>Bill Total</t>
  </si>
  <si>
    <t>SUBSTRUCTURES</t>
  </si>
  <si>
    <t xml:space="preserve">  2005 - Piling New Building</t>
  </si>
  <si>
    <t>2000/1/2</t>
  </si>
  <si>
    <t>2000/1/3</t>
  </si>
  <si>
    <t>2000/1/4</t>
  </si>
  <si>
    <t>2000/1/6</t>
  </si>
  <si>
    <t xml:space="preserve">  2007 - Piling Existing Building</t>
  </si>
  <si>
    <t>2000/2/2</t>
  </si>
  <si>
    <t>2000/2/3</t>
  </si>
  <si>
    <t xml:space="preserve">  2010 - Substructures New Building</t>
  </si>
  <si>
    <t>2000/3/2</t>
  </si>
  <si>
    <t>2000/3/3</t>
  </si>
  <si>
    <t>2000/3/4</t>
  </si>
  <si>
    <t>2000/3/5</t>
  </si>
  <si>
    <t>2000/3/6</t>
  </si>
  <si>
    <t>2000/3/7</t>
  </si>
  <si>
    <t>2000/3/8</t>
  </si>
  <si>
    <t>2000/3/9</t>
  </si>
  <si>
    <t>2000/3/10</t>
  </si>
  <si>
    <t>2000/3/11</t>
  </si>
  <si>
    <t>2000/3/12</t>
  </si>
  <si>
    <t>2000/3/13</t>
  </si>
  <si>
    <t>2000/3/16</t>
  </si>
  <si>
    <t>2000/3/23</t>
  </si>
  <si>
    <t>2000/3/24</t>
  </si>
  <si>
    <t xml:space="preserve">  2020 - Substructures Existing Building</t>
  </si>
  <si>
    <t>2000/4/2</t>
  </si>
  <si>
    <t>2000/4/3</t>
  </si>
  <si>
    <t>2000/4/4</t>
  </si>
  <si>
    <t>2000/4/5</t>
  </si>
  <si>
    <t>2000/4/6</t>
  </si>
  <si>
    <t>2000/4/7</t>
  </si>
  <si>
    <t>2000/4/8</t>
  </si>
  <si>
    <t>2000/4/9</t>
  </si>
  <si>
    <t>2000/4/10</t>
  </si>
  <si>
    <t>2000/4/11</t>
  </si>
  <si>
    <t>2000/4/12</t>
  </si>
  <si>
    <t>2000/4/13</t>
  </si>
  <si>
    <t>2000/4/14</t>
  </si>
  <si>
    <t>2000/4/15</t>
  </si>
  <si>
    <t>2000/4/16</t>
  </si>
  <si>
    <t>EXTERNAL WORKS</t>
  </si>
  <si>
    <t xml:space="preserve">  22100 - External Works - Site Clearance</t>
  </si>
  <si>
    <t>22000/1/1</t>
  </si>
  <si>
    <t xml:space="preserve">  22200 - External Works - Hard Surfaces</t>
  </si>
  <si>
    <t>22000/2/1</t>
  </si>
  <si>
    <t>22000/2/2</t>
  </si>
  <si>
    <t>22000/2/3</t>
  </si>
  <si>
    <t>22000/2/4</t>
  </si>
  <si>
    <t>22000/2/5</t>
  </si>
  <si>
    <t xml:space="preserve">  22210 - Ramp</t>
  </si>
  <si>
    <t>22000/3/1</t>
  </si>
  <si>
    <t>22000/3/2</t>
  </si>
  <si>
    <t xml:space="preserve">  22400 - Ext Works - Soft Landscaping</t>
  </si>
  <si>
    <t>22000/5/1</t>
  </si>
  <si>
    <t xml:space="preserve">  22500 - External Works - Walls</t>
  </si>
  <si>
    <t>22000/6/1</t>
  </si>
  <si>
    <t>22000/6/2</t>
  </si>
  <si>
    <t>DRAINAGE</t>
  </si>
  <si>
    <t xml:space="preserve">  23100 - Foul Drainage</t>
  </si>
  <si>
    <t>23000/1/1</t>
  </si>
  <si>
    <t>23000/1/2</t>
  </si>
  <si>
    <t>23000/1/3</t>
  </si>
  <si>
    <t>23000/1/4</t>
  </si>
  <si>
    <t>23000/1/5</t>
  </si>
  <si>
    <t>23000/1/6</t>
  </si>
  <si>
    <t xml:space="preserve">  23200 - Storm Drainage</t>
  </si>
  <si>
    <t>23000/2/1</t>
  </si>
  <si>
    <t>23000/2/2</t>
  </si>
  <si>
    <t>23000/2/3</t>
  </si>
  <si>
    <t>23000/2/4</t>
  </si>
  <si>
    <t>23000/2/5</t>
  </si>
  <si>
    <t>23000/2/6</t>
  </si>
  <si>
    <t>23000/2/7</t>
  </si>
  <si>
    <t xml:space="preserve">  23300 - Storm Attenuation</t>
  </si>
  <si>
    <t>23000/3/1</t>
  </si>
  <si>
    <t>23000/3/2</t>
  </si>
  <si>
    <t xml:space="preserve">  23400 - Work to retained Drainage System</t>
  </si>
  <si>
    <t>23000/4/1</t>
  </si>
  <si>
    <t>TBC</t>
  </si>
  <si>
    <t>By Others</t>
  </si>
  <si>
    <t>PRICING DOCUMENT</t>
  </si>
  <si>
    <t>MJD CIVIL ENGINEERING</t>
  </si>
  <si>
    <t>working in partnership with</t>
  </si>
  <si>
    <t>ETON COLLEGE, WINDSOR</t>
  </si>
  <si>
    <t>GROUNDWORKS &amp; HARDLANDSCAPING</t>
  </si>
  <si>
    <t>PREPARED BY</t>
  </si>
  <si>
    <t>SUMMARY</t>
  </si>
  <si>
    <t>TOTAL</t>
  </si>
  <si>
    <r>
      <t>PRELIMINARIES</t>
    </r>
    <r>
      <rPr>
        <b/>
        <sz val="11"/>
        <color indexed="10"/>
        <rFont val="Calibri"/>
        <family val="2"/>
      </rPr>
      <t xml:space="preserve"> </t>
    </r>
  </si>
  <si>
    <t>GA SUMMARY</t>
  </si>
  <si>
    <t>CONCRETE PUMPING</t>
  </si>
  <si>
    <t>PROV SUMS</t>
  </si>
  <si>
    <t>SUB-TOTAL</t>
  </si>
  <si>
    <t>MC Discount (2.5%)</t>
  </si>
  <si>
    <t>PRELIMINARIES</t>
  </si>
  <si>
    <t>Total</t>
  </si>
  <si>
    <t>Supervision</t>
  </si>
  <si>
    <t>Project Manager</t>
  </si>
  <si>
    <t>wks</t>
  </si>
  <si>
    <t>Site Foreman - Working 50%</t>
  </si>
  <si>
    <t>Site Engineer</t>
  </si>
  <si>
    <t>Engineering Equipment (EDM / Levelling Laser / Dumpy Level / Tripods etc)</t>
  </si>
  <si>
    <t>Scaffolding</t>
  </si>
  <si>
    <t>Scaffolder</t>
  </si>
  <si>
    <t>m/wks</t>
  </si>
  <si>
    <t>RATE ONLY</t>
  </si>
  <si>
    <t>sum</t>
  </si>
  <si>
    <t>Hoisting &amp; Distribution</t>
  </si>
  <si>
    <t>Lifting Equipment</t>
  </si>
  <si>
    <t>Concreting</t>
  </si>
  <si>
    <t>Concrete Skips</t>
  </si>
  <si>
    <t>Wash Out</t>
  </si>
  <si>
    <t>Jet Wash</t>
  </si>
  <si>
    <t>Storage</t>
  </si>
  <si>
    <t>Site Store (21 x 8)</t>
  </si>
  <si>
    <t>Site Office/Container</t>
  </si>
  <si>
    <t>Skip Hire</t>
  </si>
  <si>
    <t>no.</t>
  </si>
  <si>
    <t>By MC</t>
  </si>
  <si>
    <t>Testing</t>
  </si>
  <si>
    <t>Concrete Cubes - making only</t>
  </si>
  <si>
    <t>Concrete cube tank / moulds / shed</t>
  </si>
  <si>
    <t>Other</t>
  </si>
  <si>
    <t>Vans &amp; Diesel</t>
  </si>
  <si>
    <t>Haulage &amp; Deliveries</t>
  </si>
  <si>
    <t>Protection/PPE (Gloves &amp; Glasses)</t>
  </si>
  <si>
    <t>Mobilisation/Demobilisation</t>
  </si>
  <si>
    <t>PROVISIONAL SUMS</t>
  </si>
  <si>
    <t>Dewatering &amp; Groundwater (Abstraction Licence &amp; Discharge Licence By Others)</t>
  </si>
  <si>
    <t>No Allowance</t>
  </si>
  <si>
    <t>DRAWING REGISTER</t>
  </si>
  <si>
    <t>Our Submission is based on the following information ONLY:-</t>
  </si>
  <si>
    <t>TITLE</t>
  </si>
  <si>
    <t>DRAWING NO.</t>
  </si>
  <si>
    <t>REV</t>
  </si>
  <si>
    <t>GROUNDWORKS</t>
  </si>
  <si>
    <t>DRAINAGE &amp; CIVILS</t>
  </si>
  <si>
    <t>HARD LANDSCAPING</t>
  </si>
  <si>
    <t>ATTENDANCES</t>
  </si>
  <si>
    <t>Safety &amp; Security</t>
  </si>
  <si>
    <t>Traffic management</t>
  </si>
  <si>
    <t>By Employer</t>
  </si>
  <si>
    <t>Site hoardings</t>
  </si>
  <si>
    <t>Security</t>
  </si>
  <si>
    <t>Safety lighting throughout the works</t>
  </si>
  <si>
    <t xml:space="preserve">Debris Netting / Fans etc. above hoarding as protection to public and adjacent buildings </t>
  </si>
  <si>
    <t>Hoist(s) for operative access</t>
  </si>
  <si>
    <t>Two means of access/egress</t>
  </si>
  <si>
    <t>Welfare &amp; Site Set Up</t>
  </si>
  <si>
    <t>Site Storage</t>
  </si>
  <si>
    <t>Toilets/Canteen/Rest Room</t>
  </si>
  <si>
    <t>Site office</t>
  </si>
  <si>
    <t>Temporary Road</t>
  </si>
  <si>
    <t>Temporary Fencing</t>
  </si>
  <si>
    <t xml:space="preserve">Water for the works </t>
  </si>
  <si>
    <t>Electricity supply free of charge</t>
  </si>
  <si>
    <t>Hardstanding areas for storage and loading / off loading area</t>
  </si>
  <si>
    <t>Surveys</t>
  </si>
  <si>
    <t>Datum &amp; benchmarks</t>
  </si>
  <si>
    <t>Archaeological Dig/Surveys</t>
  </si>
  <si>
    <t xml:space="preserve">UXO Surveys </t>
  </si>
  <si>
    <t xml:space="preserve">Utility Surveys </t>
  </si>
  <si>
    <t>Removal of Planning Conditions</t>
  </si>
  <si>
    <t>Supervision &amp; Staff</t>
  </si>
  <si>
    <t>Logistics Manager</t>
  </si>
  <si>
    <t>Document Controller</t>
  </si>
  <si>
    <t>CLIENT REQUESTS</t>
  </si>
  <si>
    <t>PAYMENT TERMS</t>
  </si>
  <si>
    <t>Due Date</t>
  </si>
  <si>
    <t>30 days</t>
  </si>
  <si>
    <t xml:space="preserve">Payment of Application </t>
  </si>
  <si>
    <t>30days</t>
  </si>
  <si>
    <t>The Housing Grants, Construction and Regeneration Act 1996 (HGC&amp;RA) and as amended by LDEDCA 2009 will apply to this contract</t>
  </si>
  <si>
    <t>Included</t>
  </si>
  <si>
    <t>RETENTION</t>
  </si>
  <si>
    <t>Full amount to be withheld</t>
  </si>
  <si>
    <t>Percentage Released on Practical Completion</t>
  </si>
  <si>
    <t>Percentage Released 12 months after MJD's Practical Completion</t>
  </si>
  <si>
    <t>LIQUID ASCERTAINED DAMAGES</t>
  </si>
  <si>
    <t xml:space="preserve">Week </t>
  </si>
  <si>
    <t>N/A</t>
  </si>
  <si>
    <t>INSURANCES</t>
  </si>
  <si>
    <t>Public Liability</t>
  </si>
  <si>
    <t>Employers Liability</t>
  </si>
  <si>
    <t>Professional Indemnity</t>
  </si>
  <si>
    <t>Performance Bonds</t>
  </si>
  <si>
    <t>Collateral warranties</t>
  </si>
  <si>
    <t>Parent Company Guarantees</t>
  </si>
  <si>
    <t>BID SUBMISSION</t>
  </si>
  <si>
    <t>Validity period from the date of submission of our bid</t>
  </si>
  <si>
    <t>14 Days</t>
  </si>
  <si>
    <t>ECOLOGY</t>
  </si>
  <si>
    <t>Survey and removal of wildlife</t>
  </si>
  <si>
    <t xml:space="preserve">Japanese Knot Weed </t>
  </si>
  <si>
    <t>Site Clearance Certificate</t>
  </si>
  <si>
    <t>Tree Protection</t>
  </si>
  <si>
    <t>LOCAL AUTHORITY, STATUTORY SERVICES, &amp; TRANSPORT SYSTEMS</t>
  </si>
  <si>
    <t>3rd Party Approvals</t>
  </si>
  <si>
    <t>Licences (including discharge)</t>
  </si>
  <si>
    <t>Fees</t>
  </si>
  <si>
    <t>Parking Bay Suspensions</t>
  </si>
  <si>
    <t>Section 278 Highway Works</t>
  </si>
  <si>
    <t>TENDER QUALIFICATIONS</t>
  </si>
  <si>
    <t>INCL.</t>
  </si>
  <si>
    <t>NOT INCL.&amp; BY OTHERS</t>
  </si>
  <si>
    <t>Standard Tender Qualifications &amp; Clarifications</t>
  </si>
  <si>
    <t>Working hours of 08h00 to 18h00 Monday to Friday and Saturdays when required 08h00 to 13h00, no allowance for restrictions on deliveries</t>
  </si>
  <si>
    <t>ü</t>
  </si>
  <si>
    <t>1 nr visits to site and have assumed that access will be provided to achieve continuity of work</t>
  </si>
  <si>
    <t>Tender is based upon unrestricted access for labour, plant and materials</t>
  </si>
  <si>
    <t>Off main road access for articulated vehicles deliveries</t>
  </si>
  <si>
    <t>Undertaking adoptable works or working beyond the boundary of the site</t>
  </si>
  <si>
    <t>Locating, working around, diverting or supporting existing services</t>
  </si>
  <si>
    <t>Protection measures to adjacent buildings, sites, or structures</t>
  </si>
  <si>
    <t>Design of permanent works or temporary support works to existing structures</t>
  </si>
  <si>
    <t>Connections to public sewers</t>
  </si>
  <si>
    <t>Project Specific</t>
  </si>
  <si>
    <t>General</t>
  </si>
  <si>
    <t>Our price is based on the quantities provided by Gilbert Ash</t>
  </si>
  <si>
    <t>Banking of our own vehicles into and out of site</t>
  </si>
  <si>
    <t>Setting out of our own works only from stations and datums provided to us by the main contractor</t>
  </si>
  <si>
    <t>Substructure</t>
  </si>
  <si>
    <t>All works up to top of bearing slab (SSL)</t>
  </si>
  <si>
    <t>De-watering &amp; Discharge Licences</t>
  </si>
  <si>
    <t>Clean Inert Material Only</t>
  </si>
  <si>
    <t>Concrete Works</t>
  </si>
  <si>
    <t>Call off, waiting time, part loads, wastage, disposal of materials</t>
  </si>
  <si>
    <t>Easy floated finish to all concrete slabs</t>
  </si>
  <si>
    <t>Application of mastic sealant or fire proofing to any joints</t>
  </si>
  <si>
    <t>Working to tolerances outside of +- 10mm over a 3m straight edge</t>
  </si>
  <si>
    <t>Ground floor can accommodate the construction loads without the use of spreader plates</t>
  </si>
  <si>
    <t>Lifting Facilities</t>
  </si>
  <si>
    <t>Tower/Mobile/Crawler Crane, Crane Mats</t>
  </si>
  <si>
    <t xml:space="preserve">Licenses </t>
  </si>
  <si>
    <t>Excavator &amp; Driver</t>
  </si>
  <si>
    <t>Others</t>
  </si>
  <si>
    <t>Waterproof membrane systems</t>
  </si>
  <si>
    <t>Gas membrane systems</t>
  </si>
  <si>
    <t xml:space="preserve">Insulation </t>
  </si>
  <si>
    <t>Scaffold Bases</t>
  </si>
  <si>
    <t>Blockwork</t>
  </si>
  <si>
    <t>Working to aboriculturist protocol or Hand Digging</t>
  </si>
  <si>
    <t>STAGE 4 - TENDER</t>
  </si>
  <si>
    <t>Power floated finish to all concrete slabs, which will require late night working</t>
  </si>
  <si>
    <t>EO for Disposal of Non-Hazardous Muck</t>
  </si>
  <si>
    <t>m3</t>
  </si>
  <si>
    <t>RATE ONLY; RATE SUBJECT TO WAC TEST</t>
  </si>
  <si>
    <t>Wellpoints</t>
  </si>
  <si>
    <t>item</t>
  </si>
  <si>
    <t>BY HAND</t>
  </si>
  <si>
    <t>DRY PACKING</t>
  </si>
  <si>
    <t>TAPER THREADED COUPLER</t>
  </si>
  <si>
    <t>PROV SUM - IF REQUIRED</t>
  </si>
  <si>
    <t>BQ Id</t>
  </si>
  <si>
    <t>Ref</t>
  </si>
  <si>
    <t>£        p</t>
  </si>
  <si>
    <t>BUILDING FABRIC SUNDRIES</t>
  </si>
  <si>
    <t>P30 TRENCHES/PIPEWAYS/PITS FOR BURIED</t>
  </si>
  <si>
    <t>ELECTRICAL SERVICES</t>
  </si>
  <si>
    <t>Grub up existing services</t>
  </si>
  <si>
    <t>3568</t>
  </si>
  <si>
    <t>Existing Eton IT cable</t>
  </si>
  <si>
    <t>m</t>
  </si>
  <si>
    <t>Extra over for capping existing cable pit; making</t>
  </si>
  <si>
    <t>3569</t>
  </si>
  <si>
    <t>good</t>
  </si>
  <si>
    <t>Nr</t>
  </si>
  <si>
    <t>3570</t>
  </si>
  <si>
    <t>Existing street light service</t>
  </si>
  <si>
    <t>3571</t>
  </si>
  <si>
    <t>Extra over for removing street light</t>
  </si>
  <si>
    <t>Excavating trenches; as Spec. P30</t>
  </si>
  <si>
    <t>For one service</t>
  </si>
  <si>
    <t>Not exceeding 200 nominal size; 1000 average depth;</t>
  </si>
  <si>
    <t>3502</t>
  </si>
  <si>
    <t>backfilling with selected material; compacted filling</t>
  </si>
  <si>
    <t>For two services</t>
  </si>
  <si>
    <t>Not exceeding 200 nominal size each; 1000 average</t>
  </si>
  <si>
    <t>depth; backfilling with selected material; compacted</t>
  </si>
  <si>
    <t>3503</t>
  </si>
  <si>
    <t>filling</t>
  </si>
  <si>
    <t>For three services</t>
  </si>
  <si>
    <t>3504</t>
  </si>
  <si>
    <t>For three services within existing building</t>
  </si>
  <si>
    <t>3551</t>
  </si>
  <si>
    <t>To expose existing live service</t>
  </si>
  <si>
    <t>3505</t>
  </si>
  <si>
    <t>I</t>
  </si>
  <si>
    <t>3567</t>
  </si>
  <si>
    <t>Excavating in close proximity to existing live services</t>
  </si>
  <si>
    <t>3510</t>
  </si>
  <si>
    <t>Item</t>
  </si>
  <si>
    <t xml:space="preserve">  21100/1</t>
  </si>
  <si>
    <t>To Summary  £</t>
  </si>
  <si>
    <t>BUILDING FABRIC SUNDRIES (Cont'd)</t>
  </si>
  <si>
    <t>ELECTRICAL SERVICES (Cont'd)</t>
  </si>
  <si>
    <t>Concrete material; as Spec. P30</t>
  </si>
  <si>
    <t>Bed and surround</t>
  </si>
  <si>
    <t>400 x 300; for 1 nr services not exceeding 125 nominal</t>
  </si>
  <si>
    <t>3553</t>
  </si>
  <si>
    <t>size</t>
  </si>
  <si>
    <t>600 x 300; for 3 nr services not exceeding 125 nominal</t>
  </si>
  <si>
    <t>3552</t>
  </si>
  <si>
    <t>size within existing substructures</t>
  </si>
  <si>
    <t>Granular material; as Spec. P30</t>
  </si>
  <si>
    <t>400 x 300; for 1 nr service not exceeding 125 nominal</t>
  </si>
  <si>
    <t>3511</t>
  </si>
  <si>
    <t>400 x 300; for 2 nr services not exceeding 125 nominal</t>
  </si>
  <si>
    <t>3512</t>
  </si>
  <si>
    <t>3513</t>
  </si>
  <si>
    <t>Underground ductwork; uPVC, rubber seal joints in the</t>
  </si>
  <si>
    <t>running length; as Spec. P30</t>
  </si>
  <si>
    <t>Ducts</t>
  </si>
  <si>
    <t>3554</t>
  </si>
  <si>
    <t>90 nominal size; in trenches</t>
  </si>
  <si>
    <t>3555</t>
  </si>
  <si>
    <t>125 nominal size; in trenches</t>
  </si>
  <si>
    <t>3519</t>
  </si>
  <si>
    <t>3520</t>
  </si>
  <si>
    <t>Bends; 125 duct</t>
  </si>
  <si>
    <t>3556</t>
  </si>
  <si>
    <t>Bends; 90 duct</t>
  </si>
  <si>
    <t>3557</t>
  </si>
  <si>
    <t>Bends; 150 duct</t>
  </si>
  <si>
    <t>Sundries</t>
  </si>
  <si>
    <t>Identification tapes; as Spec. P30</t>
  </si>
  <si>
    <t>3521</t>
  </si>
  <si>
    <t>100 wide; five special colours for differing services</t>
  </si>
  <si>
    <t>Nylon drawcords</t>
  </si>
  <si>
    <t>3522</t>
  </si>
  <si>
    <t xml:space="preserve">  21100/2</t>
  </si>
  <si>
    <t>Draw pit chambers</t>
  </si>
  <si>
    <t>Chamber/drawpit 1200 x 675 x 1625 deep; all necessary</t>
  </si>
  <si>
    <t>excavation; disposal of excavated material off site;</t>
  </si>
  <si>
    <t>earthwork support; backfilling; bedding and surrounding</t>
  </si>
  <si>
    <t>with concrete; complete with access cover and frame</t>
  </si>
  <si>
    <t>and 200 thick collar; all necessary fittings and</t>
  </si>
  <si>
    <t>accessories; refer to drawing</t>
  </si>
  <si>
    <t>3524</t>
  </si>
  <si>
    <t>ESC2-CDL-ZZ-XX-DR-E-40001 Rev P03</t>
  </si>
  <si>
    <t>3559</t>
  </si>
  <si>
    <t>Extra over for building over existing live services</t>
  </si>
  <si>
    <t>Chamber/drawpit 1800 x 675 x 1625 deep; all necessary</t>
  </si>
  <si>
    <t>3558</t>
  </si>
  <si>
    <t>Breaking into existing cable pit; making good</t>
  </si>
  <si>
    <t>3523</t>
  </si>
  <si>
    <t>MECHANICAL SERVICES</t>
  </si>
  <si>
    <t>3565</t>
  </si>
  <si>
    <t>Existing district heating</t>
  </si>
  <si>
    <t>3564</t>
  </si>
  <si>
    <t>Existing gas main</t>
  </si>
  <si>
    <t>3563</t>
  </si>
  <si>
    <t>Existing water main</t>
  </si>
  <si>
    <t>backfilling above bed and surround; with excavated</t>
  </si>
  <si>
    <t>3527</t>
  </si>
  <si>
    <t>material; compacting filling (District heating F&amp;R 65</t>
  </si>
  <si>
    <t>3560</t>
  </si>
  <si>
    <t>material; compacting filling (GSHP)</t>
  </si>
  <si>
    <t>3561</t>
  </si>
  <si>
    <t>material; compacting filling (Water main)</t>
  </si>
  <si>
    <t xml:space="preserve">  21100/3</t>
  </si>
  <si>
    <t>MECHANICAL SERVICES (Cont'd)</t>
  </si>
  <si>
    <t>For five services</t>
  </si>
  <si>
    <t>Each service not exceeding 200 nominal size; 1000</t>
  </si>
  <si>
    <t>average depth; backfilling above bed and surround; with</t>
  </si>
  <si>
    <t>excavated material; compacting filling (25 LTHWF, 25 &amp;</t>
  </si>
  <si>
    <t>3562</t>
  </si>
  <si>
    <t>50 LTHWR, 50 LTHWF)</t>
  </si>
  <si>
    <t>3566</t>
  </si>
  <si>
    <t>3529</t>
  </si>
  <si>
    <t>Beds and surrounds</t>
  </si>
  <si>
    <t>500 x 400; for one nr services not exceeding 150</t>
  </si>
  <si>
    <t>3530</t>
  </si>
  <si>
    <t>nominal size</t>
  </si>
  <si>
    <t>1000 x 400; for five nr services not exceeding 150</t>
  </si>
  <si>
    <t>3533</t>
  </si>
  <si>
    <t>Mains water supply pipe; MDPE; as Spec. P30</t>
  </si>
  <si>
    <t>Pipes</t>
  </si>
  <si>
    <t>Generally; in trenches (assume supplied by Plumbing</t>
  </si>
  <si>
    <t>3534</t>
  </si>
  <si>
    <t>sub-contractor)</t>
  </si>
  <si>
    <t>3535</t>
  </si>
  <si>
    <t>Bends</t>
  </si>
  <si>
    <t>3536</t>
  </si>
  <si>
    <t>Branch connection to existing live mains</t>
  </si>
  <si>
    <t>PE BCWS pipe; as Spec. P30</t>
  </si>
  <si>
    <t>Generally; in trenches (Pipe supplied by Sub-contractor</t>
  </si>
  <si>
    <t>3543</t>
  </si>
  <si>
    <t>assumed)</t>
  </si>
  <si>
    <t>3544</t>
  </si>
  <si>
    <t>3547</t>
  </si>
  <si>
    <t>50 wide</t>
  </si>
  <si>
    <t xml:space="preserve">  21100/4</t>
  </si>
  <si>
    <t>Stop cock chambers</t>
  </si>
  <si>
    <t>3550</t>
  </si>
  <si>
    <t>Generally; concrete and masonry; complete</t>
  </si>
  <si>
    <t xml:space="preserve">  21100/5</t>
  </si>
  <si>
    <t xml:space="preserve">  21100/6</t>
  </si>
  <si>
    <t xml:space="preserve"> </t>
  </si>
  <si>
    <t>SERVICES</t>
  </si>
  <si>
    <t>Including Backfilling</t>
  </si>
  <si>
    <t>Visiting during External Works</t>
  </si>
  <si>
    <t>ADDITIONAL ITEMS</t>
  </si>
  <si>
    <t>PERSONNEL</t>
  </si>
  <si>
    <t>MAIN ROAD MAINTENANCE</t>
  </si>
  <si>
    <t>Road Sweeper</t>
  </si>
  <si>
    <t>Vacex for Working around trees/TPO Areas (Day Rate Only)</t>
  </si>
  <si>
    <t>Waste Skip Hire</t>
  </si>
  <si>
    <t>Tonne Bags</t>
  </si>
  <si>
    <t>PROV SUM - MORE DETAILS REQUIRED</t>
  </si>
  <si>
    <t>No Allowance for Licences for the kerbs or paving along Common Lane or any S278 works or similar</t>
  </si>
  <si>
    <t>T&amp;C's</t>
  </si>
  <si>
    <t>Included in Enabling Packing</t>
  </si>
  <si>
    <t>PROPOSED EXTERNAL WORKS HL &amp; KERB LAYOUT</t>
  </si>
  <si>
    <t>P04</t>
  </si>
  <si>
    <t>m³</t>
  </si>
  <si>
    <t>Pile Attendance</t>
  </si>
  <si>
    <t>Probing</t>
  </si>
  <si>
    <t>Integrity Testing</t>
  </si>
  <si>
    <t xml:space="preserve">Removal of Obstructions </t>
  </si>
  <si>
    <t xml:space="preserve">Rock/Concrete/Brickwork/Tarmacadam; 150mm thick </t>
  </si>
  <si>
    <t>Rate Only</t>
  </si>
  <si>
    <t xml:space="preserve">Filling to voids created by removal of obstructions </t>
  </si>
  <si>
    <t>Pile Arisings</t>
  </si>
  <si>
    <t>Squash Court &amp; Sports Halls; Exc &amp; Driver + Dumper &amp; Driver</t>
  </si>
  <si>
    <t>Whitley Hall; Exc &amp; Driver + Dumper &amp; Driver</t>
  </si>
  <si>
    <t>CLIENT: GILBERT ASH</t>
  </si>
  <si>
    <t>CONTRACT: WINCHESTER COLLEGE</t>
  </si>
  <si>
    <t>DATE:</t>
  </si>
  <si>
    <t>REF</t>
  </si>
  <si>
    <t>QTY</t>
  </si>
  <si>
    <t>UNIT</t>
  </si>
  <si>
    <t>RATE</t>
  </si>
  <si>
    <t>COMMENT</t>
  </si>
  <si>
    <t>4'' DRAINAGE PUMPS; ASSOCIATED SETTLEMENT TANKS &amp; LINES</t>
  </si>
  <si>
    <t>4'' Suction Hose; 3m Wire Armour lengths; price for 50m</t>
  </si>
  <si>
    <t>4'' Discharge Hose; 25m Layflats; price for 150m</t>
  </si>
  <si>
    <t>Man in attendence (Day Time Rate only 8am-5pm Mon-Fri)</t>
  </si>
  <si>
    <t>10hr day</t>
  </si>
  <si>
    <t>Fuel for Pumps; @480L per pump per week; including all storage &amp; handling area of Fuel</t>
  </si>
  <si>
    <t>12hrs Running Only</t>
  </si>
  <si>
    <t>Delivery &amp; Collection</t>
  </si>
  <si>
    <t>No Allowance for Discharge Licences etc.</t>
  </si>
  <si>
    <t>This methodology is subject to trial holes &amp; site investigation</t>
  </si>
  <si>
    <t>SUBSTRUCTURES ADDENDUM 23.01.25</t>
  </si>
  <si>
    <t>SUBSTRUCTURES ADDENDUM</t>
  </si>
  <si>
    <t>HARD LANDSCAPING ADDENDUM</t>
  </si>
  <si>
    <t>Temporary Access Stairs &amp; Barriers to Excavations</t>
  </si>
  <si>
    <t>Holding Down Bolts</t>
  </si>
  <si>
    <t xml:space="preserve">Cast in Holding down bolts; set of 4-6 inc template &amp; Mortices; bolts by others </t>
  </si>
  <si>
    <t>HARD LANDSCAPING ADDENDUM 23.01.25</t>
  </si>
  <si>
    <t>GROUNDWATER REMOVAL</t>
  </si>
  <si>
    <t>Wheel Washing</t>
  </si>
  <si>
    <t>OMIT</t>
  </si>
  <si>
    <t>m2</t>
  </si>
  <si>
    <t>ADD</t>
  </si>
  <si>
    <t>Sewer Diversion Works; completed in Enabling</t>
  </si>
  <si>
    <t>This was included in Rev02 under 2000/1/6</t>
  </si>
  <si>
    <t>MJD now requested to do this</t>
  </si>
  <si>
    <t>Enabling</t>
  </si>
  <si>
    <t>GROUNDWORK</t>
  </si>
  <si>
    <t>D20 EXCAVATING AND FILLING</t>
  </si>
  <si>
    <t>Excavating</t>
  </si>
  <si>
    <t>To reduce levels</t>
  </si>
  <si>
    <t>3572</t>
  </si>
  <si>
    <t>Toxic/hazardous material; (PRICING POINT RISK ITEM</t>
  </si>
  <si>
    <t>3573</t>
  </si>
  <si>
    <t>) - NOT Measured in accordance with SMM7R</t>
  </si>
  <si>
    <t>Below ground water level; (PRICING POINT - Ground</t>
  </si>
  <si>
    <t>water level not established) - NOT Measured in</t>
  </si>
  <si>
    <t>3574</t>
  </si>
  <si>
    <t>accordance with SMM7R</t>
  </si>
  <si>
    <t>3575</t>
  </si>
  <si>
    <r>
      <t xml:space="preserve">Excavated material - </t>
    </r>
    <r>
      <rPr>
        <b/>
        <sz val="10"/>
        <color rgb="FFFF0000"/>
        <rFont val="Arial"/>
        <family val="2"/>
      </rPr>
      <t>MJD COMMENT - CLEAN INERT</t>
    </r>
  </si>
  <si>
    <t>3576</t>
  </si>
  <si>
    <t>3577</t>
  </si>
  <si>
    <t>PAVING / PLANTING / FENCING / SITE FURNITURE</t>
  </si>
  <si>
    <t>Q10 KERBS/EDGINGS/CHANNELS/PAVING</t>
  </si>
  <si>
    <t>ACCESSORIES</t>
  </si>
  <si>
    <t>Kerbs; Charcon or equal and approved, ref: Eco Countryside</t>
  </si>
  <si>
    <t>kerb; finish: textured; colour: Silver; open butt joints pointing</t>
  </si>
  <si>
    <t>in mortar; refer to drawings ECS2-CDL-XX-XX-DR-C-50010</t>
  </si>
  <si>
    <t>Rev P03 and ESC2-TLA-SSC-GF-DR-L-3015, 3016; as</t>
  </si>
  <si>
    <t>Spec Q10/110A</t>
  </si>
  <si>
    <t>Kerbs</t>
  </si>
  <si>
    <t>125 x 150 x 915 long; laid flush; concrete foundation 300</t>
  </si>
  <si>
    <t>3581</t>
  </si>
  <si>
    <t>x 100; haunching both sides</t>
  </si>
  <si>
    <t>125 x 255; bullnosed; laid 0-6mm upstand; concrete</t>
  </si>
  <si>
    <t>3578</t>
  </si>
  <si>
    <t>foundation 300 x 100; haunching both sides</t>
  </si>
  <si>
    <t>125 x 255; laid 125mm upstand; concrete foundation</t>
  </si>
  <si>
    <t>3583</t>
  </si>
  <si>
    <t>300 x 100; haunching both sides</t>
  </si>
  <si>
    <t>3584</t>
  </si>
  <si>
    <t xml:space="preserve">  22220/1</t>
  </si>
  <si>
    <t>(Cont'd)</t>
  </si>
  <si>
    <t>ACCESSORIES (Cont'd)</t>
  </si>
  <si>
    <t>Kerbs; Clay paving soldier course; size as stated; open butt</t>
  </si>
  <si>
    <t>joints pointing in mortar; refer to drawings</t>
  </si>
  <si>
    <t>ESC2-TLA-SSC-GF-DR-L-3002 and 3003 Rev R02;</t>
  </si>
  <si>
    <t>generally as Spec Q24/124</t>
  </si>
  <si>
    <t>206 wide soldier course; 206 x 57 x 80mm deep; laid</t>
  </si>
  <si>
    <t>3585</t>
  </si>
  <si>
    <t>flush; mortar beeding and haunching</t>
  </si>
  <si>
    <t>206 wide soldier course; 206 x 48 x 58mm deep; laid</t>
  </si>
  <si>
    <t>3586</t>
  </si>
  <si>
    <t>Aluminium edge restraint; Kinley or equal and approved; Ref:</t>
  </si>
  <si>
    <t>Urban or simular; 150 high x 6mm thick; galvanised finish;</t>
  </si>
  <si>
    <t>bedding in concrete; as drawings</t>
  </si>
  <si>
    <t>ESC2-TLA-SSC-GF-DR-L-3015, 3016; as Spec Q10/140A</t>
  </si>
  <si>
    <t>Edgings</t>
  </si>
  <si>
    <t>3615</t>
  </si>
  <si>
    <t>Generally; bedding in mortar to suit levels</t>
  </si>
  <si>
    <t>Stainless steel tree edge restraint; Kent or equal and</t>
  </si>
  <si>
    <t>approved; stainless steel finish; bedding in concrete; as</t>
  </si>
  <si>
    <t>drawings ESC2-TLA-SSC-GF-DR-L-3015, 3016; no Spec</t>
  </si>
  <si>
    <t>3616</t>
  </si>
  <si>
    <t>Q20 HARDCORE/GRANULAR/CEMENT BOUND</t>
  </si>
  <si>
    <t>BASES/SUB-BASES TO ROADS/PAVINGS</t>
  </si>
  <si>
    <t>6F2 capping layer; graded so that when compacted is dense</t>
  </si>
  <si>
    <t>without voids; refer to engineers drawing</t>
  </si>
  <si>
    <t>ECS2-CDL-XX-XX-DR-C-50010 Rev P03</t>
  </si>
  <si>
    <t>Filling to make up levels</t>
  </si>
  <si>
    <t>Not exceeding 250 average thick; depositing in layers</t>
  </si>
  <si>
    <t>150 maximum thickness; compacting with vibrating</t>
  </si>
  <si>
    <t>3587</t>
  </si>
  <si>
    <t>plate</t>
  </si>
  <si>
    <t>Permeable hydraulically bound 4/20 clean angular stone;</t>
  </si>
  <si>
    <t>refer to engineers drawing ECS2-CDL-XX-XX-DR-C-50010</t>
  </si>
  <si>
    <t>Rev P03</t>
  </si>
  <si>
    <t>Exceeding 250 average thick; depositing in layers 150</t>
  </si>
  <si>
    <t>3590</t>
  </si>
  <si>
    <t>maximum thickness; compacting with vibrating plate</t>
  </si>
  <si>
    <t xml:space="preserve">  22220/2</t>
  </si>
  <si>
    <t>BASES/SUB-BASES TO ROADS/PAVINGS (Cont'd)</t>
  </si>
  <si>
    <t>Not exceeding 250 average thick; filling into cellweb</t>
  </si>
  <si>
    <t>3591</t>
  </si>
  <si>
    <t>TRP system</t>
  </si>
  <si>
    <t>3592</t>
  </si>
  <si>
    <t>Extra over for cellweb TRP system</t>
  </si>
  <si>
    <t>Type 1 granular sub base to clause 803 table 8/2 MCHW</t>
  </si>
  <si>
    <t>volume 1 series 800; graded so that when compacted is</t>
  </si>
  <si>
    <t>dense without voids; refer to engineers drawing</t>
  </si>
  <si>
    <t>SHE-BWM-CY-00-DR-C-7200 Rev T1</t>
  </si>
  <si>
    <t>Over 250 average thick; depositing in layers 150</t>
  </si>
  <si>
    <t>3593</t>
  </si>
  <si>
    <t>Type 3 Granular material in accordance with series 800</t>
  </si>
  <si>
    <t>Specification for Highways Works; refer to engineers drawing</t>
  </si>
  <si>
    <t>3594</t>
  </si>
  <si>
    <t>3595</t>
  </si>
  <si>
    <t>Type 3 open graded granular aggregate; refer to engineers</t>
  </si>
  <si>
    <t>drawing ECS2-CDL-XX-XX-DR-C-50010 Rev P03</t>
  </si>
  <si>
    <t>3596</t>
  </si>
  <si>
    <t>Compacting</t>
  </si>
  <si>
    <t>3597</t>
  </si>
  <si>
    <t>Filling; 50mm free draining aggregate as recommended</t>
  </si>
  <si>
    <t>3598</t>
  </si>
  <si>
    <t>by paving manufacturer</t>
  </si>
  <si>
    <t>3599</t>
  </si>
  <si>
    <t xml:space="preserve">  22220/3</t>
  </si>
  <si>
    <t>Impermeable membrane; Marshalls MM380 or equivalent</t>
  </si>
  <si>
    <t>approved</t>
  </si>
  <si>
    <t>3600</t>
  </si>
  <si>
    <t>Q22 COATED MACADAM/ASPHALT ROADS/PAVINGS</t>
  </si>
  <si>
    <t>Asphalt; laid in three layers; Surface course 30mm thick SMA</t>
  </si>
  <si>
    <t>10 surf to PD 6691 Annex D 40/60; Binder Course 60mm</t>
  </si>
  <si>
    <t>thick AC 20 Dense Bin to PD 6691 Annex B 40/60; Base</t>
  </si>
  <si>
    <t>course 100mm thick AC 32 Base to PD 6691 Annex B 40/60;</t>
  </si>
  <si>
    <t>refer to drawing ECS2-CDL-XX-XX-DR-C-50010 Rev P03</t>
  </si>
  <si>
    <t>and 53001</t>
  </si>
  <si>
    <t>Roads; Type 01</t>
  </si>
  <si>
    <t>3601</t>
  </si>
  <si>
    <t>To falls and crossfalls and to slopes</t>
  </si>
  <si>
    <t>To falls and crossfalls and to slopes (Noted as retained</t>
  </si>
  <si>
    <t>3627</t>
  </si>
  <si>
    <t>but there is new drainage)</t>
  </si>
  <si>
    <t>Asphalt; laid in two layers; Surface course 35mm thick</t>
  </si>
  <si>
    <t>TARMAC UltiSuDs (10mm) Porous Asphalt surface (Supplier</t>
  </si>
  <si>
    <t>to be consulted for installation requirements); Binder Course</t>
  </si>
  <si>
    <t>60mm thick TARMAC UltiSuDs (20 or 3mm) Porous Asphalt</t>
  </si>
  <si>
    <t>Binder; refer to drawing ECS2-CDL-XX-XX-DR-C-50010 Rev</t>
  </si>
  <si>
    <t>P03 and 53001</t>
  </si>
  <si>
    <t>Roads; Type 02</t>
  </si>
  <si>
    <t>3602</t>
  </si>
  <si>
    <t>Q23 GRAVEL/HOGGIN ROADS/PAVINGS/WOODCHIP</t>
  </si>
  <si>
    <t>Reinforced gravel, cedadrive, honeycomb structure; Long</t>
  </si>
  <si>
    <t>Rake Spar Co Ltd, ref: Golden (Corn) Flint or equal and</t>
  </si>
  <si>
    <t>approved; loose laid and raked to uniform thickness; colour:</t>
  </si>
  <si>
    <t>Buff; 10-20mm partical size; refer to drawing</t>
  </si>
  <si>
    <t>ESC2-TLA-SSC-GF-DR-L-3002, 3003 Rev R02; as spec</t>
  </si>
  <si>
    <t>Q23/160</t>
  </si>
  <si>
    <t>Pavings</t>
  </si>
  <si>
    <t>3603</t>
  </si>
  <si>
    <t>50mm thick</t>
  </si>
  <si>
    <t>3614</t>
  </si>
  <si>
    <t>Cedadrive, honeycomb structure</t>
  </si>
  <si>
    <t xml:space="preserve">  22220/4</t>
  </si>
  <si>
    <t>Q24 INTERLOCKING BRICK / BLOCK ROADS / PAVINGS</t>
  </si>
  <si>
    <t>Paving; Permeable Clay block paving; Chelmer Valley Ltd,</t>
  </si>
  <si>
    <t>ref: DF80 Drainflow; colour: Bergerac; size as stated; 6mm</t>
  </si>
  <si>
    <t>wide joints, filled with course graded aggregate, angular</t>
  </si>
  <si>
    <t>clean no fines; bond: 45 degree herringbone pattern; laid on</t>
  </si>
  <si>
    <t>50mm free draining bedding to BS7533-13 Table A.2; as</t>
  </si>
  <si>
    <t>Spec Q24/1205; refer to drawing</t>
  </si>
  <si>
    <t>ECS2-TLA-SSC-GF-DR-L-3002, 3003 Rev R02; as Spec</t>
  </si>
  <si>
    <t>Q24.124</t>
  </si>
  <si>
    <t>Paving</t>
  </si>
  <si>
    <t>206 x 48 x 58 thick; to falls or cross falls and to slopes</t>
  </si>
  <si>
    <t>not exceeding 15 degrees from horizontal; to blinded</t>
  </si>
  <si>
    <t>3610</t>
  </si>
  <si>
    <t>surfaces</t>
  </si>
  <si>
    <t>206 x 57 x 80; to falls or cross falls and to slopes not</t>
  </si>
  <si>
    <t>exceeding 15 degrees from horizontal; to blinded</t>
  </si>
  <si>
    <t>3604</t>
  </si>
  <si>
    <t>MJD</t>
  </si>
  <si>
    <t>Chelmer Valley; Alpha Collection; Spalding; Herringbone; on 50mm free draining bedding</t>
  </si>
  <si>
    <t>206 x 48 x 58 thick; treads; 350 wide; fixing to concrete</t>
  </si>
  <si>
    <t>3607</t>
  </si>
  <si>
    <t>steps; Special bricks with Corduroy strips/nosing</t>
  </si>
  <si>
    <t>3611</t>
  </si>
  <si>
    <t>Risers; 150 high; fixing to concrete steps</t>
  </si>
  <si>
    <t>Sunmittals as Spec Q24.2100-2108; PRICING</t>
  </si>
  <si>
    <t>3612</t>
  </si>
  <si>
    <t>POINT</t>
  </si>
  <si>
    <t>Extra over for cutting paving to suit recessed</t>
  </si>
  <si>
    <t>3613</t>
  </si>
  <si>
    <t>manhole covers</t>
  </si>
  <si>
    <t>Q25 SLAB/BRICK/BLOCK/SETT/COBBLE PAVINGS</t>
  </si>
  <si>
    <t>Paving; Contractors Proposal's, ref: Blister Paving; colour:</t>
  </si>
  <si>
    <t>TBC; Size: TBC; laid on 50mm sharp sand bedding; 6mm</t>
  </si>
  <si>
    <t>joints; no Spec</t>
  </si>
  <si>
    <t>Generally; to falls or cross falls and to slopes not</t>
  </si>
  <si>
    <t>3608</t>
  </si>
  <si>
    <t xml:space="preserve">  22220/5</t>
  </si>
  <si>
    <t>Q26 SPECIAL SURFACES</t>
  </si>
  <si>
    <t>Paving; Reinforced Turf; ref: Contractors Proposal's; BT1</t>
  </si>
  <si>
    <t>sandy soil grown as per ABG's Advanced Turf System</t>
  </si>
  <si>
    <t>details; laid on 200mm ATS400/B Mesh elements blended</t>
  </si>
  <si>
    <t>with 60:40 sand:soil to manufacturers requirements; no</t>
  </si>
  <si>
    <t>Spec; refer to drawing ECS2-CDL-XX-XX-DR-C-50010 Rev</t>
  </si>
  <si>
    <t>To falls or cross falls and to slopes not exceeding 15</t>
  </si>
  <si>
    <t>3609</t>
  </si>
  <si>
    <t>degrees from horizontal; to blinded surfaces</t>
  </si>
  <si>
    <t>Q50 SITE/STREET FURNITURE/EQUIPMENT</t>
  </si>
  <si>
    <t>Benches; manufacturer: Vestre, ref: Air Bench (Vroom bench</t>
  </si>
  <si>
    <t>straight end - 607-900); refer to drawings</t>
  </si>
  <si>
    <t>ESC2-TLA-SSC-GF-DR-L-3002 &amp; 3003 Rev R02; as Spec</t>
  </si>
  <si>
    <t>Q50/220</t>
  </si>
  <si>
    <t>Benches</t>
  </si>
  <si>
    <t>Generally; 1687 wide x 440 high; Vroom Armrest to one</t>
  </si>
  <si>
    <t>side; Vroom back rest; root fixing including concrete</t>
  </si>
  <si>
    <t>3626</t>
  </si>
  <si>
    <t>base as recommended by manufacturer</t>
  </si>
  <si>
    <t>Generally; 1687 wide x 440 high; curved on plan; Vroom</t>
  </si>
  <si>
    <t>Armrest to one side; Vroom back rest; root fixing</t>
  </si>
  <si>
    <t>including concrete base as recommended by</t>
  </si>
  <si>
    <t>3625</t>
  </si>
  <si>
    <t>manufacturer</t>
  </si>
  <si>
    <t xml:space="preserve">  22220/6</t>
  </si>
  <si>
    <t xml:space="preserve">  22220/7</t>
  </si>
  <si>
    <t>Where is this?</t>
  </si>
  <si>
    <t>Stainless Steel Studs to steps</t>
  </si>
  <si>
    <t>Drill &amp; Resin Holes; 25mm dp</t>
  </si>
  <si>
    <t>K0531 KENT STAINLESS DIRECT</t>
  </si>
  <si>
    <t>KENT S/STEEL WARNING STUDS FLAT TO</t>
  </si>
  <si>
    <t>DOMED &amp; GROOVED GRADE 316L</t>
  </si>
  <si>
    <t>SEE HL TAB</t>
  </si>
  <si>
    <t>Based on the total volume of materials to be removed, we have allowed for 15 No samples to be collected and analysed. Depending on the volume and homogeneity of the materials to be excavated, the number of samples will increase accordingly and in line with the Environment Agency’s guidance document ‘Waste Sampling and Testing for Disposal to Landfill’ (March 2013).</t>
  </si>
  <si>
    <t>WAC Testing</t>
  </si>
  <si>
    <t>Additional Site Visits</t>
  </si>
  <si>
    <t>vst</t>
  </si>
  <si>
    <t>Required for Pile Arisings</t>
  </si>
  <si>
    <t>Main site entrance remove 10lmtrsof granite kerb and set aside, Install concrete half kerbs with droppers excavate 20M2 of existing footpath Lay plastic membrane and lay reinforced concrete to falls.</t>
  </si>
  <si>
    <t>remove granite kerb</t>
  </si>
  <si>
    <t>Install concrete Half Kerb</t>
  </si>
  <si>
    <t>EO for dropper kerbs</t>
  </si>
  <si>
    <t>Excavate to reduce level; ne. 0.25m dp</t>
  </si>
  <si>
    <t>Polythene</t>
  </si>
  <si>
    <t>Mesh Reinforcement; 2 layers</t>
  </si>
  <si>
    <t>Concrete</t>
  </si>
  <si>
    <t>Worked finish; to falls</t>
  </si>
  <si>
    <t>NPO Weekend working</t>
  </si>
  <si>
    <t>Crossover Works - Slough Road</t>
  </si>
  <si>
    <t>Mass Footings to Precast Steps</t>
  </si>
  <si>
    <t>Mass footings/foundations to precast Steps; generally</t>
  </si>
  <si>
    <t>This sum if for the connection works on Common Lane</t>
  </si>
  <si>
    <t>Plinths</t>
  </si>
  <si>
    <t>400x400x180 high plinths; including formwork &amp; concrete</t>
  </si>
  <si>
    <t>Grouting to stanchion bases</t>
  </si>
  <si>
    <t>Road Plates</t>
  </si>
  <si>
    <t>Supply of 4'' Drainage Pumps; Including 4'' Strainers</t>
  </si>
  <si>
    <t>Supply of Settlement tanks; 1000G</t>
  </si>
  <si>
    <t>PILING</t>
  </si>
  <si>
    <t>See Tab</t>
  </si>
  <si>
    <t>SQUASH COURTS AND SPORTS HALL PILE LAYOUT</t>
  </si>
  <si>
    <t>ESC2-CDL-ZZ-BF-DR-S-30992</t>
  </si>
  <si>
    <t>Caxton House Foundation</t>
  </si>
  <si>
    <t>Prov Sum</t>
  </si>
  <si>
    <t>ESC2-CDL-ZZ-00-DR-S-31002</t>
  </si>
  <si>
    <t>P05</t>
  </si>
  <si>
    <t>Overall Ground Floor GA</t>
  </si>
  <si>
    <t>ESC2-CDL-ZZ-00-DR-S-31000</t>
  </si>
  <si>
    <t>Whitley Hall &amp; Rifle Range Ground Floor GA</t>
  </si>
  <si>
    <t>ESC2-CDL-ZZ-00-DR-S-31001</t>
  </si>
  <si>
    <t>Squash Courts &amp; Sports Hall GF GA</t>
  </si>
  <si>
    <t>Overall Foundation GA</t>
  </si>
  <si>
    <t>ESC2-CDL-ZZ-BF-DR-S-30020</t>
  </si>
  <si>
    <t>Whitley Hall &amp; Rifle Range Foundation GA</t>
  </si>
  <si>
    <t>ESC2-CDL-ZZ-BF-DR-S-30021</t>
  </si>
  <si>
    <t>Squash Courts &amp; Sports Hall Foundation GA</t>
  </si>
  <si>
    <t>ESC2-CDL-ZZ-BF-DR-S-30022</t>
  </si>
  <si>
    <t>Pile Layouts</t>
  </si>
  <si>
    <t>30990-30992</t>
  </si>
  <si>
    <t>Substructure Sections &amp; Details</t>
  </si>
  <si>
    <t>ESC2-CDL-XX-XX-DR-C-10001</t>
  </si>
  <si>
    <t>Proposed Drainage Construction Details</t>
  </si>
  <si>
    <t>50001-50003</t>
  </si>
  <si>
    <t>P06</t>
  </si>
  <si>
    <t>P08</t>
  </si>
  <si>
    <t>Proposed Below Ground Drainage Strategy Sheet1</t>
  </si>
  <si>
    <t>Proposed Below Ground Drainage Strategy Sheet2</t>
  </si>
  <si>
    <t>ESC2-CDL-XX-XX-DR-C-10002</t>
  </si>
  <si>
    <t>P03</t>
  </si>
  <si>
    <t>Increase due to Waterproofing</t>
  </si>
  <si>
    <t>Health &amp; Safety (RAMS, Lift Plans, Weekly H&amp;S Pack, Visiting Manager)</t>
  </si>
  <si>
    <t>Including Pile Arisings</t>
  </si>
  <si>
    <t>Excavation; Working Space; Earthwork Support; Compacting; Cutting 4no. Pile Heads</t>
  </si>
  <si>
    <t>Including Installing Anchor</t>
  </si>
  <si>
    <t>C50</t>
  </si>
  <si>
    <t>Perimeter Edge Protection System</t>
  </si>
  <si>
    <t>Insulation below slab in Whitley Hall only</t>
  </si>
  <si>
    <t>Visqueen DPM 1200g</t>
  </si>
  <si>
    <t>WHITLEY HALL - SLAB REMOVAL - Summer Works</t>
  </si>
  <si>
    <t>Invesitagtion</t>
  </si>
  <si>
    <t>Disposal off-site</t>
  </si>
  <si>
    <t>Breaking out reinforced concrete slab; assumed 300mm dp</t>
  </si>
  <si>
    <t>Awaiting Results</t>
  </si>
  <si>
    <r>
      <t xml:space="preserve">S278/Traffic Management &amp; Licences - Common Lane - </t>
    </r>
    <r>
      <rPr>
        <sz val="11"/>
        <color rgb="FFFF0000"/>
        <rFont val="Calibri"/>
        <family val="2"/>
      </rPr>
      <t>Prov Sum</t>
    </r>
  </si>
  <si>
    <t>Breaking out concrete</t>
  </si>
  <si>
    <t>Electrical Conduits</t>
  </si>
  <si>
    <t>250x250x200</t>
  </si>
  <si>
    <t>Services through Ground beams</t>
  </si>
  <si>
    <t>Form sleeve in ground beams for service entries</t>
  </si>
  <si>
    <t>Haul &amp; Deposit Crush on Site</t>
  </si>
  <si>
    <t>Haul &amp; deposit; ne. 150m</t>
  </si>
  <si>
    <t>Waterproofing Incoming Service Entry</t>
  </si>
  <si>
    <r>
      <t>Tree Pits -</t>
    </r>
    <r>
      <rPr>
        <sz val="11"/>
        <color rgb="FFFF0000"/>
        <rFont val="Calibri"/>
        <family val="2"/>
      </rPr>
      <t xml:space="preserve"> Prov Sum</t>
    </r>
  </si>
  <si>
    <r>
      <t xml:space="preserve">GROUNDWATER - </t>
    </r>
    <r>
      <rPr>
        <b/>
        <sz val="11"/>
        <color rgb="FFFF0000"/>
        <rFont val="Calibri"/>
        <family val="2"/>
      </rPr>
      <t xml:space="preserve">Provisional </t>
    </r>
  </si>
  <si>
    <t>PROVISIONAL SUM</t>
  </si>
  <si>
    <t>OMIT OUTSIDE SITE BOUNDARY</t>
  </si>
  <si>
    <t>Rev 05</t>
  </si>
  <si>
    <t>Traffic Marshall - 1no. (Summer Works)</t>
  </si>
  <si>
    <t>See CETCO Tab</t>
  </si>
  <si>
    <t>CETCO</t>
  </si>
  <si>
    <t>UNDERSIDE OF SLABS</t>
  </si>
  <si>
    <t>Voltex; Horizontal</t>
  </si>
  <si>
    <t>GROUNDBEAMS</t>
  </si>
  <si>
    <t>Voltex; Vertical to sides</t>
  </si>
  <si>
    <t>WALLS/UPSTANDS</t>
  </si>
  <si>
    <t>Internal Upstands/Faces</t>
  </si>
  <si>
    <t>Voltex; to slab edges ne. 1.00m high</t>
  </si>
  <si>
    <t>Generally; Voltex; lapping &amp; jointing</t>
  </si>
  <si>
    <t>Perimeter Upstands/ External Face</t>
  </si>
  <si>
    <t>CETBIT 300; ne. 2.00m high</t>
  </si>
  <si>
    <t>tanking Primer; ne. 2.00mm high</t>
  </si>
  <si>
    <t>CETBIT Medium Duty Protection Board</t>
  </si>
  <si>
    <t>Horizontal/Vertical Transitions</t>
  </si>
  <si>
    <t>Bentoseal Fillet</t>
  </si>
  <si>
    <t>Non-Shrink Cementitious Grout fillet</t>
  </si>
  <si>
    <t>OTHER</t>
  </si>
  <si>
    <t>Pile Heads</t>
  </si>
  <si>
    <t>Dressing to pile heads; Volseal 200 &amp; Bentoseal fillet</t>
  </si>
  <si>
    <t>Pile Caps</t>
  </si>
  <si>
    <t>Dressing to pile caps; including lapping &amp; jointing</t>
  </si>
  <si>
    <t>Penetrations/Pipe Sleeve Details</t>
  </si>
  <si>
    <t>dress &amp; seal pipe to 110mm dia penetrations through slab including; lap &amp; membrane</t>
  </si>
  <si>
    <t>nr.</t>
  </si>
  <si>
    <t>Lift Pit</t>
  </si>
  <si>
    <t>Vertical to walls; inc. dressing to angles &amp; junctions; all folding of corners, lapping and taping joints etc.</t>
  </si>
  <si>
    <t>Warranties</t>
  </si>
  <si>
    <t>EO Breakout Slab for Services</t>
  </si>
  <si>
    <t>CETCO00</t>
  </si>
  <si>
    <t>Breaking out concrete slab; fives courts</t>
  </si>
  <si>
    <t>Below Ground System(BGS) 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</si>
</sst>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8" formatCode="&quot;£&quot;#,##0.00;[Red]\-&quot;£&quot;#,##0.00"/>
    <numFmt numFmtId="44" formatCode="_-&quot;£&quot;* #,##0.00_-;\-&quot;£&quot;* #,##0.00_-;_-&quot;£&quot;* &quot;-&quot;??_-;_-@_-"/>
    <numFmt numFmtId="43" formatCode="_-* #,##0.00_-;\-* #,##0.00_-;_-* &quot;-&quot;??_-;_-@_-"/>
    <numFmt numFmtId="164" formatCode="#,##0.00#;[Red]\-#,##0.00#"/>
    <numFmt numFmtId="165" formatCode="General_)"/>
    <numFmt numFmtId="166" formatCode="[$-F800]dddd\,\ mmmm\ dd\,\ yyyy"/>
    <numFmt numFmtId="167" formatCode="_(&quot;$&quot;* #,##0.00_);_(&quot;$&quot;* \(#,##0.00\);_(&quot;$&quot;* &quot;-&quot;??_);_(@_)"/>
    <numFmt numFmtId="168" formatCode="_-* #,##0.00\ _€_-;\-* #,##0.00\ _€_-;_-* &quot;-&quot;??\ _€_-;_-@_-"/>
    <numFmt numFmtId="169" formatCode="0.0"/>
    <numFmt numFmtId="170" formatCode="_-* #,##0_-;\-* #,##0_-;_-* &quot;-&quot;??_-;_-@_-"/>
    <numFmt numFmtId="171" formatCode="#,##0_ ;\-#,##0\ "/>
    <numFmt numFmtId="172" formatCode="#,##0.00;[Red]\(#,##0.00\)"/>
    <numFmt numFmtId="173" formatCode="0.0%"/>
    <numFmt numFmtId="174" formatCode="_-&quot;£&quot;* #,##0_-;\-&quot;£&quot;* #,##0_-;_-&quot;£&quot;* &quot;-&quot;??_-;_-@_-"/>
    <numFmt numFmtId="175" formatCode="&quot;£&quot;#,##0.00"/>
    <numFmt numFmtId="176" formatCode="0.000"/>
  </numFmts>
  <fonts count="72" x14ac:knownFonts="1">
    <font>
      <sz val="10"/>
      <name val="Arial"/>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6"/>
      <name val="Arial"/>
      <family val="2"/>
    </font>
    <font>
      <b/>
      <sz val="10"/>
      <name val="Arial"/>
      <family val="2"/>
    </font>
    <font>
      <b/>
      <u/>
      <sz val="10"/>
      <name val="Arial"/>
      <family val="2"/>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amily val="2"/>
    </font>
    <font>
      <sz val="10"/>
      <color theme="1"/>
      <name val="Arial"/>
      <family val="2"/>
    </font>
    <font>
      <sz val="10"/>
      <name val="Courier"/>
      <family val="3"/>
    </font>
    <font>
      <b/>
      <sz val="18"/>
      <name val="Calibri"/>
      <family val="2"/>
    </font>
    <font>
      <sz val="10"/>
      <name val="Calibri"/>
      <family val="2"/>
    </font>
    <font>
      <sz val="12"/>
      <name val="Calibri"/>
      <family val="2"/>
    </font>
    <font>
      <b/>
      <sz val="48"/>
      <name val="Calibri"/>
      <family val="2"/>
    </font>
    <font>
      <b/>
      <sz val="10"/>
      <name val="Calibri"/>
      <family val="2"/>
    </font>
    <font>
      <sz val="9"/>
      <color theme="1"/>
      <name val="Arial"/>
      <family val="2"/>
    </font>
    <font>
      <sz val="1"/>
      <color theme="1"/>
      <name val="Calibri"/>
      <family val="2"/>
    </font>
    <font>
      <sz val="9"/>
      <color theme="1"/>
      <name val="Calibri"/>
      <family val="2"/>
    </font>
    <font>
      <b/>
      <sz val="56"/>
      <color theme="4" tint="-0.249977111117893"/>
      <name val="Calibri"/>
      <family val="2"/>
    </font>
    <font>
      <b/>
      <sz val="12"/>
      <name val="Calibri"/>
      <family val="2"/>
    </font>
    <font>
      <sz val="18"/>
      <name val="Calibri"/>
      <family val="2"/>
    </font>
    <font>
      <b/>
      <sz val="36"/>
      <color theme="4" tint="-0.249977111117893"/>
      <name val="Calibri"/>
      <family val="2"/>
    </font>
    <font>
      <b/>
      <sz val="36"/>
      <name val="Calibri"/>
      <family val="2"/>
    </font>
    <font>
      <sz val="10"/>
      <name val="Tahoma"/>
      <family val="2"/>
    </font>
    <font>
      <sz val="11"/>
      <name val="Calibri"/>
      <family val="2"/>
    </font>
    <font>
      <sz val="10"/>
      <name val="Arial"/>
      <family val="2"/>
    </font>
    <font>
      <sz val="11"/>
      <color theme="1"/>
      <name val="Calibri"/>
      <family val="2"/>
    </font>
    <font>
      <b/>
      <sz val="11"/>
      <color indexed="12"/>
      <name val="Calibri"/>
      <family val="2"/>
    </font>
    <font>
      <b/>
      <sz val="11"/>
      <name val="Calibri"/>
      <family val="2"/>
    </font>
    <font>
      <b/>
      <u/>
      <sz val="11"/>
      <name val="Calibri"/>
      <family val="2"/>
    </font>
    <font>
      <b/>
      <sz val="11"/>
      <color indexed="10"/>
      <name val="Calibri"/>
      <family val="2"/>
    </font>
    <font>
      <i/>
      <sz val="11"/>
      <color rgb="FFFF0000"/>
      <name val="Calibri"/>
      <family val="2"/>
    </font>
    <font>
      <sz val="11"/>
      <color rgb="FFFF0000"/>
      <name val="Calibri"/>
      <family val="2"/>
    </font>
    <font>
      <b/>
      <sz val="11"/>
      <color rgb="FF0070C0"/>
      <name val="Calibri"/>
      <family val="2"/>
    </font>
    <font>
      <b/>
      <sz val="11"/>
      <name val="Wingdings"/>
      <charset val="2"/>
    </font>
    <font>
      <b/>
      <sz val="10"/>
      <color theme="1"/>
      <name val="Arial"/>
      <family val="2"/>
    </font>
    <font>
      <b/>
      <u/>
      <sz val="10"/>
      <color theme="1"/>
      <name val="Arial"/>
      <family val="2"/>
    </font>
    <font>
      <u/>
      <sz val="10"/>
      <color theme="1"/>
      <name val="Arial"/>
      <family val="2"/>
    </font>
    <font>
      <sz val="10"/>
      <color theme="0"/>
      <name val="Calibri"/>
      <family val="2"/>
    </font>
    <font>
      <sz val="11"/>
      <color rgb="FF0070C0"/>
      <name val="Calibri"/>
      <family val="2"/>
    </font>
    <font>
      <b/>
      <sz val="11"/>
      <color rgb="FFFF0000"/>
      <name val="Calibri"/>
      <family val="2"/>
    </font>
    <font>
      <b/>
      <u/>
      <sz val="11"/>
      <color rgb="FFFF0000"/>
      <name val="Calibri"/>
      <family val="2"/>
    </font>
    <font>
      <b/>
      <u/>
      <sz val="11"/>
      <color rgb="FF0070C0"/>
      <name val="Calibri"/>
      <family val="2"/>
    </font>
    <font>
      <i/>
      <sz val="11"/>
      <name val="Calibri"/>
      <family val="2"/>
    </font>
    <font>
      <b/>
      <sz val="10"/>
      <color rgb="FFFF0000"/>
      <name val="Arial"/>
      <family val="2"/>
    </font>
    <font>
      <sz val="10"/>
      <color rgb="FFFF0000"/>
      <name val="Arial"/>
      <family val="2"/>
    </font>
    <font>
      <sz val="11"/>
      <name val="Aptos Narrow"/>
      <family val="2"/>
      <scheme val="minor"/>
    </font>
    <font>
      <sz val="8"/>
      <name val="Arial"/>
      <family val="2"/>
    </font>
  </fonts>
  <fills count="35">
    <fill>
      <patternFill patternType="none"/>
    </fill>
    <fill>
      <patternFill patternType="gray125"/>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32">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double">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9">
    <xf numFmtId="0" fontId="0" fillId="0" borderId="0"/>
    <xf numFmtId="0" fontId="14" fillId="2" borderId="18"/>
    <xf numFmtId="0" fontId="15" fillId="0" borderId="0" applyNumberFormat="0" applyFill="0" applyBorder="0" applyAlignment="0" applyProtection="0"/>
    <xf numFmtId="0" fontId="16" fillId="0" borderId="19" applyNumberFormat="0" applyFill="0" applyAlignment="0" applyProtection="0"/>
    <xf numFmtId="0" fontId="17" fillId="0" borderId="20" applyNumberFormat="0" applyFill="0" applyAlignment="0" applyProtection="0"/>
    <xf numFmtId="0" fontId="18" fillId="0" borderId="21"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22" applyNumberFormat="0" applyAlignment="0" applyProtection="0"/>
    <xf numFmtId="0" fontId="23" fillId="7" borderId="23" applyNumberFormat="0" applyAlignment="0" applyProtection="0"/>
    <xf numFmtId="0" fontId="24" fillId="7" borderId="22" applyNumberFormat="0" applyAlignment="0" applyProtection="0"/>
    <xf numFmtId="0" fontId="25" fillId="0" borderId="24" applyNumberFormat="0" applyFill="0" applyAlignment="0" applyProtection="0"/>
    <xf numFmtId="0" fontId="26" fillId="8" borderId="2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26"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9" fontId="31" fillId="0" borderId="0" applyFont="0" applyFill="0" applyBorder="0" applyAlignment="0" applyProtection="0"/>
    <xf numFmtId="165" fontId="33" fillId="0" borderId="0"/>
    <xf numFmtId="0" fontId="39" fillId="0" borderId="0"/>
    <xf numFmtId="165" fontId="33" fillId="0" borderId="0"/>
    <xf numFmtId="0" fontId="47" fillId="0" borderId="0"/>
    <xf numFmtId="167" fontId="49" fillId="0" borderId="0" applyFont="0" applyFill="0" applyBorder="0" applyAlignment="0" applyProtection="0"/>
    <xf numFmtId="168" fontId="31" fillId="0" borderId="0" applyFont="0" applyFill="0" applyBorder="0" applyAlignment="0" applyProtection="0"/>
    <xf numFmtId="44" fontId="49" fillId="0" borderId="0" applyFont="0" applyFill="0" applyBorder="0" applyAlignment="0" applyProtection="0"/>
    <xf numFmtId="0" fontId="49" fillId="0" borderId="0"/>
    <xf numFmtId="0" fontId="47" fillId="0" borderId="0"/>
    <xf numFmtId="0" fontId="47" fillId="0" borderId="0"/>
    <xf numFmtId="0" fontId="10" fillId="0" borderId="0"/>
    <xf numFmtId="9" fontId="39" fillId="0" borderId="0" applyFont="0" applyFill="0" applyBorder="0" applyAlignment="0" applyProtection="0"/>
    <xf numFmtId="44" fontId="49" fillId="0" borderId="0" applyFont="0" applyFill="0" applyBorder="0" applyAlignment="0" applyProtection="0"/>
    <xf numFmtId="0" fontId="31" fillId="0" borderId="0"/>
    <xf numFmtId="44" fontId="31" fillId="0" borderId="0" applyFont="0" applyFill="0" applyBorder="0" applyAlignment="0" applyProtection="0"/>
    <xf numFmtId="0" fontId="5" fillId="0" borderId="0"/>
  </cellStyleXfs>
  <cellXfs count="769">
    <xf numFmtId="0" fontId="0" fillId="0" borderId="0" xfId="0"/>
    <xf numFmtId="0" fontId="11" fillId="0" borderId="0" xfId="0" applyFont="1"/>
    <xf numFmtId="0" fontId="1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2" fillId="0" borderId="5" xfId="0" applyFont="1" applyBorder="1"/>
    <xf numFmtId="0" fontId="12" fillId="0" borderId="5" xfId="0" applyFont="1" applyBorder="1" applyAlignment="1">
      <alignment horizontal="center"/>
    </xf>
    <xf numFmtId="0" fontId="12" fillId="0" borderId="5" xfId="0" applyFont="1" applyBorder="1" applyAlignment="1">
      <alignment horizontal="right"/>
    </xf>
    <xf numFmtId="0" fontId="0" fillId="0" borderId="6" xfId="0" applyBorder="1"/>
    <xf numFmtId="0" fontId="0" fillId="0" borderId="7" xfId="0" applyBorder="1"/>
    <xf numFmtId="0" fontId="0" fillId="0" borderId="7" xfId="0" applyBorder="1" applyProtection="1">
      <protection locked="0"/>
    </xf>
    <xf numFmtId="0" fontId="13" fillId="0" borderId="1" xfId="0" applyFont="1" applyBorder="1" applyAlignment="1">
      <alignment wrapText="1"/>
    </xf>
    <xf numFmtId="0" fontId="12" fillId="0" borderId="1" xfId="0" applyFont="1" applyBorder="1" applyAlignment="1">
      <alignment wrapText="1"/>
    </xf>
    <xf numFmtId="0" fontId="0" fillId="0" borderId="1" xfId="0" applyBorder="1" applyAlignment="1">
      <alignment horizontal="left" wrapText="1" indent="1"/>
    </xf>
    <xf numFmtId="49" fontId="0" fillId="0" borderId="1" xfId="0" applyNumberFormat="1" applyBorder="1" applyAlignment="1">
      <alignment vertical="top"/>
    </xf>
    <xf numFmtId="0" fontId="0" fillId="0" borderId="1" xfId="0" applyBorder="1" applyAlignment="1">
      <alignment horizontal="right"/>
    </xf>
    <xf numFmtId="49" fontId="0" fillId="0" borderId="1" xfId="0" applyNumberFormat="1" applyBorder="1" applyAlignment="1">
      <alignment horizontal="right"/>
    </xf>
    <xf numFmtId="164" fontId="14" fillId="2" borderId="8" xfId="1" applyNumberFormat="1" applyBorder="1" applyAlignment="1" applyProtection="1">
      <alignment horizontal="right"/>
      <protection locked="0"/>
    </xf>
    <xf numFmtId="164" fontId="0" fillId="0" borderId="6" xfId="0" applyNumberFormat="1" applyBorder="1" applyAlignment="1">
      <alignment horizontal="right"/>
    </xf>
    <xf numFmtId="0" fontId="14" fillId="2" borderId="8" xfId="1" applyBorder="1" applyAlignment="1" applyProtection="1">
      <alignment horizontal="right"/>
      <protection locked="0"/>
    </xf>
    <xf numFmtId="0" fontId="0" fillId="0" borderId="9" xfId="0" applyBorder="1"/>
    <xf numFmtId="0" fontId="0" fillId="0" borderId="4" xfId="0" applyBorder="1" applyProtection="1">
      <protection locked="0"/>
    </xf>
    <xf numFmtId="49" fontId="12" fillId="0" borderId="1" xfId="0" applyNumberFormat="1" applyFont="1" applyBorder="1"/>
    <xf numFmtId="164" fontId="12" fillId="0" borderId="6" xfId="0" applyNumberFormat="1" applyFont="1" applyBorder="1"/>
    <xf numFmtId="0" fontId="0" fillId="0" borderId="10" xfId="0" applyBorder="1"/>
    <xf numFmtId="0" fontId="0" fillId="0" borderId="11" xfId="0" applyBorder="1"/>
    <xf numFmtId="0" fontId="0" fillId="0" borderId="12" xfId="0" applyBorder="1"/>
    <xf numFmtId="0" fontId="0" fillId="0" borderId="13" xfId="0" applyBorder="1" applyProtection="1">
      <protection locked="0"/>
    </xf>
    <xf numFmtId="0" fontId="12" fillId="0" borderId="15" xfId="0" applyFont="1" applyBorder="1" applyAlignment="1">
      <alignment horizontal="center"/>
    </xf>
    <xf numFmtId="0" fontId="12" fillId="0" borderId="14" xfId="0" applyFont="1" applyBorder="1" applyAlignment="1">
      <alignment horizontal="center"/>
    </xf>
    <xf numFmtId="0" fontId="12" fillId="0" borderId="16" xfId="0" applyFont="1" applyBorder="1" applyAlignment="1">
      <alignment horizontal="center"/>
    </xf>
    <xf numFmtId="0" fontId="12" fillId="0" borderId="2" xfId="0" applyFont="1" applyBorder="1"/>
    <xf numFmtId="0" fontId="12" fillId="0" borderId="1" xfId="0" applyFont="1" applyBorder="1" applyAlignment="1">
      <alignment horizontal="left" indent="1"/>
    </xf>
    <xf numFmtId="0" fontId="0" fillId="0" borderId="0" xfId="0" applyAlignment="1">
      <alignment horizontal="right"/>
    </xf>
    <xf numFmtId="164" fontId="0" fillId="0" borderId="0" xfId="0" applyNumberFormat="1"/>
    <xf numFmtId="164" fontId="12" fillId="0" borderId="7" xfId="0" applyNumberFormat="1" applyFont="1" applyBorder="1"/>
    <xf numFmtId="0" fontId="12" fillId="0" borderId="2" xfId="0" applyFont="1" applyBorder="1" applyAlignment="1">
      <alignment horizontal="left" indent="1"/>
    </xf>
    <xf numFmtId="164" fontId="12" fillId="0" borderId="4" xfId="0" applyNumberFormat="1" applyFont="1" applyBorder="1"/>
    <xf numFmtId="164" fontId="12" fillId="0" borderId="17" xfId="0" applyNumberFormat="1" applyFont="1" applyBorder="1"/>
    <xf numFmtId="0" fontId="0" fillId="0" borderId="13" xfId="0" applyBorder="1"/>
    <xf numFmtId="165" fontId="34" fillId="0" borderId="0" xfId="43" applyFont="1" applyAlignment="1">
      <alignment horizontal="center"/>
    </xf>
    <xf numFmtId="165" fontId="35" fillId="0" borderId="0" xfId="43" applyFont="1"/>
    <xf numFmtId="165" fontId="34" fillId="0" borderId="0" xfId="43" applyFont="1" applyAlignment="1">
      <alignment horizontal="centerContinuous"/>
    </xf>
    <xf numFmtId="165" fontId="36" fillId="0" borderId="0" xfId="43" applyFont="1" applyAlignment="1">
      <alignment horizontal="centerContinuous"/>
    </xf>
    <xf numFmtId="165" fontId="36" fillId="0" borderId="0" xfId="43" applyFont="1"/>
    <xf numFmtId="165" fontId="36" fillId="0" borderId="0" xfId="43" applyFont="1" applyAlignment="1">
      <alignment horizontal="center"/>
    </xf>
    <xf numFmtId="165" fontId="37" fillId="0" borderId="0" xfId="43" applyFont="1" applyAlignment="1">
      <alignment vertical="distributed"/>
    </xf>
    <xf numFmtId="165" fontId="38" fillId="0" borderId="0" xfId="43" applyFont="1" applyAlignment="1">
      <alignment vertical="distributed"/>
    </xf>
    <xf numFmtId="0" fontId="40" fillId="0" borderId="0" xfId="44" applyFont="1" applyAlignment="1">
      <alignment vertical="center" wrapText="1"/>
    </xf>
    <xf numFmtId="0" fontId="41" fillId="0" borderId="0" xfId="44" applyFont="1"/>
    <xf numFmtId="165" fontId="42" fillId="0" borderId="0" xfId="43" applyFont="1" applyAlignment="1">
      <alignment vertical="distributed"/>
    </xf>
    <xf numFmtId="165" fontId="43" fillId="0" borderId="0" xfId="43" applyFont="1" applyAlignment="1">
      <alignment horizontal="centerContinuous"/>
    </xf>
    <xf numFmtId="165" fontId="43" fillId="0" borderId="0" xfId="45" applyFont="1" applyAlignment="1">
      <alignment horizontal="centerContinuous"/>
    </xf>
    <xf numFmtId="2" fontId="34" fillId="0" borderId="0" xfId="43" applyNumberFormat="1" applyFont="1" applyAlignment="1">
      <alignment horizontal="centerContinuous"/>
    </xf>
    <xf numFmtId="166" fontId="34" fillId="0" borderId="0" xfId="43" applyNumberFormat="1" applyFont="1" applyAlignment="1">
      <alignment horizontal="centerContinuous"/>
    </xf>
    <xf numFmtId="165" fontId="44" fillId="0" borderId="0" xfId="43" applyFont="1" applyAlignment="1">
      <alignment horizontal="centerContinuous"/>
    </xf>
    <xf numFmtId="49" fontId="34" fillId="0" borderId="0" xfId="43" applyNumberFormat="1" applyFont="1" applyAlignment="1">
      <alignment horizontal="centerContinuous"/>
    </xf>
    <xf numFmtId="165" fontId="45" fillId="0" borderId="0" xfId="43" applyFont="1" applyAlignment="1">
      <alignment horizontal="centerContinuous"/>
    </xf>
    <xf numFmtId="165" fontId="46" fillId="0" borderId="0" xfId="43" applyFont="1" applyAlignment="1">
      <alignment horizontal="centerContinuous"/>
    </xf>
    <xf numFmtId="165" fontId="43" fillId="0" borderId="0" xfId="43" applyFont="1"/>
    <xf numFmtId="165" fontId="35" fillId="0" borderId="0" xfId="43" quotePrefix="1" applyFont="1" applyAlignment="1">
      <alignment horizontal="left"/>
    </xf>
    <xf numFmtId="165" fontId="35" fillId="0" borderId="0" xfId="43" applyFont="1" applyAlignment="1">
      <alignment horizontal="center"/>
    </xf>
    <xf numFmtId="0" fontId="48" fillId="0" borderId="2" xfId="46" applyFont="1" applyBorder="1" applyAlignment="1">
      <alignment horizontal="center"/>
    </xf>
    <xf numFmtId="0" fontId="48" fillId="0" borderId="2" xfId="46" applyFont="1" applyBorder="1" applyAlignment="1">
      <alignment vertical="top"/>
    </xf>
    <xf numFmtId="0" fontId="48" fillId="0" borderId="3" xfId="46" applyFont="1" applyBorder="1" applyAlignment="1">
      <alignment vertical="top"/>
    </xf>
    <xf numFmtId="44" fontId="48" fillId="0" borderId="4" xfId="47" applyNumberFormat="1" applyFont="1" applyFill="1" applyBorder="1" applyAlignment="1"/>
    <xf numFmtId="0" fontId="50" fillId="0" borderId="3" xfId="0" applyFont="1" applyBorder="1"/>
    <xf numFmtId="168" fontId="50" fillId="0" borderId="3" xfId="48" applyFont="1" applyBorder="1"/>
    <xf numFmtId="0" fontId="48" fillId="0" borderId="1" xfId="46" applyFont="1" applyBorder="1" applyAlignment="1">
      <alignment horizontal="center"/>
    </xf>
    <xf numFmtId="0" fontId="51" fillId="0" borderId="1" xfId="46" quotePrefix="1" applyFont="1" applyBorder="1" applyAlignment="1">
      <alignment horizontal="left" vertical="top"/>
    </xf>
    <xf numFmtId="0" fontId="51" fillId="0" borderId="0" xfId="46" quotePrefix="1" applyFont="1" applyAlignment="1">
      <alignment horizontal="left" vertical="top"/>
    </xf>
    <xf numFmtId="44" fontId="52" fillId="0" borderId="7" xfId="46" applyNumberFormat="1" applyFont="1" applyBorder="1" applyAlignment="1">
      <alignment horizontal="right"/>
    </xf>
    <xf numFmtId="0" fontId="50" fillId="0" borderId="0" xfId="0" applyFont="1"/>
    <xf numFmtId="168" fontId="50" fillId="0" borderId="0" xfId="48" applyFont="1"/>
    <xf numFmtId="0" fontId="48" fillId="0" borderId="1" xfId="46" applyFont="1" applyBorder="1" applyAlignment="1">
      <alignment vertical="top"/>
    </xf>
    <xf numFmtId="0" fontId="48" fillId="0" borderId="0" xfId="46" applyFont="1" applyAlignment="1">
      <alignment vertical="top"/>
    </xf>
    <xf numFmtId="49" fontId="50" fillId="0" borderId="0" xfId="0" applyNumberFormat="1" applyFont="1"/>
    <xf numFmtId="49" fontId="50" fillId="0" borderId="0" xfId="48" applyNumberFormat="1" applyFont="1"/>
    <xf numFmtId="0" fontId="48" fillId="0" borderId="10" xfId="46" applyFont="1" applyBorder="1" applyAlignment="1">
      <alignment horizontal="center"/>
    </xf>
    <xf numFmtId="0" fontId="53" fillId="0" borderId="10" xfId="46" applyFont="1" applyBorder="1" applyAlignment="1">
      <alignment vertical="top"/>
    </xf>
    <xf numFmtId="0" fontId="53" fillId="0" borderId="11" xfId="46" applyFont="1" applyBorder="1" applyAlignment="1">
      <alignment vertical="top"/>
    </xf>
    <xf numFmtId="44" fontId="53" fillId="0" borderId="13" xfId="46" applyNumberFormat="1" applyFont="1" applyBorder="1" applyAlignment="1">
      <alignment horizontal="right"/>
    </xf>
    <xf numFmtId="0" fontId="50" fillId="0" borderId="11" xfId="0" applyFont="1" applyBorder="1"/>
    <xf numFmtId="168" fontId="50" fillId="0" borderId="11" xfId="48" applyFont="1" applyBorder="1"/>
    <xf numFmtId="0" fontId="35" fillId="0" borderId="11" xfId="0" applyFont="1" applyBorder="1"/>
    <xf numFmtId="0" fontId="48" fillId="0" borderId="15" xfId="46" applyFont="1" applyBorder="1" applyAlignment="1">
      <alignment horizontal="center"/>
    </xf>
    <xf numFmtId="0" fontId="52" fillId="0" borderId="2" xfId="46" applyFont="1" applyBorder="1" applyAlignment="1">
      <alignment horizontal="left" vertical="top"/>
    </xf>
    <xf numFmtId="0" fontId="52" fillId="0" borderId="3" xfId="46" applyFont="1" applyBorder="1" applyAlignment="1">
      <alignment horizontal="left" vertical="top"/>
    </xf>
    <xf numFmtId="4" fontId="50" fillId="0" borderId="0" xfId="0" applyNumberFormat="1" applyFont="1"/>
    <xf numFmtId="0" fontId="48" fillId="0" borderId="2" xfId="46" applyFont="1" applyBorder="1" applyAlignment="1">
      <alignment vertical="top" wrapText="1"/>
    </xf>
    <xf numFmtId="0" fontId="48" fillId="0" borderId="4" xfId="46" applyFont="1" applyBorder="1" applyAlignment="1">
      <alignment vertical="top" wrapText="1"/>
    </xf>
    <xf numFmtId="0" fontId="48" fillId="0" borderId="1" xfId="0" applyFont="1" applyBorder="1"/>
    <xf numFmtId="0" fontId="52" fillId="0" borderId="1" xfId="50" applyFont="1" applyBorder="1" applyAlignment="1">
      <alignment horizontal="left" vertical="top" wrapText="1" indent="2"/>
    </xf>
    <xf numFmtId="0" fontId="52" fillId="0" borderId="7" xfId="50" applyFont="1" applyBorder="1" applyAlignment="1">
      <alignment horizontal="left" vertical="top" wrapText="1" indent="2"/>
    </xf>
    <xf numFmtId="10" fontId="50" fillId="0" borderId="0" xfId="42" applyNumberFormat="1" applyFont="1" applyFill="1"/>
    <xf numFmtId="10" fontId="50" fillId="0" borderId="0" xfId="42" applyNumberFormat="1" applyFont="1"/>
    <xf numFmtId="0" fontId="55" fillId="0" borderId="1" xfId="50" applyFont="1" applyBorder="1" applyAlignment="1">
      <alignment horizontal="left" vertical="top" wrapText="1" indent="2"/>
    </xf>
    <xf numFmtId="0" fontId="48" fillId="33" borderId="15" xfId="0" applyFont="1" applyFill="1" applyBorder="1"/>
    <xf numFmtId="0" fontId="52" fillId="33" borderId="15" xfId="50" applyFont="1" applyFill="1" applyBorder="1" applyAlignment="1">
      <alignment horizontal="left" vertical="top" wrapText="1" indent="2"/>
    </xf>
    <xf numFmtId="0" fontId="52" fillId="33" borderId="16" xfId="50" applyFont="1" applyFill="1" applyBorder="1" applyAlignment="1">
      <alignment horizontal="left" vertical="top" wrapText="1" indent="2"/>
    </xf>
    <xf numFmtId="44" fontId="52" fillId="33" borderId="8" xfId="50" applyNumberFormat="1" applyFont="1" applyFill="1" applyBorder="1" applyAlignment="1">
      <alignment horizontal="left" vertical="top" wrapText="1" indent="2"/>
    </xf>
    <xf numFmtId="168" fontId="50" fillId="0" borderId="0" xfId="48" applyFont="1" applyFill="1"/>
    <xf numFmtId="0" fontId="48" fillId="0" borderId="6" xfId="0" applyFont="1" applyBorder="1"/>
    <xf numFmtId="0" fontId="57" fillId="0" borderId="1" xfId="46" applyFont="1" applyBorder="1" applyAlignment="1">
      <alignment horizontal="left" vertical="top" wrapText="1" indent="2"/>
    </xf>
    <xf numFmtId="0" fontId="48" fillId="0" borderId="7" xfId="46" applyFont="1" applyBorder="1" applyAlignment="1">
      <alignment vertical="top" wrapText="1"/>
    </xf>
    <xf numFmtId="44" fontId="48" fillId="0" borderId="7" xfId="46" applyNumberFormat="1" applyFont="1" applyBorder="1" applyAlignment="1">
      <alignment horizontal="center"/>
    </xf>
    <xf numFmtId="0" fontId="48" fillId="0" borderId="6" xfId="46" applyFont="1" applyBorder="1" applyAlignment="1">
      <alignment horizontal="center"/>
    </xf>
    <xf numFmtId="0" fontId="48" fillId="0" borderId="1" xfId="46" applyFont="1" applyBorder="1" applyAlignment="1">
      <alignment vertical="top" wrapText="1"/>
    </xf>
    <xf numFmtId="44" fontId="50" fillId="0" borderId="7" xfId="0" applyNumberFormat="1" applyFont="1" applyBorder="1"/>
    <xf numFmtId="0" fontId="48" fillId="0" borderId="12" xfId="46" applyFont="1" applyBorder="1" applyAlignment="1">
      <alignment horizontal="center"/>
    </xf>
    <xf numFmtId="44" fontId="50" fillId="0" borderId="5" xfId="0" applyNumberFormat="1" applyFont="1" applyBorder="1"/>
    <xf numFmtId="0" fontId="48" fillId="0" borderId="0" xfId="46" applyFont="1" applyAlignment="1">
      <alignment horizontal="center"/>
    </xf>
    <xf numFmtId="44" fontId="50" fillId="0" borderId="0" xfId="0" applyNumberFormat="1" applyFont="1"/>
    <xf numFmtId="0" fontId="48" fillId="34" borderId="2" xfId="0" applyFont="1" applyFill="1" applyBorder="1"/>
    <xf numFmtId="0" fontId="48" fillId="34" borderId="3" xfId="0" applyFont="1" applyFill="1" applyBorder="1"/>
    <xf numFmtId="2" fontId="48" fillId="34" borderId="3" xfId="0" applyNumberFormat="1" applyFont="1" applyFill="1" applyBorder="1" applyAlignment="1">
      <alignment horizontal="center"/>
    </xf>
    <xf numFmtId="0" fontId="48" fillId="34" borderId="3" xfId="0" applyFont="1" applyFill="1" applyBorder="1" applyAlignment="1">
      <alignment horizontal="center"/>
    </xf>
    <xf numFmtId="4" fontId="48" fillId="34" borderId="3" xfId="0" applyNumberFormat="1" applyFont="1" applyFill="1" applyBorder="1" applyAlignment="1">
      <alignment horizontal="center"/>
    </xf>
    <xf numFmtId="0" fontId="48" fillId="0" borderId="0" xfId="0" applyFont="1"/>
    <xf numFmtId="0" fontId="48" fillId="34" borderId="1" xfId="0" applyFont="1" applyFill="1" applyBorder="1"/>
    <xf numFmtId="0" fontId="51" fillId="34" borderId="0" xfId="0" quotePrefix="1" applyFont="1" applyFill="1" applyAlignment="1">
      <alignment horizontal="left" vertical="center"/>
    </xf>
    <xf numFmtId="2" fontId="51" fillId="34" borderId="0" xfId="0" quotePrefix="1" applyNumberFormat="1" applyFont="1" applyFill="1" applyAlignment="1">
      <alignment horizontal="center" vertical="center"/>
    </xf>
    <xf numFmtId="0" fontId="51" fillId="34" borderId="0" xfId="0" quotePrefix="1" applyFont="1" applyFill="1" applyAlignment="1">
      <alignment horizontal="center" vertical="center"/>
    </xf>
    <xf numFmtId="4" fontId="51" fillId="34" borderId="0" xfId="0" quotePrefix="1" applyNumberFormat="1" applyFont="1" applyFill="1" applyAlignment="1">
      <alignment horizontal="center" vertical="center"/>
    </xf>
    <xf numFmtId="0" fontId="48" fillId="34" borderId="10" xfId="0" applyFont="1" applyFill="1" applyBorder="1"/>
    <xf numFmtId="0" fontId="48" fillId="34" borderId="11" xfId="0" applyFont="1" applyFill="1" applyBorder="1"/>
    <xf numFmtId="2" fontId="48" fillId="34" borderId="11" xfId="0" applyNumberFormat="1" applyFont="1" applyFill="1" applyBorder="1" applyAlignment="1">
      <alignment horizontal="center"/>
    </xf>
    <xf numFmtId="0" fontId="48" fillId="34" borderId="11" xfId="0" applyFont="1" applyFill="1" applyBorder="1" applyAlignment="1">
      <alignment horizontal="center"/>
    </xf>
    <xf numFmtId="4" fontId="48" fillId="34" borderId="11" xfId="0" applyNumberFormat="1" applyFont="1" applyFill="1" applyBorder="1" applyAlignment="1">
      <alignment horizontal="center"/>
    </xf>
    <xf numFmtId="0" fontId="52" fillId="34" borderId="9" xfId="0" applyFont="1" applyFill="1" applyBorder="1"/>
    <xf numFmtId="2" fontId="52" fillId="34" borderId="4" xfId="0" applyNumberFormat="1" applyFont="1" applyFill="1" applyBorder="1" applyAlignment="1">
      <alignment horizontal="center"/>
    </xf>
    <xf numFmtId="0" fontId="52" fillId="34" borderId="3" xfId="0" applyFont="1" applyFill="1" applyBorder="1" applyAlignment="1">
      <alignment horizontal="center"/>
    </xf>
    <xf numFmtId="4" fontId="52" fillId="34" borderId="9" xfId="0" applyNumberFormat="1" applyFont="1" applyFill="1" applyBorder="1" applyAlignment="1">
      <alignment horizontal="center"/>
    </xf>
    <xf numFmtId="0" fontId="53" fillId="34" borderId="9" xfId="0" applyFont="1" applyFill="1" applyBorder="1"/>
    <xf numFmtId="2" fontId="53" fillId="34" borderId="4" xfId="0" applyNumberFormat="1" applyFont="1" applyFill="1" applyBorder="1" applyAlignment="1">
      <alignment horizontal="center"/>
    </xf>
    <xf numFmtId="0" fontId="53" fillId="34" borderId="3" xfId="0" applyFont="1" applyFill="1" applyBorder="1" applyAlignment="1">
      <alignment horizontal="center"/>
    </xf>
    <xf numFmtId="4" fontId="53" fillId="34" borderId="9" xfId="0" applyNumberFormat="1" applyFont="1" applyFill="1" applyBorder="1" applyAlignment="1">
      <alignment horizontal="center"/>
    </xf>
    <xf numFmtId="0" fontId="52" fillId="34" borderId="6" xfId="0" applyFont="1" applyFill="1" applyBorder="1"/>
    <xf numFmtId="2" fontId="53" fillId="34" borderId="7" xfId="0" applyNumberFormat="1" applyFont="1" applyFill="1" applyBorder="1" applyAlignment="1">
      <alignment horizontal="center"/>
    </xf>
    <xf numFmtId="0" fontId="53" fillId="34" borderId="0" xfId="0" applyFont="1" applyFill="1" applyAlignment="1">
      <alignment horizontal="center"/>
    </xf>
    <xf numFmtId="4" fontId="53" fillId="34" borderId="6" xfId="0" applyNumberFormat="1" applyFont="1" applyFill="1" applyBorder="1" applyAlignment="1">
      <alignment horizontal="center"/>
    </xf>
    <xf numFmtId="0" fontId="48" fillId="34" borderId="6" xfId="0" quotePrefix="1" applyFont="1" applyFill="1" applyBorder="1" applyAlignment="1">
      <alignment horizontal="left" indent="2"/>
    </xf>
    <xf numFmtId="1" fontId="48" fillId="34" borderId="7" xfId="0" applyNumberFormat="1" applyFont="1" applyFill="1" applyBorder="1" applyAlignment="1">
      <alignment horizontal="center"/>
    </xf>
    <xf numFmtId="0" fontId="48" fillId="34" borderId="0" xfId="0" applyFont="1" applyFill="1" applyAlignment="1">
      <alignment horizontal="center"/>
    </xf>
    <xf numFmtId="4" fontId="48" fillId="34" borderId="6" xfId="48" applyNumberFormat="1" applyFont="1" applyFill="1" applyBorder="1" applyAlignment="1">
      <alignment horizontal="center"/>
    </xf>
    <xf numFmtId="0" fontId="35" fillId="0" borderId="0" xfId="0" applyFont="1"/>
    <xf numFmtId="2" fontId="48" fillId="34" borderId="7" xfId="0" applyNumberFormat="1" applyFont="1" applyFill="1" applyBorder="1" applyAlignment="1">
      <alignment horizontal="center"/>
    </xf>
    <xf numFmtId="4" fontId="48" fillId="34" borderId="6" xfId="0" applyNumberFormat="1" applyFont="1" applyFill="1" applyBorder="1" applyAlignment="1">
      <alignment horizontal="center"/>
    </xf>
    <xf numFmtId="0" fontId="48" fillId="34" borderId="6" xfId="0" applyFont="1" applyFill="1" applyBorder="1" applyAlignment="1">
      <alignment horizontal="left" indent="2"/>
    </xf>
    <xf numFmtId="169" fontId="48" fillId="34" borderId="7" xfId="0" applyNumberFormat="1" applyFont="1" applyFill="1" applyBorder="1" applyAlignment="1">
      <alignment horizontal="center"/>
    </xf>
    <xf numFmtId="1" fontId="48" fillId="34" borderId="7" xfId="0" quotePrefix="1" applyNumberFormat="1" applyFont="1" applyFill="1" applyBorder="1" applyAlignment="1">
      <alignment horizontal="center"/>
    </xf>
    <xf numFmtId="0" fontId="48" fillId="34" borderId="0" xfId="0" quotePrefix="1" applyFont="1" applyFill="1" applyAlignment="1">
      <alignment horizontal="center"/>
    </xf>
    <xf numFmtId="4" fontId="48" fillId="34" borderId="6" xfId="48" quotePrefix="1" applyNumberFormat="1" applyFont="1" applyFill="1" applyBorder="1" applyAlignment="1">
      <alignment horizontal="center"/>
    </xf>
    <xf numFmtId="169" fontId="48" fillId="34" borderId="7" xfId="0" quotePrefix="1" applyNumberFormat="1" applyFont="1" applyFill="1" applyBorder="1" applyAlignment="1">
      <alignment horizontal="center"/>
    </xf>
    <xf numFmtId="0" fontId="48" fillId="34" borderId="6" xfId="0" applyFont="1" applyFill="1" applyBorder="1" applyAlignment="1">
      <alignment horizontal="left" wrapText="1" indent="2"/>
    </xf>
    <xf numFmtId="1" fontId="48" fillId="34" borderId="7" xfId="0" applyNumberFormat="1" applyFont="1" applyFill="1" applyBorder="1" applyAlignment="1">
      <alignment horizontal="center" vertical="top"/>
    </xf>
    <xf numFmtId="0" fontId="48" fillId="34" borderId="0" xfId="0" applyFont="1" applyFill="1" applyAlignment="1">
      <alignment horizontal="center" vertical="top"/>
    </xf>
    <xf numFmtId="4" fontId="48" fillId="34" borderId="6" xfId="48" applyNumberFormat="1" applyFont="1" applyFill="1" applyBorder="1" applyAlignment="1">
      <alignment horizontal="center" vertical="top"/>
    </xf>
    <xf numFmtId="169" fontId="48" fillId="34" borderId="7" xfId="0" applyNumberFormat="1" applyFont="1" applyFill="1" applyBorder="1" applyAlignment="1">
      <alignment horizontal="center" vertical="center"/>
    </xf>
    <xf numFmtId="0" fontId="48" fillId="34" borderId="0" xfId="0" applyFont="1" applyFill="1" applyAlignment="1">
      <alignment horizontal="center" vertical="center"/>
    </xf>
    <xf numFmtId="4" fontId="48" fillId="34" borderId="6" xfId="48" applyNumberFormat="1" applyFont="1" applyFill="1" applyBorder="1" applyAlignment="1">
      <alignment horizontal="center" vertical="center"/>
    </xf>
    <xf numFmtId="169" fontId="53" fillId="34" borderId="7" xfId="0" applyNumberFormat="1" applyFont="1" applyFill="1" applyBorder="1" applyAlignment="1">
      <alignment horizontal="center"/>
    </xf>
    <xf numFmtId="0" fontId="48" fillId="34" borderId="6" xfId="0" quotePrefix="1" applyFont="1" applyFill="1" applyBorder="1" applyAlignment="1">
      <alignment horizontal="left" wrapText="1" indent="2"/>
    </xf>
    <xf numFmtId="0" fontId="48" fillId="34" borderId="6" xfId="0" quotePrefix="1" applyFont="1" applyFill="1" applyBorder="1" applyAlignment="1">
      <alignment horizontal="left"/>
    </xf>
    <xf numFmtId="2" fontId="48" fillId="34" borderId="7" xfId="0" quotePrefix="1" applyNumberFormat="1" applyFont="1" applyFill="1" applyBorder="1" applyAlignment="1">
      <alignment horizontal="center"/>
    </xf>
    <xf numFmtId="4" fontId="53" fillId="34" borderId="6" xfId="48" applyNumberFormat="1" applyFont="1" applyFill="1" applyBorder="1" applyAlignment="1">
      <alignment horizontal="center"/>
    </xf>
    <xf numFmtId="4" fontId="48" fillId="34" borderId="6" xfId="0" quotePrefix="1" applyNumberFormat="1" applyFont="1" applyFill="1" applyBorder="1" applyAlignment="1">
      <alignment horizontal="center"/>
    </xf>
    <xf numFmtId="4" fontId="48" fillId="34" borderId="6" xfId="0" applyNumberFormat="1" applyFont="1" applyFill="1" applyBorder="1" applyAlignment="1">
      <alignment horizontal="left" indent="2"/>
    </xf>
    <xf numFmtId="0" fontId="48" fillId="34" borderId="6" xfId="0" applyFont="1" applyFill="1" applyBorder="1"/>
    <xf numFmtId="170" fontId="48" fillId="34" borderId="7" xfId="48" applyNumberFormat="1" applyFont="1" applyFill="1" applyBorder="1" applyAlignment="1">
      <alignment horizontal="center"/>
    </xf>
    <xf numFmtId="0" fontId="48" fillId="34" borderId="27" xfId="0" applyFont="1" applyFill="1" applyBorder="1"/>
    <xf numFmtId="0" fontId="52" fillId="34" borderId="28" xfId="0" applyFont="1" applyFill="1" applyBorder="1"/>
    <xf numFmtId="2" fontId="52" fillId="34" borderId="29" xfId="0" applyNumberFormat="1" applyFont="1" applyFill="1" applyBorder="1" applyAlignment="1">
      <alignment horizontal="center"/>
    </xf>
    <xf numFmtId="0" fontId="52" fillId="34" borderId="30" xfId="0" applyFont="1" applyFill="1" applyBorder="1" applyAlignment="1">
      <alignment horizontal="center"/>
    </xf>
    <xf numFmtId="4" fontId="52" fillId="34" borderId="28" xfId="0" applyNumberFormat="1" applyFont="1" applyFill="1" applyBorder="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4" fontId="48" fillId="0" borderId="0" xfId="0" applyNumberFormat="1" applyFont="1" applyAlignment="1">
      <alignment horizontal="center"/>
    </xf>
    <xf numFmtId="0" fontId="48" fillId="34" borderId="2" xfId="46" applyFont="1" applyFill="1" applyBorder="1" applyAlignment="1">
      <alignment horizontal="center"/>
    </xf>
    <xf numFmtId="0" fontId="48" fillId="34" borderId="3" xfId="46" applyFont="1" applyFill="1" applyBorder="1" applyAlignment="1">
      <alignment vertical="top"/>
    </xf>
    <xf numFmtId="171" fontId="48" fillId="34" borderId="3" xfId="48" applyNumberFormat="1" applyFont="1" applyFill="1" applyBorder="1" applyAlignment="1">
      <alignment horizontal="center" vertical="center"/>
    </xf>
    <xf numFmtId="168" fontId="48" fillId="34" borderId="3" xfId="48" applyFont="1" applyFill="1" applyBorder="1" applyAlignment="1">
      <alignment horizontal="center"/>
    </xf>
    <xf numFmtId="168" fontId="48" fillId="34" borderId="3" xfId="48" applyFont="1" applyFill="1" applyBorder="1" applyAlignment="1"/>
    <xf numFmtId="0" fontId="50" fillId="34" borderId="0" xfId="0" applyFont="1" applyFill="1"/>
    <xf numFmtId="0" fontId="48" fillId="34" borderId="1" xfId="46" applyFont="1" applyFill="1" applyBorder="1" applyAlignment="1">
      <alignment horizontal="center"/>
    </xf>
    <xf numFmtId="0" fontId="51" fillId="34" borderId="0" xfId="46" quotePrefix="1" applyFont="1" applyFill="1" applyAlignment="1">
      <alignment horizontal="left" vertical="top"/>
    </xf>
    <xf numFmtId="171" fontId="51" fillId="34" borderId="0" xfId="48" quotePrefix="1" applyNumberFormat="1" applyFont="1" applyFill="1" applyBorder="1" applyAlignment="1">
      <alignment horizontal="center" vertical="center"/>
    </xf>
    <xf numFmtId="168" fontId="52" fillId="34" borderId="0" xfId="48" quotePrefix="1" applyFont="1" applyFill="1" applyBorder="1" applyAlignment="1">
      <alignment horizontal="center"/>
    </xf>
    <xf numFmtId="168" fontId="48" fillId="34" borderId="0" xfId="48" applyFont="1" applyFill="1" applyBorder="1" applyAlignment="1"/>
    <xf numFmtId="0" fontId="48" fillId="34" borderId="0" xfId="46" applyFont="1" applyFill="1" applyAlignment="1">
      <alignment vertical="top"/>
    </xf>
    <xf numFmtId="171" fontId="48" fillId="34" borderId="0" xfId="48" applyNumberFormat="1" applyFont="1" applyFill="1" applyBorder="1" applyAlignment="1">
      <alignment horizontal="center" vertical="center"/>
    </xf>
    <xf numFmtId="168" fontId="48" fillId="34" borderId="0" xfId="48" applyFont="1" applyFill="1" applyBorder="1" applyAlignment="1">
      <alignment horizontal="center"/>
    </xf>
    <xf numFmtId="0" fontId="48" fillId="34" borderId="10" xfId="46" applyFont="1" applyFill="1" applyBorder="1" applyAlignment="1">
      <alignment horizontal="center"/>
    </xf>
    <xf numFmtId="0" fontId="53" fillId="34" borderId="11" xfId="46" applyFont="1" applyFill="1" applyBorder="1" applyAlignment="1">
      <alignment vertical="top"/>
    </xf>
    <xf numFmtId="171" fontId="48" fillId="34" borderId="11" xfId="48" applyNumberFormat="1" applyFont="1" applyFill="1" applyBorder="1" applyAlignment="1">
      <alignment horizontal="center" vertical="center"/>
    </xf>
    <xf numFmtId="168" fontId="48" fillId="34" borderId="11" xfId="48" applyFont="1" applyFill="1" applyBorder="1" applyAlignment="1">
      <alignment horizontal="center"/>
    </xf>
    <xf numFmtId="168" fontId="48" fillId="34" borderId="11" xfId="48" applyFont="1" applyFill="1" applyBorder="1" applyAlignment="1"/>
    <xf numFmtId="0" fontId="48" fillId="34" borderId="12" xfId="46" applyFont="1" applyFill="1" applyBorder="1" applyAlignment="1">
      <alignment horizontal="center"/>
    </xf>
    <xf numFmtId="0" fontId="52" fillId="34" borderId="11" xfId="46" applyFont="1" applyFill="1" applyBorder="1" applyAlignment="1">
      <alignment horizontal="left" vertical="top"/>
    </xf>
    <xf numFmtId="171" fontId="52" fillId="34" borderId="12" xfId="48" applyNumberFormat="1" applyFont="1" applyFill="1" applyBorder="1" applyAlignment="1">
      <alignment horizontal="center" vertical="center"/>
    </xf>
    <xf numFmtId="168" fontId="52" fillId="34" borderId="12" xfId="48" applyFont="1" applyFill="1" applyBorder="1" applyAlignment="1">
      <alignment horizontal="center"/>
    </xf>
    <xf numFmtId="0" fontId="48" fillId="34" borderId="9" xfId="46" applyFont="1" applyFill="1" applyBorder="1" applyAlignment="1">
      <alignment horizontal="center"/>
    </xf>
    <xf numFmtId="0" fontId="48" fillId="34" borderId="2" xfId="46" applyFont="1" applyFill="1" applyBorder="1" applyAlignment="1">
      <alignment vertical="top" wrapText="1"/>
    </xf>
    <xf numFmtId="171" fontId="48" fillId="34" borderId="9" xfId="48" applyNumberFormat="1" applyFont="1" applyFill="1" applyBorder="1" applyAlignment="1">
      <alignment horizontal="center" vertical="center"/>
    </xf>
    <xf numFmtId="168" fontId="48" fillId="34" borderId="9" xfId="48" applyFont="1" applyFill="1" applyBorder="1" applyAlignment="1">
      <alignment horizontal="center"/>
    </xf>
    <xf numFmtId="168" fontId="48" fillId="34" borderId="6" xfId="48" applyFont="1" applyFill="1" applyBorder="1" applyAlignment="1"/>
    <xf numFmtId="49" fontId="48" fillId="34" borderId="6" xfId="0" applyNumberFormat="1" applyFont="1" applyFill="1" applyBorder="1" applyAlignment="1">
      <alignment horizontal="center" vertical="distributed"/>
    </xf>
    <xf numFmtId="4" fontId="48" fillId="34" borderId="1" xfId="51" applyNumberFormat="1" applyFont="1" applyFill="1" applyBorder="1" applyAlignment="1">
      <alignment horizontal="left" vertical="distributed" wrapText="1" indent="2"/>
    </xf>
    <xf numFmtId="171" fontId="48" fillId="34" borderId="6" xfId="48" applyNumberFormat="1" applyFont="1" applyFill="1" applyBorder="1" applyAlignment="1" applyProtection="1">
      <alignment horizontal="center" vertical="center"/>
    </xf>
    <xf numFmtId="168" fontId="48" fillId="34" borderId="6" xfId="48" applyFont="1" applyFill="1" applyBorder="1" applyAlignment="1">
      <alignment horizontal="center" vertical="distributed"/>
    </xf>
    <xf numFmtId="168" fontId="48" fillId="34" borderId="6" xfId="48" applyFont="1" applyFill="1" applyBorder="1" applyAlignment="1">
      <alignment vertical="distributed"/>
    </xf>
    <xf numFmtId="168" fontId="48" fillId="34" borderId="6" xfId="48" applyFont="1" applyFill="1" applyBorder="1" applyAlignment="1">
      <alignment horizontal="right" vertical="distributed"/>
    </xf>
    <xf numFmtId="0" fontId="35" fillId="34" borderId="0" xfId="0" applyFont="1" applyFill="1" applyAlignment="1">
      <alignment vertical="distributed"/>
    </xf>
    <xf numFmtId="0" fontId="48" fillId="0" borderId="0" xfId="52" applyFont="1" applyAlignment="1">
      <alignment vertical="top"/>
    </xf>
    <xf numFmtId="0" fontId="48" fillId="0" borderId="0" xfId="52" applyFont="1" applyAlignment="1">
      <alignment horizontal="left" vertical="top" wrapText="1"/>
    </xf>
    <xf numFmtId="0" fontId="48" fillId="34" borderId="6" xfId="46" applyFont="1" applyFill="1" applyBorder="1" applyAlignment="1">
      <alignment horizontal="center"/>
    </xf>
    <xf numFmtId="0" fontId="48" fillId="34" borderId="6" xfId="46" applyFont="1" applyFill="1" applyBorder="1" applyAlignment="1">
      <alignment vertical="top" wrapText="1"/>
    </xf>
    <xf numFmtId="171" fontId="48" fillId="34" borderId="6" xfId="48" applyNumberFormat="1" applyFont="1" applyFill="1" applyBorder="1" applyAlignment="1">
      <alignment horizontal="center" vertical="center"/>
    </xf>
    <xf numFmtId="168" fontId="48" fillId="34" borderId="6" xfId="48" applyFont="1" applyFill="1" applyBorder="1" applyAlignment="1">
      <alignment horizontal="center"/>
    </xf>
    <xf numFmtId="0" fontId="52" fillId="34" borderId="5" xfId="46" applyFont="1" applyFill="1" applyBorder="1" applyAlignment="1">
      <alignment horizontal="center"/>
    </xf>
    <xf numFmtId="0" fontId="52" fillId="34" borderId="5" xfId="46" applyFont="1" applyFill="1" applyBorder="1" applyAlignment="1">
      <alignment vertical="top" wrapText="1"/>
    </xf>
    <xf numFmtId="171" fontId="50" fillId="34" borderId="14" xfId="48" applyNumberFormat="1" applyFont="1" applyFill="1" applyBorder="1" applyAlignment="1">
      <alignment horizontal="center" vertical="center"/>
    </xf>
    <xf numFmtId="168" fontId="50" fillId="34" borderId="14" xfId="48" applyFont="1" applyFill="1" applyBorder="1" applyAlignment="1">
      <alignment horizontal="center"/>
    </xf>
    <xf numFmtId="168" fontId="52" fillId="34" borderId="5" xfId="48" applyFont="1" applyFill="1" applyBorder="1" applyAlignment="1"/>
    <xf numFmtId="0" fontId="48" fillId="34" borderId="0" xfId="46" applyFont="1" applyFill="1" applyAlignment="1">
      <alignment horizontal="center"/>
    </xf>
    <xf numFmtId="0" fontId="48" fillId="34" borderId="0" xfId="46" applyFont="1" applyFill="1" applyAlignment="1">
      <alignment horizontal="center" vertical="top"/>
    </xf>
    <xf numFmtId="0" fontId="48" fillId="0" borderId="2" xfId="52" applyFont="1" applyBorder="1"/>
    <xf numFmtId="0" fontId="48" fillId="0" borderId="3" xfId="52" applyFont="1" applyBorder="1"/>
    <xf numFmtId="0" fontId="48" fillId="0" borderId="3" xfId="52" applyFont="1" applyBorder="1" applyAlignment="1">
      <alignment horizontal="left"/>
    </xf>
    <xf numFmtId="4" fontId="48" fillId="0" borderId="3" xfId="47" applyNumberFormat="1" applyFont="1" applyBorder="1"/>
    <xf numFmtId="4" fontId="48" fillId="0" borderId="4" xfId="47" applyNumberFormat="1" applyFont="1" applyBorder="1"/>
    <xf numFmtId="0" fontId="48" fillId="0" borderId="0" xfId="52" applyFont="1"/>
    <xf numFmtId="0" fontId="48" fillId="0" borderId="1" xfId="52" applyFont="1" applyBorder="1"/>
    <xf numFmtId="0" fontId="51" fillId="0" borderId="0" xfId="52" quotePrefix="1" applyFont="1" applyAlignment="1">
      <alignment horizontal="left" vertical="center"/>
    </xf>
    <xf numFmtId="4" fontId="48" fillId="0" borderId="0" xfId="47" applyNumberFormat="1" applyFont="1" applyBorder="1"/>
    <xf numFmtId="43" fontId="52" fillId="0" borderId="7" xfId="52" applyNumberFormat="1" applyFont="1" applyBorder="1" applyAlignment="1">
      <alignment horizontal="right"/>
    </xf>
    <xf numFmtId="0" fontId="48" fillId="0" borderId="0" xfId="52" applyFont="1" applyAlignment="1">
      <alignment horizontal="left"/>
    </xf>
    <xf numFmtId="0" fontId="53" fillId="0" borderId="0" xfId="52" applyFont="1"/>
    <xf numFmtId="4" fontId="48" fillId="0" borderId="7" xfId="47" applyNumberFormat="1" applyFont="1" applyBorder="1"/>
    <xf numFmtId="0" fontId="48" fillId="0" borderId="15" xfId="52" applyFont="1" applyBorder="1"/>
    <xf numFmtId="0" fontId="52" fillId="0" borderId="14" xfId="52" applyFont="1" applyBorder="1" applyAlignment="1">
      <alignment horizontal="left"/>
    </xf>
    <xf numFmtId="4" fontId="52" fillId="0" borderId="14" xfId="49" applyNumberFormat="1" applyFont="1" applyFill="1" applyBorder="1" applyAlignment="1">
      <alignment horizontal="center"/>
    </xf>
    <xf numFmtId="4" fontId="52" fillId="0" borderId="16" xfId="49" applyNumberFormat="1" applyFont="1" applyFill="1" applyBorder="1" applyAlignment="1">
      <alignment horizontal="center"/>
    </xf>
    <xf numFmtId="0" fontId="52" fillId="0" borderId="3" xfId="52" applyFont="1" applyBorder="1"/>
    <xf numFmtId="0" fontId="52" fillId="0" borderId="3" xfId="52" applyFont="1" applyBorder="1" applyAlignment="1">
      <alignment horizontal="left"/>
    </xf>
    <xf numFmtId="4" fontId="48" fillId="0" borderId="3" xfId="49" applyNumberFormat="1" applyFont="1" applyBorder="1"/>
    <xf numFmtId="4" fontId="52" fillId="0" borderId="4" xfId="49" applyNumberFormat="1" applyFont="1" applyBorder="1" applyAlignment="1">
      <alignment horizontal="center"/>
    </xf>
    <xf numFmtId="0" fontId="48" fillId="0" borderId="1" xfId="52" applyFont="1" applyBorder="1" applyAlignment="1">
      <alignment horizontal="center" vertical="top"/>
    </xf>
    <xf numFmtId="0" fontId="52" fillId="0" borderId="0" xfId="52" quotePrefix="1" applyFont="1" applyAlignment="1">
      <alignment horizontal="left" vertical="top" wrapText="1"/>
    </xf>
    <xf numFmtId="0" fontId="52" fillId="0" borderId="0" xfId="52" applyFont="1" applyAlignment="1">
      <alignment horizontal="left"/>
    </xf>
    <xf numFmtId="4" fontId="48" fillId="0" borderId="0" xfId="49" applyNumberFormat="1" applyFont="1" applyBorder="1"/>
    <xf numFmtId="172" fontId="48" fillId="0" borderId="7" xfId="49" applyNumberFormat="1" applyFont="1" applyBorder="1"/>
    <xf numFmtId="4" fontId="52" fillId="0" borderId="0" xfId="49" applyNumberFormat="1" applyFont="1" applyBorder="1"/>
    <xf numFmtId="0" fontId="48" fillId="0" borderId="0" xfId="52" quotePrefix="1" applyFont="1" applyAlignment="1">
      <alignment horizontal="left" vertical="top" wrapText="1"/>
    </xf>
    <xf numFmtId="0" fontId="48" fillId="0" borderId="0" xfId="52" applyFont="1" applyAlignment="1">
      <alignment horizontal="left" vertical="top" wrapText="1" indent="3"/>
    </xf>
    <xf numFmtId="0" fontId="48" fillId="0" borderId="0" xfId="52" applyFont="1" applyAlignment="1">
      <alignment horizontal="left" vertical="top" wrapText="1" indent="2"/>
    </xf>
    <xf numFmtId="0" fontId="52" fillId="0" borderId="0" xfId="52" applyFont="1" applyAlignment="1">
      <alignment horizontal="left" vertical="top" wrapText="1"/>
    </xf>
    <xf numFmtId="0" fontId="48" fillId="0" borderId="0" xfId="52" quotePrefix="1" applyFont="1" applyAlignment="1">
      <alignment horizontal="left" vertical="top" wrapText="1" indent="3"/>
    </xf>
    <xf numFmtId="0" fontId="48" fillId="0" borderId="0" xfId="52" quotePrefix="1" applyFont="1" applyAlignment="1">
      <alignment horizontal="right" vertical="top" wrapText="1" indent="2"/>
    </xf>
    <xf numFmtId="0" fontId="48" fillId="0" borderId="0" xfId="52" quotePrefix="1" applyFont="1" applyAlignment="1">
      <alignment horizontal="left"/>
    </xf>
    <xf numFmtId="0" fontId="48" fillId="0" borderId="10" xfId="52" applyFont="1" applyBorder="1" applyAlignment="1">
      <alignment horizontal="center" vertical="top"/>
    </xf>
    <xf numFmtId="0" fontId="48" fillId="0" borderId="11" xfId="52" quotePrefix="1" applyFont="1" applyBorder="1" applyAlignment="1">
      <alignment horizontal="right" vertical="top" wrapText="1" indent="2"/>
    </xf>
    <xf numFmtId="0" fontId="48" fillId="0" borderId="11" xfId="52" quotePrefix="1" applyFont="1" applyBorder="1" applyAlignment="1">
      <alignment horizontal="left"/>
    </xf>
    <xf numFmtId="4" fontId="48" fillId="0" borderId="11" xfId="49" applyNumberFormat="1" applyFont="1" applyBorder="1"/>
    <xf numFmtId="172" fontId="48" fillId="0" borderId="13" xfId="49" applyNumberFormat="1" applyFont="1" applyBorder="1"/>
    <xf numFmtId="0" fontId="48" fillId="0" borderId="10" xfId="52" applyFont="1" applyBorder="1" applyAlignment="1">
      <alignment vertical="top"/>
    </xf>
    <xf numFmtId="0" fontId="48" fillId="0" borderId="11" xfId="52" applyFont="1" applyBorder="1" applyAlignment="1">
      <alignment vertical="top" wrapText="1"/>
    </xf>
    <xf numFmtId="0" fontId="48" fillId="0" borderId="11" xfId="52" applyFont="1" applyBorder="1" applyAlignment="1">
      <alignment horizontal="left"/>
    </xf>
    <xf numFmtId="0" fontId="48" fillId="0" borderId="11" xfId="52" applyFont="1" applyBorder="1"/>
    <xf numFmtId="172" fontId="48" fillId="0" borderId="13" xfId="49" applyNumberFormat="1" applyFont="1" applyFill="1" applyBorder="1"/>
    <xf numFmtId="2" fontId="48" fillId="0" borderId="0" xfId="52" applyNumberFormat="1" applyFont="1" applyAlignment="1">
      <alignment horizontal="center"/>
    </xf>
    <xf numFmtId="0" fontId="48" fillId="0" borderId="0" xfId="52" applyFont="1" applyAlignment="1">
      <alignment vertical="top" wrapText="1"/>
    </xf>
    <xf numFmtId="4" fontId="48" fillId="0" borderId="0" xfId="52" applyNumberFormat="1" applyFont="1"/>
    <xf numFmtId="0" fontId="48" fillId="34" borderId="2" xfId="53" applyFont="1" applyFill="1" applyBorder="1" applyAlignment="1">
      <alignment horizontal="center"/>
    </xf>
    <xf numFmtId="0" fontId="48" fillId="34" borderId="3" xfId="53" applyFont="1" applyFill="1" applyBorder="1" applyAlignment="1">
      <alignment vertical="top"/>
    </xf>
    <xf numFmtId="4" fontId="48" fillId="34" borderId="4" xfId="47" applyNumberFormat="1" applyFont="1" applyFill="1" applyBorder="1" applyAlignment="1"/>
    <xf numFmtId="0" fontId="50" fillId="0" borderId="0" xfId="44" applyFont="1"/>
    <xf numFmtId="0" fontId="48" fillId="34" borderId="1" xfId="53" applyFont="1" applyFill="1" applyBorder="1" applyAlignment="1">
      <alignment horizontal="center"/>
    </xf>
    <xf numFmtId="0" fontId="51" fillId="34" borderId="0" xfId="53" quotePrefix="1" applyFont="1" applyFill="1" applyAlignment="1">
      <alignment horizontal="left" vertical="top"/>
    </xf>
    <xf numFmtId="0" fontId="52" fillId="34" borderId="7" xfId="53" applyFont="1" applyFill="1" applyBorder="1" applyAlignment="1">
      <alignment horizontal="right"/>
    </xf>
    <xf numFmtId="0" fontId="48" fillId="34" borderId="0" xfId="53" applyFont="1" applyFill="1" applyAlignment="1">
      <alignment vertical="top"/>
    </xf>
    <xf numFmtId="0" fontId="52" fillId="34" borderId="0" xfId="53" applyFont="1" applyFill="1" applyAlignment="1">
      <alignment horizontal="right" vertical="top"/>
    </xf>
    <xf numFmtId="0" fontId="48" fillId="34" borderId="10" xfId="53" applyFont="1" applyFill="1" applyBorder="1" applyAlignment="1">
      <alignment horizontal="center"/>
    </xf>
    <xf numFmtId="0" fontId="53" fillId="34" borderId="11" xfId="53" applyFont="1" applyFill="1" applyBorder="1" applyAlignment="1">
      <alignment vertical="top"/>
    </xf>
    <xf numFmtId="0" fontId="53" fillId="34" borderId="13" xfId="53" applyFont="1" applyFill="1" applyBorder="1" applyAlignment="1">
      <alignment horizontal="right"/>
    </xf>
    <xf numFmtId="0" fontId="48" fillId="34" borderId="12" xfId="53" applyFont="1" applyFill="1" applyBorder="1" applyAlignment="1">
      <alignment horizontal="center"/>
    </xf>
    <xf numFmtId="0" fontId="48" fillId="34" borderId="9" xfId="53" applyFont="1" applyFill="1" applyBorder="1" applyAlignment="1">
      <alignment horizontal="center"/>
    </xf>
    <xf numFmtId="0" fontId="48" fillId="34" borderId="2" xfId="53" applyFont="1" applyFill="1" applyBorder="1" applyAlignment="1">
      <alignment vertical="top" wrapText="1"/>
    </xf>
    <xf numFmtId="4" fontId="48" fillId="34" borderId="6" xfId="49" applyNumberFormat="1" applyFont="1" applyFill="1" applyBorder="1" applyAlignment="1"/>
    <xf numFmtId="0" fontId="48" fillId="34" borderId="6" xfId="53" applyFont="1" applyFill="1" applyBorder="1" applyAlignment="1">
      <alignment horizontal="center"/>
    </xf>
    <xf numFmtId="0" fontId="52" fillId="34" borderId="1" xfId="53" applyFont="1" applyFill="1" applyBorder="1" applyAlignment="1">
      <alignment vertical="top" wrapText="1"/>
    </xf>
    <xf numFmtId="0" fontId="48" fillId="34" borderId="1" xfId="53" applyFont="1" applyFill="1" applyBorder="1" applyAlignment="1">
      <alignment vertical="top" wrapText="1"/>
    </xf>
    <xf numFmtId="0" fontId="48" fillId="34" borderId="6" xfId="53" applyFont="1" applyFill="1" applyBorder="1" applyAlignment="1">
      <alignment horizontal="center" vertical="center"/>
    </xf>
    <xf numFmtId="0" fontId="48" fillId="34" borderId="1" xfId="53" applyFont="1" applyFill="1" applyBorder="1" applyAlignment="1">
      <alignment horizontal="left" vertical="center" wrapText="1" indent="2"/>
    </xf>
    <xf numFmtId="4" fontId="48" fillId="34" borderId="6" xfId="49" applyNumberFormat="1" applyFont="1" applyFill="1" applyBorder="1" applyAlignment="1">
      <alignment horizontal="center" vertical="center"/>
    </xf>
    <xf numFmtId="0" fontId="50" fillId="0" borderId="0" xfId="44" applyFont="1" applyAlignment="1">
      <alignment vertical="center"/>
    </xf>
    <xf numFmtId="0" fontId="48" fillId="34" borderId="1" xfId="53" applyFont="1" applyFill="1" applyBorder="1" applyAlignment="1">
      <alignment horizontal="left" vertical="top" wrapText="1" indent="2"/>
    </xf>
    <xf numFmtId="4" fontId="48" fillId="34" borderId="6" xfId="49" applyNumberFormat="1" applyFont="1" applyFill="1" applyBorder="1" applyAlignment="1">
      <alignment vertical="center"/>
    </xf>
    <xf numFmtId="4" fontId="48" fillId="34" borderId="6" xfId="49" applyNumberFormat="1" applyFont="1" applyFill="1" applyBorder="1" applyAlignment="1">
      <alignment horizontal="center"/>
    </xf>
    <xf numFmtId="0" fontId="48" fillId="34" borderId="6" xfId="53" applyFont="1" applyFill="1" applyBorder="1" applyAlignment="1">
      <alignment vertical="top" wrapText="1"/>
    </xf>
    <xf numFmtId="0" fontId="52" fillId="34" borderId="5" xfId="53" applyFont="1" applyFill="1" applyBorder="1" applyAlignment="1">
      <alignment horizontal="center"/>
    </xf>
    <xf numFmtId="0" fontId="52" fillId="34" borderId="5" xfId="53" applyFont="1" applyFill="1" applyBorder="1" applyAlignment="1">
      <alignment vertical="top" wrapText="1"/>
    </xf>
    <xf numFmtId="4" fontId="52" fillId="34" borderId="5" xfId="49" applyNumberFormat="1" applyFont="1" applyFill="1" applyBorder="1" applyAlignment="1"/>
    <xf numFmtId="0" fontId="48" fillId="0" borderId="0" xfId="53" applyFont="1" applyAlignment="1">
      <alignment horizontal="center"/>
    </xf>
    <xf numFmtId="0" fontId="48" fillId="0" borderId="0" xfId="53" applyFont="1" applyAlignment="1">
      <alignment horizontal="center" vertical="top"/>
    </xf>
    <xf numFmtId="0" fontId="48" fillId="0" borderId="0" xfId="53" applyFont="1" applyAlignment="1">
      <alignment vertical="top"/>
    </xf>
    <xf numFmtId="4" fontId="48" fillId="0" borderId="0" xfId="49" applyNumberFormat="1" applyFont="1" applyFill="1" applyBorder="1" applyAlignment="1"/>
    <xf numFmtId="43" fontId="52" fillId="34" borderId="7" xfId="53" applyNumberFormat="1" applyFont="1" applyFill="1" applyBorder="1" applyAlignment="1">
      <alignment horizontal="right"/>
    </xf>
    <xf numFmtId="4" fontId="48" fillId="34" borderId="13" xfId="47" applyNumberFormat="1" applyFont="1" applyFill="1" applyBorder="1" applyAlignment="1"/>
    <xf numFmtId="0" fontId="52" fillId="34" borderId="1" xfId="50" quotePrefix="1" applyFont="1" applyFill="1" applyBorder="1" applyAlignment="1">
      <alignment vertical="top" wrapText="1"/>
    </xf>
    <xf numFmtId="4" fontId="48" fillId="34" borderId="6" xfId="49" applyNumberFormat="1" applyFont="1" applyFill="1" applyBorder="1" applyAlignment="1">
      <alignment vertical="distributed"/>
    </xf>
    <xf numFmtId="9" fontId="48" fillId="34" borderId="6" xfId="54" applyFont="1" applyFill="1" applyBorder="1" applyAlignment="1">
      <alignment horizontal="center"/>
    </xf>
    <xf numFmtId="9" fontId="48" fillId="34" borderId="6" xfId="54" applyFont="1" applyFill="1" applyBorder="1" applyAlignment="1">
      <alignment horizontal="center" vertical="center"/>
    </xf>
    <xf numFmtId="173" fontId="48" fillId="34" borderId="6" xfId="54" applyNumberFormat="1" applyFont="1" applyFill="1" applyBorder="1" applyAlignment="1">
      <alignment horizontal="center"/>
    </xf>
    <xf numFmtId="174" fontId="48" fillId="34" borderId="6" xfId="55" applyNumberFormat="1" applyFont="1" applyFill="1" applyBorder="1" applyAlignment="1">
      <alignment horizontal="center"/>
    </xf>
    <xf numFmtId="174" fontId="48" fillId="34" borderId="6" xfId="55" applyNumberFormat="1" applyFont="1" applyFill="1" applyBorder="1" applyAlignment="1"/>
    <xf numFmtId="174" fontId="48" fillId="34" borderId="6" xfId="55" applyNumberFormat="1" applyFont="1" applyFill="1" applyBorder="1" applyAlignment="1">
      <alignment horizontal="center" vertical="center"/>
    </xf>
    <xf numFmtId="0" fontId="48" fillId="34" borderId="12" xfId="53" applyFont="1" applyFill="1" applyBorder="1" applyAlignment="1">
      <alignment vertical="top" wrapText="1"/>
    </xf>
    <xf numFmtId="4" fontId="48" fillId="34" borderId="12" xfId="49" applyNumberFormat="1" applyFont="1" applyFill="1" applyBorder="1" applyAlignment="1"/>
    <xf numFmtId="0" fontId="48" fillId="34" borderId="2" xfId="53" applyFont="1" applyFill="1" applyBorder="1" applyAlignment="1">
      <alignment horizontal="center" vertical="center"/>
    </xf>
    <xf numFmtId="4" fontId="48" fillId="34" borderId="3" xfId="47" applyNumberFormat="1" applyFont="1" applyFill="1" applyBorder="1" applyAlignment="1"/>
    <xf numFmtId="0" fontId="48" fillId="34" borderId="1" xfId="53" applyFont="1" applyFill="1" applyBorder="1" applyAlignment="1">
      <alignment horizontal="center" vertical="center"/>
    </xf>
    <xf numFmtId="4" fontId="48" fillId="34" borderId="0" xfId="47" applyNumberFormat="1" applyFont="1" applyFill="1" applyBorder="1" applyAlignment="1"/>
    <xf numFmtId="0" fontId="48" fillId="34" borderId="10" xfId="53" applyFont="1" applyFill="1" applyBorder="1" applyAlignment="1">
      <alignment horizontal="center" vertical="center"/>
    </xf>
    <xf numFmtId="4" fontId="48" fillId="34" borderId="11" xfId="47" applyNumberFormat="1" applyFont="1" applyFill="1" applyBorder="1" applyAlignment="1"/>
    <xf numFmtId="0" fontId="48" fillId="34" borderId="12" xfId="53" applyFont="1" applyFill="1" applyBorder="1" applyAlignment="1">
      <alignment horizontal="center" vertical="center" wrapText="1"/>
    </xf>
    <xf numFmtId="0" fontId="52" fillId="34" borderId="11" xfId="53" applyFont="1" applyFill="1" applyBorder="1" applyAlignment="1">
      <alignment horizontal="left" vertical="center" wrapText="1"/>
    </xf>
    <xf numFmtId="4" fontId="52" fillId="34" borderId="12" xfId="49" applyNumberFormat="1" applyFont="1" applyFill="1" applyBorder="1" applyAlignment="1">
      <alignment horizontal="center" vertical="center" wrapText="1"/>
    </xf>
    <xf numFmtId="0" fontId="50" fillId="0" borderId="0" xfId="44" applyFont="1" applyAlignment="1">
      <alignment vertical="center" wrapText="1"/>
    </xf>
    <xf numFmtId="0" fontId="48" fillId="34" borderId="9" xfId="53" applyFont="1" applyFill="1" applyBorder="1" applyAlignment="1">
      <alignment horizontal="center" vertical="center"/>
    </xf>
    <xf numFmtId="4" fontId="58" fillId="34" borderId="6" xfId="49" applyNumberFormat="1" applyFont="1" applyFill="1" applyBorder="1" applyAlignment="1">
      <alignment horizontal="center" vertical="center"/>
    </xf>
    <xf numFmtId="4" fontId="52" fillId="34" borderId="6" xfId="49" applyNumberFormat="1" applyFont="1" applyFill="1" applyBorder="1" applyAlignment="1">
      <alignment horizontal="center" vertical="center"/>
    </xf>
    <xf numFmtId="0" fontId="52" fillId="34" borderId="6" xfId="53" applyFont="1" applyFill="1" applyBorder="1" applyAlignment="1">
      <alignment horizontal="center" vertical="center"/>
    </xf>
    <xf numFmtId="4" fontId="58" fillId="34" borderId="6" xfId="49" applyNumberFormat="1" applyFont="1" applyFill="1" applyBorder="1" applyAlignment="1">
      <alignment horizontal="center" vertical="top"/>
    </xf>
    <xf numFmtId="0" fontId="48" fillId="34" borderId="6" xfId="53" applyFont="1" applyFill="1" applyBorder="1" applyAlignment="1">
      <alignment horizontal="center" vertical="top"/>
    </xf>
    <xf numFmtId="173" fontId="48" fillId="34" borderId="6" xfId="54" applyNumberFormat="1" applyFont="1" applyFill="1" applyBorder="1" applyAlignment="1">
      <alignment horizontal="center" vertical="center"/>
    </xf>
    <xf numFmtId="0" fontId="48" fillId="0" borderId="1" xfId="53" applyFont="1" applyBorder="1" applyAlignment="1">
      <alignment vertical="top" wrapText="1"/>
    </xf>
    <xf numFmtId="0" fontId="52" fillId="34" borderId="5" xfId="53" applyFont="1" applyFill="1" applyBorder="1" applyAlignment="1">
      <alignment horizontal="center" vertical="center"/>
    </xf>
    <xf numFmtId="0" fontId="48" fillId="0" borderId="0" xfId="53" applyFont="1" applyAlignment="1">
      <alignment horizontal="center" vertical="center"/>
    </xf>
    <xf numFmtId="0" fontId="10" fillId="2" borderId="8" xfId="1" applyFont="1" applyBorder="1" applyAlignment="1" applyProtection="1">
      <alignment horizontal="right"/>
      <protection locked="0"/>
    </xf>
    <xf numFmtId="164" fontId="10" fillId="2" borderId="8" xfId="1" applyNumberFormat="1" applyFont="1" applyBorder="1" applyAlignment="1" applyProtection="1">
      <alignment horizontal="right"/>
      <protection locked="0"/>
    </xf>
    <xf numFmtId="171" fontId="48" fillId="34" borderId="6" xfId="48" applyNumberFormat="1" applyFont="1" applyFill="1" applyBorder="1" applyAlignment="1" applyProtection="1">
      <alignment horizontal="center" vertical="top"/>
    </xf>
    <xf numFmtId="168" fontId="48" fillId="34" borderId="6" xfId="48" applyFont="1" applyFill="1" applyBorder="1" applyAlignment="1">
      <alignment horizontal="center" vertical="top"/>
    </xf>
    <xf numFmtId="168" fontId="48" fillId="34" borderId="6" xfId="48" applyFont="1" applyFill="1" applyBorder="1" applyAlignment="1">
      <alignment vertical="top"/>
    </xf>
    <xf numFmtId="4" fontId="48" fillId="34" borderId="1" xfId="51" applyNumberFormat="1" applyFont="1" applyFill="1" applyBorder="1" applyAlignment="1">
      <alignment horizontal="left" vertical="top" wrapText="1" indent="2"/>
    </xf>
    <xf numFmtId="0" fontId="59" fillId="0" borderId="0" xfId="53" applyFont="1"/>
    <xf numFmtId="0" fontId="59" fillId="0" borderId="5" xfId="53" applyFont="1" applyBorder="1" applyAlignment="1">
      <alignment horizontal="left" vertical="center"/>
    </xf>
    <xf numFmtId="0" fontId="59" fillId="0" borderId="0" xfId="53" applyFont="1" applyAlignment="1">
      <alignment vertical="center"/>
    </xf>
    <xf numFmtId="0" fontId="59" fillId="0" borderId="5" xfId="53" applyFont="1" applyBorder="1" applyAlignment="1">
      <alignment horizontal="center" vertical="center"/>
    </xf>
    <xf numFmtId="0" fontId="59" fillId="0" borderId="5" xfId="53" applyFont="1" applyBorder="1" applyAlignment="1">
      <alignment horizontal="right" vertical="center"/>
    </xf>
    <xf numFmtId="0" fontId="10" fillId="0" borderId="0" xfId="53"/>
    <xf numFmtId="0" fontId="10" fillId="0" borderId="7" xfId="53" applyBorder="1"/>
    <xf numFmtId="0" fontId="10" fillId="0" borderId="2" xfId="53" applyBorder="1" applyAlignment="1">
      <alignment horizontal="left"/>
    </xf>
    <xf numFmtId="0" fontId="10" fillId="0" borderId="2" xfId="53" applyBorder="1"/>
    <xf numFmtId="0" fontId="10" fillId="0" borderId="2" xfId="53" applyBorder="1" applyAlignment="1">
      <alignment horizontal="center"/>
    </xf>
    <xf numFmtId="0" fontId="10" fillId="0" borderId="2" xfId="53" applyBorder="1" applyAlignment="1">
      <alignment horizontal="right"/>
    </xf>
    <xf numFmtId="0" fontId="10" fillId="0" borderId="9" xfId="53" applyBorder="1" applyAlignment="1">
      <alignment horizontal="right"/>
    </xf>
    <xf numFmtId="0" fontId="10" fillId="0" borderId="9" xfId="53" applyBorder="1"/>
    <xf numFmtId="0" fontId="32" fillId="0" borderId="7" xfId="53" applyFont="1" applyBorder="1" applyAlignment="1">
      <alignment vertical="center"/>
    </xf>
    <xf numFmtId="0" fontId="32" fillId="0" borderId="1" xfId="53" applyFont="1" applyBorder="1" applyAlignment="1">
      <alignment horizontal="left" vertical="center"/>
    </xf>
    <xf numFmtId="0" fontId="32" fillId="0" borderId="0" xfId="53" applyFont="1" applyAlignment="1">
      <alignment vertical="center"/>
    </xf>
    <xf numFmtId="0" fontId="60" fillId="0" borderId="1" xfId="53" applyFont="1" applyBorder="1" applyAlignment="1">
      <alignment vertical="center"/>
    </xf>
    <xf numFmtId="0" fontId="32" fillId="0" borderId="1" xfId="53" applyFont="1" applyBorder="1" applyAlignment="1">
      <alignment horizontal="center" vertical="center"/>
    </xf>
    <xf numFmtId="0" fontId="32" fillId="0" borderId="1" xfId="53" applyFont="1" applyBorder="1" applyAlignment="1">
      <alignment horizontal="right" vertical="center"/>
    </xf>
    <xf numFmtId="39" fontId="32" fillId="0" borderId="6" xfId="53" applyNumberFormat="1" applyFont="1" applyBorder="1" applyAlignment="1">
      <alignment horizontal="right" vertical="center"/>
    </xf>
    <xf numFmtId="0" fontId="32" fillId="0" borderId="1" xfId="53" applyFont="1" applyBorder="1" applyAlignment="1">
      <alignment vertical="center"/>
    </xf>
    <xf numFmtId="0" fontId="61" fillId="0" borderId="1" xfId="53" applyFont="1" applyBorder="1" applyAlignment="1">
      <alignment vertical="center"/>
    </xf>
    <xf numFmtId="49" fontId="32" fillId="0" borderId="7" xfId="53" applyNumberFormat="1" applyFont="1" applyBorder="1" applyAlignment="1">
      <alignment vertical="center"/>
    </xf>
    <xf numFmtId="49" fontId="32" fillId="0" borderId="1" xfId="53" applyNumberFormat="1" applyFont="1" applyBorder="1" applyAlignment="1">
      <alignment horizontal="left" vertical="center"/>
    </xf>
    <xf numFmtId="0" fontId="32" fillId="0" borderId="1" xfId="53" applyFont="1" applyBorder="1" applyAlignment="1">
      <alignment horizontal="left" vertical="center" indent="3"/>
    </xf>
    <xf numFmtId="49" fontId="32" fillId="0" borderId="1" xfId="53" applyNumberFormat="1" applyFont="1" applyBorder="1" applyAlignment="1">
      <alignment horizontal="center" vertical="center"/>
    </xf>
    <xf numFmtId="37" fontId="32" fillId="0" borderId="1" xfId="53" applyNumberFormat="1" applyFont="1" applyBorder="1" applyAlignment="1">
      <alignment horizontal="right" vertical="center"/>
    </xf>
    <xf numFmtId="0" fontId="32" fillId="0" borderId="1" xfId="53" applyFont="1" applyBorder="1" applyAlignment="1">
      <alignment horizontal="left" vertical="center" indent="5"/>
    </xf>
    <xf numFmtId="0" fontId="32" fillId="0" borderId="7" xfId="53" applyFont="1" applyBorder="1" applyAlignment="1">
      <alignment vertical="top"/>
    </xf>
    <xf numFmtId="0" fontId="32" fillId="0" borderId="1" xfId="53" applyFont="1" applyBorder="1" applyAlignment="1">
      <alignment horizontal="left" vertical="top"/>
    </xf>
    <xf numFmtId="0" fontId="32" fillId="0" borderId="0" xfId="53" applyFont="1" applyAlignment="1">
      <alignment vertical="top"/>
    </xf>
    <xf numFmtId="0" fontId="32" fillId="0" borderId="1" xfId="53" applyFont="1" applyBorder="1" applyAlignment="1">
      <alignment vertical="top"/>
    </xf>
    <xf numFmtId="0" fontId="32" fillId="0" borderId="1" xfId="53" applyFont="1" applyBorder="1" applyAlignment="1">
      <alignment horizontal="center" vertical="top"/>
    </xf>
    <xf numFmtId="0" fontId="32" fillId="0" borderId="1" xfId="53" applyFont="1" applyBorder="1" applyAlignment="1">
      <alignment horizontal="right" vertical="top"/>
    </xf>
    <xf numFmtId="39" fontId="32" fillId="0" borderId="6" xfId="53" applyNumberFormat="1" applyFont="1" applyBorder="1" applyAlignment="1">
      <alignment horizontal="right" vertical="top"/>
    </xf>
    <xf numFmtId="0" fontId="10" fillId="0" borderId="0" xfId="53" applyAlignment="1">
      <alignment vertical="top"/>
    </xf>
    <xf numFmtId="0" fontId="32" fillId="0" borderId="7" xfId="53" applyFont="1" applyBorder="1"/>
    <xf numFmtId="0" fontId="32" fillId="0" borderId="15" xfId="53" applyFont="1" applyBorder="1" applyAlignment="1">
      <alignment vertical="center"/>
    </xf>
    <xf numFmtId="0" fontId="32" fillId="0" borderId="14" xfId="53" applyFont="1" applyBorder="1" applyAlignment="1">
      <alignment vertical="center"/>
    </xf>
    <xf numFmtId="0" fontId="32" fillId="0" borderId="14" xfId="53" quotePrefix="1" applyFont="1" applyBorder="1" applyAlignment="1">
      <alignment horizontal="center" vertical="center"/>
    </xf>
    <xf numFmtId="0" fontId="32" fillId="0" borderId="14" xfId="53" quotePrefix="1" applyFont="1" applyBorder="1" applyAlignment="1">
      <alignment horizontal="right" vertical="center"/>
    </xf>
    <xf numFmtId="39" fontId="32" fillId="0" borderId="5" xfId="53" applyNumberFormat="1" applyFont="1" applyBorder="1" applyAlignment="1">
      <alignment horizontal="right" vertical="center"/>
    </xf>
    <xf numFmtId="0" fontId="10" fillId="0" borderId="1" xfId="53" applyBorder="1" applyAlignment="1">
      <alignment horizontal="left"/>
    </xf>
    <xf numFmtId="0" fontId="10" fillId="0" borderId="1" xfId="53" applyBorder="1"/>
    <xf numFmtId="0" fontId="10" fillId="0" borderId="1" xfId="53" applyBorder="1" applyAlignment="1">
      <alignment horizontal="center"/>
    </xf>
    <xf numFmtId="0" fontId="10" fillId="0" borderId="1" xfId="53" applyBorder="1" applyAlignment="1">
      <alignment horizontal="right"/>
    </xf>
    <xf numFmtId="0" fontId="10" fillId="0" borderId="6" xfId="53" applyBorder="1" applyAlignment="1">
      <alignment horizontal="right"/>
    </xf>
    <xf numFmtId="0" fontId="10" fillId="0" borderId="6" xfId="53" applyBorder="1"/>
    <xf numFmtId="0" fontId="10" fillId="0" borderId="7" xfId="53" applyBorder="1" applyAlignment="1">
      <alignment vertical="top"/>
    </xf>
    <xf numFmtId="0" fontId="10" fillId="0" borderId="1" xfId="53" applyBorder="1" applyAlignment="1">
      <alignment horizontal="left" vertical="top"/>
    </xf>
    <xf numFmtId="0" fontId="10" fillId="0" borderId="1" xfId="53" applyBorder="1" applyAlignment="1">
      <alignment vertical="top"/>
    </xf>
    <xf numFmtId="0" fontId="10" fillId="0" borderId="1" xfId="53" applyBorder="1" applyAlignment="1">
      <alignment horizontal="center" vertical="top"/>
    </xf>
    <xf numFmtId="0" fontId="10" fillId="0" borderId="1" xfId="53" applyBorder="1" applyAlignment="1">
      <alignment horizontal="right" vertical="top"/>
    </xf>
    <xf numFmtId="0" fontId="10" fillId="0" borderId="6" xfId="53" applyBorder="1" applyAlignment="1">
      <alignment horizontal="right" vertical="top"/>
    </xf>
    <xf numFmtId="0" fontId="10" fillId="0" borderId="6" xfId="53" applyBorder="1" applyAlignment="1">
      <alignment vertical="top"/>
    </xf>
    <xf numFmtId="0" fontId="59" fillId="0" borderId="15" xfId="53" applyFont="1" applyBorder="1" applyAlignment="1">
      <alignment horizontal="left" vertical="center"/>
    </xf>
    <xf numFmtId="0" fontId="59" fillId="0" borderId="14" xfId="53" applyFont="1" applyBorder="1" applyAlignment="1">
      <alignment vertical="center"/>
    </xf>
    <xf numFmtId="0" fontId="59" fillId="0" borderId="14" xfId="53" applyFont="1" applyBorder="1" applyAlignment="1">
      <alignment horizontal="center" vertical="center"/>
    </xf>
    <xf numFmtId="0" fontId="59" fillId="0" borderId="14" xfId="53" applyFont="1" applyBorder="1" applyAlignment="1">
      <alignment horizontal="right" vertical="center"/>
    </xf>
    <xf numFmtId="0" fontId="10" fillId="0" borderId="0" xfId="53" applyAlignment="1">
      <alignment horizontal="left"/>
    </xf>
    <xf numFmtId="0" fontId="10" fillId="0" borderId="0" xfId="53" applyAlignment="1">
      <alignment horizontal="right"/>
    </xf>
    <xf numFmtId="0" fontId="32" fillId="0" borderId="0" xfId="53" applyFont="1" applyAlignment="1">
      <alignment horizontal="left" vertical="center"/>
    </xf>
    <xf numFmtId="39" fontId="32" fillId="0" borderId="0" xfId="53" applyNumberFormat="1" applyFont="1" applyAlignment="1">
      <alignment horizontal="right" vertical="center"/>
    </xf>
    <xf numFmtId="39" fontId="32" fillId="0" borderId="6" xfId="53" applyNumberFormat="1" applyFont="1" applyBorder="1" applyAlignment="1">
      <alignment vertical="center"/>
    </xf>
    <xf numFmtId="0" fontId="10" fillId="0" borderId="0" xfId="53" applyAlignment="1">
      <alignment horizontal="left" vertical="top"/>
    </xf>
    <xf numFmtId="0" fontId="10" fillId="0" borderId="0" xfId="53" applyAlignment="1">
      <alignment horizontal="right" vertical="top"/>
    </xf>
    <xf numFmtId="0" fontId="32" fillId="0" borderId="15" xfId="53" quotePrefix="1" applyFont="1" applyBorder="1" applyAlignment="1">
      <alignment horizontal="right" vertical="center"/>
    </xf>
    <xf numFmtId="39" fontId="32" fillId="0" borderId="16" xfId="53" applyNumberFormat="1" applyFont="1" applyBorder="1" applyAlignment="1">
      <alignment horizontal="right" vertical="center"/>
    </xf>
    <xf numFmtId="44" fontId="48" fillId="34" borderId="4" xfId="0" applyNumberFormat="1" applyFont="1" applyFill="1" applyBorder="1" applyAlignment="1">
      <alignment horizontal="right"/>
    </xf>
    <xf numFmtId="44" fontId="52" fillId="34" borderId="7" xfId="0" applyNumberFormat="1" applyFont="1" applyFill="1" applyBorder="1" applyAlignment="1">
      <alignment horizontal="right"/>
    </xf>
    <xf numFmtId="44" fontId="48" fillId="34" borderId="13" xfId="0" applyNumberFormat="1" applyFont="1" applyFill="1" applyBorder="1" applyAlignment="1">
      <alignment horizontal="right"/>
    </xf>
    <xf numFmtId="44" fontId="52" fillId="34" borderId="4" xfId="0" applyNumberFormat="1" applyFont="1" applyFill="1" applyBorder="1" applyAlignment="1">
      <alignment horizontal="right"/>
    </xf>
    <xf numFmtId="44" fontId="48" fillId="34" borderId="7" xfId="0" applyNumberFormat="1" applyFont="1" applyFill="1" applyBorder="1" applyAlignment="1">
      <alignment horizontal="right"/>
    </xf>
    <xf numFmtId="44" fontId="48" fillId="34" borderId="7" xfId="48" applyNumberFormat="1" applyFont="1" applyFill="1" applyBorder="1" applyAlignment="1">
      <alignment horizontal="right"/>
    </xf>
    <xf numFmtId="44" fontId="48" fillId="34" borderId="7" xfId="48" applyNumberFormat="1" applyFont="1" applyFill="1" applyBorder="1" applyAlignment="1">
      <alignment horizontal="right" vertical="top"/>
    </xf>
    <xf numFmtId="44" fontId="48" fillId="34" borderId="7" xfId="48" applyNumberFormat="1" applyFont="1" applyFill="1" applyBorder="1" applyAlignment="1">
      <alignment horizontal="right" vertical="center"/>
    </xf>
    <xf numFmtId="44" fontId="52" fillId="34" borderId="31" xfId="48" applyNumberFormat="1" applyFont="1" applyFill="1" applyBorder="1" applyAlignment="1">
      <alignment horizontal="right"/>
    </xf>
    <xf numFmtId="44" fontId="48" fillId="0" borderId="0" xfId="0" applyNumberFormat="1" applyFont="1" applyAlignment="1">
      <alignment horizontal="right"/>
    </xf>
    <xf numFmtId="164" fontId="9" fillId="2" borderId="8" xfId="1" applyNumberFormat="1" applyFont="1" applyBorder="1" applyAlignment="1" applyProtection="1">
      <alignment horizontal="right"/>
      <protection locked="0"/>
    </xf>
    <xf numFmtId="1" fontId="48" fillId="34" borderId="3" xfId="0" applyNumberFormat="1" applyFont="1" applyFill="1" applyBorder="1" applyAlignment="1">
      <alignment horizontal="center"/>
    </xf>
    <xf numFmtId="0" fontId="48" fillId="34" borderId="4" xfId="0" applyFont="1" applyFill="1" applyBorder="1"/>
    <xf numFmtId="1" fontId="51" fillId="34" borderId="0" xfId="0" quotePrefix="1" applyNumberFormat="1" applyFont="1" applyFill="1" applyAlignment="1">
      <alignment horizontal="center" vertical="center"/>
    </xf>
    <xf numFmtId="0" fontId="52" fillId="34" borderId="7" xfId="0" applyFont="1" applyFill="1" applyBorder="1" applyAlignment="1">
      <alignment horizontal="right"/>
    </xf>
    <xf numFmtId="2" fontId="52" fillId="34" borderId="7" xfId="0" applyNumberFormat="1" applyFont="1" applyFill="1" applyBorder="1" applyAlignment="1">
      <alignment horizontal="right"/>
    </xf>
    <xf numFmtId="1" fontId="48" fillId="34" borderId="11" xfId="0" applyNumberFormat="1" applyFont="1" applyFill="1" applyBorder="1" applyAlignment="1">
      <alignment horizontal="center"/>
    </xf>
    <xf numFmtId="0" fontId="48" fillId="34" borderId="13" xfId="0" applyFont="1" applyFill="1" applyBorder="1"/>
    <xf numFmtId="1" fontId="52" fillId="34" borderId="4" xfId="0" applyNumberFormat="1" applyFont="1" applyFill="1" applyBorder="1" applyAlignment="1">
      <alignment horizontal="center"/>
    </xf>
    <xf numFmtId="0" fontId="52" fillId="34" borderId="4" xfId="0" applyFont="1" applyFill="1" applyBorder="1" applyAlignment="1">
      <alignment horizontal="center"/>
    </xf>
    <xf numFmtId="1" fontId="53" fillId="34" borderId="4" xfId="0" applyNumberFormat="1" applyFont="1" applyFill="1" applyBorder="1" applyAlignment="1">
      <alignment horizontal="center"/>
    </xf>
    <xf numFmtId="0" fontId="30" fillId="0" borderId="0" xfId="0" applyFont="1" applyAlignment="1">
      <alignment horizontal="right"/>
    </xf>
    <xf numFmtId="15" fontId="30" fillId="0" borderId="0" xfId="0" applyNumberFormat="1" applyFont="1" applyAlignment="1">
      <alignment horizontal="right"/>
    </xf>
    <xf numFmtId="0" fontId="30" fillId="0" borderId="0" xfId="0" applyFont="1"/>
    <xf numFmtId="0" fontId="53" fillId="34" borderId="6" xfId="0" applyFont="1" applyFill="1" applyBorder="1"/>
    <xf numFmtId="1" fontId="53" fillId="34" borderId="7" xfId="0" applyNumberFormat="1" applyFont="1" applyFill="1" applyBorder="1" applyAlignment="1">
      <alignment horizontal="center"/>
    </xf>
    <xf numFmtId="175" fontId="48" fillId="34" borderId="7" xfId="0" applyNumberFormat="1" applyFont="1" applyFill="1" applyBorder="1" applyAlignment="1">
      <alignment horizontal="center"/>
    </xf>
    <xf numFmtId="168" fontId="30" fillId="0" borderId="0" xfId="48" applyFont="1" applyFill="1"/>
    <xf numFmtId="0" fontId="62" fillId="0" borderId="0" xfId="0" applyFont="1" applyAlignment="1">
      <alignment horizontal="right"/>
    </xf>
    <xf numFmtId="0" fontId="62" fillId="0" borderId="0" xfId="0" applyFont="1"/>
    <xf numFmtId="2" fontId="30" fillId="0" borderId="0" xfId="0" applyNumberFormat="1" applyFont="1" applyAlignment="1">
      <alignment horizontal="right"/>
    </xf>
    <xf numFmtId="4" fontId="48" fillId="34" borderId="6" xfId="0" applyNumberFormat="1" applyFont="1" applyFill="1" applyBorder="1" applyAlignment="1">
      <alignment horizontal="center" vertical="top"/>
    </xf>
    <xf numFmtId="175" fontId="48" fillId="34" borderId="7" xfId="0" applyNumberFormat="1" applyFont="1" applyFill="1" applyBorder="1" applyAlignment="1">
      <alignment horizontal="center" vertical="top"/>
    </xf>
    <xf numFmtId="0" fontId="48" fillId="34" borderId="12" xfId="0" applyFont="1" applyFill="1" applyBorder="1"/>
    <xf numFmtId="1" fontId="48" fillId="34" borderId="13" xfId="0" applyNumberFormat="1" applyFont="1" applyFill="1" applyBorder="1" applyAlignment="1">
      <alignment horizontal="center"/>
    </xf>
    <xf numFmtId="4" fontId="48" fillId="34" borderId="12" xfId="0" applyNumberFormat="1" applyFont="1" applyFill="1" applyBorder="1" applyAlignment="1">
      <alignment horizontal="center"/>
    </xf>
    <xf numFmtId="175" fontId="48" fillId="34" borderId="13" xfId="0" applyNumberFormat="1" applyFont="1" applyFill="1" applyBorder="1" applyAlignment="1">
      <alignment horizontal="center"/>
    </xf>
    <xf numFmtId="0" fontId="52" fillId="34" borderId="12" xfId="0" applyFont="1" applyFill="1" applyBorder="1"/>
    <xf numFmtId="1" fontId="52" fillId="34" borderId="13" xfId="0" applyNumberFormat="1" applyFont="1" applyFill="1" applyBorder="1" applyAlignment="1">
      <alignment horizontal="center"/>
    </xf>
    <xf numFmtId="0" fontId="52" fillId="34" borderId="11" xfId="0" applyFont="1" applyFill="1" applyBorder="1" applyAlignment="1">
      <alignment horizontal="center"/>
    </xf>
    <xf numFmtId="4" fontId="52" fillId="34" borderId="12" xfId="0" applyNumberFormat="1" applyFont="1" applyFill="1" applyBorder="1" applyAlignment="1">
      <alignment horizontal="center"/>
    </xf>
    <xf numFmtId="175" fontId="52" fillId="34" borderId="13" xfId="48" applyNumberFormat="1" applyFont="1" applyFill="1" applyBorder="1" applyAlignment="1">
      <alignment horizontal="center"/>
    </xf>
    <xf numFmtId="1" fontId="48" fillId="0" borderId="0" xfId="0" applyNumberFormat="1" applyFont="1" applyAlignment="1">
      <alignment horizontal="center"/>
    </xf>
    <xf numFmtId="0" fontId="8" fillId="2" borderId="8" xfId="1" applyFont="1" applyBorder="1" applyAlignment="1" applyProtection="1">
      <alignment horizontal="right"/>
      <protection locked="0"/>
    </xf>
    <xf numFmtId="168" fontId="48" fillId="34" borderId="6" xfId="48" applyFont="1" applyFill="1" applyBorder="1" applyAlignment="1">
      <alignment horizontal="right" vertical="top"/>
    </xf>
    <xf numFmtId="164" fontId="8" fillId="2" borderId="8" xfId="1" applyNumberFormat="1" applyFont="1" applyBorder="1" applyAlignment="1" applyProtection="1">
      <alignment horizontal="right"/>
      <protection locked="0"/>
    </xf>
    <xf numFmtId="0" fontId="7" fillId="2" borderId="8" xfId="1" applyFont="1" applyBorder="1" applyAlignment="1" applyProtection="1">
      <alignment horizontal="right"/>
      <protection locked="0"/>
    </xf>
    <xf numFmtId="0" fontId="6" fillId="2" borderId="8" xfId="1" applyFont="1" applyBorder="1" applyAlignment="1" applyProtection="1">
      <alignment horizontal="right"/>
      <protection locked="0"/>
    </xf>
    <xf numFmtId="3" fontId="48" fillId="34" borderId="6" xfId="56" applyNumberFormat="1" applyFont="1" applyFill="1" applyBorder="1" applyAlignment="1">
      <alignment horizontal="center"/>
    </xf>
    <xf numFmtId="0" fontId="48" fillId="34" borderId="6" xfId="56" applyFont="1" applyFill="1" applyBorder="1" applyAlignment="1">
      <alignment horizontal="center"/>
    </xf>
    <xf numFmtId="0" fontId="48" fillId="34" borderId="1" xfId="56" applyFont="1" applyFill="1" applyBorder="1" applyAlignment="1">
      <alignment horizontal="left" vertical="top" wrapText="1" indent="2"/>
    </xf>
    <xf numFmtId="0" fontId="48" fillId="34" borderId="1" xfId="56" quotePrefix="1" applyFont="1" applyFill="1" applyBorder="1" applyAlignment="1">
      <alignment horizontal="left" vertical="top" wrapText="1" indent="2"/>
    </xf>
    <xf numFmtId="0" fontId="48" fillId="34" borderId="1" xfId="56" quotePrefix="1" applyFont="1" applyFill="1" applyBorder="1" applyAlignment="1">
      <alignment horizontal="left" vertical="distributed" wrapText="1" indent="2"/>
    </xf>
    <xf numFmtId="3" fontId="48" fillId="34" borderId="6" xfId="56" applyNumberFormat="1" applyFont="1" applyFill="1" applyBorder="1" applyAlignment="1">
      <alignment horizontal="center" vertical="center"/>
    </xf>
    <xf numFmtId="0" fontId="48" fillId="34" borderId="6" xfId="56" applyFont="1" applyFill="1" applyBorder="1" applyAlignment="1">
      <alignment horizontal="center" vertical="center"/>
    </xf>
    <xf numFmtId="0" fontId="50" fillId="0" borderId="0" xfId="0" applyFont="1" applyAlignment="1">
      <alignment vertical="distributed"/>
    </xf>
    <xf numFmtId="3" fontId="48" fillId="34" borderId="6" xfId="56" applyNumberFormat="1" applyFont="1" applyFill="1" applyBorder="1" applyAlignment="1">
      <alignment horizontal="center" vertical="top"/>
    </xf>
    <xf numFmtId="0" fontId="48" fillId="34" borderId="6" xfId="56" applyFont="1" applyFill="1" applyBorder="1" applyAlignment="1">
      <alignment horizontal="center" vertical="top"/>
    </xf>
    <xf numFmtId="0" fontId="48" fillId="34" borderId="3" xfId="47" applyNumberFormat="1" applyFont="1" applyFill="1" applyBorder="1" applyAlignment="1">
      <alignment horizontal="center"/>
    </xf>
    <xf numFmtId="4" fontId="48" fillId="34" borderId="3" xfId="47" applyNumberFormat="1" applyFont="1" applyFill="1" applyBorder="1" applyAlignment="1">
      <alignment horizontal="center"/>
    </xf>
    <xf numFmtId="4" fontId="48" fillId="34" borderId="4" xfId="47" applyNumberFormat="1" applyFont="1" applyFill="1" applyBorder="1" applyAlignment="1">
      <alignment horizontal="right"/>
    </xf>
    <xf numFmtId="1" fontId="51" fillId="34" borderId="0" xfId="53" quotePrefix="1" applyNumberFormat="1" applyFont="1" applyFill="1" applyAlignment="1">
      <alignment horizontal="center"/>
    </xf>
    <xf numFmtId="0" fontId="52" fillId="34" borderId="0" xfId="53" quotePrefix="1" applyFont="1" applyFill="1" applyAlignment="1">
      <alignment horizontal="center"/>
    </xf>
    <xf numFmtId="4" fontId="48" fillId="34" borderId="0" xfId="47" applyNumberFormat="1" applyFont="1" applyFill="1" applyBorder="1" applyAlignment="1">
      <alignment horizontal="center"/>
    </xf>
    <xf numFmtId="0" fontId="48" fillId="34" borderId="0" xfId="47" applyNumberFormat="1" applyFont="1" applyFill="1" applyBorder="1" applyAlignment="1">
      <alignment horizontal="center"/>
    </xf>
    <xf numFmtId="0" fontId="48" fillId="34" borderId="11" xfId="47" applyNumberFormat="1" applyFont="1" applyFill="1" applyBorder="1" applyAlignment="1">
      <alignment horizontal="center"/>
    </xf>
    <xf numFmtId="4" fontId="48" fillId="34" borderId="11" xfId="47" applyNumberFormat="1" applyFont="1" applyFill="1" applyBorder="1" applyAlignment="1">
      <alignment horizontal="center"/>
    </xf>
    <xf numFmtId="0" fontId="52" fillId="34" borderId="11" xfId="53" applyFont="1" applyFill="1" applyBorder="1" applyAlignment="1">
      <alignment horizontal="left" vertical="top"/>
    </xf>
    <xf numFmtId="0" fontId="52" fillId="34" borderId="12" xfId="49" applyNumberFormat="1" applyFont="1" applyFill="1" applyBorder="1" applyAlignment="1">
      <alignment horizontal="center"/>
    </xf>
    <xf numFmtId="4" fontId="52" fillId="34" borderId="12" xfId="49" applyNumberFormat="1" applyFont="1" applyFill="1" applyBorder="1" applyAlignment="1">
      <alignment horizontal="center"/>
    </xf>
    <xf numFmtId="4" fontId="52" fillId="34" borderId="12" xfId="49" applyNumberFormat="1" applyFont="1" applyFill="1" applyBorder="1" applyAlignment="1">
      <alignment horizontal="right"/>
    </xf>
    <xf numFmtId="1" fontId="48" fillId="34" borderId="9" xfId="53" applyNumberFormat="1" applyFont="1" applyFill="1" applyBorder="1" applyAlignment="1">
      <alignment horizontal="center"/>
    </xf>
    <xf numFmtId="4" fontId="48" fillId="34" borderId="6" xfId="49" applyNumberFormat="1" applyFont="1" applyFill="1" applyBorder="1" applyAlignment="1">
      <alignment horizontal="right"/>
    </xf>
    <xf numFmtId="49" fontId="48" fillId="34" borderId="6" xfId="0" applyNumberFormat="1" applyFont="1" applyFill="1" applyBorder="1" applyAlignment="1">
      <alignment vertical="top"/>
    </xf>
    <xf numFmtId="4" fontId="48" fillId="34" borderId="6" xfId="49" applyNumberFormat="1" applyFont="1" applyFill="1" applyBorder="1" applyAlignment="1">
      <alignment horizontal="center" vertical="distributed"/>
    </xf>
    <xf numFmtId="4" fontId="48" fillId="34" borderId="6" xfId="49" applyNumberFormat="1" applyFont="1" applyFill="1" applyBorder="1" applyAlignment="1">
      <alignment horizontal="right" vertical="center"/>
    </xf>
    <xf numFmtId="4" fontId="48" fillId="34" borderId="6" xfId="49" applyNumberFormat="1" applyFont="1" applyFill="1" applyBorder="1" applyAlignment="1">
      <alignment horizontal="right" vertical="distributed"/>
    </xf>
    <xf numFmtId="49" fontId="48" fillId="34" borderId="6" xfId="0" applyNumberFormat="1" applyFont="1" applyFill="1" applyBorder="1" applyAlignment="1">
      <alignment vertical="distributed"/>
    </xf>
    <xf numFmtId="4" fontId="48" fillId="34" borderId="6" xfId="49" applyNumberFormat="1" applyFont="1" applyFill="1" applyBorder="1" applyAlignment="1">
      <alignment horizontal="center" vertical="top"/>
    </xf>
    <xf numFmtId="4" fontId="48" fillId="34" borderId="6" xfId="49" applyNumberFormat="1" applyFont="1" applyFill="1" applyBorder="1" applyAlignment="1">
      <alignment horizontal="right" vertical="top"/>
    </xf>
    <xf numFmtId="1" fontId="48" fillId="34" borderId="6" xfId="53" applyNumberFormat="1" applyFont="1" applyFill="1" applyBorder="1" applyAlignment="1">
      <alignment horizontal="center"/>
    </xf>
    <xf numFmtId="4" fontId="52" fillId="34" borderId="5" xfId="49" applyNumberFormat="1" applyFont="1" applyFill="1" applyBorder="1" applyAlignment="1">
      <alignment horizontal="right"/>
    </xf>
    <xf numFmtId="0" fontId="48" fillId="0" borderId="0" xfId="53" applyFont="1" applyAlignment="1">
      <alignment horizontal="right"/>
    </xf>
    <xf numFmtId="0" fontId="48" fillId="0" borderId="0" xfId="49" applyNumberFormat="1" applyFont="1" applyFill="1" applyBorder="1" applyAlignment="1">
      <alignment horizontal="center"/>
    </xf>
    <xf numFmtId="4" fontId="48" fillId="0" borderId="0" xfId="49" applyNumberFormat="1" applyFont="1" applyFill="1" applyBorder="1" applyAlignment="1">
      <alignment horizontal="center"/>
    </xf>
    <xf numFmtId="4" fontId="48" fillId="0" borderId="0" xfId="49" applyNumberFormat="1" applyFont="1" applyFill="1" applyBorder="1" applyAlignment="1">
      <alignment horizontal="right"/>
    </xf>
    <xf numFmtId="2" fontId="52" fillId="34" borderId="7" xfId="53" applyNumberFormat="1" applyFont="1" applyFill="1" applyBorder="1" applyAlignment="1">
      <alignment horizontal="right"/>
    </xf>
    <xf numFmtId="0" fontId="52" fillId="34" borderId="1" xfId="56" quotePrefix="1" applyFont="1" applyFill="1" applyBorder="1" applyAlignment="1">
      <alignment horizontal="left" vertical="top" wrapText="1" indent="1"/>
    </xf>
    <xf numFmtId="0" fontId="53" fillId="0" borderId="6" xfId="56" applyFont="1" applyBorder="1" applyAlignment="1">
      <alignment horizontal="left" vertical="top" wrapText="1"/>
    </xf>
    <xf numFmtId="0" fontId="48" fillId="0" borderId="6" xfId="56" applyFont="1" applyBorder="1" applyAlignment="1">
      <alignment horizontal="left" vertical="top" wrapText="1" indent="2"/>
    </xf>
    <xf numFmtId="1" fontId="52" fillId="0" borderId="2" xfId="56" applyNumberFormat="1" applyFont="1" applyBorder="1"/>
    <xf numFmtId="0" fontId="48" fillId="0" borderId="3" xfId="56" applyFont="1" applyBorder="1"/>
    <xf numFmtId="0" fontId="48" fillId="0" borderId="3" xfId="56" applyFont="1" applyBorder="1" applyAlignment="1">
      <alignment horizontal="center" vertical="center"/>
    </xf>
    <xf numFmtId="8" fontId="48" fillId="0" borderId="3" xfId="56" applyNumberFormat="1" applyFont="1" applyBorder="1"/>
    <xf numFmtId="0" fontId="48" fillId="0" borderId="4" xfId="56" applyFont="1" applyBorder="1"/>
    <xf numFmtId="0" fontId="48" fillId="0" borderId="0" xfId="56" applyFont="1"/>
    <xf numFmtId="1" fontId="52" fillId="0" borderId="1" xfId="56" applyNumberFormat="1" applyFont="1" applyBorder="1"/>
    <xf numFmtId="0" fontId="48" fillId="0" borderId="0" xfId="56" applyFont="1" applyAlignment="1">
      <alignment horizontal="center" vertical="center"/>
    </xf>
    <xf numFmtId="8" fontId="48" fillId="0" borderId="0" xfId="56" applyNumberFormat="1" applyFont="1"/>
    <xf numFmtId="0" fontId="48" fillId="0" borderId="7" xfId="56" applyFont="1" applyBorder="1"/>
    <xf numFmtId="166" fontId="52" fillId="0" borderId="0" xfId="56" applyNumberFormat="1" applyFont="1" applyAlignment="1">
      <alignment horizontal="left"/>
    </xf>
    <xf numFmtId="0" fontId="48" fillId="0" borderId="10" xfId="56" applyFont="1" applyBorder="1"/>
    <xf numFmtId="0" fontId="48" fillId="0" borderId="11" xfId="56" applyFont="1" applyBorder="1"/>
    <xf numFmtId="0" fontId="48" fillId="0" borderId="11" xfId="56" applyFont="1" applyBorder="1" applyAlignment="1">
      <alignment horizontal="center" vertical="center"/>
    </xf>
    <xf numFmtId="8" fontId="48" fillId="0" borderId="11" xfId="56" applyNumberFormat="1" applyFont="1" applyBorder="1"/>
    <xf numFmtId="0" fontId="48" fillId="0" borderId="13" xfId="56" applyFont="1" applyBorder="1"/>
    <xf numFmtId="1" fontId="52" fillId="0" borderId="5" xfId="56" applyNumberFormat="1" applyFont="1" applyBorder="1" applyAlignment="1">
      <alignment horizontal="center" vertical="center" wrapText="1"/>
    </xf>
    <xf numFmtId="0" fontId="52" fillId="0" borderId="5" xfId="56" applyFont="1" applyBorder="1" applyAlignment="1">
      <alignment horizontal="center" vertical="center" wrapText="1"/>
    </xf>
    <xf numFmtId="0" fontId="52" fillId="0" borderId="5" xfId="57" applyNumberFormat="1" applyFont="1" applyBorder="1" applyAlignment="1">
      <alignment horizontal="center" vertical="center" wrapText="1"/>
    </xf>
    <xf numFmtId="44" fontId="52" fillId="0" borderId="5" xfId="57" applyFont="1" applyBorder="1" applyAlignment="1">
      <alignment horizontal="center" vertical="center" wrapText="1"/>
    </xf>
    <xf numFmtId="8" fontId="52" fillId="0" borderId="5" xfId="57" applyNumberFormat="1" applyFont="1" applyBorder="1" applyAlignment="1">
      <alignment horizontal="center" vertical="center" wrapText="1"/>
    </xf>
    <xf numFmtId="0" fontId="63" fillId="0" borderId="0" xfId="56" applyFont="1"/>
    <xf numFmtId="1" fontId="52" fillId="0" borderId="6" xfId="56" applyNumberFormat="1" applyFont="1" applyBorder="1" applyAlignment="1">
      <alignment horizontal="center" vertical="center" wrapText="1"/>
    </xf>
    <xf numFmtId="0" fontId="48" fillId="0" borderId="6" xfId="57" applyNumberFormat="1" applyFont="1" applyBorder="1" applyAlignment="1">
      <alignment horizontal="center" vertical="center" wrapText="1"/>
    </xf>
    <xf numFmtId="44" fontId="52" fillId="0" borderId="6" xfId="57" applyFont="1" applyBorder="1" applyAlignment="1">
      <alignment horizontal="center" vertical="center" wrapText="1"/>
    </xf>
    <xf numFmtId="8" fontId="52" fillId="0" borderId="6" xfId="57" applyNumberFormat="1" applyFont="1" applyBorder="1" applyAlignment="1">
      <alignment horizontal="center" vertical="center" wrapText="1"/>
    </xf>
    <xf numFmtId="8" fontId="52" fillId="0" borderId="6" xfId="57" applyNumberFormat="1" applyFont="1" applyBorder="1" applyAlignment="1">
      <alignment horizontal="right" vertical="center" wrapText="1"/>
    </xf>
    <xf numFmtId="176" fontId="48" fillId="0" borderId="0" xfId="56" applyNumberFormat="1" applyFont="1"/>
    <xf numFmtId="0" fontId="48" fillId="0" borderId="6" xfId="56" applyFont="1" applyBorder="1" applyAlignment="1">
      <alignment horizontal="left" vertical="center" wrapText="1" indent="2"/>
    </xf>
    <xf numFmtId="44" fontId="48" fillId="0" borderId="6" xfId="57" applyFont="1" applyBorder="1" applyAlignment="1">
      <alignment horizontal="center" vertical="center" wrapText="1"/>
    </xf>
    <xf numFmtId="8" fontId="48" fillId="0" borderId="6" xfId="57" applyNumberFormat="1" applyFont="1" applyBorder="1" applyAlignment="1">
      <alignment horizontal="right" vertical="center" wrapText="1"/>
    </xf>
    <xf numFmtId="8" fontId="56" fillId="0" borderId="6" xfId="57" applyNumberFormat="1" applyFont="1" applyBorder="1" applyAlignment="1">
      <alignment horizontal="right" vertical="center" wrapText="1"/>
    </xf>
    <xf numFmtId="0" fontId="48" fillId="0" borderId="6" xfId="57" applyNumberFormat="1" applyFont="1" applyBorder="1" applyAlignment="1">
      <alignment horizontal="center" vertical="top" wrapText="1"/>
    </xf>
    <xf numFmtId="44" fontId="48" fillId="0" borderId="6" xfId="57" applyFont="1" applyBorder="1" applyAlignment="1">
      <alignment horizontal="center" vertical="top" wrapText="1"/>
    </xf>
    <xf numFmtId="8" fontId="48" fillId="0" borderId="6" xfId="57" applyNumberFormat="1" applyFont="1" applyBorder="1" applyAlignment="1">
      <alignment horizontal="right" vertical="top" wrapText="1"/>
    </xf>
    <xf numFmtId="8" fontId="56" fillId="0" borderId="6" xfId="57" applyNumberFormat="1" applyFont="1" applyBorder="1" applyAlignment="1">
      <alignment horizontal="right" vertical="top" wrapText="1"/>
    </xf>
    <xf numFmtId="0" fontId="48" fillId="0" borderId="6" xfId="56" applyFont="1" applyBorder="1"/>
    <xf numFmtId="0" fontId="48" fillId="0" borderId="6" xfId="56" applyFont="1" applyBorder="1" applyAlignment="1">
      <alignment horizontal="left" wrapText="1" indent="2"/>
    </xf>
    <xf numFmtId="0" fontId="48" fillId="0" borderId="6" xfId="48" applyNumberFormat="1" applyFont="1" applyFill="1" applyBorder="1" applyAlignment="1">
      <alignment horizontal="center" vertical="center"/>
    </xf>
    <xf numFmtId="49" fontId="48" fillId="0" borderId="6" xfId="56" applyNumberFormat="1" applyFont="1" applyBorder="1" applyAlignment="1">
      <alignment horizontal="center" vertical="center"/>
    </xf>
    <xf numFmtId="8" fontId="48" fillId="0" borderId="6" xfId="57" applyNumberFormat="1" applyFont="1" applyFill="1" applyBorder="1" applyAlignment="1">
      <alignment horizontal="right"/>
    </xf>
    <xf numFmtId="0" fontId="55" fillId="0" borderId="6" xfId="56" applyFont="1" applyBorder="1" applyAlignment="1">
      <alignment horizontal="left" wrapText="1" indent="2"/>
    </xf>
    <xf numFmtId="8" fontId="48" fillId="0" borderId="6" xfId="57" applyNumberFormat="1" applyFont="1" applyFill="1" applyBorder="1"/>
    <xf numFmtId="8" fontId="48" fillId="0" borderId="6" xfId="57" applyNumberFormat="1" applyFont="1" applyFill="1" applyBorder="1" applyAlignment="1">
      <alignment horizontal="center" vertical="center"/>
    </xf>
    <xf numFmtId="0" fontId="48" fillId="0" borderId="6" xfId="56" applyFont="1" applyBorder="1" applyAlignment="1">
      <alignment horizontal="center" vertical="center"/>
    </xf>
    <xf numFmtId="0" fontId="52" fillId="0" borderId="5" xfId="56" applyFont="1" applyBorder="1"/>
    <xf numFmtId="0" fontId="52" fillId="0" borderId="5" xfId="56" applyFont="1" applyBorder="1" applyAlignment="1">
      <alignment horizontal="center" vertical="center"/>
    </xf>
    <xf numFmtId="8" fontId="52" fillId="0" borderId="5" xfId="57" applyNumberFormat="1" applyFont="1" applyFill="1" applyBorder="1" applyAlignment="1">
      <alignment horizontal="right"/>
    </xf>
    <xf numFmtId="8" fontId="52" fillId="0" borderId="5" xfId="57" applyNumberFormat="1" applyFont="1" applyFill="1" applyBorder="1"/>
    <xf numFmtId="0" fontId="52" fillId="0" borderId="0" xfId="56" applyFont="1"/>
    <xf numFmtId="8" fontId="48" fillId="0" borderId="0" xfId="57" applyNumberFormat="1" applyFont="1" applyFill="1" applyBorder="1"/>
    <xf numFmtId="2" fontId="48" fillId="0" borderId="0" xfId="56" applyNumberFormat="1" applyFont="1"/>
    <xf numFmtId="1" fontId="48" fillId="0" borderId="0" xfId="56" applyNumberFormat="1" applyFont="1"/>
    <xf numFmtId="44" fontId="52" fillId="0" borderId="5" xfId="49" applyFont="1" applyFill="1" applyBorder="1" applyAlignment="1">
      <alignment horizontal="center"/>
    </xf>
    <xf numFmtId="44" fontId="48" fillId="0" borderId="7" xfId="49" applyFont="1" applyFill="1" applyBorder="1" applyAlignment="1">
      <alignment horizontal="center" vertical="center"/>
    </xf>
    <xf numFmtId="44" fontId="48" fillId="0" borderId="7" xfId="49" applyFont="1" applyFill="1" applyBorder="1" applyAlignment="1">
      <alignment horizontal="right" vertical="center"/>
    </xf>
    <xf numFmtId="44" fontId="52" fillId="0" borderId="7" xfId="49" applyFont="1" applyFill="1" applyBorder="1" applyAlignment="1">
      <alignment horizontal="center" vertical="center"/>
    </xf>
    <xf numFmtId="44" fontId="56" fillId="0" borderId="7" xfId="49" applyFont="1" applyFill="1" applyBorder="1" applyAlignment="1">
      <alignment horizontal="center" vertical="center"/>
    </xf>
    <xf numFmtId="0" fontId="64" fillId="34" borderId="1" xfId="56" quotePrefix="1" applyFont="1" applyFill="1" applyBorder="1" applyAlignment="1">
      <alignment horizontal="left" vertical="distributed" wrapText="1"/>
    </xf>
    <xf numFmtId="0" fontId="53" fillId="34" borderId="1" xfId="56" applyFont="1" applyFill="1" applyBorder="1" applyAlignment="1">
      <alignment horizontal="left" vertical="top" wrapText="1"/>
    </xf>
    <xf numFmtId="0" fontId="53" fillId="34" borderId="1" xfId="56" quotePrefix="1" applyFont="1" applyFill="1" applyBorder="1" applyAlignment="1">
      <alignment horizontal="left" vertical="distributed" wrapText="1"/>
    </xf>
    <xf numFmtId="0" fontId="5" fillId="2" borderId="8" xfId="1" applyFont="1" applyBorder="1" applyAlignment="1" applyProtection="1">
      <alignment horizontal="right"/>
      <protection locked="0"/>
    </xf>
    <xf numFmtId="44" fontId="48" fillId="34" borderId="4" xfId="48" applyNumberFormat="1" applyFont="1" applyFill="1" applyBorder="1" applyAlignment="1"/>
    <xf numFmtId="44" fontId="52" fillId="34" borderId="7" xfId="48" applyNumberFormat="1" applyFont="1" applyFill="1" applyBorder="1" applyAlignment="1">
      <alignment horizontal="right"/>
    </xf>
    <xf numFmtId="44" fontId="53" fillId="34" borderId="13" xfId="48" applyNumberFormat="1" applyFont="1" applyFill="1" applyBorder="1" applyAlignment="1">
      <alignment horizontal="right"/>
    </xf>
    <xf numFmtId="44" fontId="52" fillId="34" borderId="12" xfId="48" applyNumberFormat="1" applyFont="1" applyFill="1" applyBorder="1" applyAlignment="1">
      <alignment horizontal="center"/>
    </xf>
    <xf numFmtId="44" fontId="48" fillId="34" borderId="6" xfId="48" applyNumberFormat="1" applyFont="1" applyFill="1" applyBorder="1" applyAlignment="1"/>
    <xf numFmtId="44" fontId="48" fillId="34" borderId="6" xfId="48" applyNumberFormat="1" applyFont="1" applyFill="1" applyBorder="1" applyAlignment="1">
      <alignment horizontal="right" vertical="top"/>
    </xf>
    <xf numFmtId="44" fontId="48" fillId="34" borderId="6" xfId="48" applyNumberFormat="1" applyFont="1" applyFill="1" applyBorder="1" applyAlignment="1">
      <alignment horizontal="right" vertical="distributed"/>
    </xf>
    <xf numFmtId="44" fontId="48" fillId="34" borderId="6" xfId="48" applyNumberFormat="1" applyFont="1" applyFill="1" applyBorder="1" applyAlignment="1">
      <alignment vertical="distributed"/>
    </xf>
    <xf numFmtId="44" fontId="56" fillId="34" borderId="6" xfId="48" applyNumberFormat="1" applyFont="1" applyFill="1" applyBorder="1" applyAlignment="1">
      <alignment horizontal="right" vertical="top" wrapText="1"/>
    </xf>
    <xf numFmtId="44" fontId="52" fillId="34" borderId="5" xfId="48" applyNumberFormat="1" applyFont="1" applyFill="1" applyBorder="1" applyAlignment="1"/>
    <xf numFmtId="44" fontId="48" fillId="34" borderId="0" xfId="48" applyNumberFormat="1" applyFont="1" applyFill="1" applyBorder="1" applyAlignment="1">
      <alignment horizontal="center"/>
    </xf>
    <xf numFmtId="44" fontId="48" fillId="34" borderId="0" xfId="48" applyNumberFormat="1" applyFont="1" applyFill="1" applyBorder="1" applyAlignment="1"/>
    <xf numFmtId="0" fontId="48" fillId="34" borderId="1" xfId="56" applyFont="1" applyFill="1" applyBorder="1" applyAlignment="1">
      <alignment horizontal="left" vertical="top" wrapText="1" indent="4"/>
    </xf>
    <xf numFmtId="0" fontId="48" fillId="34" borderId="1" xfId="56" quotePrefix="1" applyFont="1" applyFill="1" applyBorder="1" applyAlignment="1">
      <alignment horizontal="left" vertical="distributed" wrapText="1" indent="4"/>
    </xf>
    <xf numFmtId="0" fontId="66" fillId="34" borderId="1" xfId="56" quotePrefix="1" applyFont="1" applyFill="1" applyBorder="1" applyAlignment="1">
      <alignment horizontal="left" vertical="distributed" wrapText="1"/>
    </xf>
    <xf numFmtId="0" fontId="65" fillId="34" borderId="1" xfId="56" quotePrefix="1" applyFont="1" applyFill="1" applyBorder="1" applyAlignment="1">
      <alignment horizontal="left" vertical="distributed" wrapText="1"/>
    </xf>
    <xf numFmtId="4" fontId="55" fillId="34" borderId="6" xfId="49" applyNumberFormat="1" applyFont="1" applyFill="1" applyBorder="1" applyAlignment="1">
      <alignment horizontal="right" vertical="top"/>
    </xf>
    <xf numFmtId="0" fontId="66" fillId="34" borderId="1" xfId="53" applyFont="1" applyFill="1" applyBorder="1" applyAlignment="1">
      <alignment vertical="top" wrapText="1"/>
    </xf>
    <xf numFmtId="4" fontId="67" fillId="34" borderId="6" xfId="49" applyNumberFormat="1" applyFont="1" applyFill="1" applyBorder="1" applyAlignment="1">
      <alignment horizontal="right" vertical="center"/>
    </xf>
    <xf numFmtId="4" fontId="67" fillId="34" borderId="6" xfId="49" applyNumberFormat="1" applyFont="1" applyFill="1" applyBorder="1" applyAlignment="1">
      <alignment horizontal="right" vertical="distributed"/>
    </xf>
    <xf numFmtId="4" fontId="67" fillId="34" borderId="6" xfId="49" applyNumberFormat="1" applyFont="1" applyFill="1" applyBorder="1" applyAlignment="1">
      <alignment horizontal="right"/>
    </xf>
    <xf numFmtId="4" fontId="67" fillId="34" borderId="6" xfId="49" applyNumberFormat="1" applyFont="1" applyFill="1" applyBorder="1" applyAlignment="1">
      <alignment horizontal="right" vertical="top"/>
    </xf>
    <xf numFmtId="4" fontId="67" fillId="34" borderId="6" xfId="49" applyNumberFormat="1" applyFont="1" applyFill="1" applyBorder="1" applyAlignment="1">
      <alignment horizontal="right" vertical="top" wrapText="1"/>
    </xf>
    <xf numFmtId="0" fontId="59" fillId="0" borderId="0" xfId="58" applyFont="1"/>
    <xf numFmtId="0" fontId="59" fillId="0" borderId="5" xfId="58" applyFont="1" applyBorder="1" applyAlignment="1">
      <alignment horizontal="left" vertical="center"/>
    </xf>
    <xf numFmtId="0" fontId="59" fillId="0" borderId="0" xfId="58" applyFont="1" applyAlignment="1">
      <alignment vertical="center"/>
    </xf>
    <xf numFmtId="0" fontId="59" fillId="0" borderId="5" xfId="58" applyFont="1" applyBorder="1" applyAlignment="1">
      <alignment horizontal="center" vertical="center"/>
    </xf>
    <xf numFmtId="0" fontId="59" fillId="0" borderId="5" xfId="58" applyFont="1" applyBorder="1" applyAlignment="1">
      <alignment horizontal="right" vertical="center"/>
    </xf>
    <xf numFmtId="0" fontId="5" fillId="0" borderId="0" xfId="58"/>
    <xf numFmtId="0" fontId="5" fillId="0" borderId="7" xfId="58" applyBorder="1"/>
    <xf numFmtId="0" fontId="5" fillId="0" borderId="2" xfId="58" applyBorder="1" applyAlignment="1">
      <alignment horizontal="left"/>
    </xf>
    <xf numFmtId="0" fontId="5" fillId="0" borderId="2" xfId="58" applyBorder="1"/>
    <xf numFmtId="0" fontId="5" fillId="0" borderId="2" xfId="58" applyBorder="1" applyAlignment="1">
      <alignment horizontal="center"/>
    </xf>
    <xf numFmtId="0" fontId="5" fillId="0" borderId="2" xfId="58" applyBorder="1" applyAlignment="1">
      <alignment horizontal="right"/>
    </xf>
    <xf numFmtId="0" fontId="5" fillId="0" borderId="9" xfId="58" applyBorder="1" applyAlignment="1">
      <alignment horizontal="right"/>
    </xf>
    <xf numFmtId="0" fontId="5" fillId="0" borderId="9" xfId="58" applyBorder="1"/>
    <xf numFmtId="0" fontId="32" fillId="0" borderId="7" xfId="58" applyFont="1" applyBorder="1" applyAlignment="1">
      <alignment vertical="center"/>
    </xf>
    <xf numFmtId="0" fontId="32" fillId="0" borderId="1" xfId="58" applyFont="1" applyBorder="1" applyAlignment="1">
      <alignment horizontal="left" vertical="center"/>
    </xf>
    <xf numFmtId="0" fontId="32" fillId="0" borderId="0" xfId="58" applyFont="1" applyAlignment="1">
      <alignment vertical="center"/>
    </xf>
    <xf numFmtId="0" fontId="60" fillId="0" borderId="1" xfId="58" applyFont="1" applyBorder="1" applyAlignment="1">
      <alignment vertical="center"/>
    </xf>
    <xf numFmtId="0" fontId="32" fillId="0" borderId="1" xfId="58" applyFont="1" applyBorder="1" applyAlignment="1">
      <alignment horizontal="center" vertical="center"/>
    </xf>
    <xf numFmtId="0" fontId="32" fillId="0" borderId="1" xfId="58" applyFont="1" applyBorder="1" applyAlignment="1">
      <alignment horizontal="right" vertical="center"/>
    </xf>
    <xf numFmtId="39" fontId="32" fillId="0" borderId="6" xfId="58" applyNumberFormat="1" applyFont="1" applyBorder="1" applyAlignment="1">
      <alignment horizontal="right" vertical="center"/>
    </xf>
    <xf numFmtId="0" fontId="32" fillId="0" borderId="1" xfId="58" applyFont="1" applyBorder="1" applyAlignment="1">
      <alignment vertical="center"/>
    </xf>
    <xf numFmtId="0" fontId="61" fillId="0" borderId="1" xfId="58" applyFont="1" applyBorder="1" applyAlignment="1">
      <alignment vertical="center"/>
    </xf>
    <xf numFmtId="49" fontId="32" fillId="0" borderId="7" xfId="58" applyNumberFormat="1" applyFont="1" applyBorder="1" applyAlignment="1">
      <alignment vertical="center"/>
    </xf>
    <xf numFmtId="49" fontId="32" fillId="0" borderId="1" xfId="58" applyNumberFormat="1" applyFont="1" applyBorder="1" applyAlignment="1">
      <alignment horizontal="left" vertical="center"/>
    </xf>
    <xf numFmtId="0" fontId="32" fillId="0" borderId="1" xfId="58" applyFont="1" applyBorder="1" applyAlignment="1">
      <alignment horizontal="left" vertical="center" indent="3"/>
    </xf>
    <xf numFmtId="49" fontId="32" fillId="0" borderId="1" xfId="58" applyNumberFormat="1" applyFont="1" applyBorder="1" applyAlignment="1">
      <alignment horizontal="center" vertical="center"/>
    </xf>
    <xf numFmtId="37" fontId="32" fillId="0" borderId="1" xfId="58" applyNumberFormat="1" applyFont="1" applyBorder="1" applyAlignment="1">
      <alignment horizontal="right" vertical="center"/>
    </xf>
    <xf numFmtId="0" fontId="32" fillId="0" borderId="1" xfId="58" applyFont="1" applyBorder="1" applyAlignment="1">
      <alignment horizontal="left" vertical="center" indent="5"/>
    </xf>
    <xf numFmtId="0" fontId="32" fillId="0" borderId="7" xfId="58" applyFont="1" applyBorder="1" applyAlignment="1">
      <alignment vertical="top"/>
    </xf>
    <xf numFmtId="0" fontId="32" fillId="0" borderId="1" xfId="58" applyFont="1" applyBorder="1" applyAlignment="1">
      <alignment horizontal="left" vertical="top"/>
    </xf>
    <xf numFmtId="0" fontId="32" fillId="0" borderId="0" xfId="58" applyFont="1" applyAlignment="1">
      <alignment vertical="top"/>
    </xf>
    <xf numFmtId="0" fontId="32" fillId="0" borderId="1" xfId="58" applyFont="1" applyBorder="1" applyAlignment="1">
      <alignment vertical="top"/>
    </xf>
    <xf numFmtId="0" fontId="32" fillId="0" borderId="1" xfId="58" applyFont="1" applyBorder="1" applyAlignment="1">
      <alignment horizontal="center" vertical="top"/>
    </xf>
    <xf numFmtId="0" fontId="32" fillId="0" borderId="1" xfId="58" applyFont="1" applyBorder="1" applyAlignment="1">
      <alignment horizontal="right" vertical="top"/>
    </xf>
    <xf numFmtId="39" fontId="32" fillId="0" borderId="6" xfId="58" applyNumberFormat="1" applyFont="1" applyBorder="1" applyAlignment="1">
      <alignment horizontal="right" vertical="top"/>
    </xf>
    <xf numFmtId="0" fontId="5" fillId="0" borderId="0" xfId="58" applyAlignment="1">
      <alignment vertical="top"/>
    </xf>
    <xf numFmtId="0" fontId="32" fillId="0" borderId="7" xfId="58" applyFont="1" applyBorder="1"/>
    <xf numFmtId="0" fontId="32" fillId="0" borderId="15" xfId="58" applyFont="1" applyBorder="1" applyAlignment="1">
      <alignment vertical="center"/>
    </xf>
    <xf numFmtId="0" fontId="32" fillId="0" borderId="14" xfId="58" applyFont="1" applyBorder="1" applyAlignment="1">
      <alignment vertical="center"/>
    </xf>
    <xf numFmtId="0" fontId="32" fillId="0" borderId="14" xfId="58" quotePrefix="1" applyFont="1" applyBorder="1" applyAlignment="1">
      <alignment horizontal="center" vertical="center"/>
    </xf>
    <xf numFmtId="0" fontId="32" fillId="0" borderId="14" xfId="58" quotePrefix="1" applyFont="1" applyBorder="1" applyAlignment="1">
      <alignment horizontal="right" vertical="center"/>
    </xf>
    <xf numFmtId="39" fontId="32" fillId="0" borderId="5" xfId="58" applyNumberFormat="1" applyFont="1" applyBorder="1" applyAlignment="1">
      <alignment horizontal="right" vertical="center"/>
    </xf>
    <xf numFmtId="0" fontId="69" fillId="0" borderId="1" xfId="58" applyFont="1" applyBorder="1" applyAlignment="1">
      <alignment horizontal="left" vertical="center"/>
    </xf>
    <xf numFmtId="0" fontId="69" fillId="0" borderId="1" xfId="58" applyFont="1" applyBorder="1" applyAlignment="1">
      <alignment vertical="center"/>
    </xf>
    <xf numFmtId="0" fontId="5" fillId="0" borderId="7" xfId="58" applyBorder="1" applyAlignment="1">
      <alignment vertical="top"/>
    </xf>
    <xf numFmtId="0" fontId="5" fillId="0" borderId="1" xfId="58" applyBorder="1" applyAlignment="1">
      <alignment horizontal="left" vertical="top"/>
    </xf>
    <xf numFmtId="0" fontId="5" fillId="0" borderId="1" xfId="58" applyBorder="1" applyAlignment="1">
      <alignment vertical="top"/>
    </xf>
    <xf numFmtId="0" fontId="5" fillId="0" borderId="1" xfId="58" applyBorder="1" applyAlignment="1">
      <alignment horizontal="center" vertical="top"/>
    </xf>
    <xf numFmtId="0" fontId="5" fillId="0" borderId="1" xfId="58" applyBorder="1" applyAlignment="1">
      <alignment horizontal="right" vertical="top"/>
    </xf>
    <xf numFmtId="0" fontId="5" fillId="0" borderId="6" xfId="58" applyBorder="1" applyAlignment="1">
      <alignment horizontal="right" vertical="top"/>
    </xf>
    <xf numFmtId="0" fontId="5" fillId="0" borderId="6" xfId="58" applyBorder="1" applyAlignment="1">
      <alignment vertical="top"/>
    </xf>
    <xf numFmtId="0" fontId="5" fillId="0" borderId="1" xfId="58" applyBorder="1" applyAlignment="1">
      <alignment horizontal="left"/>
    </xf>
    <xf numFmtId="0" fontId="5" fillId="0" borderId="1" xfId="58" applyBorder="1"/>
    <xf numFmtId="0" fontId="5" fillId="0" borderId="1" xfId="58" applyBorder="1" applyAlignment="1">
      <alignment horizontal="center"/>
    </xf>
    <xf numFmtId="0" fontId="5" fillId="0" borderId="1" xfId="58" applyBorder="1" applyAlignment="1">
      <alignment horizontal="right"/>
    </xf>
    <xf numFmtId="0" fontId="5" fillId="0" borderId="6" xfId="58" applyBorder="1" applyAlignment="1">
      <alignment horizontal="right"/>
    </xf>
    <xf numFmtId="0" fontId="5" fillId="0" borderId="6" xfId="58" applyBorder="1"/>
    <xf numFmtId="0" fontId="59" fillId="0" borderId="15" xfId="58" applyFont="1" applyBorder="1" applyAlignment="1">
      <alignment horizontal="left" vertical="center"/>
    </xf>
    <xf numFmtId="0" fontId="59" fillId="0" borderId="14" xfId="58" applyFont="1" applyBorder="1" applyAlignment="1">
      <alignment vertical="center"/>
    </xf>
    <xf numFmtId="0" fontId="59" fillId="0" borderId="14" xfId="58" applyFont="1" applyBorder="1" applyAlignment="1">
      <alignment horizontal="center" vertical="center"/>
    </xf>
    <xf numFmtId="0" fontId="59" fillId="0" borderId="14" xfId="58" applyFont="1" applyBorder="1" applyAlignment="1">
      <alignment horizontal="right" vertical="center"/>
    </xf>
    <xf numFmtId="0" fontId="5" fillId="0" borderId="0" xfId="58" applyAlignment="1">
      <alignment horizontal="left"/>
    </xf>
    <xf numFmtId="0" fontId="5" fillId="0" borderId="0" xfId="58" applyAlignment="1">
      <alignment horizontal="right"/>
    </xf>
    <xf numFmtId="0" fontId="32" fillId="0" borderId="0" xfId="58" applyFont="1" applyAlignment="1">
      <alignment horizontal="left" vertical="center"/>
    </xf>
    <xf numFmtId="39" fontId="32" fillId="0" borderId="0" xfId="58" applyNumberFormat="1" applyFont="1" applyAlignment="1">
      <alignment horizontal="right" vertical="center"/>
    </xf>
    <xf numFmtId="39" fontId="32" fillId="0" borderId="6" xfId="58" applyNumberFormat="1" applyFont="1" applyBorder="1" applyAlignment="1">
      <alignment vertical="center"/>
    </xf>
    <xf numFmtId="0" fontId="5" fillId="0" borderId="0" xfId="58" applyAlignment="1">
      <alignment horizontal="left" vertical="top"/>
    </xf>
    <xf numFmtId="0" fontId="5" fillId="0" borderId="0" xfId="58" applyAlignment="1">
      <alignment horizontal="right" vertical="top"/>
    </xf>
    <xf numFmtId="0" fontId="32" fillId="0" borderId="15" xfId="58" quotePrefix="1" applyFont="1" applyBorder="1" applyAlignment="1">
      <alignment horizontal="right" vertical="center"/>
    </xf>
    <xf numFmtId="39" fontId="32" fillId="0" borderId="16" xfId="58" applyNumberFormat="1" applyFont="1" applyBorder="1" applyAlignment="1">
      <alignment horizontal="right" vertical="center"/>
    </xf>
    <xf numFmtId="0" fontId="32" fillId="33" borderId="7" xfId="58" applyFont="1" applyFill="1" applyBorder="1" applyAlignment="1">
      <alignment vertical="center"/>
    </xf>
    <xf numFmtId="0" fontId="32" fillId="33" borderId="1" xfId="58" applyFont="1" applyFill="1" applyBorder="1" applyAlignment="1">
      <alignment horizontal="left" vertical="center"/>
    </xf>
    <xf numFmtId="0" fontId="32" fillId="33" borderId="0" xfId="58" applyFont="1" applyFill="1" applyAlignment="1">
      <alignment vertical="center"/>
    </xf>
    <xf numFmtId="0" fontId="61" fillId="33" borderId="1" xfId="58" applyFont="1" applyFill="1" applyBorder="1" applyAlignment="1">
      <alignment vertical="center"/>
    </xf>
    <xf numFmtId="0" fontId="32" fillId="33" borderId="1" xfId="58" applyFont="1" applyFill="1" applyBorder="1" applyAlignment="1">
      <alignment horizontal="center" vertical="center"/>
    </xf>
    <xf numFmtId="0" fontId="32" fillId="33" borderId="1" xfId="58" applyFont="1" applyFill="1" applyBorder="1" applyAlignment="1">
      <alignment horizontal="right" vertical="center"/>
    </xf>
    <xf numFmtId="39" fontId="32" fillId="33" borderId="6" xfId="58" applyNumberFormat="1" applyFont="1" applyFill="1" applyBorder="1" applyAlignment="1">
      <alignment horizontal="right" vertical="center"/>
    </xf>
    <xf numFmtId="0" fontId="5" fillId="33" borderId="0" xfId="58" applyFill="1"/>
    <xf numFmtId="0" fontId="32" fillId="33" borderId="1" xfId="58" applyFont="1" applyFill="1" applyBorder="1" applyAlignment="1">
      <alignment vertical="center"/>
    </xf>
    <xf numFmtId="49" fontId="32" fillId="33" borderId="7" xfId="58" applyNumberFormat="1" applyFont="1" applyFill="1" applyBorder="1" applyAlignment="1">
      <alignment vertical="center"/>
    </xf>
    <xf numFmtId="49" fontId="32" fillId="33" borderId="1" xfId="58" applyNumberFormat="1" applyFont="1" applyFill="1" applyBorder="1" applyAlignment="1">
      <alignment horizontal="left" vertical="center"/>
    </xf>
    <xf numFmtId="0" fontId="32" fillId="33" borderId="1" xfId="58" applyFont="1" applyFill="1" applyBorder="1" applyAlignment="1">
      <alignment horizontal="left" vertical="center" indent="3"/>
    </xf>
    <xf numFmtId="49" fontId="32" fillId="33" borderId="1" xfId="58" applyNumberFormat="1" applyFont="1" applyFill="1" applyBorder="1" applyAlignment="1">
      <alignment horizontal="center" vertical="center"/>
    </xf>
    <xf numFmtId="37" fontId="32" fillId="33" borderId="1" xfId="58" applyNumberFormat="1" applyFont="1" applyFill="1" applyBorder="1" applyAlignment="1">
      <alignment horizontal="right" vertical="center"/>
    </xf>
    <xf numFmtId="0" fontId="5" fillId="33" borderId="0" xfId="58" applyFill="1" applyAlignment="1">
      <alignment horizontal="right"/>
    </xf>
    <xf numFmtId="0" fontId="70" fillId="34" borderId="6" xfId="0" applyFont="1" applyFill="1" applyBorder="1"/>
    <xf numFmtId="0" fontId="70" fillId="34" borderId="0" xfId="0" applyFont="1" applyFill="1"/>
    <xf numFmtId="0" fontId="53" fillId="34" borderId="6" xfId="0" applyFont="1" applyFill="1" applyBorder="1" applyAlignment="1">
      <alignment horizontal="left" vertical="top" wrapText="1"/>
    </xf>
    <xf numFmtId="0" fontId="48" fillId="34" borderId="6" xfId="48" applyNumberFormat="1" applyFont="1" applyFill="1" applyBorder="1" applyAlignment="1">
      <alignment horizontal="center" vertical="top"/>
    </xf>
    <xf numFmtId="49" fontId="48" fillId="34" borderId="6" xfId="0" applyNumberFormat="1" applyFont="1" applyFill="1" applyBorder="1" applyAlignment="1">
      <alignment horizontal="center" vertical="top"/>
    </xf>
    <xf numFmtId="8" fontId="48" fillId="34" borderId="6" xfId="57" applyNumberFormat="1" applyFont="1" applyFill="1" applyBorder="1" applyAlignment="1">
      <alignment vertical="top"/>
    </xf>
    <xf numFmtId="8" fontId="48" fillId="34" borderId="6" xfId="57" applyNumberFormat="1" applyFont="1" applyFill="1" applyBorder="1" applyAlignment="1">
      <alignment horizontal="right" vertical="top" wrapText="1"/>
    </xf>
    <xf numFmtId="0" fontId="52" fillId="34" borderId="6" xfId="0" applyFont="1" applyFill="1" applyBorder="1" applyAlignment="1">
      <alignment horizontal="left" vertical="top" wrapText="1" indent="1"/>
    </xf>
    <xf numFmtId="0" fontId="56" fillId="34" borderId="6" xfId="48" applyNumberFormat="1" applyFont="1" applyFill="1" applyBorder="1" applyAlignment="1">
      <alignment horizontal="center" vertical="center"/>
    </xf>
    <xf numFmtId="49" fontId="56" fillId="34" borderId="6" xfId="0" applyNumberFormat="1" applyFont="1" applyFill="1" applyBorder="1" applyAlignment="1">
      <alignment horizontal="center" vertical="center"/>
    </xf>
    <xf numFmtId="8" fontId="48" fillId="34" borderId="6" xfId="57" applyNumberFormat="1" applyFont="1" applyFill="1" applyBorder="1"/>
    <xf numFmtId="8" fontId="48" fillId="34" borderId="6" xfId="57" applyNumberFormat="1" applyFont="1" applyFill="1" applyBorder="1" applyAlignment="1">
      <alignment horizontal="right" vertical="center" wrapText="1"/>
    </xf>
    <xf numFmtId="0" fontId="48" fillId="34" borderId="6" xfId="0" applyFont="1" applyFill="1" applyBorder="1" applyAlignment="1">
      <alignment horizontal="left" vertical="top" wrapText="1" indent="2"/>
    </xf>
    <xf numFmtId="0" fontId="48" fillId="34" borderId="6" xfId="48" applyNumberFormat="1" applyFont="1" applyFill="1" applyBorder="1" applyAlignment="1">
      <alignment horizontal="center" vertical="center"/>
    </xf>
    <xf numFmtId="49" fontId="48" fillId="34" borderId="6" xfId="0" applyNumberFormat="1" applyFont="1" applyFill="1" applyBorder="1" applyAlignment="1">
      <alignment horizontal="center" vertical="center"/>
    </xf>
    <xf numFmtId="0" fontId="48" fillId="34" borderId="0" xfId="0" applyFont="1" applyFill="1"/>
    <xf numFmtId="0" fontId="52" fillId="34" borderId="6" xfId="0" applyFont="1" applyFill="1" applyBorder="1" applyAlignment="1">
      <alignment horizontal="left" wrapText="1" indent="1"/>
    </xf>
    <xf numFmtId="9" fontId="48" fillId="34" borderId="7" xfId="42" applyFont="1" applyFill="1" applyBorder="1" applyAlignment="1">
      <alignment horizontal="center" vertical="center"/>
    </xf>
    <xf numFmtId="0" fontId="52" fillId="34" borderId="6" xfId="0" applyFont="1" applyFill="1" applyBorder="1" applyAlignment="1">
      <alignment horizontal="center" vertical="top"/>
    </xf>
    <xf numFmtId="2" fontId="48" fillId="34" borderId="6" xfId="57" applyNumberFormat="1" applyFont="1" applyFill="1" applyBorder="1"/>
    <xf numFmtId="44" fontId="48" fillId="34" borderId="6" xfId="57" applyFont="1" applyFill="1" applyBorder="1" applyAlignment="1">
      <alignment horizontal="right" wrapText="1"/>
    </xf>
    <xf numFmtId="44" fontId="48" fillId="34" borderId="6" xfId="57" applyFont="1" applyFill="1" applyBorder="1" applyAlignment="1">
      <alignment horizontal="right" vertical="center" wrapText="1"/>
    </xf>
    <xf numFmtId="0" fontId="67" fillId="34" borderId="6" xfId="0" applyFont="1" applyFill="1" applyBorder="1" applyAlignment="1">
      <alignment horizontal="right"/>
    </xf>
    <xf numFmtId="9" fontId="48" fillId="34" borderId="6" xfId="42" applyFont="1" applyFill="1" applyBorder="1" applyAlignment="1">
      <alignment horizontal="center" vertical="center"/>
    </xf>
    <xf numFmtId="0" fontId="52" fillId="34" borderId="0" xfId="0" applyFont="1" applyFill="1" applyAlignment="1">
      <alignment horizontal="left" vertical="center" wrapText="1" indent="1"/>
    </xf>
    <xf numFmtId="44" fontId="48" fillId="34" borderId="6" xfId="49" applyFont="1" applyFill="1" applyBorder="1" applyAlignment="1">
      <alignment horizontal="right" vertical="top"/>
    </xf>
    <xf numFmtId="0" fontId="48" fillId="34" borderId="1" xfId="0" applyFont="1" applyFill="1" applyBorder="1" applyAlignment="1">
      <alignment horizontal="left" wrapText="1" indent="2"/>
    </xf>
    <xf numFmtId="0" fontId="4" fillId="2" borderId="8" xfId="1" applyFont="1" applyBorder="1" applyAlignment="1" applyProtection="1">
      <alignment horizontal="right"/>
      <protection locked="0"/>
    </xf>
    <xf numFmtId="0" fontId="53" fillId="34" borderId="1" xfId="0" applyFont="1" applyFill="1" applyBorder="1" applyAlignment="1">
      <alignment horizontal="left" wrapText="1"/>
    </xf>
    <xf numFmtId="4" fontId="55" fillId="34" borderId="6" xfId="49" applyNumberFormat="1" applyFont="1" applyFill="1" applyBorder="1" applyAlignment="1">
      <alignment horizontal="right" vertical="top" wrapText="1"/>
    </xf>
    <xf numFmtId="169" fontId="48" fillId="34" borderId="7" xfId="0" applyNumberFormat="1" applyFont="1" applyFill="1" applyBorder="1" applyAlignment="1">
      <alignment horizontal="center" vertical="top"/>
    </xf>
    <xf numFmtId="0" fontId="48" fillId="34" borderId="6" xfId="0" quotePrefix="1" applyFont="1" applyFill="1" applyBorder="1" applyAlignment="1">
      <alignment horizontal="left" vertical="top" wrapText="1" indent="2"/>
    </xf>
    <xf numFmtId="0" fontId="3" fillId="2" borderId="8" xfId="1" applyFont="1" applyBorder="1" applyAlignment="1" applyProtection="1">
      <alignment horizontal="right"/>
      <protection locked="0"/>
    </xf>
    <xf numFmtId="164" fontId="3" fillId="2" borderId="8" xfId="1" applyNumberFormat="1" applyFont="1" applyBorder="1" applyAlignment="1" applyProtection="1">
      <alignment horizontal="right"/>
      <protection locked="0"/>
    </xf>
    <xf numFmtId="0" fontId="32" fillId="33" borderId="1" xfId="53" applyFont="1" applyFill="1" applyBorder="1" applyAlignment="1">
      <alignment horizontal="left" vertical="center"/>
    </xf>
    <xf numFmtId="0" fontId="32" fillId="33" borderId="0" xfId="53" applyFont="1" applyFill="1" applyAlignment="1">
      <alignment vertical="center"/>
    </xf>
    <xf numFmtId="0" fontId="32" fillId="33" borderId="1" xfId="53" applyFont="1" applyFill="1" applyBorder="1" applyAlignment="1">
      <alignment horizontal="left" vertical="center" indent="3"/>
    </xf>
    <xf numFmtId="0" fontId="32" fillId="33" borderId="1" xfId="53" applyFont="1" applyFill="1" applyBorder="1" applyAlignment="1">
      <alignment horizontal="center" vertical="center"/>
    </xf>
    <xf numFmtId="0" fontId="32" fillId="33" borderId="1" xfId="53" applyFont="1" applyFill="1" applyBorder="1" applyAlignment="1">
      <alignment horizontal="right" vertical="center"/>
    </xf>
    <xf numFmtId="39" fontId="32" fillId="33" borderId="6" xfId="53" applyNumberFormat="1" applyFont="1" applyFill="1" applyBorder="1" applyAlignment="1">
      <alignment horizontal="right" vertical="center"/>
    </xf>
    <xf numFmtId="49" fontId="32" fillId="33" borderId="1" xfId="53" applyNumberFormat="1" applyFont="1" applyFill="1" applyBorder="1" applyAlignment="1">
      <alignment horizontal="left" vertical="center"/>
    </xf>
    <xf numFmtId="49" fontId="32" fillId="33" borderId="1" xfId="53" applyNumberFormat="1" applyFont="1" applyFill="1" applyBorder="1" applyAlignment="1">
      <alignment horizontal="center" vertical="center"/>
    </xf>
    <xf numFmtId="37" fontId="32" fillId="33" borderId="1" xfId="53" applyNumberFormat="1" applyFont="1" applyFill="1" applyBorder="1" applyAlignment="1">
      <alignment horizontal="right" vertical="center"/>
    </xf>
    <xf numFmtId="0" fontId="61" fillId="33" borderId="1" xfId="53" applyFont="1" applyFill="1" applyBorder="1" applyAlignment="1">
      <alignment vertical="center"/>
    </xf>
    <xf numFmtId="0" fontId="32" fillId="33" borderId="1" xfId="53" applyFont="1" applyFill="1" applyBorder="1" applyAlignment="1">
      <alignment vertical="center"/>
    </xf>
    <xf numFmtId="0" fontId="53" fillId="34" borderId="1" xfId="56" quotePrefix="1" applyFont="1" applyFill="1" applyBorder="1" applyAlignment="1">
      <alignment horizontal="left" vertical="top" wrapText="1"/>
    </xf>
    <xf numFmtId="0" fontId="64" fillId="0" borderId="6" xfId="56" applyFont="1" applyBorder="1" applyAlignment="1">
      <alignment horizontal="left" vertical="center" wrapText="1"/>
    </xf>
    <xf numFmtId="49" fontId="69" fillId="33" borderId="1" xfId="53" applyNumberFormat="1" applyFont="1" applyFill="1" applyBorder="1" applyAlignment="1">
      <alignment horizontal="center" vertical="center"/>
    </xf>
    <xf numFmtId="37" fontId="69" fillId="33" borderId="1" xfId="53" applyNumberFormat="1" applyFont="1" applyFill="1" applyBorder="1" applyAlignment="1">
      <alignment horizontal="right" vertical="center"/>
    </xf>
    <xf numFmtId="39" fontId="69" fillId="33" borderId="6" xfId="53" applyNumberFormat="1" applyFont="1" applyFill="1" applyBorder="1" applyAlignment="1">
      <alignment horizontal="right" vertical="center"/>
    </xf>
    <xf numFmtId="0" fontId="69" fillId="33" borderId="1" xfId="53" applyFont="1" applyFill="1" applyBorder="1" applyAlignment="1">
      <alignment horizontal="left" vertical="center" indent="3"/>
    </xf>
    <xf numFmtId="0" fontId="2" fillId="2" borderId="8" xfId="1" applyFont="1" applyBorder="1" applyAlignment="1" applyProtection="1">
      <alignment horizontal="right"/>
      <protection locked="0"/>
    </xf>
    <xf numFmtId="49" fontId="48" fillId="0" borderId="6" xfId="56" applyNumberFormat="1" applyFont="1" applyBorder="1" applyAlignment="1">
      <alignment horizontal="left" wrapText="1" indent="3"/>
    </xf>
    <xf numFmtId="49" fontId="53" fillId="0" borderId="6" xfId="56" applyNumberFormat="1" applyFont="1" applyBorder="1" applyAlignment="1">
      <alignment horizontal="left" wrapText="1"/>
    </xf>
    <xf numFmtId="49" fontId="52" fillId="0" borderId="6" xfId="56" applyNumberFormat="1" applyFont="1" applyBorder="1" applyAlignment="1">
      <alignment horizontal="left" wrapText="1" indent="1"/>
    </xf>
    <xf numFmtId="49" fontId="48" fillId="0" borderId="6" xfId="56" applyNumberFormat="1" applyFont="1" applyBorder="1" applyAlignment="1">
      <alignment horizontal="left" wrapText="1" indent="13"/>
    </xf>
    <xf numFmtId="49" fontId="48" fillId="0" borderId="6" xfId="56" applyNumberFormat="1" applyFont="1" applyBorder="1" applyAlignment="1">
      <alignment horizontal="left" vertical="top" wrapText="1" indent="3"/>
    </xf>
    <xf numFmtId="49" fontId="48" fillId="0" borderId="6" xfId="56" applyNumberFormat="1" applyFont="1" applyBorder="1" applyAlignment="1">
      <alignment horizontal="left" vertical="center" wrapText="1" indent="3"/>
    </xf>
    <xf numFmtId="49" fontId="48" fillId="0" borderId="6" xfId="56" applyNumberFormat="1" applyFont="1" applyBorder="1" applyAlignment="1">
      <alignment horizontal="left" wrapText="1" indent="4"/>
    </xf>
    <xf numFmtId="49" fontId="48" fillId="0" borderId="6" xfId="56" applyNumberFormat="1" applyFont="1" applyBorder="1" applyAlignment="1">
      <alignment horizontal="left" wrapText="1" indent="6"/>
    </xf>
    <xf numFmtId="0" fontId="52" fillId="0" borderId="6" xfId="56" applyFont="1" applyBorder="1" applyAlignment="1">
      <alignment horizontal="left" vertical="top" wrapText="1" indent="1"/>
    </xf>
    <xf numFmtId="49" fontId="48" fillId="0" borderId="6" xfId="56" applyNumberFormat="1" applyFont="1" applyBorder="1" applyAlignment="1">
      <alignment horizontal="left" vertical="center" wrapText="1" indent="4"/>
    </xf>
    <xf numFmtId="0" fontId="52" fillId="0" borderId="6" xfId="56" applyFont="1" applyBorder="1" applyAlignment="1">
      <alignment horizontal="center" vertical="center" wrapText="1"/>
    </xf>
    <xf numFmtId="0" fontId="48" fillId="0" borderId="6" xfId="57" applyNumberFormat="1" applyFont="1" applyBorder="1" applyAlignment="1">
      <alignment horizontal="center" wrapText="1"/>
    </xf>
    <xf numFmtId="44" fontId="48" fillId="0" borderId="6" xfId="57" applyFont="1" applyBorder="1" applyAlignment="1">
      <alignment horizontal="center" wrapText="1"/>
    </xf>
    <xf numFmtId="8" fontId="48" fillId="0" borderId="6" xfId="57" applyNumberFormat="1" applyFont="1" applyBorder="1" applyAlignment="1">
      <alignment horizontal="center" wrapText="1"/>
    </xf>
    <xf numFmtId="8" fontId="48" fillId="0" borderId="6" xfId="57" applyNumberFormat="1" applyFont="1" applyBorder="1" applyAlignment="1">
      <alignment horizontal="right" wrapText="1"/>
    </xf>
    <xf numFmtId="8" fontId="48" fillId="0" borderId="6" xfId="57" applyNumberFormat="1" applyFont="1" applyBorder="1" applyAlignment="1">
      <alignment horizontal="center" vertical="top" wrapText="1"/>
    </xf>
    <xf numFmtId="1" fontId="52" fillId="0" borderId="6" xfId="56" applyNumberFormat="1" applyFont="1" applyBorder="1" applyAlignment="1">
      <alignment horizontal="left" vertical="center" wrapText="1" indent="1"/>
    </xf>
    <xf numFmtId="8" fontId="48" fillId="0" borderId="6" xfId="57" applyNumberFormat="1" applyFont="1" applyBorder="1" applyAlignment="1">
      <alignment horizontal="center" vertical="center" wrapText="1"/>
    </xf>
    <xf numFmtId="1" fontId="48" fillId="0" borderId="6" xfId="56" applyNumberFormat="1" applyFont="1" applyBorder="1" applyAlignment="1">
      <alignment horizontal="left" vertical="center" wrapText="1" indent="4"/>
    </xf>
    <xf numFmtId="0" fontId="52" fillId="0" borderId="6" xfId="56" applyFont="1" applyBorder="1" applyAlignment="1">
      <alignment horizontal="left" vertical="center" wrapText="1" indent="1"/>
    </xf>
    <xf numFmtId="0" fontId="48" fillId="0" borderId="6" xfId="56" applyFont="1" applyBorder="1" applyAlignment="1">
      <alignment horizontal="left" vertical="center" wrapText="1" indent="4"/>
    </xf>
    <xf numFmtId="0" fontId="52" fillId="0" borderId="6" xfId="56" applyFont="1" applyBorder="1" applyAlignment="1">
      <alignment horizontal="left" wrapText="1" indent="1"/>
    </xf>
    <xf numFmtId="8" fontId="48" fillId="0" borderId="6" xfId="57" applyNumberFormat="1" applyFont="1" applyFill="1" applyBorder="1" applyAlignment="1">
      <alignment horizontal="center"/>
    </xf>
    <xf numFmtId="0" fontId="48" fillId="0" borderId="6" xfId="48" applyNumberFormat="1" applyFont="1" applyFill="1" applyBorder="1" applyAlignment="1">
      <alignment horizontal="center" vertical="top"/>
    </xf>
    <xf numFmtId="49" fontId="48" fillId="0" borderId="6" xfId="56" applyNumberFormat="1" applyFont="1" applyBorder="1" applyAlignment="1">
      <alignment horizontal="center" vertical="top"/>
    </xf>
    <xf numFmtId="8" fontId="48" fillId="0" borderId="6" xfId="57" applyNumberFormat="1" applyFont="1" applyFill="1" applyBorder="1" applyAlignment="1">
      <alignment vertical="top"/>
    </xf>
    <xf numFmtId="49" fontId="48" fillId="0" borderId="6" xfId="56" applyNumberFormat="1" applyFont="1" applyBorder="1" applyAlignment="1">
      <alignment horizontal="left" wrapText="1" indent="1"/>
    </xf>
    <xf numFmtId="0" fontId="48" fillId="0" borderId="6" xfId="48" applyNumberFormat="1" applyFont="1" applyFill="1" applyBorder="1" applyAlignment="1">
      <alignment horizontal="center"/>
    </xf>
    <xf numFmtId="49" fontId="48" fillId="0" borderId="6" xfId="56" applyNumberFormat="1" applyFont="1" applyBorder="1" applyAlignment="1">
      <alignment horizontal="center"/>
    </xf>
    <xf numFmtId="8" fontId="48" fillId="0" borderId="6" xfId="57" applyNumberFormat="1" applyFont="1" applyFill="1" applyBorder="1" applyAlignment="1"/>
    <xf numFmtId="0" fontId="48" fillId="0" borderId="6" xfId="56" applyFont="1" applyBorder="1" applyAlignment="1">
      <alignment horizontal="left" wrapText="1" indent="3"/>
    </xf>
    <xf numFmtId="0" fontId="48" fillId="0" borderId="6" xfId="56" applyFont="1" applyBorder="1" applyAlignment="1">
      <alignment wrapText="1"/>
    </xf>
    <xf numFmtId="165" fontId="34" fillId="0" borderId="0" xfId="43" applyFont="1" applyAlignment="1">
      <alignment horizontal="center"/>
    </xf>
    <xf numFmtId="0" fontId="48" fillId="0" borderId="15" xfId="46" applyFont="1" applyBorder="1" applyAlignment="1">
      <alignment horizontal="center" vertical="top"/>
    </xf>
    <xf numFmtId="0" fontId="48" fillId="0" borderId="16" xfId="46" applyFont="1" applyBorder="1" applyAlignment="1">
      <alignment horizontal="center" vertical="top"/>
    </xf>
    <xf numFmtId="0" fontId="52" fillId="34" borderId="15" xfId="53" applyFont="1" applyFill="1" applyBorder="1" applyAlignment="1">
      <alignment horizontal="center" vertical="top" wrapText="1"/>
    </xf>
    <xf numFmtId="0" fontId="52" fillId="34" borderId="14" xfId="53" applyFont="1" applyFill="1" applyBorder="1" applyAlignment="1">
      <alignment horizontal="center" vertical="top" wrapText="1"/>
    </xf>
    <xf numFmtId="0" fontId="52" fillId="34" borderId="16" xfId="53" applyFont="1" applyFill="1" applyBorder="1" applyAlignment="1">
      <alignment horizontal="center" vertical="top" wrapText="1"/>
    </xf>
    <xf numFmtId="0" fontId="52" fillId="34" borderId="15" xfId="53" applyFont="1" applyFill="1" applyBorder="1" applyAlignment="1">
      <alignment horizontal="left" vertical="top"/>
    </xf>
    <xf numFmtId="0" fontId="52" fillId="34" borderId="16" xfId="53" applyFont="1" applyFill="1" applyBorder="1" applyAlignment="1">
      <alignment horizontal="left" vertical="top"/>
    </xf>
    <xf numFmtId="0" fontId="1" fillId="2" borderId="8" xfId="1" applyFont="1" applyBorder="1" applyAlignment="1" applyProtection="1">
      <alignment horizontal="right"/>
      <protection locked="0"/>
    </xf>
  </cellXfs>
  <cellStyles count="59">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Bad" xfId="8" builtinId="27" hidden="1"/>
    <cellStyle name="Calculation" xfId="12" builtinId="22" hidden="1"/>
    <cellStyle name="Check Cell" xfId="14" builtinId="23" hidden="1"/>
    <cellStyle name="Comma 2" xfId="48" xr:uid="{4C8BFF03-AEF7-48AB-B77B-47C356300D9A}"/>
    <cellStyle name="Currency 2" xfId="57" xr:uid="{DFBD6E6C-C58A-457C-8755-0F673DBF0DF0}"/>
    <cellStyle name="Currency 2 3" xfId="55" xr:uid="{56962B1C-5FCF-48B9-8160-8D724B9F4838}"/>
    <cellStyle name="Currency_High Street, Stratford Budget BQ" xfId="47" xr:uid="{51D7786E-A586-44E2-84FF-71AD22199E6F}"/>
    <cellStyle name="Currency_Summary Rev B" xfId="49" xr:uid="{017DBE42-5312-46DD-880D-4150A93A28FD}"/>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Input" xfId="10" builtinId="20" hidden="1"/>
    <cellStyle name="Linked Cell" xfId="13" builtinId="24" hidden="1"/>
    <cellStyle name="Neutral" xfId="9" builtinId="28" hidden="1"/>
    <cellStyle name="Normal" xfId="0" builtinId="0"/>
    <cellStyle name="Normal 15" xfId="52" xr:uid="{A643F240-75C4-4170-B21C-C5A93DDC06D0}"/>
    <cellStyle name="Normal 2" xfId="44" xr:uid="{DAC88533-2308-4CCE-8CF0-9861F35C2703}"/>
    <cellStyle name="Normal 2 2" xfId="56" xr:uid="{80F18CD9-9AFB-418E-B766-B7E2142199FA}"/>
    <cellStyle name="Normal 2 2 2" xfId="50" xr:uid="{465E6F03-CB63-435E-BAF0-ED006D7A657E}"/>
    <cellStyle name="Normal 3" xfId="58" xr:uid="{85B3E7FF-D57E-47B2-9847-D8098E5E3138}"/>
    <cellStyle name="Normal 4" xfId="46" xr:uid="{24932652-CE19-4D6C-959C-7998A9EDB909}"/>
    <cellStyle name="Normal 4 3" xfId="53" xr:uid="{ED3E4D48-88C3-40B7-8F52-66D5DD3571A5}"/>
    <cellStyle name="Normal_Hand dug" xfId="45" xr:uid="{0F80B6A1-47B4-4F27-A197-B9731A3A8C85}"/>
    <cellStyle name="Normal_Mech dug" xfId="43" xr:uid="{3AC4190D-375F-4A35-BB7F-DE8D9DDEA984}"/>
    <cellStyle name="Normal_Pricing document rev 01 2 2" xfId="51" xr:uid="{0BA1C87E-9895-4481-BCFC-C23F708BB4F1}"/>
    <cellStyle name="Note" xfId="1" builtinId="10"/>
    <cellStyle name="Output" xfId="11" builtinId="21" hidden="1"/>
    <cellStyle name="Per cent" xfId="42" builtinId="5"/>
    <cellStyle name="Per cent 2" xfId="54" xr:uid="{476ED494-A84E-477A-8983-32E04DC9E3E3}"/>
    <cellStyle name="Title" xfId="2" builtinId="15" hidden="1"/>
    <cellStyle name="Total" xfId="17" builtinId="25" hidden="1"/>
    <cellStyle name="Warning Text" xfId="15"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144684</xdr:colOff>
      <xdr:row>25</xdr:row>
      <xdr:rowOff>75944</xdr:rowOff>
    </xdr:from>
    <xdr:to>
      <xdr:col>6</xdr:col>
      <xdr:colOff>421994</xdr:colOff>
      <xdr:row>29</xdr:row>
      <xdr:rowOff>108593</xdr:rowOff>
    </xdr:to>
    <xdr:pic>
      <xdr:nvPicPr>
        <xdr:cNvPr id="2" name="Picture 1">
          <a:extLst>
            <a:ext uri="{FF2B5EF4-FFF2-40B4-BE49-F238E27FC236}">
              <a16:creationId xmlns:a16="http://schemas.microsoft.com/office/drawing/2014/main" id="{6AF551E7-4E03-45BA-AAAD-F0532F4E9F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1741" y="6550533"/>
          <a:ext cx="2194367" cy="1226288"/>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387350</xdr:colOff>
      <xdr:row>5</xdr:row>
      <xdr:rowOff>158750</xdr:rowOff>
    </xdr:from>
    <xdr:to>
      <xdr:col>7</xdr:col>
      <xdr:colOff>628650</xdr:colOff>
      <xdr:row>10</xdr:row>
      <xdr:rowOff>114300</xdr:rowOff>
    </xdr:to>
    <xdr:pic>
      <xdr:nvPicPr>
        <xdr:cNvPr id="3" name="Picture 1" descr="Home - Gilbert-Ash">
          <a:extLst>
            <a:ext uri="{FF2B5EF4-FFF2-40B4-BE49-F238E27FC236}">
              <a16:creationId xmlns:a16="http://schemas.microsoft.com/office/drawing/2014/main" id="{6B08AC7B-F7DF-4D61-B959-0463E02ECE1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66875" y="1333500"/>
          <a:ext cx="3429000"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S:\Shared%20Folders\Live%20Jobs\1015%20-%20Winchester%20College%20-%20Gilbert%20Ash\Section%208%20-%20Commercial\Applications\MJD%20Civil%20Engineering%20-%20Winchester%20College%20-%20AFP05.xlsx" TargetMode="External"/><Relationship Id="rId1" Type="http://schemas.openxmlformats.org/officeDocument/2006/relationships/externalLinkPath" Target="/Shared%20Folders/Live%20Jobs/1015%20-%20Winchester%20College%20-%20Gilbert%20Ash/Section%208%20-%20Commercial/Applications/MJD%20Civil%20Engineering%20-%20Winchester%20College%20-%20AFP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ed%20Folders/Tenders/T-056%20-%2025%20Linksway%20-%20Griggs%20Homes/Price/MJD%20Civil%20Engineering%20-%2025%20Linksway%20BoQ%20-%20Rev%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SUMMARY"/>
      <sheetName val="PRELIMS GW"/>
      <sheetName val="PRELIMS HL"/>
      <sheetName val="ADDITIONAL ITEMS &amp; ATTENDENCES"/>
      <sheetName val="DEMOLITION"/>
      <sheetName val="GROUNDWORKS BOQ"/>
      <sheetName val="Substructure Addendum"/>
      <sheetName val="Crane Base Addendum"/>
      <sheetName val="HARD LANDSCAPING BOQ"/>
      <sheetName val="Hardlandscaping Addendum"/>
      <sheetName val="DRAINAGE &amp; EXTERNAL SERVICE BOQ"/>
      <sheetName val="Drainage Addendum"/>
      <sheetName val="MATERIALS ON SITE"/>
      <sheetName val="INSULATION"/>
      <sheetName val="VARIATION REGISTER"/>
      <sheetName val="REINFORCEMENT"/>
      <sheetName val="DRAWING CHANGE"/>
      <sheetName val="V01"/>
      <sheetName val="V02"/>
      <sheetName val="V03"/>
      <sheetName val="V04"/>
      <sheetName val="V05"/>
      <sheetName val="V06"/>
      <sheetName val="V07"/>
      <sheetName val="V08"/>
      <sheetName val="V09"/>
      <sheetName val="V010"/>
      <sheetName val="V011"/>
      <sheetName val="V012"/>
      <sheetName val="V013"/>
      <sheetName val="V014"/>
      <sheetName val="V015"/>
      <sheetName val="V016"/>
      <sheetName val="V017"/>
      <sheetName val="V018"/>
      <sheetName val="V019"/>
      <sheetName val="V020"/>
      <sheetName val="V021"/>
      <sheetName val="V022"/>
      <sheetName val="V023"/>
      <sheetName val="V024"/>
      <sheetName val="V025"/>
      <sheetName val="V026"/>
      <sheetName val="V027"/>
      <sheetName val="V028"/>
      <sheetName val="V029"/>
      <sheetName val="V030"/>
      <sheetName val="V031"/>
      <sheetName val="V032"/>
      <sheetName val="V033"/>
      <sheetName val="V034"/>
      <sheetName val="EMPLOYER RESPONSIBILITIES"/>
      <sheetName val="CLIENT REQUESTS"/>
      <sheetName val="TENDER QUALIFICATIONS"/>
    </sheetNames>
    <sheetDataSet>
      <sheetData sheetId="0">
        <row r="4">
          <cell r="A4" t="str">
            <v>MJD CIVIL ENGINEERING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UMMARY"/>
      <sheetName val="PILE MAT"/>
      <sheetName val="PILING"/>
      <sheetName val="CAPPING BEAM"/>
      <sheetName val="BULK DIG"/>
      <sheetName val="BASEMENT BOX &amp; SWIMMING POOL"/>
      <sheetName val="DRAINAGE"/>
      <sheetName val="PROVISIONAL SUMS"/>
      <sheetName val="PRELIMINARIES"/>
      <sheetName val="ATTENDANCES"/>
      <sheetName val="CLIENT REQUESTS"/>
      <sheetName val="TENDER QUALIFICATIONS"/>
      <sheetName val="DRAWING REGISTER"/>
    </sheetNames>
    <sheetDataSet>
      <sheetData sheetId="0"/>
      <sheetData sheetId="1">
        <row r="2">
          <cell r="D2" t="str">
            <v>MJD CIVIL ENGINEERING</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BE87-4CDF-4F93-A182-32897602A159}">
  <dimension ref="A2:W66"/>
  <sheetViews>
    <sheetView showGridLines="0" tabSelected="1" view="pageBreakPreview" zoomScale="79" zoomScaleNormal="100" workbookViewId="0">
      <selection activeCell="L5" sqref="L5"/>
    </sheetView>
  </sheetViews>
  <sheetFormatPr defaultColWidth="9.08984375" defaultRowHeight="13" x14ac:dyDescent="0.3"/>
  <cols>
    <col min="1" max="2" width="9.08984375" style="44"/>
    <col min="3" max="3" width="9.08984375" style="64"/>
    <col min="4" max="16384" width="9.08984375" style="44"/>
  </cols>
  <sheetData>
    <row r="2" spans="1:23" ht="23.5" x14ac:dyDescent="0.55000000000000004">
      <c r="A2" s="760" t="s">
        <v>740</v>
      </c>
      <c r="B2" s="760"/>
      <c r="C2" s="760"/>
      <c r="D2" s="760"/>
      <c r="E2" s="760"/>
      <c r="F2" s="760"/>
      <c r="G2" s="760"/>
      <c r="H2" s="760"/>
      <c r="I2" s="760"/>
      <c r="J2" s="760"/>
    </row>
    <row r="3" spans="1:23" ht="14.5" customHeight="1" x14ac:dyDescent="0.55000000000000004">
      <c r="A3" s="43"/>
      <c r="B3" s="43"/>
      <c r="C3" s="43"/>
      <c r="D3" s="43"/>
      <c r="E3" s="43"/>
      <c r="F3" s="43"/>
      <c r="G3" s="43"/>
      <c r="H3" s="43"/>
      <c r="I3" s="43"/>
      <c r="J3" s="43"/>
    </row>
    <row r="4" spans="1:23" ht="26.5" customHeight="1" x14ac:dyDescent="0.55000000000000004">
      <c r="A4" s="45" t="s">
        <v>741</v>
      </c>
      <c r="B4" s="46"/>
      <c r="C4" s="46"/>
      <c r="D4" s="46"/>
      <c r="E4" s="46"/>
      <c r="F4" s="46"/>
      <c r="G4" s="46"/>
      <c r="H4" s="46"/>
      <c r="I4" s="46"/>
      <c r="J4" s="46"/>
    </row>
    <row r="5" spans="1:23" ht="15.5" x14ac:dyDescent="0.35">
      <c r="A5" s="46" t="s">
        <v>742</v>
      </c>
      <c r="B5" s="46"/>
      <c r="C5" s="46"/>
      <c r="D5" s="46"/>
      <c r="E5" s="46"/>
      <c r="F5" s="46"/>
      <c r="G5" s="46"/>
      <c r="H5" s="46"/>
      <c r="I5" s="46"/>
      <c r="J5" s="46"/>
    </row>
    <row r="6" spans="1:23" ht="15.5" x14ac:dyDescent="0.35">
      <c r="A6" s="47"/>
      <c r="B6" s="47"/>
      <c r="C6" s="48"/>
      <c r="D6" s="47"/>
      <c r="E6" s="47"/>
      <c r="F6" s="47"/>
      <c r="G6" s="47"/>
      <c r="H6" s="47"/>
      <c r="I6" s="47"/>
      <c r="J6" s="47"/>
    </row>
    <row r="7" spans="1:23" s="50" customFormat="1" ht="71.5" x14ac:dyDescent="0.3">
      <c r="A7" s="49"/>
      <c r="B7" s="49"/>
      <c r="C7" s="49"/>
      <c r="D7" s="49"/>
      <c r="E7" s="49"/>
      <c r="F7" s="49"/>
      <c r="G7" s="49"/>
      <c r="H7" s="49"/>
      <c r="I7" s="49"/>
      <c r="J7" s="49"/>
      <c r="L7" s="51"/>
      <c r="M7" s="52"/>
      <c r="N7" s="52"/>
      <c r="O7" s="53"/>
      <c r="P7" s="53"/>
      <c r="Q7" s="53"/>
      <c r="R7" s="53"/>
      <c r="S7" s="53"/>
      <c r="T7" s="53"/>
      <c r="U7" s="53"/>
      <c r="V7" s="53"/>
      <c r="W7" s="53"/>
    </row>
    <row r="8" spans="1:23" ht="15.5" x14ac:dyDescent="0.35">
      <c r="A8" s="47"/>
      <c r="B8" s="47"/>
      <c r="C8" s="48"/>
      <c r="D8" s="47"/>
      <c r="E8" s="47"/>
      <c r="F8" s="47"/>
      <c r="G8" s="47"/>
      <c r="H8" s="47"/>
      <c r="I8" s="47"/>
      <c r="J8" s="47"/>
    </row>
    <row r="9" spans="1:23" ht="15.5" x14ac:dyDescent="0.35">
      <c r="B9" s="54"/>
      <c r="C9" s="46"/>
      <c r="D9" s="54"/>
      <c r="E9" s="46"/>
      <c r="F9" s="46"/>
      <c r="G9" s="46"/>
      <c r="H9" s="46"/>
      <c r="I9" s="46"/>
      <c r="J9" s="46"/>
      <c r="M9" s="52"/>
    </row>
    <row r="10" spans="1:23" ht="15.5" x14ac:dyDescent="0.35">
      <c r="A10" s="55"/>
      <c r="B10" s="46"/>
      <c r="C10" s="46"/>
      <c r="D10" s="46"/>
      <c r="E10" s="46"/>
      <c r="F10" s="46"/>
      <c r="G10" s="46"/>
      <c r="H10" s="46"/>
      <c r="I10" s="46"/>
      <c r="J10" s="46"/>
    </row>
    <row r="11" spans="1:23" ht="15.5" x14ac:dyDescent="0.35">
      <c r="A11" s="54"/>
      <c r="B11" s="46"/>
      <c r="C11" s="46"/>
      <c r="D11" s="46"/>
      <c r="E11" s="46"/>
      <c r="F11" s="46"/>
      <c r="G11" s="46"/>
      <c r="H11" s="46"/>
      <c r="I11" s="46"/>
      <c r="J11" s="46"/>
    </row>
    <row r="12" spans="1:23" ht="23.5" customHeight="1" x14ac:dyDescent="0.55000000000000004">
      <c r="A12" s="56" t="s">
        <v>743</v>
      </c>
      <c r="B12" s="56"/>
      <c r="C12" s="56"/>
      <c r="D12" s="56"/>
      <c r="E12" s="56"/>
      <c r="F12" s="56"/>
      <c r="G12" s="56"/>
      <c r="H12" s="56"/>
      <c r="I12" s="56"/>
      <c r="J12" s="56"/>
    </row>
    <row r="13" spans="1:23" s="47" customFormat="1" ht="15.5" x14ac:dyDescent="0.35">
      <c r="A13" s="54"/>
      <c r="B13" s="46"/>
      <c r="C13" s="46"/>
      <c r="D13" s="46"/>
      <c r="E13" s="46"/>
      <c r="F13" s="46"/>
      <c r="G13" s="46"/>
      <c r="H13" s="46"/>
      <c r="I13" s="46"/>
      <c r="J13" s="46"/>
    </row>
    <row r="14" spans="1:23" s="47" customFormat="1" ht="23.5" x14ac:dyDescent="0.55000000000000004">
      <c r="A14" s="45" t="s">
        <v>744</v>
      </c>
      <c r="B14" s="46"/>
      <c r="C14" s="46"/>
      <c r="D14" s="46"/>
      <c r="E14" s="46"/>
      <c r="F14" s="46"/>
      <c r="G14" s="46"/>
      <c r="H14" s="46"/>
      <c r="I14" s="46"/>
      <c r="J14" s="46"/>
    </row>
    <row r="15" spans="1:23" s="47" customFormat="1" ht="15.5" x14ac:dyDescent="0.35">
      <c r="A15" s="54"/>
      <c r="B15" s="46"/>
      <c r="C15" s="46"/>
      <c r="D15" s="46"/>
      <c r="E15" s="46"/>
      <c r="F15" s="46"/>
      <c r="G15" s="46"/>
      <c r="H15" s="46"/>
      <c r="I15" s="46"/>
      <c r="J15" s="46"/>
    </row>
    <row r="16" spans="1:23" ht="23.5" x14ac:dyDescent="0.55000000000000004">
      <c r="A16" s="57">
        <v>45693</v>
      </c>
      <c r="B16" s="58"/>
      <c r="C16" s="58"/>
      <c r="D16" s="58"/>
      <c r="E16" s="45"/>
      <c r="F16" s="58"/>
      <c r="G16" s="58"/>
      <c r="H16" s="58"/>
      <c r="I16" s="58"/>
      <c r="J16" s="58"/>
    </row>
    <row r="17" spans="1:15" s="47" customFormat="1" ht="15.5" x14ac:dyDescent="0.35">
      <c r="A17" s="54"/>
      <c r="B17" s="46"/>
      <c r="C17" s="46"/>
      <c r="D17" s="46"/>
      <c r="E17" s="46"/>
      <c r="F17" s="46"/>
      <c r="G17" s="46"/>
      <c r="H17" s="46"/>
      <c r="I17" s="46"/>
      <c r="J17" s="46"/>
    </row>
    <row r="18" spans="1:15" ht="23.5" x14ac:dyDescent="0.55000000000000004">
      <c r="A18" s="59" t="s">
        <v>902</v>
      </c>
      <c r="B18" s="58"/>
      <c r="C18" s="58"/>
      <c r="D18" s="58"/>
      <c r="E18" s="45"/>
      <c r="F18" s="58"/>
      <c r="G18" s="58"/>
      <c r="H18" s="58"/>
      <c r="I18" s="58"/>
      <c r="J18" s="58"/>
    </row>
    <row r="19" spans="1:15" s="47" customFormat="1" ht="15.5" x14ac:dyDescent="0.35">
      <c r="A19" s="54"/>
      <c r="B19" s="46"/>
      <c r="C19" s="46"/>
      <c r="D19" s="46"/>
      <c r="E19" s="46"/>
      <c r="F19" s="46"/>
      <c r="G19" s="46"/>
      <c r="H19" s="46"/>
      <c r="I19" s="46"/>
      <c r="J19" s="46"/>
    </row>
    <row r="20" spans="1:15" ht="23.5" x14ac:dyDescent="0.55000000000000004">
      <c r="A20" s="59" t="s">
        <v>1411</v>
      </c>
      <c r="B20" s="58"/>
      <c r="C20" s="58"/>
      <c r="D20" s="58"/>
      <c r="E20" s="45"/>
      <c r="F20" s="58"/>
      <c r="G20" s="58"/>
      <c r="H20" s="58"/>
      <c r="I20" s="58"/>
      <c r="J20" s="58"/>
    </row>
    <row r="21" spans="1:15" s="47" customFormat="1" ht="15.5" x14ac:dyDescent="0.35">
      <c r="A21" s="54"/>
      <c r="B21" s="46"/>
      <c r="C21" s="46"/>
      <c r="D21" s="46"/>
      <c r="E21" s="46"/>
      <c r="F21" s="46"/>
      <c r="G21" s="46"/>
      <c r="H21" s="46"/>
      <c r="I21" s="46"/>
      <c r="J21" s="46"/>
    </row>
    <row r="22" spans="1:15" s="47" customFormat="1" ht="15.5" x14ac:dyDescent="0.35">
      <c r="A22" s="54"/>
      <c r="B22" s="46"/>
      <c r="C22" s="46"/>
      <c r="D22" s="46"/>
      <c r="E22" s="46"/>
      <c r="F22" s="46"/>
      <c r="G22" s="46"/>
      <c r="H22" s="46"/>
      <c r="I22" s="46"/>
      <c r="J22" s="46"/>
      <c r="O22" s="52"/>
    </row>
    <row r="23" spans="1:15" s="47" customFormat="1" ht="15.5" x14ac:dyDescent="0.35">
      <c r="A23" s="54"/>
      <c r="B23" s="46"/>
      <c r="C23" s="46"/>
      <c r="D23" s="46"/>
      <c r="E23" s="46"/>
      <c r="F23" s="46"/>
      <c r="G23" s="46"/>
      <c r="H23" s="46"/>
      <c r="I23" s="46"/>
      <c r="J23" s="46"/>
    </row>
    <row r="24" spans="1:15" ht="23.5" x14ac:dyDescent="0.55000000000000004">
      <c r="A24" s="760" t="s">
        <v>745</v>
      </c>
      <c r="B24" s="760"/>
      <c r="C24" s="760"/>
      <c r="D24" s="760"/>
      <c r="E24" s="760"/>
      <c r="F24" s="760"/>
      <c r="G24" s="760"/>
      <c r="H24" s="760"/>
      <c r="I24" s="760"/>
      <c r="J24" s="760"/>
    </row>
    <row r="25" spans="1:15" s="47" customFormat="1" ht="15.5" x14ac:dyDescent="0.35">
      <c r="A25" s="54"/>
      <c r="B25" s="46"/>
      <c r="C25" s="46"/>
      <c r="D25" s="46"/>
      <c r="E25" s="46"/>
      <c r="F25" s="46"/>
      <c r="G25" s="46"/>
      <c r="H25" s="46"/>
      <c r="I25" s="46"/>
      <c r="J25" s="46"/>
    </row>
    <row r="26" spans="1:15" s="47" customFormat="1" ht="15.5" x14ac:dyDescent="0.35">
      <c r="A26" s="54"/>
      <c r="B26" s="46"/>
      <c r="C26" s="46"/>
      <c r="D26" s="46"/>
      <c r="E26" s="46"/>
      <c r="F26" s="46"/>
      <c r="G26" s="46"/>
      <c r="H26" s="46"/>
      <c r="I26" s="46"/>
      <c r="J26" s="46"/>
    </row>
    <row r="27" spans="1:15" ht="46" x14ac:dyDescent="1">
      <c r="A27" s="60"/>
      <c r="B27" s="61"/>
      <c r="C27" s="61"/>
      <c r="D27" s="61"/>
      <c r="E27" s="52"/>
      <c r="F27" s="61"/>
      <c r="G27" s="61"/>
      <c r="H27" s="61"/>
      <c r="I27" s="61"/>
      <c r="J27" s="61"/>
      <c r="M27" s="52"/>
    </row>
    <row r="28" spans="1:15" ht="15.5" x14ac:dyDescent="0.35">
      <c r="A28" s="54"/>
      <c r="B28" s="46"/>
      <c r="C28" s="46"/>
      <c r="D28" s="46"/>
      <c r="E28" s="46"/>
      <c r="F28" s="46"/>
      <c r="G28" s="46"/>
      <c r="H28" s="46"/>
      <c r="I28" s="46"/>
      <c r="J28" s="46"/>
    </row>
    <row r="29" spans="1:15" ht="15.5" x14ac:dyDescent="0.35">
      <c r="A29" s="54"/>
      <c r="B29" s="46"/>
      <c r="C29" s="46"/>
      <c r="D29" s="46"/>
      <c r="E29" s="46"/>
      <c r="F29" s="46"/>
      <c r="G29" s="46"/>
      <c r="H29" s="46"/>
      <c r="I29" s="46"/>
      <c r="J29" s="46"/>
    </row>
    <row r="30" spans="1:15" ht="15.5" x14ac:dyDescent="0.35">
      <c r="A30" s="46"/>
      <c r="B30" s="46"/>
      <c r="C30" s="46"/>
      <c r="D30" s="46"/>
      <c r="E30" s="46"/>
      <c r="F30" s="46"/>
      <c r="G30" s="46"/>
      <c r="H30" s="46"/>
      <c r="I30" s="46"/>
      <c r="J30" s="46"/>
    </row>
    <row r="31" spans="1:15" ht="15.5" x14ac:dyDescent="0.35">
      <c r="A31" s="46"/>
      <c r="B31" s="46"/>
      <c r="C31" s="46"/>
      <c r="D31" s="46"/>
      <c r="E31" s="46"/>
      <c r="F31" s="46"/>
      <c r="G31" s="46"/>
      <c r="H31" s="46"/>
      <c r="I31" s="46"/>
      <c r="J31" s="46"/>
    </row>
    <row r="32" spans="1:15" ht="15.5" x14ac:dyDescent="0.35">
      <c r="A32" s="46"/>
      <c r="B32" s="46"/>
      <c r="C32" s="46"/>
      <c r="D32" s="46"/>
      <c r="E32" s="46"/>
      <c r="F32" s="46"/>
      <c r="G32" s="46"/>
      <c r="H32" s="46"/>
      <c r="I32" s="46"/>
      <c r="J32" s="46"/>
    </row>
    <row r="33" spans="1:10" ht="15.5" x14ac:dyDescent="0.35">
      <c r="A33" s="54"/>
      <c r="B33" s="46"/>
      <c r="C33" s="46"/>
      <c r="D33" s="46"/>
      <c r="E33" s="46"/>
      <c r="F33" s="46"/>
      <c r="G33" s="46"/>
      <c r="H33" s="46"/>
      <c r="I33" s="46"/>
      <c r="J33" s="46"/>
    </row>
    <row r="34" spans="1:10" ht="15.5" x14ac:dyDescent="0.35">
      <c r="A34" s="62"/>
      <c r="B34" s="47"/>
      <c r="C34" s="48"/>
      <c r="D34" s="47"/>
      <c r="E34" s="47"/>
      <c r="F34" s="47"/>
      <c r="G34" s="47"/>
      <c r="H34" s="47"/>
      <c r="I34" s="47"/>
      <c r="J34" s="47"/>
    </row>
    <row r="35" spans="1:10" ht="15.5" x14ac:dyDescent="0.35">
      <c r="A35" s="47"/>
      <c r="B35" s="47"/>
      <c r="C35" s="48"/>
      <c r="D35" s="47"/>
      <c r="E35" s="47"/>
      <c r="F35" s="47"/>
      <c r="G35" s="47"/>
      <c r="H35" s="47"/>
      <c r="I35" s="47"/>
      <c r="J35" s="47"/>
    </row>
    <row r="36" spans="1:10" ht="15.5" x14ac:dyDescent="0.35">
      <c r="A36" s="47"/>
      <c r="B36" s="47"/>
      <c r="C36" s="48"/>
      <c r="D36" s="47"/>
      <c r="E36" s="47"/>
      <c r="F36" s="47"/>
      <c r="G36" s="47"/>
      <c r="H36" s="47"/>
      <c r="I36" s="47"/>
      <c r="J36" s="47"/>
    </row>
    <row r="37" spans="1:10" ht="15.5" x14ac:dyDescent="0.35">
      <c r="A37" s="47"/>
      <c r="B37" s="47"/>
      <c r="C37" s="48"/>
      <c r="D37" s="47"/>
      <c r="E37" s="47"/>
      <c r="F37" s="47"/>
      <c r="G37" s="47"/>
      <c r="H37" s="47"/>
      <c r="I37" s="47"/>
      <c r="J37" s="47"/>
    </row>
    <row r="44" spans="1:10" x14ac:dyDescent="0.3">
      <c r="B44" s="63"/>
    </row>
    <row r="64" spans="2:2" x14ac:dyDescent="0.3">
      <c r="B64" s="63"/>
    </row>
    <row r="66" spans="2:2" x14ac:dyDescent="0.3">
      <c r="B66" s="63"/>
    </row>
  </sheetData>
  <mergeCells count="2">
    <mergeCell ref="A2:J2"/>
    <mergeCell ref="A24:J24"/>
  </mergeCells>
  <pageMargins left="0.7" right="0.7" top="0.75" bottom="0.75" header="0.3" footer="0.3"/>
  <pageSetup paperSize="9" scale="9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6EE5-DEEE-4BC5-8614-74FB9D59EDC2}">
  <dimension ref="A1:F37"/>
  <sheetViews>
    <sheetView view="pageBreakPreview" zoomScaleNormal="100" zoomScaleSheetLayoutView="100" workbookViewId="0">
      <selection activeCell="B38" sqref="B38"/>
    </sheetView>
  </sheetViews>
  <sheetFormatPr defaultColWidth="9" defaultRowHeight="14.5" x14ac:dyDescent="0.35"/>
  <cols>
    <col min="1" max="1" width="2.54296875" style="306" bestFit="1" customWidth="1"/>
    <col min="2" max="2" width="58.54296875" style="308" customWidth="1"/>
    <col min="3" max="3" width="5.453125" style="499" bestFit="1" customWidth="1"/>
    <col min="4" max="4" width="4.81640625" style="499" bestFit="1" customWidth="1"/>
    <col min="5" max="5" width="9.81640625" style="500" bestFit="1" customWidth="1"/>
    <col min="6" max="6" width="12.7265625" style="501" customWidth="1"/>
    <col min="7" max="16384" width="9" style="75"/>
  </cols>
  <sheetData>
    <row r="1" spans="1:6" x14ac:dyDescent="0.35">
      <c r="A1" s="276"/>
      <c r="B1" s="277"/>
      <c r="C1" s="474"/>
      <c r="D1" s="474"/>
      <c r="E1" s="475"/>
      <c r="F1" s="476"/>
    </row>
    <row r="2" spans="1:6" x14ac:dyDescent="0.35">
      <c r="A2" s="280"/>
      <c r="B2" s="281"/>
      <c r="C2" s="477"/>
      <c r="D2" s="478"/>
      <c r="E2" s="479"/>
      <c r="F2" s="282" t="str">
        <f>'COVER PAGE'!A4</f>
        <v>MJD CIVIL ENGINEERING</v>
      </c>
    </row>
    <row r="3" spans="1:6" x14ac:dyDescent="0.35">
      <c r="A3" s="280"/>
      <c r="B3" s="281"/>
      <c r="C3" s="477"/>
      <c r="D3" s="478"/>
      <c r="E3" s="479"/>
      <c r="F3" s="502" t="str">
        <f>'COVER PAGE'!A12</f>
        <v>ETON COLLEGE, WINDSOR</v>
      </c>
    </row>
    <row r="4" spans="1:6" x14ac:dyDescent="0.35">
      <c r="A4" s="280"/>
      <c r="B4" s="283"/>
      <c r="C4" s="480"/>
      <c r="D4" s="480"/>
      <c r="E4" s="479"/>
      <c r="F4" s="282" t="str">
        <f>'COVER PAGE'!A14</f>
        <v>GROUNDWORKS &amp; HARDLANDSCAPING</v>
      </c>
    </row>
    <row r="5" spans="1:6" x14ac:dyDescent="0.35">
      <c r="A5" s="285"/>
      <c r="B5" s="286"/>
      <c r="C5" s="481"/>
      <c r="D5" s="481"/>
      <c r="E5" s="482"/>
      <c r="F5" s="287"/>
    </row>
    <row r="6" spans="1:6" x14ac:dyDescent="0.35">
      <c r="A6" s="288"/>
      <c r="B6" s="483" t="s">
        <v>1110</v>
      </c>
      <c r="C6" s="484" t="s">
        <v>6</v>
      </c>
      <c r="D6" s="484" t="s">
        <v>7</v>
      </c>
      <c r="E6" s="485" t="s">
        <v>8</v>
      </c>
      <c r="F6" s="486" t="s">
        <v>755</v>
      </c>
    </row>
    <row r="7" spans="1:6" x14ac:dyDescent="0.35">
      <c r="A7" s="289"/>
      <c r="B7" s="290"/>
      <c r="C7" s="487"/>
      <c r="D7" s="487"/>
      <c r="E7" s="301"/>
      <c r="F7" s="488"/>
    </row>
    <row r="8" spans="1:6" x14ac:dyDescent="0.35">
      <c r="A8" s="489"/>
      <c r="B8" s="565" t="s">
        <v>1344</v>
      </c>
      <c r="C8" s="464"/>
      <c r="D8" s="465"/>
      <c r="E8" s="490"/>
      <c r="F8" s="491"/>
    </row>
    <row r="9" spans="1:6" x14ac:dyDescent="0.35">
      <c r="A9" s="489"/>
      <c r="B9" s="466"/>
      <c r="C9" s="464"/>
      <c r="D9" s="465"/>
      <c r="E9" s="490"/>
      <c r="F9" s="491"/>
    </row>
    <row r="10" spans="1:6" x14ac:dyDescent="0.35">
      <c r="A10" s="489"/>
      <c r="B10" s="466" t="s">
        <v>1345</v>
      </c>
      <c r="C10" s="464">
        <v>6</v>
      </c>
      <c r="D10" s="465" t="s">
        <v>777</v>
      </c>
      <c r="E10" s="490">
        <v>750</v>
      </c>
      <c r="F10" s="491">
        <f>E10*C10</f>
        <v>4500</v>
      </c>
    </row>
    <row r="11" spans="1:6" x14ac:dyDescent="0.35">
      <c r="A11" s="489"/>
      <c r="B11" s="580"/>
      <c r="C11" s="464"/>
      <c r="D11" s="465"/>
      <c r="E11" s="490"/>
      <c r="F11" s="491"/>
    </row>
    <row r="12" spans="1:6" s="677" customFormat="1" x14ac:dyDescent="0.35">
      <c r="A12" s="676"/>
      <c r="B12" s="678" t="s">
        <v>1322</v>
      </c>
      <c r="C12" s="679"/>
      <c r="D12" s="680"/>
      <c r="E12" s="681"/>
      <c r="F12" s="682"/>
    </row>
    <row r="13" spans="1:6" s="677" customFormat="1" x14ac:dyDescent="0.35">
      <c r="A13" s="676"/>
      <c r="B13" s="683"/>
      <c r="C13" s="684"/>
      <c r="D13" s="685"/>
      <c r="E13" s="686"/>
      <c r="F13" s="687"/>
    </row>
    <row r="14" spans="1:6" s="677" customFormat="1" x14ac:dyDescent="0.35">
      <c r="A14" s="676"/>
      <c r="B14" s="688" t="s">
        <v>1323</v>
      </c>
      <c r="C14" s="689">
        <v>1340</v>
      </c>
      <c r="D14" s="690" t="s">
        <v>777</v>
      </c>
      <c r="E14" s="686"/>
      <c r="F14" s="687" t="s">
        <v>1113</v>
      </c>
    </row>
    <row r="15" spans="1:6" s="677" customFormat="1" x14ac:dyDescent="0.35">
      <c r="A15" s="676"/>
      <c r="B15" s="683"/>
      <c r="C15" s="684"/>
      <c r="D15" s="685"/>
      <c r="E15" s="686"/>
      <c r="F15" s="687"/>
    </row>
    <row r="16" spans="1:6" s="677" customFormat="1" x14ac:dyDescent="0.35">
      <c r="A16" s="676"/>
      <c r="B16" s="157" t="s">
        <v>1324</v>
      </c>
      <c r="C16" s="689">
        <v>1340</v>
      </c>
      <c r="D16" s="690" t="s">
        <v>777</v>
      </c>
      <c r="E16" s="686"/>
      <c r="F16" s="687" t="s">
        <v>1113</v>
      </c>
    </row>
    <row r="17" spans="1:6" s="677" customFormat="1" x14ac:dyDescent="0.35">
      <c r="A17" s="676"/>
      <c r="B17" s="157" t="s">
        <v>1325</v>
      </c>
      <c r="C17" s="689"/>
      <c r="D17" s="690"/>
      <c r="E17" s="686"/>
      <c r="F17" s="687"/>
    </row>
    <row r="18" spans="1:6" s="677" customFormat="1" x14ac:dyDescent="0.35">
      <c r="A18" s="676"/>
      <c r="B18" s="157" t="s">
        <v>1326</v>
      </c>
      <c r="C18" s="689"/>
      <c r="D18" s="690"/>
      <c r="E18" s="686"/>
      <c r="F18" s="687" t="s">
        <v>765</v>
      </c>
    </row>
    <row r="19" spans="1:6" s="471" customFormat="1" x14ac:dyDescent="0.25">
      <c r="A19" s="493"/>
      <c r="B19" s="581"/>
      <c r="C19" s="472"/>
      <c r="D19" s="473"/>
      <c r="E19" s="494"/>
      <c r="F19" s="495"/>
    </row>
    <row r="20" spans="1:6" s="471" customFormat="1" x14ac:dyDescent="0.25">
      <c r="A20" s="493"/>
      <c r="B20" s="582"/>
      <c r="C20" s="469"/>
      <c r="D20" s="470"/>
      <c r="E20" s="297"/>
      <c r="F20" s="491"/>
    </row>
    <row r="21" spans="1:6" s="471" customFormat="1" x14ac:dyDescent="0.25">
      <c r="A21" s="493"/>
      <c r="B21" s="468"/>
      <c r="C21" s="469"/>
      <c r="D21" s="470"/>
      <c r="E21" s="297"/>
      <c r="F21" s="491"/>
    </row>
    <row r="22" spans="1:6" s="471" customFormat="1" x14ac:dyDescent="0.25">
      <c r="A22" s="493"/>
      <c r="B22" s="468"/>
      <c r="C22" s="469"/>
      <c r="D22" s="470"/>
      <c r="E22" s="297"/>
      <c r="F22" s="491"/>
    </row>
    <row r="23" spans="1:6" s="471" customFormat="1" x14ac:dyDescent="0.25">
      <c r="A23" s="493"/>
      <c r="B23" s="566"/>
      <c r="C23" s="469"/>
      <c r="D23" s="470"/>
      <c r="E23" s="297"/>
      <c r="F23" s="491"/>
    </row>
    <row r="24" spans="1:6" s="471" customFormat="1" x14ac:dyDescent="0.25">
      <c r="A24" s="493"/>
      <c r="B24" s="468"/>
      <c r="C24" s="472"/>
      <c r="D24" s="473"/>
      <c r="E24" s="494"/>
      <c r="F24" s="495"/>
    </row>
    <row r="25" spans="1:6" s="471" customFormat="1" x14ac:dyDescent="0.25">
      <c r="A25" s="493"/>
      <c r="B25" s="468"/>
      <c r="C25" s="469"/>
      <c r="D25" s="470"/>
      <c r="E25" s="297"/>
      <c r="F25" s="491"/>
    </row>
    <row r="26" spans="1:6" s="471" customFormat="1" x14ac:dyDescent="0.25">
      <c r="A26" s="493"/>
      <c r="B26" s="468"/>
      <c r="C26" s="469"/>
      <c r="D26" s="470"/>
      <c r="E26" s="297"/>
      <c r="F26" s="491"/>
    </row>
    <row r="27" spans="1:6" s="471" customFormat="1" x14ac:dyDescent="0.25">
      <c r="A27" s="493"/>
      <c r="B27" s="468"/>
      <c r="C27" s="469"/>
      <c r="D27" s="470"/>
      <c r="E27" s="297"/>
      <c r="F27" s="491"/>
    </row>
    <row r="28" spans="1:6" s="471" customFormat="1" x14ac:dyDescent="0.25">
      <c r="A28" s="493"/>
      <c r="B28" s="468"/>
      <c r="C28" s="469"/>
      <c r="D28" s="470"/>
      <c r="E28" s="297"/>
      <c r="F28" s="491"/>
    </row>
    <row r="29" spans="1:6" s="471" customFormat="1" x14ac:dyDescent="0.25">
      <c r="A29" s="493"/>
      <c r="B29" s="468"/>
      <c r="C29" s="469"/>
      <c r="D29" s="470"/>
      <c r="E29" s="297"/>
      <c r="F29" s="491"/>
    </row>
    <row r="30" spans="1:6" s="471" customFormat="1" x14ac:dyDescent="0.25">
      <c r="A30" s="493"/>
      <c r="B30" s="468"/>
      <c r="C30" s="469"/>
      <c r="D30" s="470"/>
      <c r="E30" s="297"/>
      <c r="F30" s="491"/>
    </row>
    <row r="31" spans="1:6" s="471" customFormat="1" x14ac:dyDescent="0.25">
      <c r="A31" s="493"/>
      <c r="B31" s="468"/>
      <c r="C31" s="469"/>
      <c r="D31" s="470"/>
      <c r="E31" s="297"/>
      <c r="F31" s="491"/>
    </row>
    <row r="32" spans="1:6" s="471" customFormat="1" x14ac:dyDescent="0.25">
      <c r="A32" s="493"/>
      <c r="B32" s="468"/>
      <c r="C32" s="469"/>
      <c r="D32" s="470"/>
      <c r="E32" s="297"/>
      <c r="F32" s="491"/>
    </row>
    <row r="33" spans="1:6" x14ac:dyDescent="0.35">
      <c r="A33" s="292"/>
      <c r="B33" s="302"/>
      <c r="C33" s="496"/>
      <c r="D33" s="496"/>
      <c r="E33" s="301"/>
      <c r="F33" s="488"/>
    </row>
    <row r="34" spans="1:6" x14ac:dyDescent="0.35">
      <c r="A34" s="303"/>
      <c r="B34" s="763"/>
      <c r="C34" s="764"/>
      <c r="D34" s="764"/>
      <c r="E34" s="765"/>
      <c r="F34" s="497">
        <f>SUM(F7:F33)</f>
        <v>4500</v>
      </c>
    </row>
    <row r="35" spans="1:6" x14ac:dyDescent="0.35">
      <c r="B35" s="307"/>
      <c r="C35" s="306"/>
      <c r="D35" s="306"/>
      <c r="E35" s="306"/>
      <c r="F35" s="498"/>
    </row>
    <row r="36" spans="1:6" x14ac:dyDescent="0.35">
      <c r="B36" s="307"/>
      <c r="C36" s="306"/>
      <c r="D36" s="306"/>
      <c r="E36" s="306"/>
      <c r="F36" s="498"/>
    </row>
    <row r="37" spans="1:6" x14ac:dyDescent="0.35">
      <c r="B37" s="307"/>
      <c r="C37" s="306"/>
      <c r="D37" s="306"/>
      <c r="E37" s="306"/>
      <c r="F37" s="498"/>
    </row>
  </sheetData>
  <mergeCells count="1">
    <mergeCell ref="B34:E34"/>
  </mergeCells>
  <pageMargins left="0.7" right="0.7" top="0.75" bottom="0.75" header="0.3" footer="0.3"/>
  <pageSetup paperSize="9" scale="9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4895-E224-4FF1-ABC2-F898D0FC52A3}">
  <dimension ref="A1:L42"/>
  <sheetViews>
    <sheetView showGridLines="0" view="pageBreakPreview" zoomScale="89" zoomScaleNormal="79" zoomScaleSheetLayoutView="100" workbookViewId="0">
      <selection activeCell="B38" sqref="B38"/>
    </sheetView>
  </sheetViews>
  <sheetFormatPr defaultColWidth="9.08984375" defaultRowHeight="14.5" x14ac:dyDescent="0.35"/>
  <cols>
    <col min="1" max="1" width="6.08984375" style="511" customWidth="1"/>
    <col min="2" max="2" width="70.6328125" style="511" customWidth="1"/>
    <col min="3" max="3" width="8.08984375" style="513" bestFit="1" customWidth="1"/>
    <col min="4" max="4" width="5.81640625" style="513" bestFit="1" customWidth="1"/>
    <col min="5" max="5" width="10.54296875" style="556" customWidth="1"/>
    <col min="6" max="6" width="11.6328125" style="556" bestFit="1" customWidth="1"/>
    <col min="7" max="7" width="20.453125" style="511" customWidth="1"/>
    <col min="8" max="16384" width="9.08984375" style="511"/>
  </cols>
  <sheetData>
    <row r="1" spans="1:12" x14ac:dyDescent="0.35">
      <c r="A1" s="506" t="s">
        <v>1086</v>
      </c>
      <c r="B1" s="507"/>
      <c r="C1" s="508"/>
      <c r="D1" s="508"/>
      <c r="E1" s="509"/>
      <c r="F1" s="509"/>
      <c r="G1" s="510"/>
    </row>
    <row r="2" spans="1:12" x14ac:dyDescent="0.35">
      <c r="A2" s="512" t="s">
        <v>1087</v>
      </c>
      <c r="E2" s="514"/>
      <c r="F2" s="514"/>
      <c r="G2" s="515"/>
    </row>
    <row r="3" spans="1:12" x14ac:dyDescent="0.35">
      <c r="A3" s="512" t="s">
        <v>1088</v>
      </c>
      <c r="B3" s="516">
        <f ca="1">TODAY()</f>
        <v>45719</v>
      </c>
      <c r="E3" s="514"/>
      <c r="F3" s="514"/>
      <c r="G3" s="515"/>
    </row>
    <row r="4" spans="1:12" x14ac:dyDescent="0.35">
      <c r="A4" s="512"/>
      <c r="E4" s="514"/>
      <c r="F4" s="514"/>
      <c r="G4" s="515"/>
    </row>
    <row r="5" spans="1:12" x14ac:dyDescent="0.35">
      <c r="A5" s="517"/>
      <c r="B5" s="518"/>
      <c r="C5" s="519"/>
      <c r="D5" s="519"/>
      <c r="E5" s="520"/>
      <c r="F5" s="520"/>
      <c r="G5" s="521"/>
    </row>
    <row r="6" spans="1:12" x14ac:dyDescent="0.35">
      <c r="A6" s="522" t="s">
        <v>1089</v>
      </c>
      <c r="B6" s="523" t="s">
        <v>1111</v>
      </c>
      <c r="C6" s="524" t="s">
        <v>1090</v>
      </c>
      <c r="D6" s="525" t="s">
        <v>1091</v>
      </c>
      <c r="E6" s="526" t="s">
        <v>1092</v>
      </c>
      <c r="F6" s="526" t="s">
        <v>747</v>
      </c>
      <c r="G6" s="526" t="s">
        <v>1093</v>
      </c>
      <c r="I6" s="527"/>
      <c r="L6" s="527"/>
    </row>
    <row r="7" spans="1:12" x14ac:dyDescent="0.35">
      <c r="A7" s="528"/>
      <c r="B7" s="722" t="s">
        <v>1409</v>
      </c>
      <c r="C7" s="529"/>
      <c r="D7" s="530"/>
      <c r="E7" s="531"/>
      <c r="F7" s="532"/>
      <c r="G7" s="532"/>
    </row>
    <row r="8" spans="1:12" x14ac:dyDescent="0.35">
      <c r="A8" s="528"/>
      <c r="B8" s="504" t="s">
        <v>1094</v>
      </c>
      <c r="C8" s="529"/>
      <c r="D8" s="530"/>
      <c r="E8" s="531"/>
      <c r="F8" s="532"/>
      <c r="G8" s="532"/>
      <c r="I8" s="533"/>
    </row>
    <row r="9" spans="1:12" x14ac:dyDescent="0.35">
      <c r="A9" s="528"/>
      <c r="B9" s="505"/>
      <c r="C9" s="529"/>
      <c r="D9" s="530"/>
      <c r="E9" s="531"/>
      <c r="F9" s="532"/>
      <c r="G9" s="532"/>
    </row>
    <row r="10" spans="1:12" x14ac:dyDescent="0.35">
      <c r="A10" s="528"/>
      <c r="B10" s="534" t="s">
        <v>1351</v>
      </c>
      <c r="C10" s="529">
        <v>20</v>
      </c>
      <c r="D10" s="535" t="s">
        <v>758</v>
      </c>
      <c r="E10" s="536">
        <v>910</v>
      </c>
      <c r="F10" s="536">
        <f>E10*C10</f>
        <v>18200</v>
      </c>
      <c r="G10" s="536"/>
    </row>
    <row r="11" spans="1:12" x14ac:dyDescent="0.35">
      <c r="A11" s="528"/>
      <c r="B11" s="534"/>
      <c r="C11" s="529"/>
      <c r="D11" s="535"/>
      <c r="E11" s="536"/>
      <c r="F11" s="536"/>
      <c r="G11" s="536"/>
    </row>
    <row r="12" spans="1:12" x14ac:dyDescent="0.35">
      <c r="A12" s="528"/>
      <c r="B12" s="534" t="s">
        <v>1095</v>
      </c>
      <c r="C12" s="529">
        <v>20</v>
      </c>
      <c r="D12" s="535" t="s">
        <v>758</v>
      </c>
      <c r="E12" s="536">
        <v>265</v>
      </c>
      <c r="F12" s="536">
        <f>E12*C12</f>
        <v>5300</v>
      </c>
      <c r="G12" s="536"/>
    </row>
    <row r="13" spans="1:12" x14ac:dyDescent="0.35">
      <c r="A13" s="528"/>
      <c r="B13" s="534"/>
      <c r="C13" s="529"/>
      <c r="D13" s="535"/>
      <c r="E13" s="536"/>
      <c r="F13" s="536"/>
      <c r="G13" s="536"/>
    </row>
    <row r="14" spans="1:12" x14ac:dyDescent="0.35">
      <c r="A14" s="528"/>
      <c r="B14" s="534" t="s">
        <v>1096</v>
      </c>
      <c r="C14" s="529">
        <v>20</v>
      </c>
      <c r="D14" s="535" t="s">
        <v>758</v>
      </c>
      <c r="E14" s="536">
        <v>415.8</v>
      </c>
      <c r="F14" s="536">
        <f>E14*C14</f>
        <v>8316</v>
      </c>
      <c r="G14" s="536"/>
    </row>
    <row r="15" spans="1:12" x14ac:dyDescent="0.35">
      <c r="A15" s="528"/>
      <c r="B15" s="534"/>
      <c r="C15" s="529"/>
      <c r="D15" s="535"/>
      <c r="E15" s="536"/>
      <c r="F15" s="536"/>
      <c r="G15" s="536"/>
    </row>
    <row r="16" spans="1:12" x14ac:dyDescent="0.35">
      <c r="A16" s="528"/>
      <c r="B16" s="534" t="s">
        <v>1097</v>
      </c>
      <c r="C16" s="529">
        <v>20</v>
      </c>
      <c r="D16" s="535" t="s">
        <v>758</v>
      </c>
      <c r="E16" s="536">
        <v>1200</v>
      </c>
      <c r="F16" s="536">
        <f>E16*C16</f>
        <v>24000</v>
      </c>
      <c r="G16" s="537" t="s">
        <v>1098</v>
      </c>
    </row>
    <row r="17" spans="1:12" x14ac:dyDescent="0.35">
      <c r="A17" s="528"/>
      <c r="B17" s="534"/>
      <c r="C17" s="529"/>
      <c r="D17" s="535"/>
      <c r="E17" s="536"/>
      <c r="F17" s="536"/>
      <c r="G17" s="536"/>
    </row>
    <row r="18" spans="1:12" ht="29" x14ac:dyDescent="0.35">
      <c r="A18" s="528"/>
      <c r="B18" s="534" t="s">
        <v>1099</v>
      </c>
      <c r="C18" s="538">
        <v>20</v>
      </c>
      <c r="D18" s="539" t="s">
        <v>758</v>
      </c>
      <c r="E18" s="540">
        <v>950</v>
      </c>
      <c r="F18" s="540">
        <f t="shared" ref="F18:F20" si="0">E18*C18</f>
        <v>19000</v>
      </c>
      <c r="G18" s="541" t="s">
        <v>1100</v>
      </c>
      <c r="L18" s="533"/>
    </row>
    <row r="19" spans="1:12" x14ac:dyDescent="0.35">
      <c r="A19" s="528"/>
      <c r="B19" s="534"/>
      <c r="C19" s="529"/>
      <c r="D19" s="535"/>
      <c r="E19" s="536"/>
      <c r="F19" s="536"/>
      <c r="G19" s="536"/>
      <c r="L19" s="533"/>
    </row>
    <row r="20" spans="1:12" x14ac:dyDescent="0.35">
      <c r="A20" s="542"/>
      <c r="B20" s="543" t="s">
        <v>1352</v>
      </c>
      <c r="C20" s="544">
        <v>20</v>
      </c>
      <c r="D20" s="545" t="s">
        <v>758</v>
      </c>
      <c r="E20" s="546">
        <v>214.5</v>
      </c>
      <c r="F20" s="536">
        <f t="shared" si="0"/>
        <v>4290</v>
      </c>
      <c r="G20" s="546"/>
    </row>
    <row r="21" spans="1:12" x14ac:dyDescent="0.35">
      <c r="A21" s="542"/>
      <c r="B21" s="543"/>
      <c r="C21" s="544"/>
      <c r="D21" s="545"/>
      <c r="E21" s="546"/>
      <c r="F21" s="536"/>
      <c r="G21" s="546"/>
    </row>
    <row r="22" spans="1:12" x14ac:dyDescent="0.35">
      <c r="A22" s="542"/>
      <c r="B22" s="543" t="s">
        <v>1101</v>
      </c>
      <c r="C22" s="544">
        <v>2</v>
      </c>
      <c r="D22" s="545" t="s">
        <v>777</v>
      </c>
      <c r="E22" s="546">
        <v>430</v>
      </c>
      <c r="F22" s="536">
        <f>E22*C22</f>
        <v>860</v>
      </c>
      <c r="G22" s="546"/>
    </row>
    <row r="23" spans="1:12" x14ac:dyDescent="0.35">
      <c r="A23" s="542"/>
      <c r="B23" s="543"/>
      <c r="C23" s="544"/>
      <c r="D23" s="545"/>
      <c r="E23" s="546"/>
      <c r="F23" s="536"/>
      <c r="G23" s="546"/>
    </row>
    <row r="24" spans="1:12" x14ac:dyDescent="0.35">
      <c r="A24" s="542"/>
      <c r="B24" s="547" t="s">
        <v>1102</v>
      </c>
      <c r="C24" s="544"/>
      <c r="D24" s="545"/>
      <c r="E24" s="548"/>
      <c r="F24" s="536"/>
      <c r="G24" s="546"/>
    </row>
    <row r="25" spans="1:12" x14ac:dyDescent="0.35">
      <c r="A25" s="542"/>
      <c r="B25" s="547" t="s">
        <v>1103</v>
      </c>
      <c r="C25" s="544"/>
      <c r="D25" s="545"/>
      <c r="E25" s="549"/>
      <c r="F25" s="549"/>
      <c r="G25" s="549"/>
    </row>
    <row r="26" spans="1:12" x14ac:dyDescent="0.35">
      <c r="A26" s="542"/>
      <c r="B26" s="547"/>
      <c r="C26" s="544"/>
      <c r="D26" s="545"/>
      <c r="E26" s="549"/>
      <c r="F26" s="549"/>
      <c r="G26" s="549"/>
    </row>
    <row r="27" spans="1:12" x14ac:dyDescent="0.35">
      <c r="A27" s="542"/>
      <c r="B27" s="547"/>
      <c r="C27" s="544"/>
      <c r="D27" s="545"/>
      <c r="E27" s="549"/>
      <c r="F27" s="549"/>
      <c r="G27" s="549"/>
    </row>
    <row r="28" spans="1:12" x14ac:dyDescent="0.35">
      <c r="A28" s="542"/>
      <c r="B28" s="547"/>
      <c r="C28" s="544"/>
      <c r="D28" s="545"/>
      <c r="E28" s="549"/>
      <c r="F28" s="549"/>
      <c r="G28" s="549"/>
    </row>
    <row r="29" spans="1:12" x14ac:dyDescent="0.35">
      <c r="A29" s="542"/>
      <c r="B29" s="547"/>
      <c r="C29" s="544"/>
      <c r="D29" s="545"/>
      <c r="E29" s="549"/>
      <c r="F29" s="549"/>
      <c r="G29" s="549"/>
    </row>
    <row r="30" spans="1:12" x14ac:dyDescent="0.35">
      <c r="A30" s="542"/>
      <c r="B30" s="542"/>
      <c r="C30" s="550"/>
      <c r="D30" s="550"/>
      <c r="E30" s="548"/>
      <c r="F30" s="548"/>
      <c r="G30" s="548"/>
    </row>
    <row r="31" spans="1:12" s="555" customFormat="1" x14ac:dyDescent="0.35">
      <c r="A31" s="551"/>
      <c r="B31" s="551" t="s">
        <v>747</v>
      </c>
      <c r="C31" s="552"/>
      <c r="D31" s="552"/>
      <c r="E31" s="553"/>
      <c r="F31" s="554">
        <f>SUM(F7:F30)</f>
        <v>79966</v>
      </c>
      <c r="G31" s="554"/>
      <c r="I31" s="511"/>
      <c r="L31" s="511"/>
    </row>
    <row r="33" spans="9:12" x14ac:dyDescent="0.35">
      <c r="I33" s="555"/>
      <c r="J33" s="555"/>
      <c r="K33" s="555"/>
      <c r="L33" s="555"/>
    </row>
    <row r="36" spans="9:12" x14ac:dyDescent="0.35">
      <c r="I36" s="557"/>
    </row>
    <row r="42" spans="9:12" x14ac:dyDescent="0.35">
      <c r="I42" s="558"/>
    </row>
  </sheetData>
  <pageMargins left="0.7" right="0.7" top="0.75" bottom="0.75" header="0.3" footer="0.3"/>
  <pageSetup paperSize="9" scale="60" orientation="portrait" horizontalDpi="4294967293" verticalDpi="4294967293" r:id="rId1"/>
  <colBreaks count="1" manualBreakCount="1">
    <brk id="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F89D-D16B-4E57-BA95-ACD7EEC2E58C}">
  <dimension ref="A1:H286"/>
  <sheetViews>
    <sheetView view="pageBreakPreview" topLeftCell="B1" zoomScale="80" zoomScaleNormal="100" zoomScaleSheetLayoutView="80" workbookViewId="0">
      <selection activeCell="O40" sqref="O40"/>
    </sheetView>
  </sheetViews>
  <sheetFormatPr defaultRowHeight="14.5" x14ac:dyDescent="0.35"/>
  <cols>
    <col min="1" max="1" width="0" style="353" hidden="1" customWidth="1"/>
    <col min="2" max="2" width="5.54296875" style="353" customWidth="1"/>
    <col min="3" max="3" width="0" style="353" hidden="1" customWidth="1"/>
    <col min="4" max="4" width="55" style="353" customWidth="1"/>
    <col min="5" max="5" width="6.7265625" style="353" customWidth="1"/>
    <col min="6" max="7" width="10.26953125" style="353" customWidth="1"/>
    <col min="8" max="8" width="12.7265625" style="353" customWidth="1"/>
    <col min="9" max="16" width="8.7265625" style="353"/>
    <col min="17" max="18" width="0" style="353" hidden="1" customWidth="1"/>
    <col min="19" max="16384" width="8.7265625" style="353"/>
  </cols>
  <sheetData>
    <row r="1" spans="1:8" ht="28.9" customHeight="1" x14ac:dyDescent="0.35">
      <c r="A1" s="348" t="s">
        <v>913</v>
      </c>
      <c r="B1" s="349" t="s">
        <v>914</v>
      </c>
      <c r="C1" s="350"/>
      <c r="D1" s="349" t="s">
        <v>5</v>
      </c>
      <c r="E1" s="351" t="s">
        <v>7</v>
      </c>
      <c r="F1" s="352" t="s">
        <v>6</v>
      </c>
      <c r="G1" s="352" t="s">
        <v>8</v>
      </c>
      <c r="H1" s="352" t="s">
        <v>915</v>
      </c>
    </row>
    <row r="2" spans="1:8" ht="11.25" customHeight="1" x14ac:dyDescent="0.35">
      <c r="A2" s="354"/>
      <c r="B2" s="355"/>
      <c r="D2" s="356"/>
      <c r="E2" s="357"/>
      <c r="F2" s="358"/>
      <c r="G2" s="359"/>
      <c r="H2" s="360"/>
    </row>
    <row r="3" spans="1:8" ht="11.25" customHeight="1" x14ac:dyDescent="0.35">
      <c r="A3" s="361"/>
      <c r="B3" s="362"/>
      <c r="C3" s="363"/>
      <c r="D3" s="364" t="s">
        <v>916</v>
      </c>
      <c r="E3" s="365"/>
      <c r="F3" s="366"/>
      <c r="G3" s="367"/>
      <c r="H3" s="367"/>
    </row>
    <row r="4" spans="1:8" ht="11.25" customHeight="1" x14ac:dyDescent="0.35">
      <c r="A4" s="361"/>
      <c r="B4" s="362"/>
      <c r="C4" s="363"/>
      <c r="D4" s="368"/>
      <c r="E4" s="365"/>
      <c r="F4" s="366"/>
      <c r="G4" s="367"/>
      <c r="H4" s="367"/>
    </row>
    <row r="5" spans="1:8" ht="11.25" customHeight="1" x14ac:dyDescent="0.35">
      <c r="A5" s="361"/>
      <c r="B5" s="362"/>
      <c r="C5" s="363"/>
      <c r="D5" s="369" t="s">
        <v>917</v>
      </c>
      <c r="E5" s="365"/>
      <c r="F5" s="366"/>
      <c r="G5" s="367"/>
      <c r="H5" s="367"/>
    </row>
    <row r="6" spans="1:8" ht="11.25" customHeight="1" x14ac:dyDescent="0.35">
      <c r="A6" s="361"/>
      <c r="B6" s="362"/>
      <c r="C6" s="363"/>
      <c r="D6" s="369" t="s">
        <v>918</v>
      </c>
      <c r="E6" s="365"/>
      <c r="F6" s="366"/>
      <c r="G6" s="367"/>
      <c r="H6" s="367"/>
    </row>
    <row r="7" spans="1:8" ht="11.25" customHeight="1" x14ac:dyDescent="0.35">
      <c r="A7" s="361"/>
      <c r="B7" s="362"/>
      <c r="C7" s="363"/>
      <c r="D7" s="368"/>
      <c r="E7" s="365"/>
      <c r="F7" s="366"/>
      <c r="G7" s="367"/>
      <c r="H7" s="367"/>
    </row>
    <row r="8" spans="1:8" ht="11.25" customHeight="1" x14ac:dyDescent="0.35">
      <c r="A8" s="361"/>
      <c r="B8" s="362"/>
      <c r="C8" s="363"/>
      <c r="D8" s="369" t="s">
        <v>919</v>
      </c>
      <c r="E8" s="365"/>
      <c r="F8" s="366"/>
      <c r="G8" s="367"/>
      <c r="H8" s="367"/>
    </row>
    <row r="9" spans="1:8" ht="11.25" customHeight="1" x14ac:dyDescent="0.35">
      <c r="A9" s="361"/>
      <c r="B9" s="362"/>
      <c r="C9" s="363"/>
      <c r="D9" s="368"/>
      <c r="E9" s="365"/>
      <c r="F9" s="366"/>
      <c r="G9" s="367"/>
      <c r="H9" s="367"/>
    </row>
    <row r="10" spans="1:8" ht="11.25" customHeight="1" x14ac:dyDescent="0.35">
      <c r="A10" s="370" t="s">
        <v>920</v>
      </c>
      <c r="B10" s="371" t="s">
        <v>13</v>
      </c>
      <c r="C10" s="363"/>
      <c r="D10" s="372" t="s">
        <v>921</v>
      </c>
      <c r="E10" s="373" t="s">
        <v>922</v>
      </c>
      <c r="F10" s="374">
        <v>3</v>
      </c>
      <c r="G10" s="367">
        <v>20</v>
      </c>
      <c r="H10" s="367">
        <f>F10*ROUND(G10,2)</f>
        <v>60</v>
      </c>
    </row>
    <row r="11" spans="1:8" ht="11.25" customHeight="1" x14ac:dyDescent="0.35">
      <c r="A11" s="361"/>
      <c r="B11" s="362"/>
      <c r="C11" s="363"/>
      <c r="D11" s="368"/>
      <c r="E11" s="365"/>
      <c r="F11" s="366"/>
      <c r="G11" s="367"/>
      <c r="H11" s="367"/>
    </row>
    <row r="12" spans="1:8" ht="11.25" customHeight="1" x14ac:dyDescent="0.35">
      <c r="A12" s="361"/>
      <c r="B12" s="362"/>
      <c r="C12" s="363"/>
      <c r="D12" s="375" t="s">
        <v>923</v>
      </c>
      <c r="E12" s="365"/>
      <c r="F12" s="366"/>
      <c r="G12" s="367"/>
      <c r="H12" s="367"/>
    </row>
    <row r="13" spans="1:8" ht="11.25" customHeight="1" x14ac:dyDescent="0.35">
      <c r="A13" s="370" t="s">
        <v>924</v>
      </c>
      <c r="B13" s="371" t="s">
        <v>17</v>
      </c>
      <c r="C13" s="363"/>
      <c r="D13" s="375" t="s">
        <v>925</v>
      </c>
      <c r="E13" s="373" t="s">
        <v>926</v>
      </c>
      <c r="F13" s="374">
        <v>1</v>
      </c>
      <c r="G13" s="367">
        <v>150</v>
      </c>
      <c r="H13" s="367">
        <f>F13*ROUND(G13,2)</f>
        <v>150</v>
      </c>
    </row>
    <row r="14" spans="1:8" ht="11.25" customHeight="1" x14ac:dyDescent="0.35">
      <c r="A14" s="361"/>
      <c r="B14" s="362"/>
      <c r="C14" s="363"/>
      <c r="D14" s="368"/>
      <c r="E14" s="365"/>
      <c r="F14" s="366"/>
      <c r="G14" s="367"/>
      <c r="H14" s="367"/>
    </row>
    <row r="15" spans="1:8" ht="11.25" customHeight="1" x14ac:dyDescent="0.35">
      <c r="A15" s="370" t="s">
        <v>927</v>
      </c>
      <c r="B15" s="371" t="s">
        <v>20</v>
      </c>
      <c r="C15" s="363"/>
      <c r="D15" s="372" t="s">
        <v>928</v>
      </c>
      <c r="E15" s="373" t="s">
        <v>922</v>
      </c>
      <c r="F15" s="374">
        <v>42</v>
      </c>
      <c r="G15" s="367">
        <v>20</v>
      </c>
      <c r="H15" s="367">
        <f>F15*ROUND(G15,2)</f>
        <v>840</v>
      </c>
    </row>
    <row r="16" spans="1:8" ht="11.25" customHeight="1" x14ac:dyDescent="0.35">
      <c r="A16" s="361"/>
      <c r="B16" s="362"/>
      <c r="C16" s="363"/>
      <c r="D16" s="368"/>
      <c r="E16" s="365"/>
      <c r="F16" s="366"/>
      <c r="G16" s="367"/>
      <c r="H16" s="367"/>
    </row>
    <row r="17" spans="1:8" ht="11.25" customHeight="1" x14ac:dyDescent="0.35">
      <c r="A17" s="370" t="s">
        <v>929</v>
      </c>
      <c r="B17" s="371" t="s">
        <v>23</v>
      </c>
      <c r="C17" s="363"/>
      <c r="D17" s="375" t="s">
        <v>930</v>
      </c>
      <c r="E17" s="373" t="s">
        <v>926</v>
      </c>
      <c r="F17" s="374">
        <v>2</v>
      </c>
      <c r="G17" s="367">
        <v>150</v>
      </c>
      <c r="H17" s="367">
        <f>F17*ROUND(G17,2)</f>
        <v>300</v>
      </c>
    </row>
    <row r="18" spans="1:8" ht="11.25" customHeight="1" x14ac:dyDescent="0.35">
      <c r="A18" s="361"/>
      <c r="B18" s="362"/>
      <c r="C18" s="363"/>
      <c r="D18" s="368"/>
      <c r="E18" s="365"/>
      <c r="F18" s="366"/>
      <c r="G18" s="367"/>
      <c r="H18" s="367"/>
    </row>
    <row r="19" spans="1:8" ht="11.25" customHeight="1" x14ac:dyDescent="0.35">
      <c r="A19" s="361"/>
      <c r="B19" s="362"/>
      <c r="C19" s="363"/>
      <c r="D19" s="369" t="s">
        <v>931</v>
      </c>
      <c r="E19" s="365"/>
      <c r="F19" s="366"/>
      <c r="G19" s="367"/>
      <c r="H19" s="367"/>
    </row>
    <row r="20" spans="1:8" ht="11.25" customHeight="1" x14ac:dyDescent="0.35">
      <c r="A20" s="361"/>
      <c r="B20" s="362"/>
      <c r="C20" s="363"/>
      <c r="D20" s="368"/>
      <c r="E20" s="365"/>
      <c r="F20" s="366"/>
      <c r="G20" s="367"/>
      <c r="H20" s="367"/>
    </row>
    <row r="21" spans="1:8" ht="11.25" customHeight="1" x14ac:dyDescent="0.35">
      <c r="A21" s="361"/>
      <c r="B21" s="362"/>
      <c r="C21" s="363"/>
      <c r="D21" s="368" t="s">
        <v>932</v>
      </c>
      <c r="E21" s="365"/>
      <c r="F21" s="366"/>
      <c r="G21" s="367"/>
      <c r="H21" s="367"/>
    </row>
    <row r="22" spans="1:8" ht="11.25" customHeight="1" x14ac:dyDescent="0.35">
      <c r="A22" s="361"/>
      <c r="B22" s="362"/>
      <c r="C22" s="363"/>
      <c r="D22" s="368"/>
      <c r="E22" s="365"/>
      <c r="F22" s="366"/>
      <c r="G22" s="367"/>
      <c r="H22" s="367"/>
    </row>
    <row r="23" spans="1:8" ht="11.25" customHeight="1" x14ac:dyDescent="0.35">
      <c r="A23" s="361"/>
      <c r="B23" s="362"/>
      <c r="C23" s="363"/>
      <c r="D23" s="372" t="s">
        <v>933</v>
      </c>
      <c r="E23" s="365"/>
      <c r="F23" s="366"/>
      <c r="G23" s="367"/>
      <c r="H23" s="367"/>
    </row>
    <row r="24" spans="1:8" ht="11.25" customHeight="1" x14ac:dyDescent="0.35">
      <c r="A24" s="370" t="s">
        <v>934</v>
      </c>
      <c r="B24" s="371" t="s">
        <v>25</v>
      </c>
      <c r="C24" s="363"/>
      <c r="D24" s="372" t="s">
        <v>935</v>
      </c>
      <c r="E24" s="373" t="s">
        <v>922</v>
      </c>
      <c r="F24" s="374">
        <v>160</v>
      </c>
      <c r="G24" s="367">
        <v>28.37</v>
      </c>
      <c r="H24" s="367">
        <f>F24*ROUND(G24,2)</f>
        <v>4539.2</v>
      </c>
    </row>
    <row r="25" spans="1:8" ht="11.25" customHeight="1" x14ac:dyDescent="0.35">
      <c r="A25" s="361"/>
      <c r="B25" s="362"/>
      <c r="C25" s="363"/>
      <c r="D25" s="368"/>
      <c r="E25" s="365"/>
      <c r="F25" s="366"/>
      <c r="G25" s="367"/>
      <c r="H25" s="367"/>
    </row>
    <row r="26" spans="1:8" ht="11.25" customHeight="1" x14ac:dyDescent="0.35">
      <c r="A26" s="361"/>
      <c r="B26" s="362"/>
      <c r="C26" s="363"/>
      <c r="D26" s="368" t="s">
        <v>936</v>
      </c>
      <c r="E26" s="365"/>
      <c r="F26" s="366"/>
      <c r="G26" s="367"/>
      <c r="H26" s="367"/>
    </row>
    <row r="27" spans="1:8" ht="11.25" customHeight="1" x14ac:dyDescent="0.35">
      <c r="A27" s="361"/>
      <c r="B27" s="362"/>
      <c r="C27" s="363"/>
      <c r="D27" s="368"/>
      <c r="E27" s="365"/>
      <c r="F27" s="366"/>
      <c r="G27" s="367"/>
      <c r="H27" s="367"/>
    </row>
    <row r="28" spans="1:8" ht="11.25" customHeight="1" x14ac:dyDescent="0.35">
      <c r="A28" s="361"/>
      <c r="B28" s="362"/>
      <c r="C28" s="363"/>
      <c r="D28" s="372" t="s">
        <v>937</v>
      </c>
      <c r="E28" s="365"/>
      <c r="F28" s="366"/>
      <c r="G28" s="367"/>
      <c r="H28" s="367"/>
    </row>
    <row r="29" spans="1:8" ht="11.25" customHeight="1" x14ac:dyDescent="0.35">
      <c r="A29" s="361"/>
      <c r="B29" s="362"/>
      <c r="C29" s="363"/>
      <c r="D29" s="372" t="s">
        <v>938</v>
      </c>
      <c r="E29" s="365"/>
      <c r="F29" s="366"/>
      <c r="G29" s="367"/>
      <c r="H29" s="367"/>
    </row>
    <row r="30" spans="1:8" ht="11.25" customHeight="1" x14ac:dyDescent="0.35">
      <c r="A30" s="370" t="s">
        <v>939</v>
      </c>
      <c r="B30" s="371" t="s">
        <v>28</v>
      </c>
      <c r="C30" s="363"/>
      <c r="D30" s="372" t="s">
        <v>940</v>
      </c>
      <c r="E30" s="373" t="s">
        <v>922</v>
      </c>
      <c r="F30" s="374">
        <v>114</v>
      </c>
      <c r="G30" s="367">
        <v>39.729999999999997</v>
      </c>
      <c r="H30" s="367">
        <f>F30*ROUND(G30,2)</f>
        <v>4529.2199999999993</v>
      </c>
    </row>
    <row r="31" spans="1:8" ht="11.25" customHeight="1" x14ac:dyDescent="0.35">
      <c r="A31" s="361"/>
      <c r="B31" s="362"/>
      <c r="C31" s="363"/>
      <c r="D31" s="368"/>
      <c r="E31" s="365"/>
      <c r="F31" s="366"/>
      <c r="G31" s="367"/>
      <c r="H31" s="367"/>
    </row>
    <row r="32" spans="1:8" ht="11.25" customHeight="1" x14ac:dyDescent="0.35">
      <c r="A32" s="361"/>
      <c r="B32" s="362"/>
      <c r="C32" s="363"/>
      <c r="D32" s="368" t="s">
        <v>941</v>
      </c>
      <c r="E32" s="365"/>
      <c r="F32" s="366"/>
      <c r="G32" s="367"/>
      <c r="H32" s="367"/>
    </row>
    <row r="33" spans="1:8" ht="11.25" customHeight="1" x14ac:dyDescent="0.35">
      <c r="A33" s="361"/>
      <c r="B33" s="362"/>
      <c r="C33" s="363"/>
      <c r="D33" s="368"/>
      <c r="E33" s="365"/>
      <c r="F33" s="366"/>
      <c r="G33" s="367"/>
      <c r="H33" s="367"/>
    </row>
    <row r="34" spans="1:8" ht="11.25" customHeight="1" x14ac:dyDescent="0.35">
      <c r="A34" s="361"/>
      <c r="B34" s="362"/>
      <c r="C34" s="363"/>
      <c r="D34" s="372" t="s">
        <v>937</v>
      </c>
      <c r="E34" s="365"/>
      <c r="F34" s="366"/>
      <c r="G34" s="367"/>
      <c r="H34" s="367"/>
    </row>
    <row r="35" spans="1:8" ht="11.25" customHeight="1" x14ac:dyDescent="0.35">
      <c r="A35" s="361"/>
      <c r="B35" s="362"/>
      <c r="C35" s="363"/>
      <c r="D35" s="372" t="s">
        <v>938</v>
      </c>
      <c r="E35" s="365"/>
      <c r="F35" s="366"/>
      <c r="G35" s="367"/>
      <c r="H35" s="367"/>
    </row>
    <row r="36" spans="1:8" ht="11.25" customHeight="1" x14ac:dyDescent="0.35">
      <c r="A36" s="370" t="s">
        <v>942</v>
      </c>
      <c r="B36" s="371" t="s">
        <v>43</v>
      </c>
      <c r="C36" s="363"/>
      <c r="D36" s="372" t="s">
        <v>940</v>
      </c>
      <c r="E36" s="373" t="s">
        <v>922</v>
      </c>
      <c r="F36" s="374">
        <v>20</v>
      </c>
      <c r="G36" s="367">
        <v>61.01</v>
      </c>
      <c r="H36" s="367">
        <f>F36*ROUND(G36,2)</f>
        <v>1220.2</v>
      </c>
    </row>
    <row r="37" spans="1:8" ht="11.25" customHeight="1" x14ac:dyDescent="0.35">
      <c r="A37" s="361"/>
      <c r="B37" s="362"/>
      <c r="C37" s="363"/>
      <c r="D37" s="368"/>
      <c r="E37" s="365"/>
      <c r="F37" s="366"/>
      <c r="G37" s="367"/>
      <c r="H37" s="367"/>
    </row>
    <row r="38" spans="1:8" ht="11.25" customHeight="1" x14ac:dyDescent="0.35">
      <c r="A38" s="361"/>
      <c r="B38" s="362"/>
      <c r="C38" s="363"/>
      <c r="D38" s="368" t="s">
        <v>943</v>
      </c>
      <c r="E38" s="365"/>
      <c r="F38" s="366"/>
      <c r="G38" s="367"/>
      <c r="H38" s="367"/>
    </row>
    <row r="39" spans="1:8" ht="11.25" customHeight="1" x14ac:dyDescent="0.35">
      <c r="A39" s="361"/>
      <c r="B39" s="362"/>
      <c r="C39" s="363"/>
      <c r="D39" s="368"/>
      <c r="E39" s="365"/>
      <c r="F39" s="366"/>
      <c r="G39" s="367"/>
      <c r="H39" s="367"/>
    </row>
    <row r="40" spans="1:8" ht="11.25" customHeight="1" x14ac:dyDescent="0.35">
      <c r="A40" s="361"/>
      <c r="B40" s="362"/>
      <c r="C40" s="363"/>
      <c r="D40" s="372" t="s">
        <v>937</v>
      </c>
      <c r="E40" s="365"/>
      <c r="F40" s="366"/>
      <c r="G40" s="367"/>
      <c r="H40" s="367"/>
    </row>
    <row r="41" spans="1:8" ht="11.25" customHeight="1" x14ac:dyDescent="0.35">
      <c r="A41" s="361"/>
      <c r="B41" s="362"/>
      <c r="C41" s="363"/>
      <c r="D41" s="372" t="s">
        <v>938</v>
      </c>
      <c r="E41" s="365"/>
      <c r="F41" s="366"/>
      <c r="G41" s="367"/>
      <c r="H41" s="367"/>
    </row>
    <row r="42" spans="1:8" ht="11.25" customHeight="1" x14ac:dyDescent="0.35">
      <c r="A42" s="370" t="s">
        <v>944</v>
      </c>
      <c r="B42" s="371" t="s">
        <v>45</v>
      </c>
      <c r="C42" s="363"/>
      <c r="D42" s="372" t="s">
        <v>940</v>
      </c>
      <c r="E42" s="373" t="s">
        <v>922</v>
      </c>
      <c r="F42" s="374">
        <v>54</v>
      </c>
      <c r="G42" s="367">
        <v>72.44</v>
      </c>
      <c r="H42" s="367">
        <f>F42*ROUND(G42,2)</f>
        <v>3911.7599999999998</v>
      </c>
    </row>
    <row r="43" spans="1:8" ht="11.25" customHeight="1" x14ac:dyDescent="0.35">
      <c r="A43" s="361"/>
      <c r="B43" s="362"/>
      <c r="C43" s="363"/>
      <c r="D43" s="368"/>
      <c r="E43" s="365"/>
      <c r="F43" s="366"/>
      <c r="G43" s="367"/>
      <c r="H43" s="367"/>
    </row>
    <row r="44" spans="1:8" ht="11.25" customHeight="1" x14ac:dyDescent="0.35">
      <c r="A44" s="361"/>
      <c r="B44" s="362"/>
      <c r="C44" s="363"/>
      <c r="D44" s="368" t="s">
        <v>945</v>
      </c>
      <c r="E44" s="365"/>
      <c r="F44" s="366"/>
      <c r="G44" s="367"/>
      <c r="H44" s="367"/>
    </row>
    <row r="45" spans="1:8" ht="11.25" customHeight="1" x14ac:dyDescent="0.35">
      <c r="A45" s="361"/>
      <c r="B45" s="362"/>
      <c r="C45" s="363"/>
      <c r="D45" s="368"/>
      <c r="E45" s="365"/>
      <c r="F45" s="366"/>
      <c r="G45" s="367"/>
      <c r="H45" s="367"/>
    </row>
    <row r="46" spans="1:8" ht="11.25" customHeight="1" x14ac:dyDescent="0.35">
      <c r="A46" s="361"/>
      <c r="B46" s="362"/>
      <c r="C46" s="363"/>
      <c r="D46" s="372" t="s">
        <v>937</v>
      </c>
      <c r="E46" s="365"/>
      <c r="F46" s="366"/>
      <c r="G46" s="367"/>
      <c r="H46" s="367"/>
    </row>
    <row r="47" spans="1:8" ht="11.25" customHeight="1" x14ac:dyDescent="0.35">
      <c r="A47" s="361"/>
      <c r="B47" s="362"/>
      <c r="C47" s="363"/>
      <c r="D47" s="372" t="s">
        <v>938</v>
      </c>
      <c r="E47" s="365"/>
      <c r="F47" s="366"/>
      <c r="G47" s="367"/>
      <c r="H47" s="367"/>
    </row>
    <row r="48" spans="1:8" ht="11.25" customHeight="1" x14ac:dyDescent="0.35">
      <c r="A48" s="370" t="s">
        <v>946</v>
      </c>
      <c r="B48" s="371" t="s">
        <v>947</v>
      </c>
      <c r="C48" s="363"/>
      <c r="D48" s="372" t="s">
        <v>940</v>
      </c>
      <c r="E48" s="373" t="s">
        <v>922</v>
      </c>
      <c r="F48" s="374">
        <v>26</v>
      </c>
      <c r="G48" s="367">
        <v>84.55</v>
      </c>
      <c r="H48" s="367">
        <f>F48*ROUND(G48,2)</f>
        <v>2198.2999999999997</v>
      </c>
    </row>
    <row r="49" spans="1:8" ht="11.25" customHeight="1" x14ac:dyDescent="0.35">
      <c r="A49" s="361"/>
      <c r="B49" s="362"/>
      <c r="C49" s="363"/>
      <c r="D49" s="368"/>
      <c r="E49" s="365"/>
      <c r="F49" s="366"/>
      <c r="G49" s="367"/>
      <c r="H49" s="367"/>
    </row>
    <row r="50" spans="1:8" ht="11.25" customHeight="1" x14ac:dyDescent="0.35">
      <c r="A50" s="361"/>
      <c r="B50" s="362"/>
      <c r="C50" s="363"/>
      <c r="D50" s="368" t="s">
        <v>527</v>
      </c>
      <c r="E50" s="365"/>
      <c r="F50" s="366"/>
      <c r="G50" s="367"/>
      <c r="H50" s="367"/>
    </row>
    <row r="51" spans="1:8" ht="11.25" customHeight="1" x14ac:dyDescent="0.35">
      <c r="A51" s="361"/>
      <c r="B51" s="362"/>
      <c r="C51" s="363"/>
      <c r="D51" s="368"/>
      <c r="E51" s="365"/>
      <c r="F51" s="366"/>
      <c r="G51" s="367"/>
      <c r="H51" s="367"/>
    </row>
    <row r="52" spans="1:8" ht="11.25" customHeight="1" x14ac:dyDescent="0.35">
      <c r="A52" s="370" t="s">
        <v>948</v>
      </c>
      <c r="B52" s="371" t="s">
        <v>48</v>
      </c>
      <c r="C52" s="363"/>
      <c r="D52" s="375" t="s">
        <v>949</v>
      </c>
      <c r="E52" s="373" t="s">
        <v>922</v>
      </c>
      <c r="F52" s="374">
        <v>168</v>
      </c>
      <c r="G52" s="367">
        <v>24.55</v>
      </c>
      <c r="H52" s="367">
        <f>F52*ROUND(G52,2)</f>
        <v>4124.4000000000005</v>
      </c>
    </row>
    <row r="53" spans="1:8" ht="11.25" customHeight="1" x14ac:dyDescent="0.35">
      <c r="A53" s="370"/>
      <c r="B53" s="371"/>
      <c r="C53" s="363"/>
      <c r="D53" s="375"/>
      <c r="E53" s="373"/>
      <c r="F53" s="374"/>
      <c r="G53" s="367"/>
      <c r="H53" s="367"/>
    </row>
    <row r="54" spans="1:8" ht="11.25" customHeight="1" x14ac:dyDescent="0.35">
      <c r="A54" s="370"/>
      <c r="B54" s="371"/>
      <c r="C54" s="363"/>
      <c r="D54" s="375" t="s">
        <v>1399</v>
      </c>
      <c r="E54" s="373" t="s">
        <v>922</v>
      </c>
      <c r="F54" s="374"/>
      <c r="G54" s="367">
        <v>80</v>
      </c>
      <c r="H54" s="367" t="s">
        <v>765</v>
      </c>
    </row>
    <row r="55" spans="1:8" ht="11.25" customHeight="1" x14ac:dyDescent="0.35">
      <c r="A55" s="361"/>
      <c r="B55" s="362"/>
      <c r="C55" s="363"/>
      <c r="D55" s="368"/>
      <c r="E55" s="365"/>
      <c r="F55" s="366"/>
      <c r="G55" s="367"/>
      <c r="H55" s="367"/>
    </row>
    <row r="56" spans="1:8" ht="11.25" customHeight="1" x14ac:dyDescent="0.35">
      <c r="A56" s="361"/>
      <c r="B56" s="362"/>
      <c r="C56" s="363"/>
      <c r="D56" s="369" t="s">
        <v>31</v>
      </c>
      <c r="E56" s="365"/>
      <c r="F56" s="366"/>
      <c r="G56" s="367"/>
      <c r="H56" s="367"/>
    </row>
    <row r="57" spans="1:8" ht="11.25" customHeight="1" x14ac:dyDescent="0.35">
      <c r="A57" s="361"/>
      <c r="B57" s="362"/>
      <c r="C57" s="363"/>
      <c r="D57" s="368"/>
      <c r="E57" s="365"/>
      <c r="F57" s="366"/>
      <c r="G57" s="367"/>
      <c r="H57" s="367"/>
    </row>
    <row r="58" spans="1:8" ht="11.25" customHeight="1" x14ac:dyDescent="0.35">
      <c r="A58" s="361"/>
      <c r="B58" s="362"/>
      <c r="C58" s="363"/>
      <c r="D58" s="368" t="s">
        <v>33</v>
      </c>
      <c r="E58" s="365"/>
      <c r="F58" s="366"/>
      <c r="G58" s="367"/>
      <c r="H58" s="367"/>
    </row>
    <row r="59" spans="1:8" ht="11.25" customHeight="1" x14ac:dyDescent="0.35">
      <c r="A59" s="361"/>
      <c r="B59" s="362"/>
      <c r="C59" s="363"/>
      <c r="D59" s="368"/>
      <c r="E59" s="365"/>
      <c r="F59" s="366"/>
      <c r="G59" s="367"/>
      <c r="H59" s="367"/>
    </row>
    <row r="60" spans="1:8" ht="11.25" customHeight="1" x14ac:dyDescent="0.35">
      <c r="A60" s="370" t="s">
        <v>950</v>
      </c>
      <c r="B60" s="371" t="s">
        <v>52</v>
      </c>
      <c r="C60" s="363"/>
      <c r="D60" s="372" t="s">
        <v>133</v>
      </c>
      <c r="E60" s="373" t="s">
        <v>951</v>
      </c>
      <c r="F60" s="366">
        <v>1</v>
      </c>
      <c r="G60" s="367">
        <v>500</v>
      </c>
      <c r="H60" s="367">
        <f>G60*F60</f>
        <v>500</v>
      </c>
    </row>
    <row r="61" spans="1:8" s="383" customFormat="1" ht="21.65" customHeight="1" x14ac:dyDescent="0.25">
      <c r="A61" s="376"/>
      <c r="B61" s="377"/>
      <c r="C61" s="378"/>
      <c r="D61" s="379"/>
      <c r="E61" s="380"/>
      <c r="F61" s="381"/>
      <c r="G61" s="382"/>
      <c r="H61" s="382"/>
    </row>
    <row r="62" spans="1:8" ht="28.9" customHeight="1" x14ac:dyDescent="0.35">
      <c r="A62" s="384"/>
      <c r="B62" s="385"/>
      <c r="C62" s="386"/>
      <c r="D62" s="387" t="s">
        <v>952</v>
      </c>
      <c r="E62" s="386"/>
      <c r="F62" s="386"/>
      <c r="G62" s="388" t="s">
        <v>953</v>
      </c>
      <c r="H62" s="389">
        <f>SUM(H2:H61)</f>
        <v>22373.08</v>
      </c>
    </row>
    <row r="63" spans="1:8" ht="28.9" customHeight="1" x14ac:dyDescent="0.35">
      <c r="A63" s="348" t="s">
        <v>913</v>
      </c>
      <c r="B63" s="349" t="s">
        <v>914</v>
      </c>
      <c r="C63" s="350"/>
      <c r="D63" s="349" t="s">
        <v>5</v>
      </c>
      <c r="E63" s="351" t="s">
        <v>7</v>
      </c>
      <c r="F63" s="352" t="s">
        <v>6</v>
      </c>
      <c r="G63" s="352" t="s">
        <v>8</v>
      </c>
      <c r="H63" s="352" t="s">
        <v>915</v>
      </c>
    </row>
    <row r="64" spans="1:8" ht="11.25" customHeight="1" x14ac:dyDescent="0.35">
      <c r="A64" s="354"/>
      <c r="B64" s="355"/>
      <c r="D64" s="356"/>
      <c r="E64" s="357"/>
      <c r="F64" s="358"/>
      <c r="G64" s="359"/>
      <c r="H64" s="360"/>
    </row>
    <row r="65" spans="1:8" ht="11.25" customHeight="1" x14ac:dyDescent="0.35">
      <c r="A65" s="361"/>
      <c r="B65" s="362"/>
      <c r="C65" s="363"/>
      <c r="D65" s="364" t="s">
        <v>954</v>
      </c>
      <c r="E65" s="365"/>
      <c r="F65" s="366"/>
      <c r="G65" s="367"/>
      <c r="H65" s="367"/>
    </row>
    <row r="66" spans="1:8" ht="11.25" customHeight="1" x14ac:dyDescent="0.35">
      <c r="A66" s="361"/>
      <c r="B66" s="362"/>
      <c r="C66" s="363"/>
      <c r="D66" s="368"/>
      <c r="E66" s="365"/>
      <c r="F66" s="366"/>
      <c r="G66" s="367"/>
      <c r="H66" s="367"/>
    </row>
    <row r="67" spans="1:8" ht="11.25" customHeight="1" x14ac:dyDescent="0.35">
      <c r="A67" s="361"/>
      <c r="B67" s="362"/>
      <c r="C67" s="363"/>
      <c r="D67" s="369" t="s">
        <v>917</v>
      </c>
      <c r="E67" s="365"/>
      <c r="F67" s="366"/>
      <c r="G67" s="367"/>
      <c r="H67" s="367"/>
    </row>
    <row r="68" spans="1:8" ht="11.25" customHeight="1" x14ac:dyDescent="0.35">
      <c r="A68" s="361"/>
      <c r="B68" s="362"/>
      <c r="C68" s="363"/>
      <c r="D68" s="369" t="s">
        <v>955</v>
      </c>
      <c r="E68" s="365"/>
      <c r="F68" s="366"/>
      <c r="G68" s="367"/>
      <c r="H68" s="367"/>
    </row>
    <row r="69" spans="1:8" ht="11.25" customHeight="1" x14ac:dyDescent="0.35">
      <c r="A69" s="361"/>
      <c r="B69" s="362"/>
      <c r="C69" s="363"/>
      <c r="D69" s="368"/>
      <c r="E69" s="365"/>
      <c r="F69" s="366"/>
      <c r="G69" s="367"/>
      <c r="H69" s="367"/>
    </row>
    <row r="70" spans="1:8" ht="11.25" customHeight="1" x14ac:dyDescent="0.35">
      <c r="A70" s="361"/>
      <c r="B70" s="362"/>
      <c r="C70" s="363"/>
      <c r="D70" s="369" t="s">
        <v>956</v>
      </c>
      <c r="E70" s="365"/>
      <c r="F70" s="366"/>
      <c r="G70" s="367"/>
      <c r="H70" s="367"/>
    </row>
    <row r="71" spans="1:8" ht="11.25" customHeight="1" x14ac:dyDescent="0.35">
      <c r="A71" s="361"/>
      <c r="B71" s="362"/>
      <c r="C71" s="363"/>
      <c r="D71" s="368"/>
      <c r="E71" s="365"/>
      <c r="F71" s="366"/>
      <c r="G71" s="367"/>
      <c r="H71" s="367"/>
    </row>
    <row r="72" spans="1:8" ht="11.25" customHeight="1" x14ac:dyDescent="0.35">
      <c r="A72" s="361"/>
      <c r="B72" s="362"/>
      <c r="C72" s="363"/>
      <c r="D72" s="368" t="s">
        <v>957</v>
      </c>
      <c r="E72" s="365"/>
      <c r="F72" s="366"/>
      <c r="G72" s="367"/>
      <c r="H72" s="367"/>
    </row>
    <row r="73" spans="1:8" ht="11.25" customHeight="1" x14ac:dyDescent="0.35">
      <c r="A73" s="361"/>
      <c r="B73" s="362"/>
      <c r="C73" s="363"/>
      <c r="D73" s="368"/>
      <c r="E73" s="365"/>
      <c r="F73" s="366"/>
      <c r="G73" s="367"/>
      <c r="H73" s="367"/>
    </row>
    <row r="74" spans="1:8" ht="11.25" customHeight="1" x14ac:dyDescent="0.35">
      <c r="A74" s="361"/>
      <c r="B74" s="362"/>
      <c r="C74" s="363"/>
      <c r="D74" s="372" t="s">
        <v>958</v>
      </c>
      <c r="E74" s="365"/>
      <c r="F74" s="366"/>
      <c r="G74" s="367"/>
      <c r="H74" s="367"/>
    </row>
    <row r="75" spans="1:8" ht="11.25" customHeight="1" x14ac:dyDescent="0.35">
      <c r="A75" s="370" t="s">
        <v>959</v>
      </c>
      <c r="B75" s="371" t="s">
        <v>13</v>
      </c>
      <c r="C75" s="363"/>
      <c r="D75" s="372" t="s">
        <v>960</v>
      </c>
      <c r="E75" s="373" t="s">
        <v>922</v>
      </c>
      <c r="F75" s="374">
        <v>26</v>
      </c>
      <c r="G75" s="367">
        <v>29.94</v>
      </c>
      <c r="H75" s="367">
        <f>F75*ROUND(G75,2)</f>
        <v>778.44</v>
      </c>
    </row>
    <row r="76" spans="1:8" ht="11.25" customHeight="1" x14ac:dyDescent="0.35">
      <c r="A76" s="361"/>
      <c r="B76" s="362"/>
      <c r="C76" s="363"/>
      <c r="D76" s="368"/>
      <c r="E76" s="365"/>
      <c r="F76" s="366"/>
      <c r="G76" s="367"/>
      <c r="H76" s="367"/>
    </row>
    <row r="77" spans="1:8" ht="11.25" customHeight="1" x14ac:dyDescent="0.35">
      <c r="A77" s="361"/>
      <c r="B77" s="362"/>
      <c r="C77" s="363"/>
      <c r="D77" s="372" t="s">
        <v>961</v>
      </c>
      <c r="E77" s="365"/>
      <c r="F77" s="366"/>
      <c r="G77" s="367"/>
      <c r="H77" s="367"/>
    </row>
    <row r="78" spans="1:8" ht="11.25" customHeight="1" x14ac:dyDescent="0.35">
      <c r="A78" s="370" t="s">
        <v>962</v>
      </c>
      <c r="B78" s="371" t="s">
        <v>17</v>
      </c>
      <c r="C78" s="363"/>
      <c r="D78" s="372" t="s">
        <v>963</v>
      </c>
      <c r="E78" s="373" t="s">
        <v>922</v>
      </c>
      <c r="F78" s="374">
        <v>54</v>
      </c>
      <c r="G78" s="367">
        <v>41.33</v>
      </c>
      <c r="H78" s="367">
        <f>F78*ROUND(G78,2)</f>
        <v>2231.8199999999997</v>
      </c>
    </row>
    <row r="79" spans="1:8" ht="11.25" customHeight="1" x14ac:dyDescent="0.35">
      <c r="A79" s="361"/>
      <c r="B79" s="362"/>
      <c r="C79" s="363"/>
      <c r="D79" s="368"/>
      <c r="E79" s="365"/>
      <c r="F79" s="366"/>
      <c r="G79" s="367"/>
      <c r="H79" s="367"/>
    </row>
    <row r="80" spans="1:8" ht="11.25" customHeight="1" x14ac:dyDescent="0.35">
      <c r="A80" s="361"/>
      <c r="B80" s="362"/>
      <c r="C80" s="363"/>
      <c r="D80" s="369" t="s">
        <v>964</v>
      </c>
      <c r="E80" s="365"/>
      <c r="F80" s="366"/>
      <c r="G80" s="367"/>
      <c r="H80" s="367"/>
    </row>
    <row r="81" spans="1:8" ht="11.25" customHeight="1" x14ac:dyDescent="0.35">
      <c r="A81" s="361"/>
      <c r="B81" s="362"/>
      <c r="C81" s="363"/>
      <c r="D81" s="368"/>
      <c r="E81" s="365"/>
      <c r="F81" s="366"/>
      <c r="G81" s="367"/>
      <c r="H81" s="367"/>
    </row>
    <row r="82" spans="1:8" ht="11.25" customHeight="1" x14ac:dyDescent="0.35">
      <c r="A82" s="361"/>
      <c r="B82" s="362"/>
      <c r="C82" s="363"/>
      <c r="D82" s="368" t="s">
        <v>957</v>
      </c>
      <c r="E82" s="365"/>
      <c r="F82" s="366"/>
      <c r="G82" s="367"/>
      <c r="H82" s="367"/>
    </row>
    <row r="83" spans="1:8" ht="11.25" customHeight="1" x14ac:dyDescent="0.35">
      <c r="A83" s="361"/>
      <c r="B83" s="362"/>
      <c r="C83" s="363"/>
      <c r="D83" s="368"/>
      <c r="E83" s="365"/>
      <c r="F83" s="366"/>
      <c r="G83" s="367"/>
      <c r="H83" s="367"/>
    </row>
    <row r="84" spans="1:8" ht="11.25" customHeight="1" x14ac:dyDescent="0.35">
      <c r="A84" s="361"/>
      <c r="B84" s="362"/>
      <c r="C84" s="363"/>
      <c r="D84" s="372" t="s">
        <v>965</v>
      </c>
      <c r="E84" s="365"/>
      <c r="F84" s="366"/>
      <c r="G84" s="367"/>
      <c r="H84" s="367"/>
    </row>
    <row r="85" spans="1:8" ht="11.25" customHeight="1" x14ac:dyDescent="0.35">
      <c r="A85" s="370" t="s">
        <v>966</v>
      </c>
      <c r="B85" s="371" t="s">
        <v>20</v>
      </c>
      <c r="C85" s="363"/>
      <c r="D85" s="372" t="s">
        <v>960</v>
      </c>
      <c r="E85" s="373" t="s">
        <v>922</v>
      </c>
      <c r="F85" s="374">
        <v>160</v>
      </c>
      <c r="G85" s="367">
        <v>29.94</v>
      </c>
      <c r="H85" s="367">
        <f>F85*ROUND(G85,2)</f>
        <v>4790.4000000000005</v>
      </c>
    </row>
    <row r="86" spans="1:8" ht="11.25" customHeight="1" x14ac:dyDescent="0.35">
      <c r="A86" s="361"/>
      <c r="B86" s="362"/>
      <c r="C86" s="363"/>
      <c r="D86" s="368"/>
      <c r="E86" s="365"/>
      <c r="F86" s="366"/>
      <c r="G86" s="367"/>
      <c r="H86" s="367"/>
    </row>
    <row r="87" spans="1:8" ht="11.25" customHeight="1" x14ac:dyDescent="0.35">
      <c r="A87" s="361"/>
      <c r="B87" s="362"/>
      <c r="C87" s="363"/>
      <c r="D87" s="372" t="s">
        <v>967</v>
      </c>
      <c r="E87" s="365"/>
      <c r="F87" s="366"/>
      <c r="G87" s="367"/>
      <c r="H87" s="367"/>
    </row>
    <row r="88" spans="1:8" ht="11.25" customHeight="1" x14ac:dyDescent="0.35">
      <c r="A88" s="370" t="s">
        <v>968</v>
      </c>
      <c r="B88" s="371" t="s">
        <v>23</v>
      </c>
      <c r="C88" s="363"/>
      <c r="D88" s="372" t="s">
        <v>960</v>
      </c>
      <c r="E88" s="373" t="s">
        <v>922</v>
      </c>
      <c r="F88" s="374">
        <v>114</v>
      </c>
      <c r="G88" s="367">
        <v>32.44</v>
      </c>
      <c r="H88" s="367">
        <f>F88*ROUND(G88,2)</f>
        <v>3698.16</v>
      </c>
    </row>
    <row r="89" spans="1:8" ht="11.25" customHeight="1" x14ac:dyDescent="0.35">
      <c r="A89" s="361"/>
      <c r="B89" s="362"/>
      <c r="C89" s="363"/>
      <c r="D89" s="368"/>
      <c r="E89" s="365"/>
      <c r="F89" s="366"/>
      <c r="G89" s="367"/>
      <c r="H89" s="367"/>
    </row>
    <row r="90" spans="1:8" ht="11.25" customHeight="1" x14ac:dyDescent="0.35">
      <c r="A90" s="361"/>
      <c r="B90" s="362"/>
      <c r="C90" s="363"/>
      <c r="D90" s="372" t="s">
        <v>961</v>
      </c>
      <c r="E90" s="365"/>
      <c r="F90" s="366"/>
      <c r="G90" s="367"/>
      <c r="H90" s="367"/>
    </row>
    <row r="91" spans="1:8" ht="11.25" customHeight="1" x14ac:dyDescent="0.35">
      <c r="A91" s="370" t="s">
        <v>969</v>
      </c>
      <c r="B91" s="371" t="s">
        <v>25</v>
      </c>
      <c r="C91" s="363"/>
      <c r="D91" s="372" t="s">
        <v>960</v>
      </c>
      <c r="E91" s="373" t="s">
        <v>922</v>
      </c>
      <c r="F91" s="374">
        <v>20</v>
      </c>
      <c r="G91" s="367">
        <v>36.770000000000003</v>
      </c>
      <c r="H91" s="367">
        <f>F91*ROUND(G91,2)</f>
        <v>735.40000000000009</v>
      </c>
    </row>
    <row r="92" spans="1:8" ht="11.25" customHeight="1" x14ac:dyDescent="0.35">
      <c r="A92" s="361"/>
      <c r="B92" s="362"/>
      <c r="C92" s="363"/>
      <c r="D92" s="368"/>
      <c r="E92" s="365"/>
      <c r="F92" s="366"/>
      <c r="G92" s="367"/>
      <c r="H92" s="367"/>
    </row>
    <row r="93" spans="1:8" ht="11.25" customHeight="1" x14ac:dyDescent="0.35">
      <c r="A93" s="361"/>
      <c r="B93" s="362"/>
      <c r="C93" s="363"/>
      <c r="D93" s="369" t="s">
        <v>970</v>
      </c>
      <c r="E93" s="365"/>
      <c r="F93" s="366"/>
      <c r="G93" s="367"/>
      <c r="H93" s="367"/>
    </row>
    <row r="94" spans="1:8" ht="11.25" customHeight="1" x14ac:dyDescent="0.35">
      <c r="A94" s="361"/>
      <c r="B94" s="362"/>
      <c r="C94" s="363"/>
      <c r="D94" s="369" t="s">
        <v>971</v>
      </c>
      <c r="E94" s="365"/>
      <c r="F94" s="366"/>
      <c r="G94" s="367"/>
      <c r="H94" s="367"/>
    </row>
    <row r="95" spans="1:8" ht="11.25" customHeight="1" x14ac:dyDescent="0.35">
      <c r="A95" s="361"/>
      <c r="B95" s="362"/>
      <c r="C95" s="363"/>
      <c r="D95" s="368"/>
      <c r="E95" s="365"/>
      <c r="F95" s="366"/>
      <c r="G95" s="367"/>
      <c r="H95" s="367"/>
    </row>
    <row r="96" spans="1:8" ht="11.25" customHeight="1" x14ac:dyDescent="0.35">
      <c r="A96" s="361"/>
      <c r="B96" s="362"/>
      <c r="C96" s="363"/>
      <c r="D96" s="368" t="s">
        <v>972</v>
      </c>
      <c r="E96" s="365"/>
      <c r="F96" s="366"/>
      <c r="G96" s="367"/>
      <c r="H96" s="367"/>
    </row>
    <row r="97" spans="1:8" ht="11.25" customHeight="1" x14ac:dyDescent="0.35">
      <c r="A97" s="361"/>
      <c r="B97" s="362"/>
      <c r="C97" s="363"/>
      <c r="D97" s="368"/>
      <c r="E97" s="365"/>
      <c r="F97" s="366"/>
      <c r="G97" s="367"/>
      <c r="H97" s="367"/>
    </row>
    <row r="98" spans="1:8" ht="11.25" customHeight="1" x14ac:dyDescent="0.35">
      <c r="A98" s="370" t="s">
        <v>973</v>
      </c>
      <c r="B98" s="371" t="s">
        <v>28</v>
      </c>
      <c r="C98" s="363"/>
      <c r="D98" s="372" t="s">
        <v>974</v>
      </c>
      <c r="E98" s="373" t="s">
        <v>922</v>
      </c>
      <c r="F98" s="374">
        <v>69</v>
      </c>
      <c r="G98" s="367">
        <v>8.49</v>
      </c>
      <c r="H98" s="367">
        <f>F98*ROUND(G98,2)</f>
        <v>585.81000000000006</v>
      </c>
    </row>
    <row r="99" spans="1:8" ht="11.25" customHeight="1" x14ac:dyDescent="0.35">
      <c r="A99" s="361"/>
      <c r="B99" s="362"/>
      <c r="C99" s="363"/>
      <c r="D99" s="368"/>
      <c r="E99" s="365"/>
      <c r="F99" s="366"/>
      <c r="G99" s="367"/>
      <c r="H99" s="367"/>
    </row>
    <row r="100" spans="1:8" ht="11.25" customHeight="1" x14ac:dyDescent="0.35">
      <c r="A100" s="370" t="s">
        <v>975</v>
      </c>
      <c r="B100" s="371" t="s">
        <v>43</v>
      </c>
      <c r="C100" s="363"/>
      <c r="D100" s="372" t="s">
        <v>976</v>
      </c>
      <c r="E100" s="373" t="s">
        <v>922</v>
      </c>
      <c r="F100" s="374">
        <v>479</v>
      </c>
      <c r="G100" s="367">
        <v>13.75</v>
      </c>
      <c r="H100" s="367">
        <f>F100*ROUND(G100,2)</f>
        <v>6586.25</v>
      </c>
    </row>
    <row r="101" spans="1:8" ht="11.25" customHeight="1" x14ac:dyDescent="0.35">
      <c r="A101" s="361"/>
      <c r="B101" s="362"/>
      <c r="C101" s="363"/>
      <c r="D101" s="368"/>
      <c r="E101" s="365"/>
      <c r="F101" s="366"/>
      <c r="G101" s="367"/>
      <c r="H101" s="367"/>
    </row>
    <row r="102" spans="1:8" ht="11.25" customHeight="1" x14ac:dyDescent="0.35">
      <c r="A102" s="370" t="s">
        <v>977</v>
      </c>
      <c r="B102" s="371" t="s">
        <v>45</v>
      </c>
      <c r="C102" s="363"/>
      <c r="D102" s="372" t="s">
        <v>558</v>
      </c>
      <c r="E102" s="373" t="s">
        <v>922</v>
      </c>
      <c r="F102" s="374">
        <v>61</v>
      </c>
      <c r="G102" s="367">
        <v>18.27</v>
      </c>
      <c r="H102" s="367">
        <f>F102*ROUND(G102,2)</f>
        <v>1114.47</v>
      </c>
    </row>
    <row r="103" spans="1:8" ht="11.25" customHeight="1" x14ac:dyDescent="0.35">
      <c r="A103" s="361"/>
      <c r="B103" s="362"/>
      <c r="C103" s="363"/>
      <c r="D103" s="368"/>
      <c r="E103" s="365"/>
      <c r="F103" s="366"/>
      <c r="G103" s="367"/>
      <c r="H103" s="367"/>
    </row>
    <row r="104" spans="1:8" ht="11.25" customHeight="1" x14ac:dyDescent="0.35">
      <c r="A104" s="361"/>
      <c r="B104" s="362"/>
      <c r="C104" s="363"/>
      <c r="D104" s="368" t="s">
        <v>476</v>
      </c>
      <c r="E104" s="365"/>
      <c r="F104" s="366"/>
      <c r="G104" s="367"/>
      <c r="H104" s="367"/>
    </row>
    <row r="105" spans="1:8" ht="11.25" customHeight="1" x14ac:dyDescent="0.35">
      <c r="A105" s="361"/>
      <c r="B105" s="362"/>
      <c r="C105" s="363"/>
      <c r="D105" s="368"/>
      <c r="E105" s="365"/>
      <c r="F105" s="366"/>
      <c r="G105" s="367"/>
      <c r="H105" s="367"/>
    </row>
    <row r="106" spans="1:8" ht="11.25" customHeight="1" x14ac:dyDescent="0.35">
      <c r="A106" s="370" t="s">
        <v>978</v>
      </c>
      <c r="B106" s="371" t="s">
        <v>947</v>
      </c>
      <c r="C106" s="363"/>
      <c r="D106" s="375" t="s">
        <v>979</v>
      </c>
      <c r="E106" s="373" t="s">
        <v>926</v>
      </c>
      <c r="F106" s="374">
        <v>27</v>
      </c>
      <c r="G106" s="367">
        <v>21.54</v>
      </c>
      <c r="H106" s="367">
        <f>F106*ROUND(G106,2)</f>
        <v>581.57999999999993</v>
      </c>
    </row>
    <row r="107" spans="1:8" ht="11.25" customHeight="1" x14ac:dyDescent="0.35">
      <c r="A107" s="361"/>
      <c r="B107" s="362"/>
      <c r="C107" s="363"/>
      <c r="D107" s="368"/>
      <c r="E107" s="365"/>
      <c r="F107" s="366"/>
      <c r="G107" s="367"/>
      <c r="H107" s="367"/>
    </row>
    <row r="108" spans="1:8" ht="11.25" customHeight="1" x14ac:dyDescent="0.35">
      <c r="A108" s="370" t="s">
        <v>980</v>
      </c>
      <c r="B108" s="371" t="s">
        <v>48</v>
      </c>
      <c r="C108" s="363"/>
      <c r="D108" s="375" t="s">
        <v>981</v>
      </c>
      <c r="E108" s="373" t="s">
        <v>926</v>
      </c>
      <c r="F108" s="374">
        <v>6</v>
      </c>
      <c r="G108" s="367">
        <v>17.98</v>
      </c>
      <c r="H108" s="367">
        <f>F108*ROUND(G108,2)</f>
        <v>107.88</v>
      </c>
    </row>
    <row r="109" spans="1:8" ht="11.25" customHeight="1" x14ac:dyDescent="0.35">
      <c r="A109" s="361"/>
      <c r="B109" s="362"/>
      <c r="C109" s="363"/>
      <c r="D109" s="368"/>
      <c r="E109" s="365"/>
      <c r="F109" s="366"/>
      <c r="G109" s="367"/>
      <c r="H109" s="367"/>
    </row>
    <row r="110" spans="1:8" ht="11.25" customHeight="1" x14ac:dyDescent="0.35">
      <c r="A110" s="370" t="s">
        <v>982</v>
      </c>
      <c r="B110" s="371" t="s">
        <v>52</v>
      </c>
      <c r="C110" s="363"/>
      <c r="D110" s="375" t="s">
        <v>983</v>
      </c>
      <c r="E110" s="373" t="s">
        <v>926</v>
      </c>
      <c r="F110" s="374">
        <v>4</v>
      </c>
      <c r="G110" s="367">
        <v>38.64</v>
      </c>
      <c r="H110" s="367">
        <f>F110*ROUND(G110,2)</f>
        <v>154.56</v>
      </c>
    </row>
    <row r="111" spans="1:8" ht="11.25" customHeight="1" x14ac:dyDescent="0.35">
      <c r="A111" s="361"/>
      <c r="B111" s="362"/>
      <c r="C111" s="363"/>
      <c r="D111" s="368"/>
      <c r="E111" s="365"/>
      <c r="F111" s="366"/>
      <c r="G111" s="367"/>
      <c r="H111" s="367"/>
    </row>
    <row r="112" spans="1:8" ht="11.25" customHeight="1" x14ac:dyDescent="0.35">
      <c r="A112" s="361"/>
      <c r="B112" s="362"/>
      <c r="C112" s="363"/>
      <c r="D112" s="369" t="s">
        <v>984</v>
      </c>
      <c r="E112" s="365"/>
      <c r="F112" s="366"/>
      <c r="G112" s="367"/>
      <c r="H112" s="367"/>
    </row>
    <row r="113" spans="1:8" ht="11.25" customHeight="1" x14ac:dyDescent="0.35">
      <c r="A113" s="361"/>
      <c r="B113" s="362"/>
      <c r="C113" s="363"/>
      <c r="D113" s="368"/>
      <c r="E113" s="365"/>
      <c r="F113" s="366"/>
      <c r="G113" s="367"/>
      <c r="H113" s="367"/>
    </row>
    <row r="114" spans="1:8" ht="11.25" customHeight="1" x14ac:dyDescent="0.35">
      <c r="A114" s="361"/>
      <c r="B114" s="362"/>
      <c r="C114" s="363"/>
      <c r="D114" s="368" t="s">
        <v>985</v>
      </c>
      <c r="E114" s="365"/>
      <c r="F114" s="366"/>
      <c r="G114" s="367"/>
      <c r="H114" s="367"/>
    </row>
    <row r="115" spans="1:8" ht="11.25" customHeight="1" x14ac:dyDescent="0.35">
      <c r="A115" s="361"/>
      <c r="B115" s="362"/>
      <c r="C115" s="363"/>
      <c r="D115" s="368"/>
      <c r="E115" s="365"/>
      <c r="F115" s="366"/>
      <c r="G115" s="367"/>
      <c r="H115" s="367"/>
    </row>
    <row r="116" spans="1:8" ht="11.25" customHeight="1" x14ac:dyDescent="0.35">
      <c r="A116" s="370" t="s">
        <v>986</v>
      </c>
      <c r="B116" s="371" t="s">
        <v>88</v>
      </c>
      <c r="C116" s="363"/>
      <c r="D116" s="372" t="s">
        <v>987</v>
      </c>
      <c r="E116" s="373" t="s">
        <v>922</v>
      </c>
      <c r="F116" s="374">
        <v>609</v>
      </c>
      <c r="G116" s="367">
        <v>0.54</v>
      </c>
      <c r="H116" s="367">
        <f>F116*ROUND(G116,2)</f>
        <v>328.86</v>
      </c>
    </row>
    <row r="117" spans="1:8" ht="11.25" customHeight="1" x14ac:dyDescent="0.35">
      <c r="A117" s="361"/>
      <c r="B117" s="362"/>
      <c r="C117" s="363"/>
      <c r="D117" s="368"/>
      <c r="E117" s="365"/>
      <c r="F117" s="366"/>
      <c r="G117" s="367"/>
      <c r="H117" s="367"/>
    </row>
    <row r="118" spans="1:8" ht="11.25" customHeight="1" x14ac:dyDescent="0.35">
      <c r="A118" s="361"/>
      <c r="B118" s="362"/>
      <c r="C118" s="363"/>
      <c r="D118" s="368" t="s">
        <v>988</v>
      </c>
      <c r="E118" s="365"/>
      <c r="F118" s="366"/>
      <c r="G118" s="367"/>
      <c r="H118" s="367"/>
    </row>
    <row r="119" spans="1:8" ht="11.25" customHeight="1" x14ac:dyDescent="0.35">
      <c r="A119" s="361"/>
      <c r="B119" s="362"/>
      <c r="C119" s="363"/>
      <c r="D119" s="368"/>
      <c r="E119" s="365"/>
      <c r="F119" s="366"/>
      <c r="G119" s="367"/>
      <c r="H119" s="367"/>
    </row>
    <row r="120" spans="1:8" ht="11.25" customHeight="1" x14ac:dyDescent="0.35">
      <c r="A120" s="370" t="s">
        <v>989</v>
      </c>
      <c r="B120" s="371" t="s">
        <v>49</v>
      </c>
      <c r="C120" s="363"/>
      <c r="D120" s="372" t="s">
        <v>133</v>
      </c>
      <c r="E120" s="373" t="s">
        <v>922</v>
      </c>
      <c r="F120" s="374">
        <v>609</v>
      </c>
      <c r="G120" s="367">
        <v>0.54</v>
      </c>
      <c r="H120" s="367">
        <f>F120*ROUND(G120,2)</f>
        <v>328.86</v>
      </c>
    </row>
    <row r="121" spans="1:8" s="383" customFormat="1" ht="21.65" customHeight="1" x14ac:dyDescent="0.25">
      <c r="A121" s="376"/>
      <c r="B121" s="377"/>
      <c r="C121" s="378"/>
      <c r="D121" s="379"/>
      <c r="E121" s="380"/>
      <c r="F121" s="381"/>
      <c r="G121" s="382"/>
      <c r="H121" s="382"/>
    </row>
    <row r="122" spans="1:8" ht="28.9" customHeight="1" x14ac:dyDescent="0.35">
      <c r="A122" s="384"/>
      <c r="B122" s="385"/>
      <c r="C122" s="386"/>
      <c r="D122" s="387" t="s">
        <v>990</v>
      </c>
      <c r="E122" s="386"/>
      <c r="F122" s="386"/>
      <c r="G122" s="388" t="s">
        <v>953</v>
      </c>
      <c r="H122" s="389">
        <f>SUM(H64:H121)</f>
        <v>22022.490000000005</v>
      </c>
    </row>
    <row r="123" spans="1:8" ht="28.9" customHeight="1" x14ac:dyDescent="0.35">
      <c r="A123" s="348" t="s">
        <v>913</v>
      </c>
      <c r="B123" s="349" t="s">
        <v>914</v>
      </c>
      <c r="C123" s="350"/>
      <c r="D123" s="349" t="s">
        <v>5</v>
      </c>
      <c r="E123" s="351" t="s">
        <v>7</v>
      </c>
      <c r="F123" s="352" t="s">
        <v>6</v>
      </c>
      <c r="G123" s="352" t="s">
        <v>8</v>
      </c>
      <c r="H123" s="352" t="s">
        <v>915</v>
      </c>
    </row>
    <row r="124" spans="1:8" ht="11.25" customHeight="1" x14ac:dyDescent="0.35">
      <c r="A124" s="354"/>
      <c r="B124" s="355"/>
      <c r="D124" s="356"/>
      <c r="E124" s="357"/>
      <c r="F124" s="358"/>
      <c r="G124" s="359"/>
      <c r="H124" s="360"/>
    </row>
    <row r="125" spans="1:8" ht="11.25" customHeight="1" x14ac:dyDescent="0.35">
      <c r="A125" s="361"/>
      <c r="B125" s="362"/>
      <c r="C125" s="363"/>
      <c r="D125" s="364" t="s">
        <v>954</v>
      </c>
      <c r="E125" s="365"/>
      <c r="F125" s="366"/>
      <c r="G125" s="367"/>
      <c r="H125" s="367"/>
    </row>
    <row r="126" spans="1:8" ht="11.25" customHeight="1" x14ac:dyDescent="0.35">
      <c r="A126" s="361"/>
      <c r="B126" s="362"/>
      <c r="C126" s="363"/>
      <c r="D126" s="368"/>
      <c r="E126" s="365"/>
      <c r="F126" s="366"/>
      <c r="G126" s="367"/>
      <c r="H126" s="367"/>
    </row>
    <row r="127" spans="1:8" ht="11.25" customHeight="1" x14ac:dyDescent="0.35">
      <c r="A127" s="361"/>
      <c r="B127" s="362"/>
      <c r="C127" s="363"/>
      <c r="D127" s="369" t="s">
        <v>917</v>
      </c>
      <c r="E127" s="365"/>
      <c r="F127" s="366"/>
      <c r="G127" s="367"/>
      <c r="H127" s="367"/>
    </row>
    <row r="128" spans="1:8" ht="11.25" customHeight="1" x14ac:dyDescent="0.35">
      <c r="A128" s="361"/>
      <c r="B128" s="362"/>
      <c r="C128" s="363"/>
      <c r="D128" s="369" t="s">
        <v>955</v>
      </c>
      <c r="E128" s="365"/>
      <c r="F128" s="366"/>
      <c r="G128" s="367"/>
      <c r="H128" s="367"/>
    </row>
    <row r="129" spans="1:8" ht="11.25" customHeight="1" x14ac:dyDescent="0.35">
      <c r="A129" s="361"/>
      <c r="B129" s="362"/>
      <c r="C129" s="363"/>
      <c r="D129" s="368"/>
      <c r="E129" s="365"/>
      <c r="F129" s="366"/>
      <c r="G129" s="367"/>
      <c r="H129" s="367"/>
    </row>
    <row r="130" spans="1:8" ht="11.25" customHeight="1" x14ac:dyDescent="0.35">
      <c r="A130" s="361"/>
      <c r="B130" s="362"/>
      <c r="C130" s="363"/>
      <c r="D130" s="368" t="s">
        <v>991</v>
      </c>
      <c r="E130" s="365"/>
      <c r="F130" s="366"/>
      <c r="G130" s="367"/>
      <c r="H130" s="367"/>
    </row>
    <row r="131" spans="1:8" ht="11.25" customHeight="1" x14ac:dyDescent="0.35">
      <c r="A131" s="361"/>
      <c r="B131" s="362"/>
      <c r="C131" s="363"/>
      <c r="D131" s="368"/>
      <c r="E131" s="365"/>
      <c r="F131" s="366"/>
      <c r="G131" s="367"/>
      <c r="H131" s="367"/>
    </row>
    <row r="132" spans="1:8" ht="11.25" customHeight="1" x14ac:dyDescent="0.35">
      <c r="A132" s="361"/>
      <c r="B132" s="362"/>
      <c r="C132" s="363"/>
      <c r="D132" s="372" t="s">
        <v>992</v>
      </c>
      <c r="E132" s="365"/>
      <c r="F132" s="366"/>
      <c r="G132" s="367"/>
      <c r="H132" s="367"/>
    </row>
    <row r="133" spans="1:8" ht="11.25" customHeight="1" x14ac:dyDescent="0.35">
      <c r="A133" s="361"/>
      <c r="B133" s="362"/>
      <c r="C133" s="363"/>
      <c r="D133" s="372" t="s">
        <v>993</v>
      </c>
      <c r="E133" s="365"/>
      <c r="F133" s="366"/>
      <c r="G133" s="367"/>
      <c r="H133" s="367"/>
    </row>
    <row r="134" spans="1:8" ht="11.25" customHeight="1" x14ac:dyDescent="0.35">
      <c r="A134" s="361"/>
      <c r="B134" s="362"/>
      <c r="C134" s="363"/>
      <c r="D134" s="372" t="s">
        <v>994</v>
      </c>
      <c r="E134" s="365"/>
      <c r="F134" s="366"/>
      <c r="G134" s="367"/>
      <c r="H134" s="367"/>
    </row>
    <row r="135" spans="1:8" ht="11.25" customHeight="1" x14ac:dyDescent="0.35">
      <c r="A135" s="361"/>
      <c r="B135" s="362"/>
      <c r="C135" s="363"/>
      <c r="D135" s="372" t="s">
        <v>995</v>
      </c>
      <c r="E135" s="365"/>
      <c r="F135" s="366"/>
      <c r="G135" s="367"/>
      <c r="H135" s="367"/>
    </row>
    <row r="136" spans="1:8" ht="11.25" customHeight="1" x14ac:dyDescent="0.35">
      <c r="A136" s="361"/>
      <c r="B136" s="362"/>
      <c r="C136" s="363"/>
      <c r="D136" s="372" t="s">
        <v>996</v>
      </c>
      <c r="E136" s="365"/>
      <c r="F136" s="366"/>
      <c r="G136" s="367"/>
      <c r="H136" s="367"/>
    </row>
    <row r="137" spans="1:8" ht="11.25" customHeight="1" x14ac:dyDescent="0.35">
      <c r="A137" s="361"/>
      <c r="B137" s="362"/>
      <c r="C137" s="363"/>
      <c r="D137" s="372" t="s">
        <v>997</v>
      </c>
      <c r="E137" s="365"/>
      <c r="F137" s="366"/>
      <c r="G137" s="367"/>
      <c r="H137" s="367"/>
    </row>
    <row r="138" spans="1:8" ht="11.25" customHeight="1" x14ac:dyDescent="0.35">
      <c r="A138" s="370" t="s">
        <v>998</v>
      </c>
      <c r="B138" s="371" t="s">
        <v>13</v>
      </c>
      <c r="C138" s="363"/>
      <c r="D138" s="372" t="s">
        <v>999</v>
      </c>
      <c r="E138" s="373" t="s">
        <v>926</v>
      </c>
      <c r="F138" s="374">
        <v>5</v>
      </c>
      <c r="G138" s="367">
        <v>1614.55</v>
      </c>
      <c r="H138" s="367">
        <f>F138*ROUND(G138,2)</f>
        <v>8072.75</v>
      </c>
    </row>
    <row r="139" spans="1:8" ht="11.25" customHeight="1" x14ac:dyDescent="0.35">
      <c r="A139" s="361"/>
      <c r="B139" s="362"/>
      <c r="C139" s="363"/>
      <c r="D139" s="368"/>
      <c r="E139" s="365"/>
      <c r="F139" s="366"/>
      <c r="G139" s="367"/>
      <c r="H139" s="367"/>
    </row>
    <row r="140" spans="1:8" ht="11.25" customHeight="1" x14ac:dyDescent="0.35">
      <c r="A140" s="370" t="s">
        <v>1000</v>
      </c>
      <c r="B140" s="371" t="s">
        <v>17</v>
      </c>
      <c r="C140" s="363"/>
      <c r="D140" s="375" t="s">
        <v>1001</v>
      </c>
      <c r="E140" s="373" t="s">
        <v>926</v>
      </c>
      <c r="F140" s="374">
        <v>1</v>
      </c>
      <c r="G140" s="367">
        <v>250</v>
      </c>
      <c r="H140" s="367">
        <f>F140*ROUND(G140,2)</f>
        <v>250</v>
      </c>
    </row>
    <row r="141" spans="1:8" ht="11.25" customHeight="1" x14ac:dyDescent="0.35">
      <c r="A141" s="361"/>
      <c r="B141" s="362"/>
      <c r="C141" s="363"/>
      <c r="D141" s="368"/>
      <c r="E141" s="365"/>
      <c r="F141" s="366"/>
      <c r="G141" s="367"/>
      <c r="H141" s="367"/>
    </row>
    <row r="142" spans="1:8" ht="11.25" customHeight="1" x14ac:dyDescent="0.35">
      <c r="A142" s="361"/>
      <c r="B142" s="362"/>
      <c r="C142" s="363"/>
      <c r="D142" s="372" t="s">
        <v>1002</v>
      </c>
      <c r="E142" s="365"/>
      <c r="F142" s="366"/>
      <c r="G142" s="367"/>
      <c r="H142" s="367"/>
    </row>
    <row r="143" spans="1:8" ht="11.25" customHeight="1" x14ac:dyDescent="0.35">
      <c r="A143" s="361"/>
      <c r="B143" s="362"/>
      <c r="C143" s="363"/>
      <c r="D143" s="372" t="s">
        <v>993</v>
      </c>
      <c r="E143" s="365"/>
      <c r="F143" s="366"/>
      <c r="G143" s="367"/>
      <c r="H143" s="367"/>
    </row>
    <row r="144" spans="1:8" ht="11.25" customHeight="1" x14ac:dyDescent="0.35">
      <c r="A144" s="361"/>
      <c r="B144" s="362"/>
      <c r="C144" s="363"/>
      <c r="D144" s="372" t="s">
        <v>994</v>
      </c>
      <c r="E144" s="365"/>
      <c r="F144" s="366"/>
      <c r="G144" s="367"/>
      <c r="H144" s="367"/>
    </row>
    <row r="145" spans="1:8" ht="11.25" customHeight="1" x14ac:dyDescent="0.35">
      <c r="A145" s="361"/>
      <c r="B145" s="362"/>
      <c r="C145" s="363"/>
      <c r="D145" s="372" t="s">
        <v>995</v>
      </c>
      <c r="E145" s="365"/>
      <c r="F145" s="366"/>
      <c r="G145" s="367"/>
      <c r="H145" s="367"/>
    </row>
    <row r="146" spans="1:8" ht="11.25" customHeight="1" x14ac:dyDescent="0.35">
      <c r="A146" s="361"/>
      <c r="B146" s="362"/>
      <c r="C146" s="363"/>
      <c r="D146" s="372" t="s">
        <v>996</v>
      </c>
      <c r="E146" s="365"/>
      <c r="F146" s="366"/>
      <c r="G146" s="367"/>
      <c r="H146" s="367"/>
    </row>
    <row r="147" spans="1:8" ht="11.25" customHeight="1" x14ac:dyDescent="0.35">
      <c r="A147" s="361"/>
      <c r="B147" s="362"/>
      <c r="C147" s="363"/>
      <c r="D147" s="372" t="s">
        <v>997</v>
      </c>
      <c r="E147" s="365"/>
      <c r="F147" s="366"/>
      <c r="G147" s="367"/>
      <c r="H147" s="367"/>
    </row>
    <row r="148" spans="1:8" ht="11.25" customHeight="1" x14ac:dyDescent="0.35">
      <c r="A148" s="370" t="s">
        <v>1003</v>
      </c>
      <c r="B148" s="371" t="s">
        <v>20</v>
      </c>
      <c r="C148" s="363"/>
      <c r="D148" s="372" t="s">
        <v>999</v>
      </c>
      <c r="E148" s="373" t="s">
        <v>926</v>
      </c>
      <c r="F148" s="374">
        <v>1</v>
      </c>
      <c r="G148" s="367">
        <v>1824.55</v>
      </c>
      <c r="H148" s="367">
        <f>F148*ROUND(G148,2)</f>
        <v>1824.55</v>
      </c>
    </row>
    <row r="149" spans="1:8" ht="11.25" customHeight="1" x14ac:dyDescent="0.35">
      <c r="A149" s="361"/>
      <c r="B149" s="362"/>
      <c r="C149" s="363"/>
      <c r="D149" s="368"/>
      <c r="E149" s="365"/>
      <c r="F149" s="366"/>
      <c r="G149" s="367"/>
      <c r="H149" s="367"/>
    </row>
    <row r="150" spans="1:8" ht="11.25" customHeight="1" x14ac:dyDescent="0.35">
      <c r="A150" s="361"/>
      <c r="B150" s="362"/>
      <c r="C150" s="363"/>
      <c r="D150" s="368" t="s">
        <v>1004</v>
      </c>
      <c r="E150" s="365"/>
      <c r="F150" s="366"/>
      <c r="G150" s="367"/>
      <c r="H150" s="367"/>
    </row>
    <row r="151" spans="1:8" ht="11.25" customHeight="1" x14ac:dyDescent="0.35">
      <c r="A151" s="361"/>
      <c r="B151" s="362"/>
      <c r="C151" s="363"/>
      <c r="D151" s="368"/>
      <c r="E151" s="365"/>
      <c r="F151" s="366"/>
      <c r="G151" s="367"/>
      <c r="H151" s="367"/>
    </row>
    <row r="152" spans="1:8" ht="11.25" customHeight="1" x14ac:dyDescent="0.35">
      <c r="A152" s="370" t="s">
        <v>1005</v>
      </c>
      <c r="B152" s="371" t="s">
        <v>23</v>
      </c>
      <c r="C152" s="363"/>
      <c r="D152" s="372" t="s">
        <v>133</v>
      </c>
      <c r="E152" s="373" t="s">
        <v>926</v>
      </c>
      <c r="F152" s="374">
        <v>3</v>
      </c>
      <c r="G152" s="367">
        <v>250</v>
      </c>
      <c r="H152" s="367">
        <f>F152*ROUND(G152,2)</f>
        <v>750</v>
      </c>
    </row>
    <row r="153" spans="1:8" ht="11.25" customHeight="1" x14ac:dyDescent="0.35">
      <c r="A153" s="361"/>
      <c r="B153" s="362"/>
      <c r="C153" s="363"/>
      <c r="D153" s="368"/>
      <c r="E153" s="365"/>
      <c r="F153" s="366"/>
      <c r="G153" s="367"/>
      <c r="H153" s="367"/>
    </row>
    <row r="154" spans="1:8" ht="11.25" customHeight="1" x14ac:dyDescent="0.35">
      <c r="A154" s="361"/>
      <c r="B154" s="362"/>
      <c r="C154" s="363"/>
      <c r="D154" s="369" t="s">
        <v>917</v>
      </c>
      <c r="E154" s="365"/>
      <c r="F154" s="366"/>
      <c r="G154" s="367"/>
      <c r="H154" s="367"/>
    </row>
    <row r="155" spans="1:8" ht="11.25" customHeight="1" x14ac:dyDescent="0.35">
      <c r="A155" s="361"/>
      <c r="B155" s="362"/>
      <c r="C155" s="363"/>
      <c r="D155" s="369" t="s">
        <v>1006</v>
      </c>
      <c r="E155" s="365"/>
      <c r="F155" s="366"/>
      <c r="G155" s="367"/>
      <c r="H155" s="367"/>
    </row>
    <row r="156" spans="1:8" ht="11.25" customHeight="1" x14ac:dyDescent="0.35">
      <c r="A156" s="361"/>
      <c r="B156" s="362"/>
      <c r="C156" s="363"/>
      <c r="D156" s="368"/>
      <c r="E156" s="365"/>
      <c r="F156" s="366"/>
      <c r="G156" s="367"/>
      <c r="H156" s="367"/>
    </row>
    <row r="157" spans="1:8" ht="11.25" customHeight="1" x14ac:dyDescent="0.35">
      <c r="A157" s="361"/>
      <c r="B157" s="362"/>
      <c r="C157" s="363"/>
      <c r="D157" s="369" t="s">
        <v>919</v>
      </c>
      <c r="E157" s="365"/>
      <c r="F157" s="366"/>
      <c r="G157" s="367"/>
      <c r="H157" s="367"/>
    </row>
    <row r="158" spans="1:8" ht="11.25" customHeight="1" x14ac:dyDescent="0.35">
      <c r="A158" s="361"/>
      <c r="B158" s="362"/>
      <c r="C158" s="363"/>
      <c r="D158" s="368"/>
      <c r="E158" s="365"/>
      <c r="F158" s="366"/>
      <c r="G158" s="367"/>
      <c r="H158" s="367"/>
    </row>
    <row r="159" spans="1:8" ht="11.25" customHeight="1" x14ac:dyDescent="0.35">
      <c r="A159" s="370" t="s">
        <v>1007</v>
      </c>
      <c r="B159" s="371" t="s">
        <v>25</v>
      </c>
      <c r="C159" s="363"/>
      <c r="D159" s="372" t="s">
        <v>1008</v>
      </c>
      <c r="E159" s="373" t="s">
        <v>922</v>
      </c>
      <c r="F159" s="374">
        <v>54</v>
      </c>
      <c r="G159" s="367">
        <v>9.5</v>
      </c>
      <c r="H159" s="367">
        <f>F159*ROUND(G159,2)</f>
        <v>513</v>
      </c>
    </row>
    <row r="160" spans="1:8" ht="11.25" customHeight="1" x14ac:dyDescent="0.35">
      <c r="A160" s="361"/>
      <c r="B160" s="362"/>
      <c r="C160" s="363"/>
      <c r="D160" s="368"/>
      <c r="E160" s="365"/>
      <c r="F160" s="366"/>
      <c r="G160" s="367"/>
      <c r="H160" s="367"/>
    </row>
    <row r="161" spans="1:8" ht="11.25" customHeight="1" x14ac:dyDescent="0.35">
      <c r="A161" s="370" t="s">
        <v>1009</v>
      </c>
      <c r="B161" s="371" t="s">
        <v>28</v>
      </c>
      <c r="C161" s="363"/>
      <c r="D161" s="372" t="s">
        <v>1010</v>
      </c>
      <c r="E161" s="373" t="s">
        <v>922</v>
      </c>
      <c r="F161" s="374">
        <v>204</v>
      </c>
      <c r="G161" s="367">
        <v>9.5</v>
      </c>
      <c r="H161" s="367">
        <f>F161*ROUND(G161,2)</f>
        <v>1938</v>
      </c>
    </row>
    <row r="162" spans="1:8" ht="11.25" customHeight="1" x14ac:dyDescent="0.35">
      <c r="A162" s="361"/>
      <c r="B162" s="362"/>
      <c r="C162" s="363"/>
      <c r="D162" s="368"/>
      <c r="E162" s="365"/>
      <c r="F162" s="366"/>
      <c r="G162" s="367"/>
      <c r="H162" s="367"/>
    </row>
    <row r="163" spans="1:8" ht="11.25" customHeight="1" x14ac:dyDescent="0.35">
      <c r="A163" s="370" t="s">
        <v>1011</v>
      </c>
      <c r="B163" s="371" t="s">
        <v>43</v>
      </c>
      <c r="C163" s="363"/>
      <c r="D163" s="372" t="s">
        <v>1012</v>
      </c>
      <c r="E163" s="373" t="s">
        <v>922</v>
      </c>
      <c r="F163" s="374">
        <v>6</v>
      </c>
      <c r="G163" s="367">
        <v>9.5</v>
      </c>
      <c r="H163" s="367">
        <f>F163*ROUND(G163,2)</f>
        <v>57</v>
      </c>
    </row>
    <row r="164" spans="1:8" ht="11.25" customHeight="1" x14ac:dyDescent="0.35">
      <c r="A164" s="361"/>
      <c r="B164" s="362"/>
      <c r="C164" s="363"/>
      <c r="D164" s="368"/>
      <c r="E164" s="365"/>
      <c r="F164" s="366"/>
      <c r="G164" s="367"/>
      <c r="H164" s="367"/>
    </row>
    <row r="165" spans="1:8" ht="11.25" customHeight="1" x14ac:dyDescent="0.35">
      <c r="A165" s="361"/>
      <c r="B165" s="362"/>
      <c r="C165" s="363"/>
      <c r="D165" s="369" t="s">
        <v>931</v>
      </c>
      <c r="E165" s="365"/>
      <c r="F165" s="366"/>
      <c r="G165" s="367"/>
      <c r="H165" s="367"/>
    </row>
    <row r="166" spans="1:8" ht="11.25" customHeight="1" x14ac:dyDescent="0.35">
      <c r="A166" s="361"/>
      <c r="B166" s="362"/>
      <c r="C166" s="363"/>
      <c r="D166" s="368"/>
      <c r="E166" s="365"/>
      <c r="F166" s="366"/>
      <c r="G166" s="367"/>
      <c r="H166" s="367"/>
    </row>
    <row r="167" spans="1:8" ht="11.25" customHeight="1" x14ac:dyDescent="0.35">
      <c r="A167" s="361"/>
      <c r="B167" s="362"/>
      <c r="C167" s="363"/>
      <c r="D167" s="368" t="s">
        <v>932</v>
      </c>
      <c r="E167" s="365"/>
      <c r="F167" s="366"/>
      <c r="G167" s="367"/>
      <c r="H167" s="367"/>
    </row>
    <row r="168" spans="1:8" ht="11.25" customHeight="1" x14ac:dyDescent="0.35">
      <c r="A168" s="361"/>
      <c r="B168" s="362"/>
      <c r="C168" s="363"/>
      <c r="D168" s="368"/>
      <c r="E168" s="365"/>
      <c r="F168" s="366"/>
      <c r="G168" s="367"/>
      <c r="H168" s="367"/>
    </row>
    <row r="169" spans="1:8" ht="11.25" customHeight="1" x14ac:dyDescent="0.35">
      <c r="A169" s="361"/>
      <c r="B169" s="362"/>
      <c r="C169" s="363"/>
      <c r="D169" s="372" t="s">
        <v>933</v>
      </c>
      <c r="E169" s="365"/>
      <c r="F169" s="366"/>
      <c r="G169" s="367"/>
      <c r="H169" s="367"/>
    </row>
    <row r="170" spans="1:8" ht="11.25" customHeight="1" x14ac:dyDescent="0.35">
      <c r="A170" s="361"/>
      <c r="B170" s="362"/>
      <c r="C170" s="363"/>
      <c r="D170" s="372" t="s">
        <v>1013</v>
      </c>
      <c r="E170" s="365"/>
      <c r="F170" s="366"/>
      <c r="G170" s="367"/>
      <c r="H170" s="367"/>
    </row>
    <row r="171" spans="1:8" ht="11.25" customHeight="1" x14ac:dyDescent="0.35">
      <c r="A171" s="370" t="s">
        <v>1014</v>
      </c>
      <c r="B171" s="371" t="s">
        <v>45</v>
      </c>
      <c r="C171" s="363"/>
      <c r="D171" s="372" t="s">
        <v>1015</v>
      </c>
      <c r="E171" s="373" t="s">
        <v>922</v>
      </c>
      <c r="F171" s="374">
        <v>15</v>
      </c>
      <c r="G171" s="367">
        <v>28.37</v>
      </c>
      <c r="H171" s="367">
        <f>F171*ROUND(G171,2)</f>
        <v>425.55</v>
      </c>
    </row>
    <row r="172" spans="1:8" ht="11.25" customHeight="1" x14ac:dyDescent="0.35">
      <c r="A172" s="361"/>
      <c r="B172" s="362"/>
      <c r="C172" s="363"/>
      <c r="D172" s="368"/>
      <c r="E172" s="365"/>
      <c r="F172" s="366"/>
      <c r="G172" s="367"/>
      <c r="H172" s="367"/>
    </row>
    <row r="173" spans="1:8" ht="11.25" customHeight="1" x14ac:dyDescent="0.35">
      <c r="A173" s="361"/>
      <c r="B173" s="362"/>
      <c r="C173" s="363"/>
      <c r="D173" s="372" t="s">
        <v>933</v>
      </c>
      <c r="E173" s="365"/>
      <c r="F173" s="366"/>
      <c r="G173" s="367"/>
      <c r="H173" s="367"/>
    </row>
    <row r="174" spans="1:8" ht="11.25" customHeight="1" x14ac:dyDescent="0.35">
      <c r="A174" s="361"/>
      <c r="B174" s="362"/>
      <c r="C174" s="363"/>
      <c r="D174" s="372" t="s">
        <v>1013</v>
      </c>
      <c r="E174" s="365"/>
      <c r="F174" s="366"/>
      <c r="G174" s="367"/>
      <c r="H174" s="367"/>
    </row>
    <row r="175" spans="1:8" ht="11.25" customHeight="1" x14ac:dyDescent="0.35">
      <c r="A175" s="370" t="s">
        <v>1016</v>
      </c>
      <c r="B175" s="371" t="s">
        <v>947</v>
      </c>
      <c r="C175" s="363"/>
      <c r="D175" s="372" t="s">
        <v>1017</v>
      </c>
      <c r="E175" s="373" t="s">
        <v>922</v>
      </c>
      <c r="F175" s="374">
        <v>93</v>
      </c>
      <c r="G175" s="367">
        <v>28.37</v>
      </c>
      <c r="H175" s="367">
        <f>F175*ROUND(G175,2)</f>
        <v>2638.4100000000003</v>
      </c>
    </row>
    <row r="176" spans="1:8" ht="11.25" customHeight="1" x14ac:dyDescent="0.35">
      <c r="A176" s="361"/>
      <c r="B176" s="362"/>
      <c r="C176" s="363"/>
      <c r="D176" s="368"/>
      <c r="E176" s="365"/>
      <c r="F176" s="366"/>
      <c r="G176" s="367"/>
      <c r="H176" s="367"/>
    </row>
    <row r="177" spans="1:8" ht="11.25" customHeight="1" x14ac:dyDescent="0.35">
      <c r="A177" s="361"/>
      <c r="B177" s="710"/>
      <c r="C177" s="711"/>
      <c r="D177" s="712" t="s">
        <v>933</v>
      </c>
      <c r="E177" s="713"/>
      <c r="F177" s="714"/>
      <c r="G177" s="715"/>
      <c r="H177" s="715"/>
    </row>
    <row r="178" spans="1:8" ht="11.25" customHeight="1" x14ac:dyDescent="0.35">
      <c r="A178" s="361"/>
      <c r="B178" s="710"/>
      <c r="C178" s="711"/>
      <c r="D178" s="712" t="s">
        <v>1013</v>
      </c>
      <c r="E178" s="713"/>
      <c r="F178" s="714"/>
      <c r="G178" s="715"/>
      <c r="H178" s="715"/>
    </row>
    <row r="179" spans="1:8" ht="11.25" customHeight="1" x14ac:dyDescent="0.35">
      <c r="A179" s="370" t="s">
        <v>1018</v>
      </c>
      <c r="B179" s="716" t="s">
        <v>48</v>
      </c>
      <c r="C179" s="711"/>
      <c r="D179" s="712" t="s">
        <v>1019</v>
      </c>
      <c r="E179" s="717" t="s">
        <v>922</v>
      </c>
      <c r="F179" s="718">
        <v>106</v>
      </c>
      <c r="G179" s="715">
        <v>28.37</v>
      </c>
      <c r="H179" s="715">
        <f>F179*ROUND(G179,2)</f>
        <v>3007.2200000000003</v>
      </c>
    </row>
    <row r="180" spans="1:8" ht="11.25" customHeight="1" x14ac:dyDescent="0.35">
      <c r="A180" s="370"/>
      <c r="B180" s="716"/>
      <c r="C180" s="711"/>
      <c r="D180" s="726" t="s">
        <v>1410</v>
      </c>
      <c r="E180" s="723" t="s">
        <v>922</v>
      </c>
      <c r="F180" s="724">
        <v>-10</v>
      </c>
      <c r="G180" s="725">
        <v>28.37</v>
      </c>
      <c r="H180" s="725">
        <f>G180*F180</f>
        <v>-283.7</v>
      </c>
    </row>
    <row r="181" spans="1:8" s="383" customFormat="1" ht="32.9" customHeight="1" x14ac:dyDescent="0.25">
      <c r="A181" s="376"/>
      <c r="B181" s="377"/>
      <c r="C181" s="378"/>
      <c r="D181" s="379"/>
      <c r="E181" s="380"/>
      <c r="F181" s="381"/>
      <c r="G181" s="382"/>
      <c r="H181" s="382"/>
    </row>
    <row r="182" spans="1:8" ht="28.9" customHeight="1" x14ac:dyDescent="0.35">
      <c r="A182" s="384"/>
      <c r="B182" s="385"/>
      <c r="C182" s="386"/>
      <c r="D182" s="387" t="s">
        <v>1020</v>
      </c>
      <c r="E182" s="386"/>
      <c r="F182" s="386"/>
      <c r="G182" s="388" t="s">
        <v>953</v>
      </c>
      <c r="H182" s="389">
        <f>SUM(H124:H181)</f>
        <v>19192.78</v>
      </c>
    </row>
    <row r="183" spans="1:8" ht="28.9" customHeight="1" x14ac:dyDescent="0.35">
      <c r="A183" s="348" t="s">
        <v>913</v>
      </c>
      <c r="B183" s="349" t="s">
        <v>914</v>
      </c>
      <c r="C183" s="350"/>
      <c r="D183" s="349" t="s">
        <v>5</v>
      </c>
      <c r="E183" s="351" t="s">
        <v>7</v>
      </c>
      <c r="F183" s="352" t="s">
        <v>6</v>
      </c>
      <c r="G183" s="352" t="s">
        <v>8</v>
      </c>
      <c r="H183" s="352" t="s">
        <v>915</v>
      </c>
    </row>
    <row r="184" spans="1:8" ht="11.25" customHeight="1" x14ac:dyDescent="0.35">
      <c r="A184" s="354"/>
      <c r="B184" s="355"/>
      <c r="D184" s="356"/>
      <c r="E184" s="357"/>
      <c r="F184" s="358"/>
      <c r="G184" s="359"/>
      <c r="H184" s="360"/>
    </row>
    <row r="185" spans="1:8" ht="11.25" customHeight="1" x14ac:dyDescent="0.35">
      <c r="A185" s="361"/>
      <c r="B185" s="362"/>
      <c r="C185" s="363"/>
      <c r="D185" s="364" t="s">
        <v>954</v>
      </c>
      <c r="E185" s="365"/>
      <c r="F185" s="366"/>
      <c r="G185" s="367"/>
      <c r="H185" s="367"/>
    </row>
    <row r="186" spans="1:8" ht="11.25" customHeight="1" x14ac:dyDescent="0.35">
      <c r="A186" s="361"/>
      <c r="B186" s="362"/>
      <c r="C186" s="363"/>
      <c r="D186" s="368"/>
      <c r="E186" s="365"/>
      <c r="F186" s="366"/>
      <c r="G186" s="367"/>
      <c r="H186" s="367"/>
    </row>
    <row r="187" spans="1:8" ht="11.25" customHeight="1" x14ac:dyDescent="0.35">
      <c r="A187" s="361"/>
      <c r="B187" s="362"/>
      <c r="C187" s="363"/>
      <c r="D187" s="369" t="s">
        <v>917</v>
      </c>
      <c r="E187" s="365"/>
      <c r="F187" s="366"/>
      <c r="G187" s="367"/>
      <c r="H187" s="367"/>
    </row>
    <row r="188" spans="1:8" ht="11.25" customHeight="1" x14ac:dyDescent="0.35">
      <c r="A188" s="361"/>
      <c r="B188" s="362"/>
      <c r="C188" s="363"/>
      <c r="D188" s="369" t="s">
        <v>1021</v>
      </c>
      <c r="E188" s="365"/>
      <c r="F188" s="366"/>
      <c r="G188" s="367"/>
      <c r="H188" s="367"/>
    </row>
    <row r="189" spans="1:8" ht="11.25" customHeight="1" x14ac:dyDescent="0.35">
      <c r="A189" s="361"/>
      <c r="B189" s="362"/>
      <c r="C189" s="363"/>
      <c r="D189" s="368"/>
      <c r="E189" s="365"/>
      <c r="F189" s="366"/>
      <c r="G189" s="367"/>
      <c r="H189" s="367"/>
    </row>
    <row r="190" spans="1:8" ht="11.25" customHeight="1" x14ac:dyDescent="0.35">
      <c r="A190" s="361"/>
      <c r="B190" s="362"/>
      <c r="C190" s="363"/>
      <c r="D190" s="368" t="s">
        <v>1022</v>
      </c>
      <c r="E190" s="365"/>
      <c r="F190" s="366"/>
      <c r="G190" s="367"/>
      <c r="H190" s="367"/>
    </row>
    <row r="191" spans="1:8" ht="11.25" customHeight="1" x14ac:dyDescent="0.35">
      <c r="A191" s="361"/>
      <c r="B191" s="362"/>
      <c r="C191" s="363"/>
      <c r="D191" s="368"/>
      <c r="E191" s="365"/>
      <c r="F191" s="366"/>
      <c r="G191" s="367"/>
      <c r="H191" s="367"/>
    </row>
    <row r="192" spans="1:8" ht="11.25" customHeight="1" x14ac:dyDescent="0.35">
      <c r="A192" s="361"/>
      <c r="B192" s="362"/>
      <c r="C192" s="363"/>
      <c r="D192" s="372" t="s">
        <v>1023</v>
      </c>
      <c r="E192" s="365"/>
      <c r="F192" s="366"/>
      <c r="G192" s="367"/>
      <c r="H192" s="367"/>
    </row>
    <row r="193" spans="1:8" ht="11.25" customHeight="1" x14ac:dyDescent="0.35">
      <c r="A193" s="361"/>
      <c r="B193" s="362"/>
      <c r="C193" s="363"/>
      <c r="D193" s="372" t="s">
        <v>1024</v>
      </c>
      <c r="E193" s="365"/>
      <c r="F193" s="366"/>
      <c r="G193" s="367"/>
      <c r="H193" s="367"/>
    </row>
    <row r="194" spans="1:8" ht="11.25" customHeight="1" x14ac:dyDescent="0.35">
      <c r="A194" s="361"/>
      <c r="B194" s="362"/>
      <c r="C194" s="363"/>
      <c r="D194" s="372" t="s">
        <v>1025</v>
      </c>
      <c r="E194" s="365"/>
      <c r="F194" s="366"/>
      <c r="G194" s="367"/>
      <c r="H194" s="367"/>
    </row>
    <row r="195" spans="1:8" ht="11.25" customHeight="1" x14ac:dyDescent="0.35">
      <c r="A195" s="370" t="s">
        <v>1026</v>
      </c>
      <c r="B195" s="371" t="s">
        <v>13</v>
      </c>
      <c r="C195" s="363"/>
      <c r="D195" s="372" t="s">
        <v>1027</v>
      </c>
      <c r="E195" s="373" t="s">
        <v>922</v>
      </c>
      <c r="F195" s="374">
        <v>19</v>
      </c>
      <c r="G195" s="367">
        <v>79.92</v>
      </c>
      <c r="H195" s="367">
        <f>F195*ROUND(G195,2)</f>
        <v>1518.48</v>
      </c>
    </row>
    <row r="196" spans="1:8" ht="11.25" customHeight="1" x14ac:dyDescent="0.35">
      <c r="A196" s="361"/>
      <c r="B196" s="362"/>
      <c r="C196" s="363"/>
      <c r="D196" s="368"/>
      <c r="E196" s="365"/>
      <c r="F196" s="366"/>
      <c r="G196" s="367"/>
      <c r="H196" s="367"/>
    </row>
    <row r="197" spans="1:8" ht="11.25" customHeight="1" x14ac:dyDescent="0.35">
      <c r="A197" s="361"/>
      <c r="B197" s="362"/>
      <c r="C197" s="363"/>
      <c r="D197" s="368" t="s">
        <v>527</v>
      </c>
      <c r="E197" s="365"/>
      <c r="F197" s="366"/>
      <c r="G197" s="367"/>
      <c r="H197" s="367"/>
    </row>
    <row r="198" spans="1:8" ht="11.25" customHeight="1" x14ac:dyDescent="0.35">
      <c r="A198" s="361"/>
      <c r="B198" s="362"/>
      <c r="C198" s="363"/>
      <c r="D198" s="368"/>
      <c r="E198" s="365"/>
      <c r="F198" s="366"/>
      <c r="G198" s="367"/>
      <c r="H198" s="367"/>
    </row>
    <row r="199" spans="1:8" ht="11.25" customHeight="1" x14ac:dyDescent="0.35">
      <c r="A199" s="370" t="s">
        <v>1028</v>
      </c>
      <c r="B199" s="371" t="s">
        <v>17</v>
      </c>
      <c r="C199" s="363"/>
      <c r="D199" s="375" t="s">
        <v>949</v>
      </c>
      <c r="E199" s="373" t="s">
        <v>922</v>
      </c>
      <c r="F199" s="374">
        <v>36</v>
      </c>
      <c r="G199" s="367">
        <v>24.55</v>
      </c>
      <c r="H199" s="367">
        <f>F199*ROUND(G199,2)</f>
        <v>883.80000000000007</v>
      </c>
    </row>
    <row r="200" spans="1:8" ht="11.25" customHeight="1" x14ac:dyDescent="0.35">
      <c r="A200" s="361"/>
      <c r="B200" s="362"/>
      <c r="C200" s="363"/>
      <c r="D200" s="368"/>
      <c r="E200" s="365"/>
      <c r="F200" s="366"/>
      <c r="G200" s="367"/>
      <c r="H200" s="367"/>
    </row>
    <row r="201" spans="1:8" ht="11.25" customHeight="1" x14ac:dyDescent="0.35">
      <c r="A201" s="361"/>
      <c r="B201" s="362"/>
      <c r="C201" s="363"/>
      <c r="D201" s="368" t="s">
        <v>31</v>
      </c>
      <c r="E201" s="365"/>
      <c r="F201" s="366"/>
      <c r="G201" s="367"/>
      <c r="H201" s="367"/>
    </row>
    <row r="202" spans="1:8" ht="11.25" customHeight="1" x14ac:dyDescent="0.35">
      <c r="A202" s="361"/>
      <c r="B202" s="362"/>
      <c r="C202" s="363"/>
      <c r="D202" s="368"/>
      <c r="E202" s="365"/>
      <c r="F202" s="366"/>
      <c r="G202" s="367"/>
      <c r="H202" s="367"/>
    </row>
    <row r="203" spans="1:8" ht="11.25" customHeight="1" x14ac:dyDescent="0.35">
      <c r="A203" s="370" t="s">
        <v>1029</v>
      </c>
      <c r="B203" s="371" t="s">
        <v>20</v>
      </c>
      <c r="C203" s="363"/>
      <c r="D203" s="372" t="s">
        <v>33</v>
      </c>
      <c r="E203" s="373" t="s">
        <v>951</v>
      </c>
      <c r="F203" s="366">
        <v>1</v>
      </c>
      <c r="G203" s="367">
        <v>500</v>
      </c>
      <c r="H203" s="367">
        <f>G203*F203</f>
        <v>500</v>
      </c>
    </row>
    <row r="204" spans="1:8" ht="11.25" customHeight="1" x14ac:dyDescent="0.35">
      <c r="A204" s="361"/>
      <c r="B204" s="362"/>
      <c r="C204" s="363"/>
      <c r="D204" s="368"/>
      <c r="E204" s="365"/>
      <c r="F204" s="366"/>
      <c r="G204" s="367"/>
      <c r="H204" s="367"/>
    </row>
    <row r="205" spans="1:8" ht="11.25" customHeight="1" x14ac:dyDescent="0.35">
      <c r="A205" s="361"/>
      <c r="B205" s="362"/>
      <c r="C205" s="363"/>
      <c r="D205" s="369" t="s">
        <v>964</v>
      </c>
      <c r="E205" s="365"/>
      <c r="F205" s="366"/>
      <c r="G205" s="367"/>
      <c r="H205" s="367"/>
    </row>
    <row r="206" spans="1:8" ht="11.25" customHeight="1" x14ac:dyDescent="0.35">
      <c r="A206" s="361"/>
      <c r="B206" s="362"/>
      <c r="C206" s="363"/>
      <c r="D206" s="368"/>
      <c r="E206" s="365"/>
      <c r="F206" s="366"/>
      <c r="G206" s="367"/>
      <c r="H206" s="367"/>
    </row>
    <row r="207" spans="1:8" ht="11.25" customHeight="1" x14ac:dyDescent="0.35">
      <c r="A207" s="361"/>
      <c r="B207" s="362"/>
      <c r="C207" s="363"/>
      <c r="D207" s="368" t="s">
        <v>1030</v>
      </c>
      <c r="E207" s="365"/>
      <c r="F207" s="366"/>
      <c r="G207" s="367"/>
      <c r="H207" s="367"/>
    </row>
    <row r="208" spans="1:8" ht="11.25" customHeight="1" x14ac:dyDescent="0.35">
      <c r="A208" s="361"/>
      <c r="B208" s="362"/>
      <c r="C208" s="363"/>
      <c r="D208" s="368"/>
      <c r="E208" s="365"/>
      <c r="F208" s="366"/>
      <c r="G208" s="367"/>
      <c r="H208" s="367"/>
    </row>
    <row r="209" spans="1:8" ht="11.25" customHeight="1" x14ac:dyDescent="0.35">
      <c r="A209" s="361"/>
      <c r="B209" s="362"/>
      <c r="C209" s="363"/>
      <c r="D209" s="372" t="s">
        <v>1031</v>
      </c>
      <c r="E209" s="365"/>
      <c r="F209" s="366"/>
      <c r="G209" s="367"/>
      <c r="H209" s="367"/>
    </row>
    <row r="210" spans="1:8" ht="11.25" customHeight="1" x14ac:dyDescent="0.35">
      <c r="A210" s="370" t="s">
        <v>1032</v>
      </c>
      <c r="B210" s="371" t="s">
        <v>23</v>
      </c>
      <c r="C210" s="363"/>
      <c r="D210" s="372" t="s">
        <v>1033</v>
      </c>
      <c r="E210" s="373" t="s">
        <v>922</v>
      </c>
      <c r="F210" s="374">
        <v>213</v>
      </c>
      <c r="G210" s="367">
        <v>36.770000000000003</v>
      </c>
      <c r="H210" s="367">
        <f>F210*ROUND(G210,2)</f>
        <v>7832.01</v>
      </c>
    </row>
    <row r="211" spans="1:8" ht="11.25" customHeight="1" x14ac:dyDescent="0.35">
      <c r="A211" s="361"/>
      <c r="B211" s="362"/>
      <c r="C211" s="363"/>
      <c r="D211" s="368"/>
      <c r="E211" s="365"/>
      <c r="F211" s="366"/>
      <c r="G211" s="367"/>
      <c r="H211" s="367"/>
    </row>
    <row r="212" spans="1:8" ht="11.25" customHeight="1" x14ac:dyDescent="0.35">
      <c r="A212" s="361"/>
      <c r="B212" s="362"/>
      <c r="C212" s="363"/>
      <c r="D212" s="372" t="s">
        <v>1034</v>
      </c>
      <c r="E212" s="365"/>
      <c r="F212" s="366"/>
      <c r="G212" s="367"/>
      <c r="H212" s="367"/>
    </row>
    <row r="213" spans="1:8" ht="11.25" customHeight="1" x14ac:dyDescent="0.35">
      <c r="A213" s="370" t="s">
        <v>1035</v>
      </c>
      <c r="B213" s="371" t="s">
        <v>25</v>
      </c>
      <c r="C213" s="363"/>
      <c r="D213" s="372" t="s">
        <v>1033</v>
      </c>
      <c r="E213" s="373" t="s">
        <v>922</v>
      </c>
      <c r="F213" s="374">
        <v>19</v>
      </c>
      <c r="G213" s="367">
        <v>33.700000000000003</v>
      </c>
      <c r="H213" s="367">
        <f>F213*ROUND(G213,2)</f>
        <v>640.30000000000007</v>
      </c>
    </row>
    <row r="214" spans="1:8" ht="11.25" customHeight="1" x14ac:dyDescent="0.35">
      <c r="A214" s="361"/>
      <c r="B214" s="362"/>
      <c r="C214" s="363"/>
      <c r="D214" s="368"/>
      <c r="E214" s="365"/>
      <c r="F214" s="366"/>
      <c r="G214" s="367"/>
      <c r="H214" s="367"/>
    </row>
    <row r="215" spans="1:8" ht="11.25" customHeight="1" x14ac:dyDescent="0.35">
      <c r="A215" s="361"/>
      <c r="B215" s="710"/>
      <c r="C215" s="711"/>
      <c r="D215" s="719" t="s">
        <v>1036</v>
      </c>
      <c r="E215" s="713"/>
      <c r="F215" s="714"/>
      <c r="G215" s="715"/>
      <c r="H215" s="715"/>
    </row>
    <row r="216" spans="1:8" ht="11.25" customHeight="1" x14ac:dyDescent="0.35">
      <c r="A216" s="361"/>
      <c r="B216" s="710"/>
      <c r="C216" s="711"/>
      <c r="D216" s="720"/>
      <c r="E216" s="713"/>
      <c r="F216" s="714"/>
      <c r="G216" s="715"/>
      <c r="H216" s="715"/>
    </row>
    <row r="217" spans="1:8" ht="11.25" customHeight="1" x14ac:dyDescent="0.35">
      <c r="A217" s="361"/>
      <c r="B217" s="710"/>
      <c r="C217" s="711"/>
      <c r="D217" s="720" t="s">
        <v>1037</v>
      </c>
      <c r="E217" s="713"/>
      <c r="F217" s="714"/>
      <c r="G217" s="715"/>
      <c r="H217" s="715"/>
    </row>
    <row r="218" spans="1:8" ht="11.25" customHeight="1" x14ac:dyDescent="0.35">
      <c r="A218" s="361"/>
      <c r="B218" s="710"/>
      <c r="C218" s="711"/>
      <c r="D218" s="720"/>
      <c r="E218" s="713"/>
      <c r="F218" s="714"/>
      <c r="G218" s="715"/>
      <c r="H218" s="715"/>
    </row>
    <row r="219" spans="1:8" ht="11.25" customHeight="1" x14ac:dyDescent="0.35">
      <c r="A219" s="361"/>
      <c r="B219" s="710"/>
      <c r="C219" s="711"/>
      <c r="D219" s="712" t="s">
        <v>1038</v>
      </c>
      <c r="E219" s="713"/>
      <c r="F219" s="714"/>
      <c r="G219" s="715"/>
      <c r="H219" s="715"/>
    </row>
    <row r="220" spans="1:8" ht="11" customHeight="1" x14ac:dyDescent="0.35">
      <c r="A220" s="370" t="s">
        <v>1039</v>
      </c>
      <c r="B220" s="716" t="s">
        <v>28</v>
      </c>
      <c r="C220" s="711"/>
      <c r="D220" s="712" t="s">
        <v>1040</v>
      </c>
      <c r="E220" s="717" t="s">
        <v>922</v>
      </c>
      <c r="F220" s="718">
        <v>106</v>
      </c>
      <c r="G220" s="715">
        <v>34.22</v>
      </c>
      <c r="H220" s="715">
        <f>F220*ROUND(G220,2)</f>
        <v>3627.3199999999997</v>
      </c>
    </row>
    <row r="221" spans="1:8" ht="11" customHeight="1" x14ac:dyDescent="0.35">
      <c r="A221" s="370"/>
      <c r="B221" s="716"/>
      <c r="C221" s="711"/>
      <c r="D221" s="726" t="s">
        <v>1410</v>
      </c>
      <c r="E221" s="723" t="s">
        <v>922</v>
      </c>
      <c r="F221" s="724">
        <v>-10</v>
      </c>
      <c r="G221" s="725">
        <v>34.22</v>
      </c>
      <c r="H221" s="725">
        <f>F221*ROUND(G221,2)</f>
        <v>-342.2</v>
      </c>
    </row>
    <row r="222" spans="1:8" ht="13.5" customHeight="1" x14ac:dyDescent="0.35">
      <c r="A222" s="361"/>
      <c r="B222" s="362"/>
      <c r="C222" s="363"/>
      <c r="D222" s="368"/>
      <c r="E222" s="365"/>
      <c r="F222" s="366"/>
      <c r="G222" s="367"/>
      <c r="H222" s="367"/>
    </row>
    <row r="223" spans="1:8" ht="11.25" customHeight="1" x14ac:dyDescent="0.35">
      <c r="A223" s="361"/>
      <c r="B223" s="362"/>
      <c r="C223" s="363"/>
      <c r="D223" s="368" t="s">
        <v>476</v>
      </c>
      <c r="E223" s="365"/>
      <c r="F223" s="366"/>
      <c r="G223" s="367"/>
      <c r="H223" s="367"/>
    </row>
    <row r="224" spans="1:8" ht="11.25" customHeight="1" x14ac:dyDescent="0.35">
      <c r="A224" s="361"/>
      <c r="B224" s="362"/>
      <c r="C224" s="363"/>
      <c r="D224" s="368"/>
      <c r="E224" s="365"/>
      <c r="F224" s="366"/>
      <c r="G224" s="367"/>
      <c r="H224" s="367"/>
    </row>
    <row r="225" spans="1:8" ht="11.25" customHeight="1" x14ac:dyDescent="0.35">
      <c r="A225" s="370" t="s">
        <v>1041</v>
      </c>
      <c r="B225" s="371" t="s">
        <v>43</v>
      </c>
      <c r="C225" s="363"/>
      <c r="D225" s="375" t="s">
        <v>1042</v>
      </c>
      <c r="E225" s="373" t="s">
        <v>926</v>
      </c>
      <c r="F225" s="374">
        <v>3</v>
      </c>
      <c r="G225" s="367">
        <v>100</v>
      </c>
      <c r="H225" s="367">
        <f>F225*ROUND(G225,2)</f>
        <v>300</v>
      </c>
    </row>
    <row r="226" spans="1:8" ht="11.25" customHeight="1" x14ac:dyDescent="0.35">
      <c r="A226" s="361"/>
      <c r="B226" s="362"/>
      <c r="C226" s="363"/>
      <c r="D226" s="368"/>
      <c r="E226" s="365"/>
      <c r="F226" s="366"/>
      <c r="G226" s="367"/>
      <c r="H226" s="367"/>
    </row>
    <row r="227" spans="1:8" ht="11.25" customHeight="1" x14ac:dyDescent="0.35">
      <c r="A227" s="370" t="s">
        <v>1043</v>
      </c>
      <c r="B227" s="371" t="s">
        <v>45</v>
      </c>
      <c r="C227" s="363"/>
      <c r="D227" s="375" t="s">
        <v>1044</v>
      </c>
      <c r="E227" s="373" t="s">
        <v>926</v>
      </c>
      <c r="F227" s="374">
        <v>1</v>
      </c>
      <c r="G227" s="367">
        <v>100</v>
      </c>
      <c r="H227" s="367">
        <f>F227*ROUND(G227,2)</f>
        <v>100</v>
      </c>
    </row>
    <row r="228" spans="1:8" ht="11.25" customHeight="1" x14ac:dyDescent="0.35">
      <c r="A228" s="361"/>
      <c r="B228" s="362"/>
      <c r="C228" s="363"/>
      <c r="D228" s="368"/>
      <c r="E228" s="365"/>
      <c r="F228" s="366"/>
      <c r="G228" s="367"/>
      <c r="H228" s="367"/>
    </row>
    <row r="229" spans="1:8" ht="11.25" customHeight="1" x14ac:dyDescent="0.35">
      <c r="A229" s="361"/>
      <c r="B229" s="362"/>
      <c r="C229" s="363"/>
      <c r="D229" s="369" t="s">
        <v>1045</v>
      </c>
      <c r="E229" s="365"/>
      <c r="F229" s="366"/>
      <c r="G229" s="367"/>
      <c r="H229" s="367"/>
    </row>
    <row r="230" spans="1:8" ht="11.25" customHeight="1" x14ac:dyDescent="0.35">
      <c r="A230" s="361"/>
      <c r="B230" s="362"/>
      <c r="C230" s="363"/>
      <c r="D230" s="368"/>
      <c r="E230" s="365"/>
      <c r="F230" s="366"/>
      <c r="G230" s="367"/>
      <c r="H230" s="367"/>
    </row>
    <row r="231" spans="1:8" ht="11.25" customHeight="1" x14ac:dyDescent="0.35">
      <c r="A231" s="361"/>
      <c r="B231" s="362"/>
      <c r="C231" s="363"/>
      <c r="D231" s="368" t="s">
        <v>1037</v>
      </c>
      <c r="E231" s="365"/>
      <c r="F231" s="366"/>
      <c r="G231" s="367"/>
      <c r="H231" s="367"/>
    </row>
    <row r="232" spans="1:8" ht="11.25" customHeight="1" x14ac:dyDescent="0.35">
      <c r="A232" s="361"/>
      <c r="B232" s="362"/>
      <c r="C232" s="363"/>
      <c r="D232" s="368"/>
      <c r="E232" s="365"/>
      <c r="F232" s="366"/>
      <c r="G232" s="367"/>
      <c r="H232" s="367"/>
    </row>
    <row r="233" spans="1:8" ht="11.25" customHeight="1" x14ac:dyDescent="0.35">
      <c r="A233" s="361"/>
      <c r="B233" s="362"/>
      <c r="C233" s="363"/>
      <c r="D233" s="372" t="s">
        <v>1046</v>
      </c>
      <c r="E233" s="365"/>
      <c r="F233" s="366"/>
      <c r="G233" s="367"/>
      <c r="H233" s="367"/>
    </row>
    <row r="234" spans="1:8" ht="11.25" customHeight="1" x14ac:dyDescent="0.35">
      <c r="A234" s="370" t="s">
        <v>1047</v>
      </c>
      <c r="B234" s="371" t="s">
        <v>947</v>
      </c>
      <c r="C234" s="363"/>
      <c r="D234" s="372" t="s">
        <v>1048</v>
      </c>
      <c r="E234" s="373" t="s">
        <v>922</v>
      </c>
      <c r="F234" s="374">
        <v>19</v>
      </c>
      <c r="G234" s="367">
        <v>34.22</v>
      </c>
      <c r="H234" s="367">
        <f>F234*ROUND(G234,2)</f>
        <v>650.17999999999995</v>
      </c>
    </row>
    <row r="235" spans="1:8" ht="11.25" customHeight="1" x14ac:dyDescent="0.35">
      <c r="A235" s="361"/>
      <c r="B235" s="362"/>
      <c r="C235" s="363"/>
      <c r="D235" s="368"/>
      <c r="E235" s="365"/>
      <c r="F235" s="366"/>
      <c r="G235" s="367"/>
      <c r="H235" s="367"/>
    </row>
    <row r="236" spans="1:8" ht="11.25" customHeight="1" x14ac:dyDescent="0.35">
      <c r="A236" s="370" t="s">
        <v>1049</v>
      </c>
      <c r="B236" s="371" t="s">
        <v>48</v>
      </c>
      <c r="C236" s="363"/>
      <c r="D236" s="375" t="s">
        <v>1042</v>
      </c>
      <c r="E236" s="373" t="s">
        <v>926</v>
      </c>
      <c r="F236" s="374">
        <v>4</v>
      </c>
      <c r="G236" s="367">
        <v>100</v>
      </c>
      <c r="H236" s="367">
        <f>F236*ROUND(G236,2)</f>
        <v>400</v>
      </c>
    </row>
    <row r="237" spans="1:8" ht="11.25" customHeight="1" x14ac:dyDescent="0.35">
      <c r="A237" s="361"/>
      <c r="B237" s="362"/>
      <c r="C237" s="363"/>
      <c r="D237" s="368"/>
      <c r="E237" s="365"/>
      <c r="F237" s="366"/>
      <c r="G237" s="367"/>
      <c r="H237" s="367"/>
    </row>
    <row r="238" spans="1:8" ht="11.25" customHeight="1" x14ac:dyDescent="0.35">
      <c r="A238" s="361"/>
      <c r="B238" s="362"/>
      <c r="C238" s="363"/>
      <c r="D238" s="369" t="s">
        <v>984</v>
      </c>
      <c r="E238" s="365"/>
      <c r="F238" s="366"/>
      <c r="G238" s="367"/>
      <c r="H238" s="367"/>
    </row>
    <row r="239" spans="1:8" ht="11.25" customHeight="1" x14ac:dyDescent="0.35">
      <c r="A239" s="361"/>
      <c r="B239" s="362"/>
      <c r="C239" s="363"/>
      <c r="D239" s="368"/>
      <c r="E239" s="365"/>
      <c r="F239" s="366"/>
      <c r="G239" s="367"/>
      <c r="H239" s="367"/>
    </row>
    <row r="240" spans="1:8" ht="11.25" customHeight="1" x14ac:dyDescent="0.35">
      <c r="A240" s="361"/>
      <c r="B240" s="362"/>
      <c r="C240" s="363"/>
      <c r="D240" s="368" t="s">
        <v>985</v>
      </c>
      <c r="E240" s="365"/>
      <c r="F240" s="366"/>
      <c r="G240" s="367"/>
      <c r="H240" s="367"/>
    </row>
    <row r="241" spans="1:8" ht="11.25" customHeight="1" x14ac:dyDescent="0.35">
      <c r="A241" s="361"/>
      <c r="B241" s="362"/>
      <c r="C241" s="363"/>
      <c r="D241" s="368"/>
      <c r="E241" s="365"/>
      <c r="F241" s="366"/>
      <c r="G241" s="367"/>
      <c r="H241" s="367"/>
    </row>
    <row r="242" spans="1:8" ht="11.25" customHeight="1" x14ac:dyDescent="0.35">
      <c r="A242" s="370" t="s">
        <v>1050</v>
      </c>
      <c r="B242" s="371" t="s">
        <v>52</v>
      </c>
      <c r="C242" s="363"/>
      <c r="D242" s="372" t="s">
        <v>1051</v>
      </c>
      <c r="E242" s="373" t="s">
        <v>922</v>
      </c>
      <c r="F242" s="374">
        <v>306</v>
      </c>
      <c r="G242" s="367">
        <v>0.54</v>
      </c>
      <c r="H242" s="367">
        <f>F242*ROUND(G242,2)</f>
        <v>165.24</v>
      </c>
    </row>
    <row r="243" spans="1:8" s="383" customFormat="1" ht="10.4" customHeight="1" x14ac:dyDescent="0.25">
      <c r="A243" s="376"/>
      <c r="B243" s="377"/>
      <c r="C243" s="378"/>
      <c r="D243" s="379"/>
      <c r="E243" s="380"/>
      <c r="F243" s="381"/>
      <c r="G243" s="382"/>
      <c r="H243" s="382"/>
    </row>
    <row r="244" spans="1:8" ht="28.9" customHeight="1" x14ac:dyDescent="0.35">
      <c r="A244" s="384"/>
      <c r="B244" s="385"/>
      <c r="C244" s="386"/>
      <c r="D244" s="387" t="s">
        <v>1052</v>
      </c>
      <c r="E244" s="386"/>
      <c r="F244" s="386"/>
      <c r="G244" s="388" t="s">
        <v>953</v>
      </c>
      <c r="H244" s="389">
        <f>SUM(H184:H243)</f>
        <v>16275.13</v>
      </c>
    </row>
    <row r="245" spans="1:8" ht="28.9" customHeight="1" x14ac:dyDescent="0.35">
      <c r="A245" s="348" t="s">
        <v>913</v>
      </c>
      <c r="B245" s="349" t="s">
        <v>914</v>
      </c>
      <c r="C245" s="350"/>
      <c r="D245" s="349" t="s">
        <v>5</v>
      </c>
      <c r="E245" s="351" t="s">
        <v>7</v>
      </c>
      <c r="F245" s="352" t="s">
        <v>6</v>
      </c>
      <c r="G245" s="352" t="s">
        <v>8</v>
      </c>
      <c r="H245" s="352" t="s">
        <v>915</v>
      </c>
    </row>
    <row r="246" spans="1:8" ht="11.25" customHeight="1" x14ac:dyDescent="0.35">
      <c r="A246" s="354"/>
      <c r="B246" s="355"/>
      <c r="D246" s="356"/>
      <c r="E246" s="357"/>
      <c r="F246" s="358"/>
      <c r="G246" s="359"/>
      <c r="H246" s="360"/>
    </row>
    <row r="247" spans="1:8" ht="11.25" customHeight="1" x14ac:dyDescent="0.35">
      <c r="A247" s="361"/>
      <c r="B247" s="362"/>
      <c r="C247" s="363"/>
      <c r="D247" s="364" t="s">
        <v>954</v>
      </c>
      <c r="E247" s="365"/>
      <c r="F247" s="366"/>
      <c r="G247" s="367"/>
      <c r="H247" s="367"/>
    </row>
    <row r="248" spans="1:8" ht="11.25" customHeight="1" x14ac:dyDescent="0.35">
      <c r="A248" s="361"/>
      <c r="B248" s="362"/>
      <c r="C248" s="363"/>
      <c r="D248" s="368"/>
      <c r="E248" s="365"/>
      <c r="F248" s="366"/>
      <c r="G248" s="367"/>
      <c r="H248" s="367"/>
    </row>
    <row r="249" spans="1:8" ht="11.25" customHeight="1" x14ac:dyDescent="0.35">
      <c r="A249" s="361"/>
      <c r="B249" s="362"/>
      <c r="C249" s="363"/>
      <c r="D249" s="369" t="s">
        <v>917</v>
      </c>
      <c r="E249" s="365"/>
      <c r="F249" s="366"/>
      <c r="G249" s="367"/>
      <c r="H249" s="367"/>
    </row>
    <row r="250" spans="1:8" ht="11.25" customHeight="1" x14ac:dyDescent="0.35">
      <c r="A250" s="361"/>
      <c r="B250" s="362"/>
      <c r="C250" s="363"/>
      <c r="D250" s="369" t="s">
        <v>1021</v>
      </c>
      <c r="E250" s="365"/>
      <c r="F250" s="366"/>
      <c r="G250" s="367"/>
      <c r="H250" s="367"/>
    </row>
    <row r="251" spans="1:8" ht="11.25" customHeight="1" x14ac:dyDescent="0.35">
      <c r="A251" s="361"/>
      <c r="B251" s="362"/>
      <c r="C251" s="363"/>
      <c r="D251" s="368"/>
      <c r="E251" s="365"/>
      <c r="F251" s="366"/>
      <c r="G251" s="367"/>
      <c r="H251" s="367"/>
    </row>
    <row r="252" spans="1:8" ht="11.25" customHeight="1" x14ac:dyDescent="0.35">
      <c r="A252" s="361"/>
      <c r="B252" s="362"/>
      <c r="C252" s="363"/>
      <c r="D252" s="368" t="s">
        <v>1053</v>
      </c>
      <c r="E252" s="365"/>
      <c r="F252" s="366"/>
      <c r="G252" s="367"/>
      <c r="H252" s="367"/>
    </row>
    <row r="253" spans="1:8" ht="11.25" customHeight="1" x14ac:dyDescent="0.35">
      <c r="A253" s="361"/>
      <c r="B253" s="362"/>
      <c r="C253" s="363"/>
      <c r="D253" s="368"/>
      <c r="E253" s="365"/>
      <c r="F253" s="366"/>
      <c r="G253" s="367"/>
      <c r="H253" s="367"/>
    </row>
    <row r="254" spans="1:8" ht="11.25" customHeight="1" x14ac:dyDescent="0.35">
      <c r="A254" s="370" t="s">
        <v>1054</v>
      </c>
      <c r="B254" s="371" t="s">
        <v>13</v>
      </c>
      <c r="C254" s="363"/>
      <c r="D254" s="372" t="s">
        <v>1055</v>
      </c>
      <c r="E254" s="373" t="s">
        <v>926</v>
      </c>
      <c r="F254" s="374">
        <v>1</v>
      </c>
      <c r="G254" s="367">
        <v>144.38</v>
      </c>
      <c r="H254" s="367">
        <f>F254*ROUND(G254,2)</f>
        <v>144.38</v>
      </c>
    </row>
    <row r="255" spans="1:8" ht="72" customHeight="1" x14ac:dyDescent="0.35">
      <c r="A255" s="361"/>
      <c r="B255" s="362"/>
      <c r="C255" s="363"/>
      <c r="D255" s="368"/>
      <c r="E255" s="365"/>
      <c r="F255" s="366"/>
      <c r="G255" s="367"/>
      <c r="H255" s="367"/>
    </row>
    <row r="256" spans="1:8" ht="72" customHeight="1" x14ac:dyDescent="0.35">
      <c r="A256" s="354"/>
      <c r="B256" s="390"/>
      <c r="D256" s="391"/>
      <c r="E256" s="392"/>
      <c r="F256" s="393"/>
      <c r="G256" s="394"/>
      <c r="H256" s="395"/>
    </row>
    <row r="257" spans="1:8" ht="72" customHeight="1" x14ac:dyDescent="0.35">
      <c r="A257" s="354"/>
      <c r="B257" s="390"/>
      <c r="D257" s="391"/>
      <c r="E257" s="392"/>
      <c r="F257" s="393"/>
      <c r="G257" s="394"/>
      <c r="H257" s="395"/>
    </row>
    <row r="258" spans="1:8" ht="72" customHeight="1" x14ac:dyDescent="0.35">
      <c r="A258" s="354"/>
      <c r="B258" s="390"/>
      <c r="D258" s="391"/>
      <c r="E258" s="392"/>
      <c r="F258" s="393"/>
      <c r="G258" s="394"/>
      <c r="H258" s="395"/>
    </row>
    <row r="259" spans="1:8" ht="72" customHeight="1" x14ac:dyDescent="0.35">
      <c r="A259" s="354"/>
      <c r="B259" s="390"/>
      <c r="D259" s="391"/>
      <c r="E259" s="392"/>
      <c r="F259" s="393"/>
      <c r="G259" s="394"/>
      <c r="H259" s="395"/>
    </row>
    <row r="260" spans="1:8" ht="72" customHeight="1" x14ac:dyDescent="0.35">
      <c r="A260" s="354"/>
      <c r="B260" s="390"/>
      <c r="D260" s="391"/>
      <c r="E260" s="392"/>
      <c r="F260" s="393"/>
      <c r="G260" s="394"/>
      <c r="H260" s="395"/>
    </row>
    <row r="261" spans="1:8" ht="72" customHeight="1" x14ac:dyDescent="0.35">
      <c r="A261" s="354"/>
      <c r="B261" s="390"/>
      <c r="D261" s="391"/>
      <c r="E261" s="392"/>
      <c r="F261" s="393"/>
      <c r="G261" s="394"/>
      <c r="H261" s="395"/>
    </row>
    <row r="262" spans="1:8" s="383" customFormat="1" ht="59.9" customHeight="1" x14ac:dyDescent="0.25">
      <c r="A262" s="396"/>
      <c r="B262" s="397"/>
      <c r="D262" s="398"/>
      <c r="E262" s="399"/>
      <c r="F262" s="400"/>
      <c r="G262" s="401"/>
      <c r="H262" s="402"/>
    </row>
    <row r="263" spans="1:8" ht="28.9" customHeight="1" x14ac:dyDescent="0.35">
      <c r="A263" s="384"/>
      <c r="B263" s="385"/>
      <c r="C263" s="386"/>
      <c r="D263" s="387" t="s">
        <v>1056</v>
      </c>
      <c r="E263" s="386"/>
      <c r="F263" s="386"/>
      <c r="G263" s="388" t="s">
        <v>953</v>
      </c>
      <c r="H263" s="389">
        <f>SUM(H246:H262)</f>
        <v>144.38</v>
      </c>
    </row>
    <row r="264" spans="1:8" ht="28.9" customHeight="1" x14ac:dyDescent="0.35">
      <c r="A264" s="348">
        <v>162878</v>
      </c>
      <c r="B264" s="403" t="s">
        <v>914</v>
      </c>
      <c r="C264" s="404"/>
      <c r="D264" s="403" t="s">
        <v>5</v>
      </c>
      <c r="E264" s="405"/>
      <c r="F264" s="406"/>
      <c r="G264" s="352"/>
      <c r="H264" s="352" t="s">
        <v>915</v>
      </c>
    </row>
    <row r="265" spans="1:8" ht="11.25" customHeight="1" x14ac:dyDescent="0.35">
      <c r="A265" s="354"/>
      <c r="B265" s="355"/>
      <c r="D265" s="356"/>
      <c r="E265" s="407"/>
      <c r="F265" s="407"/>
      <c r="G265" s="408"/>
      <c r="H265" s="360"/>
    </row>
    <row r="266" spans="1:8" ht="4" customHeight="1" x14ac:dyDescent="0.35">
      <c r="A266" s="361"/>
      <c r="B266" s="362" t="s">
        <v>914</v>
      </c>
      <c r="C266" s="363"/>
      <c r="D266" s="368" t="s">
        <v>746</v>
      </c>
      <c r="E266" s="409"/>
      <c r="F266" s="409"/>
      <c r="G266" s="410"/>
      <c r="H266" s="411"/>
    </row>
    <row r="267" spans="1:8" x14ac:dyDescent="0.35">
      <c r="A267" s="354"/>
      <c r="B267" s="390"/>
      <c r="D267" s="391"/>
      <c r="E267" s="407"/>
      <c r="F267" s="407"/>
      <c r="G267" s="408"/>
      <c r="H267" s="395"/>
    </row>
    <row r="268" spans="1:8" ht="11.25" customHeight="1" x14ac:dyDescent="0.35">
      <c r="A268" s="361"/>
      <c r="B268" s="362"/>
      <c r="C268" s="363"/>
      <c r="D268" s="368" t="s">
        <v>952</v>
      </c>
      <c r="E268" s="409"/>
      <c r="F268" s="409"/>
      <c r="G268" s="410"/>
      <c r="H268" s="411">
        <f>SUM(H2:H61)</f>
        <v>22373.08</v>
      </c>
    </row>
    <row r="269" spans="1:8" ht="11.25" customHeight="1" x14ac:dyDescent="0.35">
      <c r="A269" s="361"/>
      <c r="B269" s="362"/>
      <c r="C269" s="363"/>
      <c r="D269" s="368"/>
      <c r="E269" s="409"/>
      <c r="F269" s="409"/>
      <c r="G269" s="410"/>
      <c r="H269" s="411"/>
    </row>
    <row r="270" spans="1:8" ht="11.25" customHeight="1" x14ac:dyDescent="0.35">
      <c r="A270" s="361"/>
      <c r="B270" s="362"/>
      <c r="C270" s="363"/>
      <c r="D270" s="368" t="s">
        <v>990</v>
      </c>
      <c r="E270" s="409"/>
      <c r="F270" s="409"/>
      <c r="G270" s="410"/>
      <c r="H270" s="411">
        <f>SUM(H64:H121)</f>
        <v>22022.490000000005</v>
      </c>
    </row>
    <row r="271" spans="1:8" ht="11.25" customHeight="1" x14ac:dyDescent="0.35">
      <c r="A271" s="361"/>
      <c r="B271" s="362"/>
      <c r="C271" s="363"/>
      <c r="D271" s="368"/>
      <c r="E271" s="409"/>
      <c r="F271" s="409"/>
      <c r="G271" s="410"/>
      <c r="H271" s="411"/>
    </row>
    <row r="272" spans="1:8" ht="11.25" customHeight="1" x14ac:dyDescent="0.35">
      <c r="A272" s="361"/>
      <c r="B272" s="362"/>
      <c r="C272" s="363"/>
      <c r="D272" s="368" t="s">
        <v>1020</v>
      </c>
      <c r="E272" s="409"/>
      <c r="F272" s="409"/>
      <c r="G272" s="410"/>
      <c r="H272" s="411">
        <f>SUM(H124:H181)</f>
        <v>19192.78</v>
      </c>
    </row>
    <row r="273" spans="1:8" ht="11.25" customHeight="1" x14ac:dyDescent="0.35">
      <c r="A273" s="361"/>
      <c r="B273" s="362"/>
      <c r="C273" s="363"/>
      <c r="D273" s="368"/>
      <c r="E273" s="409"/>
      <c r="F273" s="409"/>
      <c r="G273" s="410"/>
      <c r="H273" s="411"/>
    </row>
    <row r="274" spans="1:8" ht="11.25" customHeight="1" x14ac:dyDescent="0.35">
      <c r="A274" s="361"/>
      <c r="B274" s="362"/>
      <c r="C274" s="363"/>
      <c r="D274" s="368" t="s">
        <v>1052</v>
      </c>
      <c r="E274" s="409"/>
      <c r="F274" s="409"/>
      <c r="G274" s="410"/>
      <c r="H274" s="411">
        <f>SUM(H184:H243)</f>
        <v>16275.13</v>
      </c>
    </row>
    <row r="275" spans="1:8" ht="11.25" customHeight="1" x14ac:dyDescent="0.35">
      <c r="A275" s="361"/>
      <c r="B275" s="362"/>
      <c r="C275" s="363"/>
      <c r="D275" s="368"/>
      <c r="E275" s="409"/>
      <c r="F275" s="409"/>
      <c r="G275" s="410"/>
      <c r="H275" s="411"/>
    </row>
    <row r="276" spans="1:8" ht="11.25" customHeight="1" x14ac:dyDescent="0.35">
      <c r="A276" s="361"/>
      <c r="B276" s="362"/>
      <c r="C276" s="363"/>
      <c r="D276" s="368" t="s">
        <v>1056</v>
      </c>
      <c r="E276" s="409"/>
      <c r="F276" s="409"/>
      <c r="G276" s="410"/>
      <c r="H276" s="411">
        <f>SUM(H246:H262)</f>
        <v>144.38</v>
      </c>
    </row>
    <row r="277" spans="1:8" ht="72" customHeight="1" x14ac:dyDescent="0.35">
      <c r="A277" s="361"/>
      <c r="B277" s="362"/>
      <c r="C277" s="363"/>
      <c r="D277" s="368"/>
      <c r="E277" s="409"/>
      <c r="F277" s="409"/>
      <c r="G277" s="410"/>
      <c r="H277" s="411"/>
    </row>
    <row r="278" spans="1:8" ht="72" customHeight="1" x14ac:dyDescent="0.35">
      <c r="A278" s="354"/>
      <c r="B278" s="390"/>
      <c r="D278" s="391"/>
      <c r="E278" s="407"/>
      <c r="F278" s="407"/>
      <c r="G278" s="408"/>
      <c r="H278" s="395"/>
    </row>
    <row r="279" spans="1:8" ht="72" customHeight="1" x14ac:dyDescent="0.35">
      <c r="A279" s="354"/>
      <c r="B279" s="390"/>
      <c r="D279" s="391"/>
      <c r="E279" s="407"/>
      <c r="F279" s="407"/>
      <c r="G279" s="408"/>
      <c r="H279" s="395"/>
    </row>
    <row r="280" spans="1:8" ht="72" customHeight="1" x14ac:dyDescent="0.35">
      <c r="A280" s="354"/>
      <c r="B280" s="390"/>
      <c r="D280" s="391"/>
      <c r="E280" s="407"/>
      <c r="F280" s="407"/>
      <c r="G280" s="408"/>
      <c r="H280" s="395"/>
    </row>
    <row r="281" spans="1:8" ht="72" customHeight="1" x14ac:dyDescent="0.35">
      <c r="A281" s="354"/>
      <c r="B281" s="390"/>
      <c r="D281" s="391"/>
      <c r="E281" s="407"/>
      <c r="F281" s="407"/>
      <c r="G281" s="408"/>
      <c r="H281" s="395"/>
    </row>
    <row r="282" spans="1:8" ht="72" customHeight="1" x14ac:dyDescent="0.35">
      <c r="A282" s="354"/>
      <c r="B282" s="390"/>
      <c r="D282" s="391"/>
      <c r="E282" s="407"/>
      <c r="F282" s="407"/>
      <c r="G282" s="408"/>
      <c r="H282" s="395"/>
    </row>
    <row r="283" spans="1:8" ht="72" customHeight="1" x14ac:dyDescent="0.35">
      <c r="A283" s="354"/>
      <c r="B283" s="390"/>
      <c r="D283" s="391"/>
      <c r="E283" s="407"/>
      <c r="F283" s="407"/>
      <c r="G283" s="408"/>
      <c r="H283" s="395"/>
    </row>
    <row r="284" spans="1:8" s="383" customFormat="1" ht="33.4" customHeight="1" x14ac:dyDescent="0.25">
      <c r="A284" s="396"/>
      <c r="B284" s="397"/>
      <c r="D284" s="398"/>
      <c r="E284" s="412"/>
      <c r="F284" s="412"/>
      <c r="G284" s="413"/>
      <c r="H284" s="402"/>
    </row>
    <row r="285" spans="1:8" ht="28.9" customHeight="1" x14ac:dyDescent="0.35">
      <c r="A285" s="384"/>
      <c r="B285" s="385"/>
      <c r="C285" s="386"/>
      <c r="D285" s="387" t="s">
        <v>1057</v>
      </c>
      <c r="E285" s="386"/>
      <c r="F285" s="386"/>
      <c r="G285" s="414" t="s">
        <v>1058</v>
      </c>
      <c r="H285" s="415">
        <f>SUM(H265:H284)</f>
        <v>80007.860000000015</v>
      </c>
    </row>
    <row r="286" spans="1:8" x14ac:dyDescent="0.35">
      <c r="A286" s="353">
        <v>162878</v>
      </c>
    </row>
  </sheetData>
  <pageMargins left="0.5" right="0" top="0.6" bottom="0" header="0.3" footer="0.3"/>
  <pageSetup paperSize="9" scale="99" orientation="portrait" r:id="rId1"/>
  <headerFooter>
    <oddHeader>&amp;L&amp;B&amp;12&amp;"Arial"BILL NR 21100 - BUILDERS WORK - EXTERNAL TRENCHING, DUCTS ETC&amp;10&amp;B</oddHeader>
    <oddFooter>&amp;L&amp;10&amp;"Arial Narrow"Eton Sports Centres - Stage 4&amp;10_x000D_
&amp;10&amp;"Arial Narrow"Project Nr: 24-154 (GA)&amp;10</oddFooter>
  </headerFooter>
  <rowBreaks count="6" manualBreakCount="6">
    <brk id="62" max="16383" man="1"/>
    <brk id="122" max="16383" man="1"/>
    <brk id="182" max="16383" man="1"/>
    <brk id="244" max="16383" man="1"/>
    <brk id="263" max="16383" man="1"/>
    <brk id="28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1-D2EF-481F-9660-E2424DAC11E7}">
  <dimension ref="A1:O28"/>
  <sheetViews>
    <sheetView view="pageBreakPreview" zoomScale="87" zoomScaleNormal="100" workbookViewId="0">
      <selection activeCell="B34" sqref="B34"/>
    </sheetView>
  </sheetViews>
  <sheetFormatPr defaultColWidth="9.1796875" defaultRowHeight="14.5" x14ac:dyDescent="0.35"/>
  <cols>
    <col min="1" max="1" width="3.26953125" style="227" customWidth="1"/>
    <col min="2" max="2" width="62.453125" style="192" customWidth="1"/>
    <col min="3" max="3" width="5.54296875" style="193" bestFit="1" customWidth="1"/>
    <col min="4" max="4" width="6.54296875" style="194" customWidth="1"/>
    <col min="5" max="5" width="12.6328125" style="191" bestFit="1" customWidth="1"/>
    <col min="6" max="6" width="20.36328125" style="579" customWidth="1"/>
    <col min="7" max="7" width="9.1796875" style="186"/>
    <col min="8" max="8" width="11.7265625" style="186" bestFit="1" customWidth="1"/>
    <col min="9" max="9" width="9.1796875" style="186"/>
    <col min="10" max="10" width="9.26953125" style="186" bestFit="1" customWidth="1"/>
    <col min="11" max="16384" width="9.1796875" style="186"/>
  </cols>
  <sheetData>
    <row r="1" spans="1:15" x14ac:dyDescent="0.35">
      <c r="A1" s="181"/>
      <c r="B1" s="182"/>
      <c r="C1" s="183"/>
      <c r="D1" s="184"/>
      <c r="E1" s="185"/>
      <c r="F1" s="568"/>
    </row>
    <row r="2" spans="1:15" x14ac:dyDescent="0.35">
      <c r="A2" s="187"/>
      <c r="B2" s="188"/>
      <c r="C2" s="189"/>
      <c r="D2" s="190"/>
      <c r="F2" s="569"/>
    </row>
    <row r="3" spans="1:15" x14ac:dyDescent="0.35">
      <c r="A3" s="187"/>
      <c r="F3" s="569"/>
    </row>
    <row r="4" spans="1:15" x14ac:dyDescent="0.35">
      <c r="A4" s="187"/>
      <c r="F4" s="569"/>
    </row>
    <row r="5" spans="1:15" x14ac:dyDescent="0.35">
      <c r="A5" s="195"/>
      <c r="B5" s="196"/>
      <c r="C5" s="197"/>
      <c r="D5" s="198"/>
      <c r="E5" s="199"/>
      <c r="F5" s="570"/>
    </row>
    <row r="6" spans="1:15" x14ac:dyDescent="0.35">
      <c r="A6" s="200"/>
      <c r="B6" s="201" t="s">
        <v>787</v>
      </c>
      <c r="C6" s="202" t="s">
        <v>6</v>
      </c>
      <c r="D6" s="203" t="s">
        <v>7</v>
      </c>
      <c r="E6" s="203" t="s">
        <v>8</v>
      </c>
      <c r="F6" s="571" t="s">
        <v>755</v>
      </c>
    </row>
    <row r="7" spans="1:15" x14ac:dyDescent="0.35">
      <c r="A7" s="204"/>
      <c r="B7" s="205"/>
      <c r="C7" s="206"/>
      <c r="D7" s="207"/>
      <c r="E7" s="208"/>
      <c r="F7" s="572"/>
      <c r="O7" s="75"/>
    </row>
    <row r="8" spans="1:15" s="215" customFormat="1" ht="29" x14ac:dyDescent="0.25">
      <c r="A8" s="209"/>
      <c r="B8" s="210" t="s">
        <v>788</v>
      </c>
      <c r="C8" s="211"/>
      <c r="D8" s="212"/>
      <c r="E8" s="213"/>
      <c r="F8" s="573" t="s">
        <v>1354</v>
      </c>
      <c r="I8" s="216"/>
      <c r="J8" s="217"/>
    </row>
    <row r="9" spans="1:15" s="215" customFormat="1" x14ac:dyDescent="0.25">
      <c r="A9" s="209"/>
      <c r="B9" s="210"/>
      <c r="C9" s="211"/>
      <c r="D9" s="212"/>
      <c r="E9" s="213"/>
      <c r="F9" s="574"/>
      <c r="I9" s="216"/>
      <c r="J9" s="217"/>
    </row>
    <row r="10" spans="1:15" s="215" customFormat="1" x14ac:dyDescent="0.25">
      <c r="A10" s="209"/>
      <c r="B10" s="210" t="s">
        <v>907</v>
      </c>
      <c r="C10" s="211">
        <v>1</v>
      </c>
      <c r="D10" s="212" t="s">
        <v>908</v>
      </c>
      <c r="E10" s="214"/>
      <c r="F10" s="574" t="s">
        <v>789</v>
      </c>
      <c r="I10" s="216"/>
      <c r="J10" s="217"/>
    </row>
    <row r="11" spans="1:15" s="215" customFormat="1" x14ac:dyDescent="0.25">
      <c r="A11" s="209"/>
      <c r="B11" s="210"/>
      <c r="C11" s="211"/>
      <c r="D11" s="212"/>
      <c r="E11" s="213"/>
      <c r="F11" s="574"/>
      <c r="I11" s="216"/>
      <c r="J11" s="217"/>
    </row>
    <row r="12" spans="1:15" s="215" customFormat="1" ht="29" x14ac:dyDescent="0.25">
      <c r="A12" s="209"/>
      <c r="B12" s="347" t="s">
        <v>904</v>
      </c>
      <c r="C12" s="344"/>
      <c r="D12" s="345" t="s">
        <v>905</v>
      </c>
      <c r="E12" s="346">
        <v>32.5</v>
      </c>
      <c r="F12" s="576" t="s">
        <v>906</v>
      </c>
      <c r="I12" s="216"/>
      <c r="J12" s="217"/>
    </row>
    <row r="13" spans="1:15" s="215" customFormat="1" x14ac:dyDescent="0.25">
      <c r="A13" s="209"/>
      <c r="B13" s="347"/>
      <c r="C13" s="344"/>
      <c r="D13" s="345"/>
      <c r="E13" s="346"/>
      <c r="F13" s="576"/>
      <c r="I13" s="216"/>
      <c r="J13" s="217"/>
    </row>
    <row r="14" spans="1:15" s="215" customFormat="1" x14ac:dyDescent="0.25">
      <c r="A14" s="209"/>
      <c r="B14" s="347" t="s">
        <v>904</v>
      </c>
      <c r="C14" s="344"/>
      <c r="D14" s="345" t="s">
        <v>905</v>
      </c>
      <c r="E14" s="345" t="s">
        <v>738</v>
      </c>
      <c r="F14" s="576" t="s">
        <v>1397</v>
      </c>
      <c r="I14" s="216"/>
      <c r="J14" s="217"/>
    </row>
    <row r="15" spans="1:15" s="215" customFormat="1" x14ac:dyDescent="0.25">
      <c r="A15" s="209"/>
      <c r="B15" s="347"/>
      <c r="C15" s="344"/>
      <c r="D15" s="345"/>
      <c r="E15" s="346"/>
      <c r="F15" s="576"/>
      <c r="I15" s="216"/>
      <c r="J15" s="217"/>
    </row>
    <row r="16" spans="1:15" s="215" customFormat="1" x14ac:dyDescent="0.25">
      <c r="A16" s="209"/>
      <c r="B16" s="347" t="s">
        <v>1398</v>
      </c>
      <c r="C16" s="344">
        <v>1</v>
      </c>
      <c r="D16" s="345" t="s">
        <v>908</v>
      </c>
      <c r="E16" s="460">
        <v>20000</v>
      </c>
      <c r="F16" s="573">
        <f>E16*C16</f>
        <v>20000</v>
      </c>
      <c r="I16" s="216"/>
      <c r="J16" s="217"/>
    </row>
    <row r="17" spans="1:10" s="215" customFormat="1" x14ac:dyDescent="0.25">
      <c r="A17" s="209"/>
      <c r="B17" s="210"/>
      <c r="C17" s="211"/>
      <c r="D17" s="212"/>
      <c r="E17" s="213"/>
      <c r="F17" s="573"/>
      <c r="I17" s="216"/>
      <c r="J17" s="217"/>
    </row>
    <row r="18" spans="1:10" s="215" customFormat="1" x14ac:dyDescent="0.25">
      <c r="A18" s="209"/>
      <c r="B18" s="210" t="s">
        <v>1407</v>
      </c>
      <c r="C18" s="211">
        <v>1</v>
      </c>
      <c r="D18" s="212" t="s">
        <v>908</v>
      </c>
      <c r="E18" s="213">
        <v>5000</v>
      </c>
      <c r="F18" s="573">
        <f t="shared" ref="F18" si="0">E18*C18</f>
        <v>5000</v>
      </c>
      <c r="I18" s="216"/>
      <c r="J18" s="217"/>
    </row>
    <row r="19" spans="1:10" s="215" customFormat="1" x14ac:dyDescent="0.25">
      <c r="A19" s="209"/>
      <c r="B19" s="210"/>
      <c r="C19" s="211"/>
      <c r="D19" s="212"/>
      <c r="E19" s="213"/>
      <c r="F19" s="574"/>
      <c r="I19" s="216"/>
      <c r="J19" s="217"/>
    </row>
    <row r="20" spans="1:10" s="215" customFormat="1" x14ac:dyDescent="0.25">
      <c r="A20" s="209"/>
      <c r="B20" s="210"/>
      <c r="C20" s="211"/>
      <c r="D20" s="212"/>
      <c r="E20" s="213"/>
      <c r="F20" s="575"/>
      <c r="I20" s="216"/>
      <c r="J20" s="217"/>
    </row>
    <row r="21" spans="1:10" s="215" customFormat="1" x14ac:dyDescent="0.25">
      <c r="A21" s="209"/>
      <c r="B21" s="210"/>
      <c r="C21" s="211"/>
      <c r="D21" s="212"/>
      <c r="E21" s="213"/>
      <c r="F21" s="574"/>
      <c r="I21" s="216"/>
      <c r="J21" s="217"/>
    </row>
    <row r="22" spans="1:10" s="215" customFormat="1" x14ac:dyDescent="0.25">
      <c r="A22" s="209"/>
      <c r="B22" s="210"/>
      <c r="C22" s="211"/>
      <c r="D22" s="212"/>
      <c r="E22" s="213"/>
      <c r="F22" s="575"/>
      <c r="I22" s="216"/>
      <c r="J22" s="217"/>
    </row>
    <row r="23" spans="1:10" s="215" customFormat="1" x14ac:dyDescent="0.25">
      <c r="A23" s="209"/>
      <c r="B23" s="210"/>
      <c r="C23" s="211"/>
      <c r="D23" s="212"/>
      <c r="E23" s="213"/>
      <c r="F23" s="575"/>
      <c r="I23" s="216"/>
      <c r="J23" s="217"/>
    </row>
    <row r="24" spans="1:10" x14ac:dyDescent="0.35">
      <c r="A24" s="218"/>
      <c r="B24" s="219"/>
      <c r="C24" s="220"/>
      <c r="D24" s="221"/>
      <c r="E24" s="208"/>
      <c r="F24" s="572"/>
    </row>
    <row r="25" spans="1:10" x14ac:dyDescent="0.35">
      <c r="A25" s="222"/>
      <c r="B25" s="223"/>
      <c r="C25" s="224"/>
      <c r="D25" s="225"/>
      <c r="E25" s="226"/>
      <c r="F25" s="577">
        <f>SUM(F7:F24)</f>
        <v>25000</v>
      </c>
    </row>
    <row r="26" spans="1:10" x14ac:dyDescent="0.35">
      <c r="B26" s="228"/>
      <c r="F26" s="578"/>
    </row>
    <row r="27" spans="1:10" x14ac:dyDescent="0.35">
      <c r="B27" s="228"/>
      <c r="F27" s="578"/>
    </row>
    <row r="28" spans="1:10" x14ac:dyDescent="0.35">
      <c r="B28" s="228"/>
      <c r="F28" s="578"/>
    </row>
  </sheetData>
  <pageMargins left="0.7" right="0.7" top="0.75" bottom="0.75" header="0.3" footer="0.3"/>
  <pageSetup paperSize="9" scale="80" orientation="portrait" r:id="rId1"/>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A714-C2AD-46E7-BA49-2F55DF62A7FB}">
  <dimension ref="A1:E47"/>
  <sheetViews>
    <sheetView showGridLines="0" view="pageBreakPreview" zoomScale="88" zoomScaleNormal="100" workbookViewId="0">
      <selection activeCell="H13" sqref="H13"/>
    </sheetView>
  </sheetViews>
  <sheetFormatPr defaultColWidth="9.1796875" defaultRowHeight="14.5" x14ac:dyDescent="0.35"/>
  <cols>
    <col min="1" max="1" width="4.1796875" style="216" bestFit="1" customWidth="1"/>
    <col min="2" max="2" width="46.36328125" style="274" customWidth="1"/>
    <col min="3" max="3" width="34.26953125" style="239" customWidth="1"/>
    <col min="4" max="4" width="8.453125" style="234" customWidth="1"/>
    <col min="5" max="5" width="7.81640625" style="275" customWidth="1"/>
    <col min="6" max="16384" width="9.1796875" style="234"/>
  </cols>
  <sheetData>
    <row r="1" spans="1:5" x14ac:dyDescent="0.35">
      <c r="A1" s="229"/>
      <c r="B1" s="230"/>
      <c r="C1" s="231"/>
      <c r="D1" s="232"/>
      <c r="E1" s="233"/>
    </row>
    <row r="2" spans="1:5" x14ac:dyDescent="0.35">
      <c r="A2" s="235"/>
      <c r="B2" s="236"/>
      <c r="C2" s="236"/>
      <c r="D2" s="237"/>
      <c r="E2" s="238" t="str">
        <f>+[2]SUMMARY!D2</f>
        <v>MJD CIVIL ENGINEERING</v>
      </c>
    </row>
    <row r="3" spans="1:5" x14ac:dyDescent="0.35">
      <c r="A3" s="235"/>
      <c r="B3" s="234"/>
      <c r="D3" s="237"/>
      <c r="E3" s="238" t="str">
        <f>'COVER PAGE'!A12</f>
        <v>ETON COLLEGE, WINDSOR</v>
      </c>
    </row>
    <row r="4" spans="1:5" x14ac:dyDescent="0.35">
      <c r="A4" s="235"/>
      <c r="B4" s="234"/>
      <c r="D4" s="237"/>
      <c r="E4" s="238" t="str">
        <f>'COVER PAGE'!A14</f>
        <v>GROUNDWORKS &amp; HARDLANDSCAPING</v>
      </c>
    </row>
    <row r="5" spans="1:5" x14ac:dyDescent="0.35">
      <c r="A5" s="235"/>
      <c r="B5" s="240"/>
      <c r="D5" s="237"/>
      <c r="E5" s="241"/>
    </row>
    <row r="6" spans="1:5" x14ac:dyDescent="0.35">
      <c r="A6" s="242"/>
      <c r="B6" s="243" t="s">
        <v>790</v>
      </c>
      <c r="C6" s="243"/>
      <c r="D6" s="244"/>
      <c r="E6" s="245"/>
    </row>
    <row r="7" spans="1:5" x14ac:dyDescent="0.35">
      <c r="A7" s="229"/>
      <c r="B7" s="246"/>
      <c r="C7" s="247"/>
      <c r="D7" s="248"/>
      <c r="E7" s="249"/>
    </row>
    <row r="8" spans="1:5" ht="29" x14ac:dyDescent="0.35">
      <c r="A8" s="250"/>
      <c r="B8" s="251" t="s">
        <v>791</v>
      </c>
      <c r="C8" s="252"/>
      <c r="D8" s="253"/>
      <c r="E8" s="254"/>
    </row>
    <row r="9" spans="1:5" x14ac:dyDescent="0.35">
      <c r="A9" s="250"/>
      <c r="B9" s="251"/>
      <c r="C9" s="252"/>
      <c r="D9" s="253"/>
      <c r="E9" s="254"/>
    </row>
    <row r="10" spans="1:5" x14ac:dyDescent="0.35">
      <c r="A10" s="250"/>
      <c r="B10" s="251" t="s">
        <v>792</v>
      </c>
      <c r="C10" s="252" t="s">
        <v>793</v>
      </c>
      <c r="D10" s="255" t="s">
        <v>794</v>
      </c>
      <c r="E10" s="254"/>
    </row>
    <row r="11" spans="1:5" x14ac:dyDescent="0.35">
      <c r="A11" s="250"/>
      <c r="B11" s="251"/>
      <c r="C11" s="252"/>
      <c r="D11" s="255"/>
      <c r="E11" s="254"/>
    </row>
    <row r="12" spans="1:5" x14ac:dyDescent="0.35">
      <c r="A12" s="250"/>
      <c r="B12" s="251" t="s">
        <v>1353</v>
      </c>
      <c r="C12" s="252"/>
      <c r="D12" s="255"/>
      <c r="E12" s="254"/>
    </row>
    <row r="13" spans="1:5" x14ac:dyDescent="0.35">
      <c r="A13" s="250"/>
      <c r="B13" s="217" t="s">
        <v>1355</v>
      </c>
      <c r="C13" s="239" t="s">
        <v>1356</v>
      </c>
      <c r="D13" s="253" t="s">
        <v>1360</v>
      </c>
      <c r="E13" s="254"/>
    </row>
    <row r="14" spans="1:5" x14ac:dyDescent="0.35">
      <c r="A14" s="250"/>
      <c r="B14" s="251"/>
      <c r="C14" s="252"/>
      <c r="D14" s="255"/>
      <c r="E14" s="254"/>
    </row>
    <row r="15" spans="1:5" x14ac:dyDescent="0.35">
      <c r="A15" s="250"/>
      <c r="B15" s="251"/>
      <c r="C15" s="252"/>
      <c r="D15" s="255"/>
      <c r="E15" s="254"/>
    </row>
    <row r="16" spans="1:5" x14ac:dyDescent="0.35">
      <c r="A16" s="250"/>
      <c r="B16" s="251" t="s">
        <v>795</v>
      </c>
      <c r="C16" s="252"/>
      <c r="D16" s="255"/>
      <c r="E16" s="254"/>
    </row>
    <row r="17" spans="1:5" x14ac:dyDescent="0.35">
      <c r="A17" s="250"/>
      <c r="B17" s="256" t="s">
        <v>1361</v>
      </c>
      <c r="C17" s="239" t="s">
        <v>1362</v>
      </c>
      <c r="D17" s="253" t="s">
        <v>1074</v>
      </c>
      <c r="E17" s="254"/>
    </row>
    <row r="18" spans="1:5" x14ac:dyDescent="0.35">
      <c r="A18" s="250"/>
      <c r="B18" s="256" t="s">
        <v>1363</v>
      </c>
      <c r="C18" s="239" t="s">
        <v>1364</v>
      </c>
      <c r="D18" s="253" t="s">
        <v>1360</v>
      </c>
      <c r="E18" s="254"/>
    </row>
    <row r="19" spans="1:5" x14ac:dyDescent="0.35">
      <c r="A19" s="250"/>
      <c r="B19" s="256" t="s">
        <v>1365</v>
      </c>
      <c r="C19" s="239" t="s">
        <v>1359</v>
      </c>
      <c r="D19" s="253" t="s">
        <v>1360</v>
      </c>
      <c r="E19" s="254"/>
    </row>
    <row r="20" spans="1:5" x14ac:dyDescent="0.35">
      <c r="A20" s="250"/>
      <c r="B20" s="256" t="s">
        <v>1366</v>
      </c>
      <c r="C20" s="239" t="s">
        <v>1367</v>
      </c>
      <c r="D20" s="253" t="s">
        <v>1360</v>
      </c>
      <c r="E20" s="254"/>
    </row>
    <row r="21" spans="1:5" x14ac:dyDescent="0.35">
      <c r="A21" s="250"/>
      <c r="B21" s="256" t="s">
        <v>1368</v>
      </c>
      <c r="C21" s="239" t="s">
        <v>1369</v>
      </c>
      <c r="D21" s="253" t="s">
        <v>1378</v>
      </c>
      <c r="E21" s="254"/>
    </row>
    <row r="22" spans="1:5" x14ac:dyDescent="0.35">
      <c r="A22" s="250"/>
      <c r="B22" s="256" t="s">
        <v>1370</v>
      </c>
      <c r="C22" s="239" t="s">
        <v>1371</v>
      </c>
      <c r="D22" s="253" t="s">
        <v>1378</v>
      </c>
      <c r="E22" s="254"/>
    </row>
    <row r="23" spans="1:5" x14ac:dyDescent="0.35">
      <c r="A23" s="250"/>
      <c r="B23" s="256" t="s">
        <v>1372</v>
      </c>
      <c r="C23" s="239" t="s">
        <v>1373</v>
      </c>
      <c r="D23" s="253" t="s">
        <v>1360</v>
      </c>
      <c r="E23" s="254"/>
    </row>
    <row r="24" spans="1:5" x14ac:dyDescent="0.35">
      <c r="A24" s="250"/>
      <c r="B24" s="256" t="s">
        <v>1374</v>
      </c>
      <c r="C24" s="239">
        <v>86001</v>
      </c>
      <c r="D24" s="253" t="s">
        <v>1360</v>
      </c>
      <c r="E24" s="254"/>
    </row>
    <row r="25" spans="1:5" x14ac:dyDescent="0.35">
      <c r="A25" s="250"/>
      <c r="B25" s="256"/>
      <c r="D25" s="253"/>
      <c r="E25" s="254"/>
    </row>
    <row r="26" spans="1:5" x14ac:dyDescent="0.35">
      <c r="A26" s="250"/>
      <c r="B26" s="256"/>
      <c r="D26" s="253"/>
      <c r="E26" s="254"/>
    </row>
    <row r="27" spans="1:5" x14ac:dyDescent="0.35">
      <c r="A27" s="250"/>
      <c r="B27" s="251"/>
      <c r="C27" s="252"/>
      <c r="D27" s="255"/>
      <c r="E27" s="254"/>
    </row>
    <row r="28" spans="1:5" x14ac:dyDescent="0.35">
      <c r="A28" s="250"/>
      <c r="B28" s="251" t="s">
        <v>796</v>
      </c>
      <c r="C28" s="252"/>
      <c r="D28" s="255"/>
      <c r="E28" s="254"/>
    </row>
    <row r="29" spans="1:5" x14ac:dyDescent="0.35">
      <c r="A29" s="250"/>
      <c r="B29" s="217" t="s">
        <v>1380</v>
      </c>
      <c r="C29" s="217" t="s">
        <v>1375</v>
      </c>
      <c r="D29" s="253" t="s">
        <v>1379</v>
      </c>
      <c r="E29" s="254"/>
    </row>
    <row r="30" spans="1:5" x14ac:dyDescent="0.35">
      <c r="A30" s="250"/>
      <c r="B30" s="217" t="s">
        <v>1381</v>
      </c>
      <c r="C30" s="217" t="s">
        <v>1382</v>
      </c>
      <c r="D30" s="253" t="s">
        <v>1383</v>
      </c>
      <c r="E30" s="254"/>
    </row>
    <row r="31" spans="1:5" x14ac:dyDescent="0.35">
      <c r="A31" s="250"/>
      <c r="B31" s="217" t="s">
        <v>1376</v>
      </c>
      <c r="C31" s="217" t="s">
        <v>1377</v>
      </c>
      <c r="D31" s="253" t="s">
        <v>1383</v>
      </c>
      <c r="E31" s="254"/>
    </row>
    <row r="32" spans="1:5" x14ac:dyDescent="0.35">
      <c r="A32" s="250"/>
      <c r="B32" s="257"/>
      <c r="C32" s="258"/>
      <c r="D32" s="253"/>
      <c r="E32" s="254"/>
    </row>
    <row r="33" spans="1:5" x14ac:dyDescent="0.35">
      <c r="A33" s="250"/>
      <c r="B33" s="259" t="s">
        <v>797</v>
      </c>
      <c r="C33" s="258"/>
      <c r="D33" s="253"/>
      <c r="E33" s="254"/>
    </row>
    <row r="34" spans="1:5" x14ac:dyDescent="0.35">
      <c r="A34" s="250"/>
      <c r="B34" s="217" t="s">
        <v>1073</v>
      </c>
      <c r="C34" s="217">
        <v>53001</v>
      </c>
      <c r="D34" s="253" t="s">
        <v>1074</v>
      </c>
      <c r="E34" s="254"/>
    </row>
    <row r="35" spans="1:5" x14ac:dyDescent="0.35">
      <c r="A35" s="250"/>
      <c r="B35" s="256"/>
      <c r="C35" s="217"/>
      <c r="D35" s="253"/>
      <c r="E35" s="254"/>
    </row>
    <row r="36" spans="1:5" x14ac:dyDescent="0.35">
      <c r="A36" s="250"/>
      <c r="B36" s="260"/>
      <c r="C36" s="258"/>
      <c r="D36" s="253"/>
      <c r="E36" s="254"/>
    </row>
    <row r="37" spans="1:5" x14ac:dyDescent="0.35">
      <c r="A37" s="250"/>
      <c r="B37" s="260"/>
      <c r="C37" s="258"/>
      <c r="D37" s="253"/>
      <c r="E37" s="254"/>
    </row>
    <row r="38" spans="1:5" x14ac:dyDescent="0.35">
      <c r="A38" s="250"/>
      <c r="B38" s="260"/>
      <c r="C38" s="258"/>
      <c r="D38" s="253"/>
      <c r="E38" s="254"/>
    </row>
    <row r="39" spans="1:5" x14ac:dyDescent="0.35">
      <c r="A39" s="250"/>
      <c r="B39" s="260"/>
      <c r="C39" s="258"/>
      <c r="D39" s="253"/>
      <c r="E39" s="254"/>
    </row>
    <row r="40" spans="1:5" x14ac:dyDescent="0.35">
      <c r="A40" s="250"/>
      <c r="B40" s="260"/>
      <c r="C40" s="258"/>
      <c r="D40" s="253"/>
      <c r="E40" s="254"/>
    </row>
    <row r="41" spans="1:5" x14ac:dyDescent="0.35">
      <c r="A41" s="250"/>
      <c r="B41" s="260"/>
      <c r="C41" s="258"/>
      <c r="D41" s="253"/>
      <c r="E41" s="254"/>
    </row>
    <row r="42" spans="1:5" x14ac:dyDescent="0.35">
      <c r="A42" s="250"/>
      <c r="B42" s="260"/>
      <c r="C42" s="258"/>
      <c r="D42" s="253"/>
      <c r="E42" s="254"/>
    </row>
    <row r="43" spans="1:5" x14ac:dyDescent="0.35">
      <c r="A43" s="250"/>
      <c r="B43" s="261"/>
      <c r="C43" s="262"/>
      <c r="D43" s="253"/>
      <c r="E43" s="254"/>
    </row>
    <row r="44" spans="1:5" x14ac:dyDescent="0.35">
      <c r="A44" s="250"/>
      <c r="B44" s="261"/>
      <c r="C44" s="262"/>
      <c r="D44" s="253"/>
      <c r="E44" s="254"/>
    </row>
    <row r="45" spans="1:5" x14ac:dyDescent="0.35">
      <c r="A45" s="263"/>
      <c r="B45" s="264"/>
      <c r="C45" s="265"/>
      <c r="D45" s="266"/>
      <c r="E45" s="267"/>
    </row>
    <row r="46" spans="1:5" x14ac:dyDescent="0.35">
      <c r="A46" s="268"/>
      <c r="B46" s="269"/>
      <c r="C46" s="270"/>
      <c r="D46" s="271"/>
      <c r="E46" s="272"/>
    </row>
    <row r="47" spans="1:5" x14ac:dyDescent="0.35">
      <c r="A47" s="234"/>
      <c r="B47" s="234"/>
      <c r="D47" s="273"/>
      <c r="E47" s="273"/>
    </row>
  </sheetData>
  <phoneticPr fontId="71" type="noConversion"/>
  <pageMargins left="0.7" right="0.7" top="0.75" bottom="0.75" header="0.3" footer="0.3"/>
  <pageSetup paperSize="9"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981F9-C109-4031-8AC9-67F91EDC5EAB}">
  <dimension ref="A1:C63"/>
  <sheetViews>
    <sheetView view="pageBreakPreview" zoomScale="84" zoomScaleNormal="100" workbookViewId="0">
      <selection activeCell="H11" sqref="H11"/>
    </sheetView>
  </sheetViews>
  <sheetFormatPr defaultColWidth="9" defaultRowHeight="14.5" x14ac:dyDescent="0.35"/>
  <cols>
    <col min="1" max="1" width="2.54296875" style="306" bestFit="1" customWidth="1"/>
    <col min="2" max="2" width="79.08984375" style="308" customWidth="1"/>
    <col min="3" max="3" width="13" style="309" customWidth="1"/>
    <col min="4" max="16384" width="9" style="279"/>
  </cols>
  <sheetData>
    <row r="1" spans="1:3" x14ac:dyDescent="0.35">
      <c r="A1" s="276"/>
      <c r="B1" s="277"/>
      <c r="C1" s="278"/>
    </row>
    <row r="2" spans="1:3" x14ac:dyDescent="0.35">
      <c r="A2" s="280"/>
      <c r="B2" s="281"/>
      <c r="C2" s="282" t="str">
        <f>'COVER PAGE'!A4</f>
        <v>MJD CIVIL ENGINEERING</v>
      </c>
    </row>
    <row r="3" spans="1:3" x14ac:dyDescent="0.35">
      <c r="A3" s="280"/>
      <c r="B3" s="281"/>
      <c r="C3" s="282" t="str">
        <f>'COVER PAGE'!A12</f>
        <v>ETON COLLEGE, WINDSOR</v>
      </c>
    </row>
    <row r="4" spans="1:3" x14ac:dyDescent="0.35">
      <c r="A4" s="280"/>
      <c r="B4" s="283"/>
      <c r="C4" s="284" t="str">
        <f>'COVER PAGE'!A14</f>
        <v>GROUNDWORKS &amp; HARDLANDSCAPING</v>
      </c>
    </row>
    <row r="5" spans="1:3" x14ac:dyDescent="0.35">
      <c r="A5" s="285"/>
      <c r="B5" s="286"/>
      <c r="C5" s="287"/>
    </row>
    <row r="6" spans="1:3" x14ac:dyDescent="0.35">
      <c r="A6" s="288"/>
      <c r="B6" s="766" t="s">
        <v>1071</v>
      </c>
      <c r="C6" s="767"/>
    </row>
    <row r="7" spans="1:3" x14ac:dyDescent="0.35">
      <c r="A7" s="289"/>
      <c r="B7" s="290"/>
      <c r="C7" s="291"/>
    </row>
    <row r="8" spans="1:3" x14ac:dyDescent="0.35">
      <c r="A8" s="292"/>
      <c r="B8" s="293" t="s">
        <v>799</v>
      </c>
      <c r="C8" s="291"/>
    </row>
    <row r="9" spans="1:3" x14ac:dyDescent="0.35">
      <c r="A9" s="292"/>
      <c r="B9" s="294"/>
      <c r="C9" s="291"/>
    </row>
    <row r="10" spans="1:3" s="298" customFormat="1" x14ac:dyDescent="0.25">
      <c r="A10" s="295"/>
      <c r="B10" s="296" t="s">
        <v>800</v>
      </c>
      <c r="C10" s="297" t="s">
        <v>801</v>
      </c>
    </row>
    <row r="11" spans="1:3" s="298" customFormat="1" x14ac:dyDescent="0.25">
      <c r="A11" s="295"/>
      <c r="B11" s="296"/>
      <c r="C11" s="297"/>
    </row>
    <row r="12" spans="1:3" s="298" customFormat="1" x14ac:dyDescent="0.25">
      <c r="A12" s="295"/>
      <c r="B12" s="296" t="s">
        <v>802</v>
      </c>
      <c r="C12" s="297" t="s">
        <v>801</v>
      </c>
    </row>
    <row r="13" spans="1:3" s="298" customFormat="1" x14ac:dyDescent="0.25">
      <c r="A13" s="295"/>
      <c r="B13" s="296"/>
      <c r="C13" s="297"/>
    </row>
    <row r="14" spans="1:3" s="298" customFormat="1" x14ac:dyDescent="0.25">
      <c r="A14" s="295"/>
      <c r="B14" s="296" t="s">
        <v>803</v>
      </c>
      <c r="C14" s="297" t="s">
        <v>801</v>
      </c>
    </row>
    <row r="15" spans="1:3" s="298" customFormat="1" x14ac:dyDescent="0.25">
      <c r="A15" s="295"/>
      <c r="B15" s="296"/>
      <c r="C15" s="297"/>
    </row>
    <row r="16" spans="1:3" s="298" customFormat="1" x14ac:dyDescent="0.25">
      <c r="A16" s="295"/>
      <c r="B16" s="296" t="s">
        <v>804</v>
      </c>
      <c r="C16" s="297" t="s">
        <v>801</v>
      </c>
    </row>
    <row r="17" spans="1:3" s="298" customFormat="1" x14ac:dyDescent="0.25">
      <c r="A17" s="295"/>
      <c r="B17" s="296"/>
      <c r="C17" s="297"/>
    </row>
    <row r="18" spans="1:3" s="298" customFormat="1" x14ac:dyDescent="0.25">
      <c r="A18" s="295"/>
      <c r="B18" s="296" t="s">
        <v>805</v>
      </c>
      <c r="C18" s="297" t="s">
        <v>801</v>
      </c>
    </row>
    <row r="19" spans="1:3" s="298" customFormat="1" x14ac:dyDescent="0.25">
      <c r="A19" s="295"/>
      <c r="B19" s="296"/>
      <c r="C19" s="297"/>
    </row>
    <row r="20" spans="1:3" s="298" customFormat="1" x14ac:dyDescent="0.25">
      <c r="A20" s="295"/>
      <c r="B20" s="296" t="s">
        <v>806</v>
      </c>
      <c r="C20" s="297" t="s">
        <v>801</v>
      </c>
    </row>
    <row r="21" spans="1:3" s="298" customFormat="1" x14ac:dyDescent="0.25">
      <c r="A21" s="295"/>
      <c r="B21" s="296"/>
      <c r="C21" s="297"/>
    </row>
    <row r="22" spans="1:3" s="298" customFormat="1" x14ac:dyDescent="0.25">
      <c r="A22" s="295"/>
      <c r="B22" s="296" t="s">
        <v>807</v>
      </c>
      <c r="C22" s="297" t="s">
        <v>801</v>
      </c>
    </row>
    <row r="23" spans="1:3" s="298" customFormat="1" x14ac:dyDescent="0.25">
      <c r="A23" s="295"/>
      <c r="B23" s="296"/>
      <c r="C23" s="297"/>
    </row>
    <row r="24" spans="1:3" s="298" customFormat="1" x14ac:dyDescent="0.25">
      <c r="A24" s="295"/>
      <c r="B24" s="293" t="s">
        <v>808</v>
      </c>
      <c r="C24" s="297"/>
    </row>
    <row r="25" spans="1:3" s="298" customFormat="1" x14ac:dyDescent="0.25">
      <c r="A25" s="295"/>
      <c r="B25" s="296"/>
      <c r="C25" s="297"/>
    </row>
    <row r="26" spans="1:3" x14ac:dyDescent="0.35">
      <c r="A26" s="292"/>
      <c r="B26" s="299" t="s">
        <v>809</v>
      </c>
      <c r="C26" s="297" t="s">
        <v>801</v>
      </c>
    </row>
    <row r="27" spans="1:3" x14ac:dyDescent="0.35">
      <c r="A27" s="292"/>
      <c r="B27" s="299"/>
      <c r="C27" s="300"/>
    </row>
    <row r="28" spans="1:3" x14ac:dyDescent="0.35">
      <c r="A28" s="292"/>
      <c r="B28" s="299" t="s">
        <v>810</v>
      </c>
      <c r="C28" s="297" t="s">
        <v>801</v>
      </c>
    </row>
    <row r="29" spans="1:3" x14ac:dyDescent="0.35">
      <c r="A29" s="292"/>
      <c r="B29" s="299"/>
      <c r="C29" s="297"/>
    </row>
    <row r="30" spans="1:3" x14ac:dyDescent="0.35">
      <c r="A30" s="292"/>
      <c r="B30" s="299" t="s">
        <v>811</v>
      </c>
      <c r="C30" s="297" t="s">
        <v>801</v>
      </c>
    </row>
    <row r="31" spans="1:3" x14ac:dyDescent="0.35">
      <c r="A31" s="292"/>
      <c r="B31" s="299"/>
      <c r="C31" s="297"/>
    </row>
    <row r="32" spans="1:3" x14ac:dyDescent="0.35">
      <c r="A32" s="292"/>
      <c r="B32" s="299" t="s">
        <v>812</v>
      </c>
      <c r="C32" s="297" t="s">
        <v>801</v>
      </c>
    </row>
    <row r="33" spans="1:3" x14ac:dyDescent="0.35">
      <c r="A33" s="292"/>
      <c r="B33" s="299"/>
      <c r="C33" s="301"/>
    </row>
    <row r="34" spans="1:3" x14ac:dyDescent="0.35">
      <c r="A34" s="292"/>
      <c r="B34" s="299" t="s">
        <v>813</v>
      </c>
      <c r="C34" s="297" t="s">
        <v>801</v>
      </c>
    </row>
    <row r="35" spans="1:3" s="298" customFormat="1" x14ac:dyDescent="0.25">
      <c r="A35" s="295"/>
      <c r="B35" s="296"/>
      <c r="C35" s="297"/>
    </row>
    <row r="36" spans="1:3" s="298" customFormat="1" x14ac:dyDescent="0.25">
      <c r="A36" s="295"/>
      <c r="B36" s="296" t="s">
        <v>814</v>
      </c>
      <c r="C36" s="297" t="s">
        <v>801</v>
      </c>
    </row>
    <row r="37" spans="1:3" s="298" customFormat="1" x14ac:dyDescent="0.25">
      <c r="A37" s="295"/>
      <c r="B37" s="296"/>
      <c r="C37" s="297"/>
    </row>
    <row r="38" spans="1:3" s="298" customFormat="1" x14ac:dyDescent="0.25">
      <c r="A38" s="295"/>
      <c r="B38" s="296" t="s">
        <v>815</v>
      </c>
      <c r="C38" s="297" t="s">
        <v>801</v>
      </c>
    </row>
    <row r="39" spans="1:3" s="298" customFormat="1" x14ac:dyDescent="0.25">
      <c r="A39" s="295"/>
      <c r="B39" s="296"/>
      <c r="C39" s="297"/>
    </row>
    <row r="40" spans="1:3" s="298" customFormat="1" x14ac:dyDescent="0.25">
      <c r="A40" s="295"/>
      <c r="B40" s="296" t="s">
        <v>816</v>
      </c>
      <c r="C40" s="297" t="s">
        <v>801</v>
      </c>
    </row>
    <row r="41" spans="1:3" s="298" customFormat="1" x14ac:dyDescent="0.25">
      <c r="A41" s="295"/>
      <c r="B41" s="296"/>
      <c r="C41" s="300"/>
    </row>
    <row r="42" spans="1:3" s="298" customFormat="1" x14ac:dyDescent="0.25">
      <c r="A42" s="295"/>
      <c r="B42" s="293" t="s">
        <v>817</v>
      </c>
      <c r="C42" s="300"/>
    </row>
    <row r="43" spans="1:3" s="298" customFormat="1" x14ac:dyDescent="0.25">
      <c r="A43" s="295"/>
      <c r="B43" s="296"/>
      <c r="C43" s="300"/>
    </row>
    <row r="44" spans="1:3" s="298" customFormat="1" x14ac:dyDescent="0.25">
      <c r="A44" s="295"/>
      <c r="B44" s="296" t="s">
        <v>818</v>
      </c>
      <c r="C44" s="297" t="s">
        <v>801</v>
      </c>
    </row>
    <row r="45" spans="1:3" s="298" customFormat="1" x14ac:dyDescent="0.25">
      <c r="A45" s="295"/>
      <c r="B45" s="296"/>
      <c r="C45" s="297"/>
    </row>
    <row r="46" spans="1:3" s="298" customFormat="1" x14ac:dyDescent="0.25">
      <c r="A46" s="295"/>
      <c r="B46" s="296" t="s">
        <v>819</v>
      </c>
      <c r="C46" s="297" t="s">
        <v>801</v>
      </c>
    </row>
    <row r="47" spans="1:3" s="298" customFormat="1" x14ac:dyDescent="0.25">
      <c r="A47" s="295"/>
      <c r="B47" s="296"/>
      <c r="C47" s="300"/>
    </row>
    <row r="48" spans="1:3" s="298" customFormat="1" x14ac:dyDescent="0.25">
      <c r="A48" s="295"/>
      <c r="B48" s="296" t="s">
        <v>820</v>
      </c>
      <c r="C48" s="297" t="s">
        <v>801</v>
      </c>
    </row>
    <row r="49" spans="1:3" s="298" customFormat="1" x14ac:dyDescent="0.25">
      <c r="A49" s="295"/>
      <c r="B49" s="296"/>
      <c r="C49" s="297"/>
    </row>
    <row r="50" spans="1:3" s="298" customFormat="1" x14ac:dyDescent="0.25">
      <c r="A50" s="295"/>
      <c r="B50" s="296" t="s">
        <v>821</v>
      </c>
      <c r="C50" s="297" t="s">
        <v>801</v>
      </c>
    </row>
    <row r="51" spans="1:3" s="298" customFormat="1" x14ac:dyDescent="0.25">
      <c r="A51" s="295"/>
      <c r="B51" s="296"/>
      <c r="C51" s="297"/>
    </row>
    <row r="52" spans="1:3" s="298" customFormat="1" x14ac:dyDescent="0.25">
      <c r="A52" s="295"/>
      <c r="B52" s="296" t="s">
        <v>822</v>
      </c>
      <c r="C52" s="297" t="s">
        <v>801</v>
      </c>
    </row>
    <row r="53" spans="1:3" x14ac:dyDescent="0.35">
      <c r="A53" s="292"/>
      <c r="B53" s="299"/>
      <c r="C53" s="301"/>
    </row>
    <row r="54" spans="1:3" x14ac:dyDescent="0.35">
      <c r="A54" s="292"/>
      <c r="B54" s="293" t="s">
        <v>823</v>
      </c>
      <c r="C54" s="301"/>
    </row>
    <row r="55" spans="1:3" x14ac:dyDescent="0.35">
      <c r="A55" s="292"/>
      <c r="B55" s="299"/>
      <c r="C55" s="301"/>
    </row>
    <row r="56" spans="1:3" x14ac:dyDescent="0.35">
      <c r="A56" s="292"/>
      <c r="B56" s="299" t="s">
        <v>824</v>
      </c>
      <c r="C56" s="297" t="s">
        <v>801</v>
      </c>
    </row>
    <row r="57" spans="1:3" x14ac:dyDescent="0.35">
      <c r="A57" s="292"/>
      <c r="B57" s="299"/>
      <c r="C57" s="297"/>
    </row>
    <row r="58" spans="1:3" x14ac:dyDescent="0.35">
      <c r="A58" s="292"/>
      <c r="B58" s="299" t="s">
        <v>825</v>
      </c>
      <c r="C58" s="297" t="s">
        <v>801</v>
      </c>
    </row>
    <row r="59" spans="1:3" x14ac:dyDescent="0.35">
      <c r="A59" s="292"/>
      <c r="B59" s="302"/>
      <c r="C59" s="301"/>
    </row>
    <row r="60" spans="1:3" x14ac:dyDescent="0.35">
      <c r="A60" s="303"/>
      <c r="B60" s="304"/>
      <c r="C60" s="305"/>
    </row>
    <row r="61" spans="1:3" x14ac:dyDescent="0.35">
      <c r="B61" s="307"/>
      <c r="C61" s="306"/>
    </row>
    <row r="62" spans="1:3" x14ac:dyDescent="0.35">
      <c r="B62" s="307"/>
      <c r="C62" s="306"/>
    </row>
    <row r="63" spans="1:3" x14ac:dyDescent="0.35">
      <c r="B63" s="307"/>
      <c r="C63" s="306"/>
    </row>
  </sheetData>
  <mergeCells count="1">
    <mergeCell ref="B6:C6"/>
  </mergeCells>
  <pageMargins left="0.7" right="0.7" top="0.75" bottom="0.75" header="0.3" footer="0.3"/>
  <pageSetup paperSize="9" scale="8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CADF-3D4D-4E8E-9B09-908019B4D2E6}">
  <dimension ref="A1:C63"/>
  <sheetViews>
    <sheetView view="pageBreakPreview" zoomScale="83" zoomScaleNormal="100" workbookViewId="0">
      <selection activeCell="E14" sqref="E14"/>
    </sheetView>
  </sheetViews>
  <sheetFormatPr defaultColWidth="9" defaultRowHeight="14.5" x14ac:dyDescent="0.35"/>
  <cols>
    <col min="1" max="1" width="2.54296875" style="306" bestFit="1" customWidth="1"/>
    <col min="2" max="2" width="79.08984375" style="308" customWidth="1"/>
    <col min="3" max="3" width="13.36328125" style="309" bestFit="1" customWidth="1"/>
    <col min="4" max="16384" width="9" style="279"/>
  </cols>
  <sheetData>
    <row r="1" spans="1:3" x14ac:dyDescent="0.35">
      <c r="A1" s="276"/>
      <c r="B1" s="277"/>
      <c r="C1" s="278"/>
    </row>
    <row r="2" spans="1:3" x14ac:dyDescent="0.35">
      <c r="A2" s="280"/>
      <c r="B2" s="281"/>
      <c r="C2" s="310" t="str">
        <f>'COVER PAGE'!A4</f>
        <v>MJD CIVIL ENGINEERING</v>
      </c>
    </row>
    <row r="3" spans="1:3" x14ac:dyDescent="0.35">
      <c r="A3" s="280"/>
      <c r="B3" s="281"/>
      <c r="C3" s="310" t="str">
        <f>'COVER PAGE'!A12</f>
        <v>ETON COLLEGE, WINDSOR</v>
      </c>
    </row>
    <row r="4" spans="1:3" x14ac:dyDescent="0.35">
      <c r="A4" s="280"/>
      <c r="B4" s="283"/>
      <c r="C4" s="310" t="str">
        <f>'COVER PAGE'!A14</f>
        <v>GROUNDWORKS &amp; HARDLANDSCAPING</v>
      </c>
    </row>
    <row r="5" spans="1:3" x14ac:dyDescent="0.35">
      <c r="A5" s="285"/>
      <c r="B5" s="286"/>
      <c r="C5" s="311"/>
    </row>
    <row r="6" spans="1:3" x14ac:dyDescent="0.35">
      <c r="A6" s="288"/>
      <c r="B6" s="766" t="s">
        <v>826</v>
      </c>
      <c r="C6" s="767"/>
    </row>
    <row r="7" spans="1:3" x14ac:dyDescent="0.35">
      <c r="A7" s="289"/>
      <c r="B7" s="290"/>
      <c r="C7" s="291"/>
    </row>
    <row r="8" spans="1:3" x14ac:dyDescent="0.35">
      <c r="A8" s="292">
        <v>1</v>
      </c>
      <c r="B8" s="312" t="s">
        <v>827</v>
      </c>
      <c r="C8" s="313"/>
    </row>
    <row r="9" spans="1:3" x14ac:dyDescent="0.35">
      <c r="A9" s="292"/>
      <c r="B9" s="299" t="s">
        <v>828</v>
      </c>
      <c r="C9" s="314" t="s">
        <v>829</v>
      </c>
    </row>
    <row r="10" spans="1:3" x14ac:dyDescent="0.35">
      <c r="A10" s="292"/>
      <c r="B10" s="294"/>
      <c r="C10" s="291"/>
    </row>
    <row r="11" spans="1:3" x14ac:dyDescent="0.35">
      <c r="A11" s="292"/>
      <c r="B11" s="299" t="s">
        <v>830</v>
      </c>
      <c r="C11" s="314" t="s">
        <v>831</v>
      </c>
    </row>
    <row r="12" spans="1:3" x14ac:dyDescent="0.35">
      <c r="A12" s="292"/>
      <c r="B12" s="299"/>
      <c r="C12" s="314"/>
    </row>
    <row r="13" spans="1:3" ht="29" x14ac:dyDescent="0.35">
      <c r="A13" s="292"/>
      <c r="B13" s="299" t="s">
        <v>832</v>
      </c>
      <c r="C13" s="315" t="s">
        <v>833</v>
      </c>
    </row>
    <row r="14" spans="1:3" x14ac:dyDescent="0.35">
      <c r="A14" s="292"/>
      <c r="B14" s="294"/>
      <c r="C14" s="291"/>
    </row>
    <row r="15" spans="1:3" x14ac:dyDescent="0.35">
      <c r="A15" s="292">
        <v>2</v>
      </c>
      <c r="B15" s="312" t="s">
        <v>834</v>
      </c>
      <c r="C15" s="313"/>
    </row>
    <row r="16" spans="1:3" x14ac:dyDescent="0.35">
      <c r="A16" s="292"/>
      <c r="B16" s="299" t="s">
        <v>835</v>
      </c>
      <c r="C16" s="314">
        <v>0.03</v>
      </c>
    </row>
    <row r="17" spans="1:3" x14ac:dyDescent="0.35">
      <c r="A17" s="292"/>
      <c r="B17" s="299"/>
      <c r="C17" s="301"/>
    </row>
    <row r="18" spans="1:3" x14ac:dyDescent="0.35">
      <c r="A18" s="292"/>
      <c r="B18" s="299" t="s">
        <v>836</v>
      </c>
      <c r="C18" s="316">
        <f>+C16/2</f>
        <v>1.4999999999999999E-2</v>
      </c>
    </row>
    <row r="19" spans="1:3" x14ac:dyDescent="0.35">
      <c r="A19" s="292"/>
      <c r="B19" s="299"/>
      <c r="C19" s="301"/>
    </row>
    <row r="20" spans="1:3" x14ac:dyDescent="0.35">
      <c r="A20" s="292"/>
      <c r="B20" s="299" t="s">
        <v>837</v>
      </c>
      <c r="C20" s="316">
        <f>+C18</f>
        <v>1.4999999999999999E-2</v>
      </c>
    </row>
    <row r="21" spans="1:3" x14ac:dyDescent="0.35">
      <c r="A21" s="292"/>
      <c r="B21" s="299"/>
      <c r="C21" s="291"/>
    </row>
    <row r="22" spans="1:3" x14ac:dyDescent="0.35">
      <c r="A22" s="292">
        <v>3</v>
      </c>
      <c r="B22" s="312" t="s">
        <v>838</v>
      </c>
      <c r="C22" s="291"/>
    </row>
    <row r="23" spans="1:3" x14ac:dyDescent="0.35">
      <c r="A23" s="292"/>
      <c r="B23" s="299" t="s">
        <v>839</v>
      </c>
      <c r="C23" s="317" t="s">
        <v>840</v>
      </c>
    </row>
    <row r="24" spans="1:3" x14ac:dyDescent="0.35">
      <c r="A24" s="292"/>
      <c r="B24" s="299"/>
      <c r="C24" s="318"/>
    </row>
    <row r="25" spans="1:3" x14ac:dyDescent="0.35">
      <c r="A25" s="292">
        <v>4</v>
      </c>
      <c r="B25" s="312" t="s">
        <v>841</v>
      </c>
      <c r="C25" s="318"/>
    </row>
    <row r="26" spans="1:3" x14ac:dyDescent="0.35">
      <c r="A26" s="292"/>
      <c r="B26" s="299" t="s">
        <v>842</v>
      </c>
      <c r="C26" s="318">
        <v>5000000</v>
      </c>
    </row>
    <row r="27" spans="1:3" x14ac:dyDescent="0.35">
      <c r="A27" s="292"/>
      <c r="B27" s="299"/>
      <c r="C27" s="318"/>
    </row>
    <row r="28" spans="1:3" x14ac:dyDescent="0.35">
      <c r="A28" s="292"/>
      <c r="B28" s="299" t="s">
        <v>843</v>
      </c>
      <c r="C28" s="318">
        <v>10000000</v>
      </c>
    </row>
    <row r="29" spans="1:3" x14ac:dyDescent="0.35">
      <c r="A29" s="292"/>
      <c r="B29" s="299"/>
      <c r="C29" s="291"/>
    </row>
    <row r="30" spans="1:3" x14ac:dyDescent="0.35">
      <c r="A30" s="292"/>
      <c r="B30" s="299" t="s">
        <v>844</v>
      </c>
      <c r="C30" s="297" t="s">
        <v>739</v>
      </c>
    </row>
    <row r="31" spans="1:3" x14ac:dyDescent="0.35">
      <c r="A31" s="292"/>
      <c r="B31" s="294"/>
      <c r="C31" s="297"/>
    </row>
    <row r="32" spans="1:3" x14ac:dyDescent="0.35">
      <c r="A32" s="292"/>
      <c r="B32" s="299" t="s">
        <v>845</v>
      </c>
      <c r="C32" s="297" t="s">
        <v>840</v>
      </c>
    </row>
    <row r="33" spans="1:3" x14ac:dyDescent="0.35">
      <c r="A33" s="292"/>
      <c r="B33" s="294"/>
      <c r="C33" s="297"/>
    </row>
    <row r="34" spans="1:3" x14ac:dyDescent="0.35">
      <c r="A34" s="292"/>
      <c r="B34" s="299" t="s">
        <v>846</v>
      </c>
      <c r="C34" s="297" t="s">
        <v>840</v>
      </c>
    </row>
    <row r="35" spans="1:3" x14ac:dyDescent="0.35">
      <c r="A35" s="292"/>
      <c r="B35" s="299"/>
      <c r="C35" s="297"/>
    </row>
    <row r="36" spans="1:3" x14ac:dyDescent="0.35">
      <c r="A36" s="292"/>
      <c r="B36" s="299" t="s">
        <v>847</v>
      </c>
      <c r="C36" s="297" t="s">
        <v>840</v>
      </c>
    </row>
    <row r="37" spans="1:3" x14ac:dyDescent="0.35">
      <c r="A37" s="292"/>
      <c r="B37" s="299"/>
      <c r="C37" s="313"/>
    </row>
    <row r="38" spans="1:3" x14ac:dyDescent="0.35">
      <c r="A38" s="292">
        <v>5</v>
      </c>
      <c r="B38" s="312" t="s">
        <v>848</v>
      </c>
      <c r="C38" s="318"/>
    </row>
    <row r="39" spans="1:3" x14ac:dyDescent="0.35">
      <c r="A39" s="292"/>
      <c r="B39" s="299" t="s">
        <v>849</v>
      </c>
      <c r="C39" s="319" t="s">
        <v>850</v>
      </c>
    </row>
    <row r="40" spans="1:3" x14ac:dyDescent="0.35">
      <c r="A40" s="292"/>
      <c r="B40" s="294"/>
      <c r="C40" s="291"/>
    </row>
    <row r="41" spans="1:3" x14ac:dyDescent="0.35">
      <c r="A41" s="292">
        <v>6</v>
      </c>
      <c r="B41" s="312" t="s">
        <v>851</v>
      </c>
      <c r="C41" s="318"/>
    </row>
    <row r="42" spans="1:3" x14ac:dyDescent="0.35">
      <c r="A42" s="292"/>
      <c r="B42" s="299" t="s">
        <v>852</v>
      </c>
      <c r="C42" s="297" t="s">
        <v>739</v>
      </c>
    </row>
    <row r="43" spans="1:3" x14ac:dyDescent="0.35">
      <c r="A43" s="292"/>
      <c r="B43" s="299"/>
      <c r="C43" s="297"/>
    </row>
    <row r="44" spans="1:3" x14ac:dyDescent="0.35">
      <c r="A44" s="292"/>
      <c r="B44" s="299" t="s">
        <v>853</v>
      </c>
      <c r="C44" s="297" t="s">
        <v>739</v>
      </c>
    </row>
    <row r="45" spans="1:3" x14ac:dyDescent="0.35">
      <c r="A45" s="292"/>
      <c r="B45" s="299"/>
      <c r="C45" s="297"/>
    </row>
    <row r="46" spans="1:3" x14ac:dyDescent="0.35">
      <c r="A46" s="292"/>
      <c r="B46" s="299" t="s">
        <v>854</v>
      </c>
      <c r="C46" s="297" t="s">
        <v>739</v>
      </c>
    </row>
    <row r="47" spans="1:3" x14ac:dyDescent="0.35">
      <c r="A47" s="292"/>
      <c r="B47" s="299"/>
      <c r="C47" s="297"/>
    </row>
    <row r="48" spans="1:3" x14ac:dyDescent="0.35">
      <c r="A48" s="292"/>
      <c r="B48" s="299" t="s">
        <v>855</v>
      </c>
      <c r="C48" s="297" t="s">
        <v>739</v>
      </c>
    </row>
    <row r="49" spans="1:3" x14ac:dyDescent="0.35">
      <c r="A49" s="292"/>
      <c r="B49" s="299"/>
      <c r="C49" s="297"/>
    </row>
    <row r="50" spans="1:3" x14ac:dyDescent="0.35">
      <c r="A50" s="295">
        <v>7</v>
      </c>
      <c r="B50" s="312" t="s">
        <v>856</v>
      </c>
      <c r="C50" s="319"/>
    </row>
    <row r="51" spans="1:3" x14ac:dyDescent="0.35">
      <c r="A51" s="292"/>
      <c r="B51" s="299" t="s">
        <v>857</v>
      </c>
      <c r="C51" s="297" t="s">
        <v>739</v>
      </c>
    </row>
    <row r="52" spans="1:3" x14ac:dyDescent="0.35">
      <c r="A52" s="292"/>
      <c r="B52" s="299"/>
      <c r="C52" s="297"/>
    </row>
    <row r="53" spans="1:3" x14ac:dyDescent="0.35">
      <c r="A53" s="292"/>
      <c r="B53" s="299" t="s">
        <v>858</v>
      </c>
      <c r="C53" s="297" t="s">
        <v>739</v>
      </c>
    </row>
    <row r="54" spans="1:3" x14ac:dyDescent="0.35">
      <c r="A54" s="292"/>
      <c r="B54" s="299"/>
      <c r="C54" s="297"/>
    </row>
    <row r="55" spans="1:3" x14ac:dyDescent="0.35">
      <c r="A55" s="292"/>
      <c r="B55" s="299" t="s">
        <v>859</v>
      </c>
      <c r="C55" s="297" t="s">
        <v>739</v>
      </c>
    </row>
    <row r="56" spans="1:3" x14ac:dyDescent="0.35">
      <c r="A56" s="292"/>
      <c r="B56" s="299"/>
      <c r="C56" s="297"/>
    </row>
    <row r="57" spans="1:3" x14ac:dyDescent="0.35">
      <c r="A57" s="292"/>
      <c r="B57" s="299" t="s">
        <v>860</v>
      </c>
      <c r="C57" s="297" t="s">
        <v>739</v>
      </c>
    </row>
    <row r="58" spans="1:3" x14ac:dyDescent="0.35">
      <c r="A58" s="292"/>
      <c r="B58" s="299"/>
      <c r="C58" s="297"/>
    </row>
    <row r="59" spans="1:3" x14ac:dyDescent="0.35">
      <c r="A59" s="292"/>
      <c r="B59" s="299" t="s">
        <v>861</v>
      </c>
      <c r="C59" s="297" t="s">
        <v>739</v>
      </c>
    </row>
    <row r="60" spans="1:3" x14ac:dyDescent="0.35">
      <c r="A60" s="288"/>
      <c r="B60" s="320"/>
      <c r="C60" s="321"/>
    </row>
    <row r="61" spans="1:3" x14ac:dyDescent="0.35">
      <c r="B61" s="307"/>
      <c r="C61" s="306"/>
    </row>
    <row r="62" spans="1:3" x14ac:dyDescent="0.35">
      <c r="B62" s="307"/>
      <c r="C62" s="306"/>
    </row>
    <row r="63" spans="1:3" x14ac:dyDescent="0.35">
      <c r="B63" s="307"/>
      <c r="C63" s="306"/>
    </row>
  </sheetData>
  <mergeCells count="1">
    <mergeCell ref="B6:C6"/>
  </mergeCells>
  <pageMargins left="0.7" right="0.7" top="0.75" bottom="0.75" header="0.3" footer="0.3"/>
  <pageSetup paperSize="9" scale="8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F7F3-A0B2-4F30-B8D1-711F7568A5F5}">
  <dimension ref="A1:D80"/>
  <sheetViews>
    <sheetView showGridLines="0" view="pageBreakPreview" topLeftCell="A11" zoomScale="96" zoomScaleNormal="100" workbookViewId="0">
      <selection activeCell="N35" sqref="N35"/>
    </sheetView>
  </sheetViews>
  <sheetFormatPr defaultColWidth="9" defaultRowHeight="14.5" x14ac:dyDescent="0.35"/>
  <cols>
    <col min="1" max="1" width="5" style="341" bestFit="1" customWidth="1"/>
    <col min="2" max="2" width="74.90625" style="308" customWidth="1"/>
    <col min="3" max="3" width="5.54296875" style="309" bestFit="1" customWidth="1"/>
    <col min="4" max="4" width="9.90625" style="309" customWidth="1"/>
    <col min="5" max="16384" width="9" style="279"/>
  </cols>
  <sheetData>
    <row r="1" spans="1:4" x14ac:dyDescent="0.35">
      <c r="A1" s="322"/>
      <c r="B1" s="277"/>
      <c r="C1" s="323"/>
      <c r="D1" s="278"/>
    </row>
    <row r="2" spans="1:4" x14ac:dyDescent="0.35">
      <c r="A2" s="324"/>
      <c r="B2" s="281"/>
      <c r="C2" s="325"/>
      <c r="D2" s="282" t="str">
        <f>'COVER PAGE'!A4</f>
        <v>MJD CIVIL ENGINEERING</v>
      </c>
    </row>
    <row r="3" spans="1:4" x14ac:dyDescent="0.35">
      <c r="A3" s="324"/>
      <c r="B3" s="281"/>
      <c r="C3" s="325"/>
      <c r="D3" s="282" t="str">
        <f>'COVER PAGE'!A12</f>
        <v>ETON COLLEGE, WINDSOR</v>
      </c>
    </row>
    <row r="4" spans="1:4" x14ac:dyDescent="0.35">
      <c r="A4" s="324"/>
      <c r="B4" s="283"/>
      <c r="C4" s="325"/>
      <c r="D4" s="282" t="str">
        <f>'COVER PAGE'!A14</f>
        <v>GROUNDWORKS &amp; HARDLANDSCAPING</v>
      </c>
    </row>
    <row r="5" spans="1:4" x14ac:dyDescent="0.35">
      <c r="A5" s="326"/>
      <c r="B5" s="286"/>
      <c r="C5" s="327"/>
      <c r="D5" s="287"/>
    </row>
    <row r="6" spans="1:4" s="331" customFormat="1" ht="43.5" x14ac:dyDescent="0.25">
      <c r="A6" s="328"/>
      <c r="B6" s="329" t="s">
        <v>862</v>
      </c>
      <c r="C6" s="330" t="s">
        <v>863</v>
      </c>
      <c r="D6" s="330" t="s">
        <v>864</v>
      </c>
    </row>
    <row r="7" spans="1:4" x14ac:dyDescent="0.35">
      <c r="A7" s="332"/>
      <c r="B7" s="290"/>
      <c r="C7" s="291"/>
      <c r="D7" s="291"/>
    </row>
    <row r="8" spans="1:4" x14ac:dyDescent="0.35">
      <c r="A8" s="295"/>
      <c r="B8" s="293" t="s">
        <v>865</v>
      </c>
      <c r="C8" s="291"/>
      <c r="D8" s="291"/>
    </row>
    <row r="9" spans="1:4" ht="29" x14ac:dyDescent="0.35">
      <c r="A9" s="337">
        <v>1</v>
      </c>
      <c r="B9" s="294" t="s">
        <v>866</v>
      </c>
      <c r="C9" s="333" t="s">
        <v>867</v>
      </c>
      <c r="D9" s="334"/>
    </row>
    <row r="10" spans="1:4" x14ac:dyDescent="0.35">
      <c r="A10" s="295"/>
      <c r="B10" s="294"/>
      <c r="C10" s="333"/>
      <c r="D10" s="291"/>
    </row>
    <row r="11" spans="1:4" s="298" customFormat="1" ht="29" x14ac:dyDescent="0.25">
      <c r="A11" s="337">
        <v>2</v>
      </c>
      <c r="B11" s="294" t="s">
        <v>868</v>
      </c>
      <c r="C11" s="333" t="s">
        <v>867</v>
      </c>
      <c r="D11" s="334"/>
    </row>
    <row r="12" spans="1:4" s="298" customFormat="1" x14ac:dyDescent="0.35">
      <c r="A12" s="295"/>
      <c r="B12" s="294"/>
      <c r="C12" s="333"/>
      <c r="D12" s="291"/>
    </row>
    <row r="13" spans="1:4" s="298" customFormat="1" x14ac:dyDescent="0.25">
      <c r="A13" s="295">
        <v>3</v>
      </c>
      <c r="B13" s="294" t="s">
        <v>869</v>
      </c>
      <c r="C13" s="333" t="s">
        <v>867</v>
      </c>
      <c r="D13" s="334"/>
    </row>
    <row r="14" spans="1:4" s="298" customFormat="1" x14ac:dyDescent="0.35">
      <c r="A14" s="295"/>
      <c r="B14" s="294"/>
      <c r="C14" s="333"/>
      <c r="D14" s="291"/>
    </row>
    <row r="15" spans="1:4" s="298" customFormat="1" x14ac:dyDescent="0.25">
      <c r="A15" s="295">
        <v>4</v>
      </c>
      <c r="B15" s="294" t="s">
        <v>870</v>
      </c>
      <c r="C15" s="333" t="s">
        <v>867</v>
      </c>
      <c r="D15" s="334"/>
    </row>
    <row r="16" spans="1:4" s="298" customFormat="1" x14ac:dyDescent="0.35">
      <c r="A16" s="295"/>
      <c r="B16" s="294"/>
      <c r="C16" s="291"/>
      <c r="D16" s="291"/>
    </row>
    <row r="17" spans="1:4" s="298" customFormat="1" x14ac:dyDescent="0.25">
      <c r="A17" s="295">
        <v>5</v>
      </c>
      <c r="B17" s="294" t="s">
        <v>871</v>
      </c>
      <c r="C17" s="334"/>
      <c r="D17" s="333" t="s">
        <v>867</v>
      </c>
    </row>
    <row r="18" spans="1:4" s="298" customFormat="1" x14ac:dyDescent="0.35">
      <c r="A18" s="295"/>
      <c r="B18" s="294"/>
      <c r="C18" s="291"/>
      <c r="D18" s="333"/>
    </row>
    <row r="19" spans="1:4" s="298" customFormat="1" x14ac:dyDescent="0.25">
      <c r="A19" s="295">
        <v>9</v>
      </c>
      <c r="B19" s="294" t="s">
        <v>872</v>
      </c>
      <c r="C19" s="334"/>
      <c r="D19" s="333" t="s">
        <v>867</v>
      </c>
    </row>
    <row r="20" spans="1:4" s="298" customFormat="1" x14ac:dyDescent="0.35">
      <c r="A20" s="295"/>
      <c r="B20" s="294"/>
      <c r="C20" s="291"/>
      <c r="D20" s="333"/>
    </row>
    <row r="21" spans="1:4" s="298" customFormat="1" x14ac:dyDescent="0.25">
      <c r="A21" s="295">
        <v>10</v>
      </c>
      <c r="B21" s="294" t="s">
        <v>873</v>
      </c>
      <c r="C21" s="334"/>
      <c r="D21" s="333" t="s">
        <v>867</v>
      </c>
    </row>
    <row r="22" spans="1:4" s="298" customFormat="1" x14ac:dyDescent="0.35">
      <c r="A22" s="295"/>
      <c r="B22" s="294"/>
      <c r="C22" s="291"/>
      <c r="D22" s="333"/>
    </row>
    <row r="23" spans="1:4" s="298" customFormat="1" x14ac:dyDescent="0.25">
      <c r="A23" s="295">
        <v>11</v>
      </c>
      <c r="B23" s="294" t="s">
        <v>874</v>
      </c>
      <c r="C23" s="334"/>
      <c r="D23" s="333" t="s">
        <v>867</v>
      </c>
    </row>
    <row r="24" spans="1:4" s="298" customFormat="1" x14ac:dyDescent="0.25">
      <c r="A24" s="295"/>
      <c r="B24" s="294"/>
      <c r="C24" s="334"/>
      <c r="D24" s="333"/>
    </row>
    <row r="25" spans="1:4" s="298" customFormat="1" x14ac:dyDescent="0.25">
      <c r="A25" s="295">
        <v>11</v>
      </c>
      <c r="B25" s="294" t="s">
        <v>875</v>
      </c>
      <c r="C25" s="334"/>
      <c r="D25" s="333" t="s">
        <v>867</v>
      </c>
    </row>
    <row r="26" spans="1:4" s="298" customFormat="1" x14ac:dyDescent="0.35">
      <c r="A26" s="295"/>
      <c r="B26" s="294"/>
      <c r="C26" s="291"/>
      <c r="D26" s="291"/>
    </row>
    <row r="27" spans="1:4" s="298" customFormat="1" x14ac:dyDescent="0.35">
      <c r="A27" s="295"/>
      <c r="B27" s="293" t="s">
        <v>876</v>
      </c>
      <c r="C27" s="291"/>
      <c r="D27" s="291"/>
    </row>
    <row r="28" spans="1:4" s="298" customFormat="1" x14ac:dyDescent="0.35">
      <c r="A28" s="335">
        <v>1</v>
      </c>
      <c r="B28" s="293" t="s">
        <v>877</v>
      </c>
      <c r="C28" s="291"/>
      <c r="D28" s="291"/>
    </row>
    <row r="29" spans="1:4" s="298" customFormat="1" x14ac:dyDescent="0.25">
      <c r="A29" s="295">
        <f>+A28+0.01</f>
        <v>1.01</v>
      </c>
      <c r="B29" s="294" t="s">
        <v>878</v>
      </c>
      <c r="C29" s="336" t="s">
        <v>867</v>
      </c>
      <c r="D29" s="297"/>
    </row>
    <row r="30" spans="1:4" s="298" customFormat="1" x14ac:dyDescent="0.25">
      <c r="A30" s="295"/>
      <c r="B30" s="294"/>
      <c r="C30" s="336"/>
      <c r="D30" s="297"/>
    </row>
    <row r="31" spans="1:4" s="298" customFormat="1" x14ac:dyDescent="0.25">
      <c r="A31" s="295">
        <f>A29+0.01</f>
        <v>1.02</v>
      </c>
      <c r="B31" s="294" t="s">
        <v>879</v>
      </c>
      <c r="C31" s="336" t="s">
        <v>867</v>
      </c>
      <c r="D31" s="297"/>
    </row>
    <row r="32" spans="1:4" s="298" customFormat="1" x14ac:dyDescent="0.25">
      <c r="A32" s="295"/>
      <c r="B32" s="294"/>
      <c r="C32" s="336"/>
      <c r="D32" s="297"/>
    </row>
    <row r="33" spans="1:4" s="298" customFormat="1" ht="29" x14ac:dyDescent="0.25">
      <c r="A33" s="337">
        <f>+A31+0.01</f>
        <v>1.03</v>
      </c>
      <c r="B33" s="294" t="s">
        <v>880</v>
      </c>
      <c r="C33" s="336" t="s">
        <v>867</v>
      </c>
      <c r="D33" s="297"/>
    </row>
    <row r="34" spans="1:4" s="298" customFormat="1" x14ac:dyDescent="0.25">
      <c r="A34" s="337"/>
      <c r="B34" s="294"/>
      <c r="C34" s="336"/>
      <c r="D34" s="297"/>
    </row>
    <row r="35" spans="1:4" s="298" customFormat="1" ht="29" x14ac:dyDescent="0.25">
      <c r="A35" s="337">
        <v>1.04</v>
      </c>
      <c r="B35" s="294" t="s">
        <v>1070</v>
      </c>
      <c r="C35" s="336"/>
      <c r="D35" s="336" t="s">
        <v>867</v>
      </c>
    </row>
    <row r="36" spans="1:4" s="298" customFormat="1" x14ac:dyDescent="0.25">
      <c r="A36" s="295"/>
      <c r="B36" s="294"/>
      <c r="C36" s="336"/>
      <c r="D36" s="297"/>
    </row>
    <row r="37" spans="1:4" s="298" customFormat="1" x14ac:dyDescent="0.25">
      <c r="A37" s="335">
        <v>2</v>
      </c>
      <c r="B37" s="293" t="s">
        <v>881</v>
      </c>
      <c r="C37" s="338"/>
      <c r="D37" s="297"/>
    </row>
    <row r="38" spans="1:4" s="298" customFormat="1" x14ac:dyDescent="0.25">
      <c r="A38" s="295">
        <f>+A37+0.01</f>
        <v>2.0099999999999998</v>
      </c>
      <c r="B38" s="294" t="s">
        <v>882</v>
      </c>
      <c r="C38" s="334"/>
      <c r="D38" s="336" t="s">
        <v>867</v>
      </c>
    </row>
    <row r="39" spans="1:4" s="298" customFormat="1" x14ac:dyDescent="0.25">
      <c r="A39" s="295"/>
      <c r="B39" s="294"/>
      <c r="C39" s="334"/>
      <c r="D39" s="336"/>
    </row>
    <row r="40" spans="1:4" s="298" customFormat="1" x14ac:dyDescent="0.25">
      <c r="A40" s="295">
        <f>+A38+0.01</f>
        <v>2.0199999999999996</v>
      </c>
      <c r="B40" s="339" t="s">
        <v>883</v>
      </c>
      <c r="C40" s="334"/>
      <c r="D40" s="336" t="s">
        <v>867</v>
      </c>
    </row>
    <row r="41" spans="1:4" s="298" customFormat="1" x14ac:dyDescent="0.25">
      <c r="A41" s="295"/>
      <c r="B41" s="339"/>
      <c r="C41" s="334"/>
      <c r="D41" s="336"/>
    </row>
    <row r="42" spans="1:4" s="298" customFormat="1" x14ac:dyDescent="0.25">
      <c r="A42" s="295">
        <f t="shared" ref="A42" si="0">+A40+0.01</f>
        <v>2.0299999999999994</v>
      </c>
      <c r="B42" s="339" t="s">
        <v>884</v>
      </c>
      <c r="C42" s="336" t="s">
        <v>867</v>
      </c>
      <c r="D42" s="336"/>
    </row>
    <row r="43" spans="1:4" s="298" customFormat="1" x14ac:dyDescent="0.25">
      <c r="A43" s="295"/>
      <c r="B43" s="294"/>
      <c r="C43" s="338"/>
      <c r="D43" s="336"/>
    </row>
    <row r="44" spans="1:4" s="298" customFormat="1" x14ac:dyDescent="0.25">
      <c r="A44" s="335">
        <v>3</v>
      </c>
      <c r="B44" s="293" t="s">
        <v>885</v>
      </c>
      <c r="C44" s="338"/>
      <c r="D44" s="336"/>
    </row>
    <row r="45" spans="1:4" s="298" customFormat="1" x14ac:dyDescent="0.25">
      <c r="A45" s="295">
        <v>3.01</v>
      </c>
      <c r="B45" s="294" t="s">
        <v>886</v>
      </c>
      <c r="C45" s="338"/>
      <c r="D45" s="336" t="s">
        <v>867</v>
      </c>
    </row>
    <row r="46" spans="1:4" s="298" customFormat="1" x14ac:dyDescent="0.25">
      <c r="A46" s="295"/>
      <c r="B46" s="294"/>
      <c r="C46" s="338"/>
      <c r="D46" s="297"/>
    </row>
    <row r="47" spans="1:4" s="298" customFormat="1" x14ac:dyDescent="0.25">
      <c r="A47" s="295">
        <f>+A45+0.01</f>
        <v>3.0199999999999996</v>
      </c>
      <c r="B47" s="294" t="s">
        <v>887</v>
      </c>
      <c r="C47" s="336" t="s">
        <v>867</v>
      </c>
      <c r="D47" s="297"/>
    </row>
    <row r="48" spans="1:4" s="298" customFormat="1" x14ac:dyDescent="0.25">
      <c r="A48" s="295"/>
      <c r="B48" s="294"/>
      <c r="C48" s="338"/>
      <c r="D48" s="297"/>
    </row>
    <row r="49" spans="1:4" s="298" customFormat="1" ht="17.25" customHeight="1" x14ac:dyDescent="0.25">
      <c r="A49" s="295">
        <f>+A47+0.01</f>
        <v>3.0299999999999994</v>
      </c>
      <c r="B49" s="294" t="s">
        <v>903</v>
      </c>
      <c r="C49" s="338"/>
      <c r="D49" s="336" t="s">
        <v>867</v>
      </c>
    </row>
    <row r="50" spans="1:4" s="298" customFormat="1" x14ac:dyDescent="0.25">
      <c r="A50" s="295"/>
      <c r="B50" s="294"/>
      <c r="C50" s="338"/>
      <c r="D50" s="297"/>
    </row>
    <row r="51" spans="1:4" s="298" customFormat="1" ht="16.5" customHeight="1" x14ac:dyDescent="0.25">
      <c r="A51" s="295">
        <f>+A49+0.01</f>
        <v>3.0399999999999991</v>
      </c>
      <c r="B51" s="294" t="s">
        <v>888</v>
      </c>
      <c r="C51" s="338"/>
      <c r="D51" s="336" t="s">
        <v>867</v>
      </c>
    </row>
    <row r="52" spans="1:4" s="298" customFormat="1" x14ac:dyDescent="0.25">
      <c r="A52" s="295"/>
      <c r="B52" s="294"/>
      <c r="C52" s="338"/>
      <c r="D52" s="297"/>
    </row>
    <row r="53" spans="1:4" s="298" customFormat="1" x14ac:dyDescent="0.25">
      <c r="A53" s="295">
        <f>+A51+0.01</f>
        <v>3.0499999999999989</v>
      </c>
      <c r="B53" s="294" t="s">
        <v>889</v>
      </c>
      <c r="C53" s="336" t="s">
        <v>867</v>
      </c>
      <c r="D53" s="297"/>
    </row>
    <row r="54" spans="1:4" s="298" customFormat="1" x14ac:dyDescent="0.25">
      <c r="A54" s="295"/>
      <c r="B54" s="294"/>
      <c r="C54" s="338"/>
      <c r="D54" s="297"/>
    </row>
    <row r="55" spans="1:4" s="298" customFormat="1" ht="29" x14ac:dyDescent="0.25">
      <c r="A55" s="295">
        <f>+A53+0.01</f>
        <v>3.0599999999999987</v>
      </c>
      <c r="B55" s="294" t="s">
        <v>890</v>
      </c>
      <c r="C55" s="338"/>
      <c r="D55" s="336" t="s">
        <v>867</v>
      </c>
    </row>
    <row r="56" spans="1:4" s="298" customFormat="1" x14ac:dyDescent="0.25">
      <c r="A56" s="295"/>
      <c r="B56" s="294"/>
      <c r="C56" s="338"/>
      <c r="D56" s="334"/>
    </row>
    <row r="57" spans="1:4" s="298" customFormat="1" x14ac:dyDescent="0.25">
      <c r="A57" s="335">
        <v>4</v>
      </c>
      <c r="B57" s="293" t="s">
        <v>891</v>
      </c>
      <c r="C57" s="338"/>
      <c r="D57" s="297"/>
    </row>
    <row r="58" spans="1:4" s="298" customFormat="1" x14ac:dyDescent="0.25">
      <c r="A58" s="295">
        <f>+A57+0.01</f>
        <v>4.01</v>
      </c>
      <c r="B58" s="294" t="s">
        <v>892</v>
      </c>
      <c r="C58" s="338"/>
      <c r="D58" s="336" t="s">
        <v>867</v>
      </c>
    </row>
    <row r="59" spans="1:4" s="298" customFormat="1" x14ac:dyDescent="0.25">
      <c r="A59" s="295"/>
      <c r="B59" s="294"/>
      <c r="C59" s="338"/>
      <c r="D59" s="297"/>
    </row>
    <row r="60" spans="1:4" s="298" customFormat="1" x14ac:dyDescent="0.25">
      <c r="A60" s="295">
        <f>+A58+0.01</f>
        <v>4.0199999999999996</v>
      </c>
      <c r="B60" s="294" t="s">
        <v>893</v>
      </c>
      <c r="C60" s="338"/>
      <c r="D60" s="336" t="s">
        <v>867</v>
      </c>
    </row>
    <row r="61" spans="1:4" s="298" customFormat="1" x14ac:dyDescent="0.25">
      <c r="A61" s="295"/>
      <c r="B61" s="294"/>
      <c r="C61" s="338"/>
      <c r="D61" s="334"/>
    </row>
    <row r="62" spans="1:4" s="298" customFormat="1" x14ac:dyDescent="0.25">
      <c r="A62" s="295">
        <f>+A60+0.01</f>
        <v>4.0299999999999994</v>
      </c>
      <c r="B62" s="294" t="s">
        <v>894</v>
      </c>
      <c r="C62" s="336" t="s">
        <v>867</v>
      </c>
      <c r="D62" s="336"/>
    </row>
    <row r="63" spans="1:4" s="298" customFormat="1" x14ac:dyDescent="0.25">
      <c r="A63" s="295"/>
      <c r="B63" s="294"/>
      <c r="C63" s="338"/>
      <c r="D63" s="297"/>
    </row>
    <row r="64" spans="1:4" s="298" customFormat="1" x14ac:dyDescent="0.25">
      <c r="A64" s="335">
        <v>5</v>
      </c>
      <c r="B64" s="293" t="s">
        <v>895</v>
      </c>
      <c r="C64" s="338"/>
      <c r="D64" s="297"/>
    </row>
    <row r="65" spans="1:4" s="298" customFormat="1" x14ac:dyDescent="0.25">
      <c r="A65" s="295">
        <f>+A64+0.01</f>
        <v>5.01</v>
      </c>
      <c r="B65" s="294" t="s">
        <v>896</v>
      </c>
      <c r="C65" s="338"/>
      <c r="D65" s="336" t="s">
        <v>867</v>
      </c>
    </row>
    <row r="66" spans="1:4" s="298" customFormat="1" x14ac:dyDescent="0.25">
      <c r="A66" s="295"/>
      <c r="B66" s="294"/>
      <c r="C66" s="338"/>
      <c r="D66" s="334"/>
    </row>
    <row r="67" spans="1:4" s="298" customFormat="1" x14ac:dyDescent="0.25">
      <c r="A67" s="295">
        <f>+A65+0.01</f>
        <v>5.0199999999999996</v>
      </c>
      <c r="B67" s="294" t="s">
        <v>897</v>
      </c>
      <c r="C67" s="338"/>
      <c r="D67" s="336" t="s">
        <v>867</v>
      </c>
    </row>
    <row r="68" spans="1:4" s="298" customFormat="1" x14ac:dyDescent="0.25">
      <c r="A68" s="295"/>
      <c r="B68" s="294"/>
      <c r="C68" s="338"/>
      <c r="D68" s="334"/>
    </row>
    <row r="69" spans="1:4" s="298" customFormat="1" x14ac:dyDescent="0.25">
      <c r="A69" s="295">
        <f>+A67+0.01</f>
        <v>5.0299999999999994</v>
      </c>
      <c r="B69" s="294" t="s">
        <v>898</v>
      </c>
      <c r="C69" s="336" t="s">
        <v>867</v>
      </c>
      <c r="D69" s="336"/>
    </row>
    <row r="70" spans="1:4" s="298" customFormat="1" x14ac:dyDescent="0.25">
      <c r="A70" s="295"/>
      <c r="B70" s="294"/>
      <c r="C70" s="334"/>
      <c r="D70" s="297"/>
    </row>
    <row r="71" spans="1:4" s="298" customFormat="1" x14ac:dyDescent="0.25">
      <c r="A71" s="295">
        <f>+A69+0.01</f>
        <v>5.0399999999999991</v>
      </c>
      <c r="B71" s="294" t="s">
        <v>899</v>
      </c>
      <c r="C71" s="338"/>
      <c r="D71" s="336" t="s">
        <v>867</v>
      </c>
    </row>
    <row r="72" spans="1:4" s="298" customFormat="1" x14ac:dyDescent="0.25">
      <c r="A72" s="295"/>
      <c r="B72" s="294"/>
      <c r="C72" s="334"/>
      <c r="D72" s="334"/>
    </row>
    <row r="73" spans="1:4" s="298" customFormat="1" x14ac:dyDescent="0.25">
      <c r="A73" s="295">
        <f>+A71+0.01</f>
        <v>5.0499999999999989</v>
      </c>
      <c r="B73" s="294" t="s">
        <v>900</v>
      </c>
      <c r="C73" s="338"/>
      <c r="D73" s="336" t="s">
        <v>867</v>
      </c>
    </row>
    <row r="74" spans="1:4" s="298" customFormat="1" x14ac:dyDescent="0.25">
      <c r="A74" s="295"/>
      <c r="B74" s="294"/>
      <c r="C74" s="338"/>
      <c r="D74" s="336"/>
    </row>
    <row r="75" spans="1:4" s="298" customFormat="1" x14ac:dyDescent="0.25">
      <c r="A75" s="295">
        <f>A73+0.01</f>
        <v>5.0599999999999987</v>
      </c>
      <c r="B75" s="294" t="s">
        <v>901</v>
      </c>
      <c r="C75" s="338"/>
      <c r="D75" s="336" t="s">
        <v>867</v>
      </c>
    </row>
    <row r="76" spans="1:4" s="298" customFormat="1" x14ac:dyDescent="0.25">
      <c r="A76" s="295"/>
      <c r="B76" s="294"/>
      <c r="C76" s="334"/>
      <c r="D76" s="334"/>
    </row>
    <row r="77" spans="1:4" x14ac:dyDescent="0.35">
      <c r="A77" s="340"/>
      <c r="B77" s="304"/>
      <c r="C77" s="305"/>
      <c r="D77" s="305"/>
    </row>
    <row r="78" spans="1:4" x14ac:dyDescent="0.35">
      <c r="B78" s="307"/>
      <c r="C78" s="306"/>
      <c r="D78" s="306"/>
    </row>
    <row r="79" spans="1:4" x14ac:dyDescent="0.35">
      <c r="B79" s="307"/>
      <c r="C79" s="306"/>
      <c r="D79" s="306"/>
    </row>
    <row r="80" spans="1:4" x14ac:dyDescent="0.35">
      <c r="B80" s="307"/>
      <c r="C80" s="306"/>
      <c r="D80" s="306"/>
    </row>
  </sheetData>
  <pageMargins left="0.7" right="0.7" top="0.75" bottom="0.75" header="0.3" footer="0.3"/>
  <pageSetup paperSize="9" scale="93" orientation="portrait" r:id="rId1"/>
  <rowBreaks count="1" manualBreakCount="1">
    <brk id="3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05E1-EB0F-4A98-957C-A93E3CFE559B}">
  <dimension ref="A1:T47"/>
  <sheetViews>
    <sheetView showGridLines="0" view="pageBreakPreview" zoomScale="84" zoomScaleNormal="100" workbookViewId="0">
      <selection activeCell="F9" sqref="F9"/>
    </sheetView>
  </sheetViews>
  <sheetFormatPr defaultColWidth="9" defaultRowHeight="14.5" x14ac:dyDescent="0.35"/>
  <cols>
    <col min="1" max="1" width="2.54296875" style="114" bestFit="1" customWidth="1"/>
    <col min="2" max="2" width="64.6328125" style="78" customWidth="1"/>
    <col min="3" max="3" width="11.81640625" style="78" customWidth="1"/>
    <col min="4" max="4" width="19.6328125" style="115" customWidth="1"/>
    <col min="5" max="5" width="11.7265625" style="75" bestFit="1" customWidth="1"/>
    <col min="6" max="6" width="11.7265625" style="76" bestFit="1" customWidth="1"/>
    <col min="7" max="7" width="11.7265625" style="75" bestFit="1" customWidth="1"/>
    <col min="8" max="8" width="11.7265625" style="76" bestFit="1" customWidth="1"/>
    <col min="9" max="11" width="11.7265625" style="75" bestFit="1" customWidth="1"/>
    <col min="12" max="16384" width="9" style="75"/>
  </cols>
  <sheetData>
    <row r="1" spans="1:20" s="69" customFormat="1" x14ac:dyDescent="0.35">
      <c r="A1" s="65"/>
      <c r="B1" s="66"/>
      <c r="C1" s="67"/>
      <c r="D1" s="68"/>
      <c r="F1" s="70"/>
      <c r="H1" s="70"/>
    </row>
    <row r="2" spans="1:20" x14ac:dyDescent="0.35">
      <c r="A2" s="71"/>
      <c r="B2" s="72"/>
      <c r="C2" s="73"/>
      <c r="D2" s="74" t="str">
        <f>'COVER PAGE'!A4</f>
        <v>MJD CIVIL ENGINEERING</v>
      </c>
    </row>
    <row r="3" spans="1:20" x14ac:dyDescent="0.35">
      <c r="A3" s="71"/>
      <c r="B3" s="77"/>
      <c r="D3" s="74" t="str">
        <f>'COVER PAGE'!A12</f>
        <v>ETON COLLEGE, WINDSOR</v>
      </c>
      <c r="E3" s="79"/>
      <c r="F3" s="80"/>
      <c r="G3" s="79"/>
      <c r="H3" s="80"/>
      <c r="I3" s="79"/>
      <c r="J3" s="79"/>
      <c r="K3" s="79"/>
      <c r="L3" s="79"/>
      <c r="M3" s="79"/>
    </row>
    <row r="4" spans="1:20" x14ac:dyDescent="0.35">
      <c r="A4" s="71"/>
      <c r="B4" s="77"/>
      <c r="D4" s="74" t="str">
        <f>'COVER PAGE'!A14</f>
        <v>GROUNDWORKS &amp; HARDLANDSCAPING</v>
      </c>
    </row>
    <row r="5" spans="1:20" s="85" customFormat="1" x14ac:dyDescent="0.35">
      <c r="A5" s="81"/>
      <c r="B5" s="82"/>
      <c r="C5" s="83"/>
      <c r="D5" s="84"/>
      <c r="F5" s="86"/>
      <c r="H5" s="86"/>
      <c r="R5" s="87"/>
      <c r="S5" s="87"/>
      <c r="T5" s="87"/>
    </row>
    <row r="6" spans="1:20" x14ac:dyDescent="0.35">
      <c r="A6" s="88"/>
      <c r="B6" s="89" t="s">
        <v>746</v>
      </c>
      <c r="C6" s="90"/>
      <c r="D6" s="559" t="s">
        <v>747</v>
      </c>
      <c r="E6" s="91"/>
      <c r="G6" s="91"/>
      <c r="I6" s="91"/>
      <c r="J6" s="91"/>
      <c r="K6" s="91"/>
    </row>
    <row r="7" spans="1:20" x14ac:dyDescent="0.35">
      <c r="A7" s="65"/>
      <c r="B7" s="92"/>
      <c r="C7" s="93"/>
      <c r="D7" s="560"/>
    </row>
    <row r="8" spans="1:20" s="76" customFormat="1" x14ac:dyDescent="0.35">
      <c r="A8" s="94"/>
      <c r="B8" s="95" t="s">
        <v>748</v>
      </c>
      <c r="C8" s="96"/>
      <c r="D8" s="560">
        <f>PRELIMS!F65</f>
        <v>344160.5</v>
      </c>
      <c r="E8" s="97"/>
      <c r="G8" s="98"/>
      <c r="I8" s="75"/>
      <c r="J8" s="75"/>
      <c r="K8" s="75"/>
      <c r="L8" s="75"/>
      <c r="M8" s="75"/>
      <c r="N8" s="75"/>
      <c r="O8" s="75"/>
      <c r="P8" s="75"/>
      <c r="Q8" s="75"/>
      <c r="R8" s="75"/>
      <c r="S8" s="75"/>
      <c r="T8" s="75"/>
    </row>
    <row r="9" spans="1:20" s="76" customFormat="1" x14ac:dyDescent="0.35">
      <c r="A9" s="94"/>
      <c r="B9" s="95"/>
      <c r="C9" s="96"/>
      <c r="D9" s="560"/>
      <c r="E9" s="97"/>
      <c r="G9" s="98"/>
      <c r="I9" s="75"/>
      <c r="J9" s="75"/>
      <c r="K9" s="75"/>
      <c r="L9" s="75"/>
      <c r="M9" s="75"/>
      <c r="N9" s="75"/>
      <c r="O9" s="75"/>
      <c r="P9" s="75"/>
      <c r="Q9" s="75"/>
      <c r="R9" s="75"/>
      <c r="S9" s="75"/>
      <c r="T9" s="75"/>
    </row>
    <row r="10" spans="1:20" s="76" customFormat="1" x14ac:dyDescent="0.35">
      <c r="A10" s="94"/>
      <c r="B10" s="95" t="s">
        <v>798</v>
      </c>
      <c r="C10" s="96"/>
      <c r="D10" s="560">
        <f>ATTENDENCES!F28</f>
        <v>89455</v>
      </c>
      <c r="E10" s="97"/>
      <c r="G10" s="98"/>
      <c r="I10" s="75"/>
      <c r="J10" s="75"/>
      <c r="K10" s="75"/>
      <c r="L10" s="75"/>
      <c r="M10" s="75"/>
      <c r="N10" s="75"/>
      <c r="O10" s="75"/>
      <c r="P10" s="75"/>
      <c r="Q10" s="75"/>
      <c r="R10" s="75"/>
      <c r="S10" s="75"/>
      <c r="T10" s="75"/>
    </row>
    <row r="11" spans="1:20" s="76" customFormat="1" x14ac:dyDescent="0.35">
      <c r="A11" s="94"/>
      <c r="B11" s="95"/>
      <c r="C11" s="96"/>
      <c r="D11" s="560"/>
      <c r="E11" s="97"/>
      <c r="G11" s="98"/>
      <c r="I11" s="75"/>
      <c r="J11" s="75"/>
      <c r="K11" s="75"/>
      <c r="L11" s="75"/>
      <c r="M11" s="75"/>
      <c r="N11" s="75"/>
      <c r="O11" s="75"/>
      <c r="P11" s="75"/>
      <c r="Q11" s="75"/>
      <c r="R11" s="75"/>
      <c r="S11" s="75"/>
      <c r="T11" s="75"/>
    </row>
    <row r="12" spans="1:20" s="76" customFormat="1" x14ac:dyDescent="0.35">
      <c r="A12" s="94"/>
      <c r="B12" s="95" t="s">
        <v>749</v>
      </c>
      <c r="C12" s="96"/>
      <c r="D12" s="560">
        <f>'GA SUMMARY'!E88</f>
        <v>1591405.7180000001</v>
      </c>
      <c r="E12" s="97"/>
      <c r="G12" s="98"/>
      <c r="I12" s="75"/>
      <c r="J12" s="75"/>
      <c r="K12" s="75"/>
      <c r="L12" s="75"/>
      <c r="M12" s="75"/>
      <c r="N12" s="75"/>
      <c r="O12" s="75"/>
      <c r="P12" s="75"/>
      <c r="Q12" s="75"/>
      <c r="R12" s="75"/>
      <c r="S12" s="75"/>
      <c r="T12" s="75"/>
    </row>
    <row r="13" spans="1:20" s="76" customFormat="1" x14ac:dyDescent="0.35">
      <c r="A13" s="94"/>
      <c r="B13" s="95"/>
      <c r="C13" s="96"/>
      <c r="D13" s="560"/>
      <c r="E13" s="97"/>
      <c r="G13" s="98"/>
      <c r="I13" s="75"/>
      <c r="J13" s="75"/>
      <c r="K13" s="75"/>
      <c r="L13" s="75"/>
      <c r="M13" s="75"/>
      <c r="N13" s="75"/>
      <c r="O13" s="75"/>
      <c r="P13" s="75"/>
      <c r="Q13" s="75"/>
      <c r="R13" s="75"/>
      <c r="S13" s="75"/>
      <c r="T13" s="75"/>
    </row>
    <row r="14" spans="1:20" s="76" customFormat="1" x14ac:dyDescent="0.35">
      <c r="A14" s="94"/>
      <c r="B14" s="95" t="s">
        <v>1105</v>
      </c>
      <c r="C14" s="96"/>
      <c r="D14" s="560">
        <f>'SUBSTRUCTURES ADDENDUM'!F99</f>
        <v>67088.47</v>
      </c>
      <c r="E14" s="97"/>
      <c r="G14" s="98"/>
      <c r="I14" s="75"/>
      <c r="J14" s="75"/>
      <c r="K14" s="75"/>
      <c r="L14" s="75"/>
      <c r="M14" s="75"/>
      <c r="N14" s="75"/>
      <c r="O14" s="75"/>
      <c r="P14" s="75"/>
      <c r="Q14" s="75"/>
      <c r="R14" s="75"/>
      <c r="S14" s="75"/>
      <c r="T14" s="75"/>
    </row>
    <row r="15" spans="1:20" s="76" customFormat="1" x14ac:dyDescent="0.35">
      <c r="A15" s="94"/>
      <c r="B15" s="95"/>
      <c r="C15" s="96"/>
      <c r="D15" s="560"/>
      <c r="E15" s="97"/>
      <c r="G15" s="98"/>
      <c r="I15" s="75"/>
      <c r="J15" s="75"/>
      <c r="K15" s="75"/>
      <c r="L15" s="75"/>
      <c r="M15" s="75"/>
      <c r="N15" s="75"/>
      <c r="O15" s="75"/>
      <c r="P15" s="75"/>
      <c r="Q15" s="75"/>
      <c r="R15" s="75"/>
      <c r="S15" s="75"/>
      <c r="T15" s="75"/>
    </row>
    <row r="16" spans="1:20" s="76" customFormat="1" x14ac:dyDescent="0.35">
      <c r="A16" s="94"/>
      <c r="B16" s="95" t="s">
        <v>1442</v>
      </c>
      <c r="C16" s="96"/>
      <c r="D16" s="560">
        <f>CETCO00!F54</f>
        <v>172697.97</v>
      </c>
      <c r="E16" s="97"/>
      <c r="G16" s="98"/>
      <c r="I16" s="75"/>
      <c r="J16" s="75"/>
      <c r="K16" s="75"/>
      <c r="L16" s="75"/>
      <c r="M16" s="75"/>
      <c r="N16" s="75"/>
      <c r="O16" s="75"/>
      <c r="P16" s="75"/>
      <c r="Q16" s="75"/>
      <c r="R16" s="75"/>
      <c r="S16" s="75"/>
      <c r="T16" s="75"/>
    </row>
    <row r="17" spans="1:20" s="76" customFormat="1" x14ac:dyDescent="0.35">
      <c r="A17" s="94"/>
      <c r="B17" s="95"/>
      <c r="C17" s="96"/>
      <c r="D17" s="560"/>
      <c r="E17" s="97"/>
      <c r="G17" s="98"/>
      <c r="I17" s="75"/>
      <c r="J17" s="75"/>
      <c r="K17" s="75"/>
      <c r="L17" s="75"/>
      <c r="M17" s="75"/>
      <c r="N17" s="75"/>
      <c r="O17" s="75"/>
      <c r="P17" s="75"/>
      <c r="Q17" s="75"/>
      <c r="R17" s="75"/>
      <c r="S17" s="75"/>
      <c r="T17" s="75"/>
    </row>
    <row r="18" spans="1:20" s="76" customFormat="1" x14ac:dyDescent="0.35">
      <c r="A18" s="94"/>
      <c r="B18" s="95" t="s">
        <v>797</v>
      </c>
      <c r="C18" s="96"/>
      <c r="D18" s="560">
        <f>HARDLANDSCAPING!H352</f>
        <v>422509.36</v>
      </c>
      <c r="E18" s="97"/>
      <c r="G18" s="98"/>
      <c r="I18" s="75"/>
      <c r="J18" s="75"/>
      <c r="K18" s="75"/>
      <c r="L18" s="75"/>
      <c r="M18" s="75"/>
      <c r="N18" s="75"/>
      <c r="O18" s="75"/>
      <c r="P18" s="75"/>
      <c r="Q18" s="75"/>
      <c r="R18" s="75"/>
      <c r="S18" s="75"/>
      <c r="T18" s="75"/>
    </row>
    <row r="19" spans="1:20" s="76" customFormat="1" x14ac:dyDescent="0.35">
      <c r="A19" s="94"/>
      <c r="B19" s="95"/>
      <c r="C19" s="96"/>
      <c r="D19" s="560"/>
      <c r="E19" s="97"/>
      <c r="G19" s="98"/>
      <c r="I19" s="75"/>
      <c r="J19" s="75"/>
      <c r="K19" s="75"/>
      <c r="L19" s="75"/>
      <c r="M19" s="75"/>
      <c r="N19" s="75"/>
      <c r="O19" s="75"/>
      <c r="P19" s="75"/>
      <c r="Q19" s="75"/>
      <c r="R19" s="75"/>
      <c r="S19" s="75"/>
      <c r="T19" s="75"/>
    </row>
    <row r="20" spans="1:20" s="76" customFormat="1" x14ac:dyDescent="0.35">
      <c r="A20" s="94"/>
      <c r="B20" s="95" t="s">
        <v>1106</v>
      </c>
      <c r="C20" s="96"/>
      <c r="D20" s="560">
        <f>'HL ADDENDUM'!F34</f>
        <v>4500</v>
      </c>
      <c r="E20" s="97"/>
      <c r="G20" s="98"/>
      <c r="I20" s="75"/>
      <c r="J20" s="75"/>
      <c r="K20" s="75"/>
      <c r="L20" s="75"/>
      <c r="M20" s="75"/>
      <c r="N20" s="75"/>
      <c r="O20" s="75"/>
      <c r="P20" s="75"/>
      <c r="Q20" s="75"/>
      <c r="R20" s="75"/>
      <c r="S20" s="75"/>
      <c r="T20" s="75"/>
    </row>
    <row r="21" spans="1:20" s="76" customFormat="1" x14ac:dyDescent="0.35">
      <c r="A21" s="94"/>
      <c r="B21" s="95"/>
      <c r="C21" s="96"/>
      <c r="D21" s="560"/>
      <c r="E21" s="97"/>
      <c r="G21" s="98"/>
      <c r="I21" s="75"/>
      <c r="J21" s="75"/>
      <c r="K21" s="75"/>
      <c r="L21" s="75"/>
      <c r="M21" s="75"/>
      <c r="N21" s="75"/>
      <c r="O21" s="75"/>
      <c r="P21" s="75"/>
      <c r="Q21" s="75"/>
      <c r="R21" s="75"/>
      <c r="S21" s="75"/>
      <c r="T21" s="75"/>
    </row>
    <row r="22" spans="1:20" s="76" customFormat="1" x14ac:dyDescent="0.35">
      <c r="A22" s="94"/>
      <c r="B22" s="95" t="s">
        <v>1408</v>
      </c>
      <c r="C22" s="96"/>
      <c r="D22" s="560">
        <f>GROUNDWATER!F31</f>
        <v>79966</v>
      </c>
      <c r="E22" s="97"/>
      <c r="G22" s="98"/>
      <c r="I22" s="75"/>
      <c r="J22" s="75"/>
      <c r="K22" s="75"/>
      <c r="L22" s="75"/>
      <c r="M22" s="75"/>
      <c r="N22" s="75"/>
      <c r="O22" s="75"/>
      <c r="P22" s="75"/>
      <c r="Q22" s="75"/>
      <c r="R22" s="75"/>
      <c r="S22" s="75"/>
      <c r="T22" s="75"/>
    </row>
    <row r="23" spans="1:20" s="76" customFormat="1" x14ac:dyDescent="0.35">
      <c r="A23" s="94"/>
      <c r="B23" s="95"/>
      <c r="C23" s="96"/>
      <c r="D23" s="560"/>
      <c r="E23" s="97"/>
      <c r="G23" s="98"/>
      <c r="I23" s="75"/>
      <c r="J23" s="75"/>
      <c r="K23" s="75"/>
      <c r="L23" s="75"/>
      <c r="M23" s="75"/>
      <c r="N23" s="75"/>
      <c r="O23" s="75"/>
      <c r="P23" s="75"/>
      <c r="Q23" s="75"/>
      <c r="R23" s="75"/>
      <c r="S23" s="75"/>
      <c r="T23" s="75"/>
    </row>
    <row r="24" spans="1:20" s="76" customFormat="1" x14ac:dyDescent="0.35">
      <c r="A24" s="94"/>
      <c r="B24" s="95" t="s">
        <v>750</v>
      </c>
      <c r="C24" s="96"/>
      <c r="D24" s="560">
        <v>27500</v>
      </c>
      <c r="E24" s="97"/>
      <c r="G24" s="98"/>
      <c r="I24" s="75"/>
      <c r="J24" s="75"/>
      <c r="K24" s="75"/>
      <c r="L24" s="75"/>
      <c r="M24" s="75"/>
      <c r="N24" s="75"/>
      <c r="O24" s="75"/>
      <c r="P24" s="75"/>
      <c r="Q24" s="75"/>
      <c r="R24" s="75"/>
      <c r="S24" s="75"/>
      <c r="T24" s="75"/>
    </row>
    <row r="25" spans="1:20" s="76" customFormat="1" x14ac:dyDescent="0.35">
      <c r="A25" s="94"/>
      <c r="B25" s="95"/>
      <c r="C25" s="96"/>
      <c r="D25" s="560"/>
      <c r="E25" s="97"/>
      <c r="G25" s="98"/>
      <c r="I25" s="75"/>
      <c r="J25" s="75"/>
      <c r="K25" s="75"/>
      <c r="L25" s="75"/>
      <c r="M25" s="75"/>
      <c r="N25" s="75"/>
      <c r="O25" s="75"/>
      <c r="P25" s="75"/>
      <c r="Q25" s="75"/>
      <c r="R25" s="75"/>
      <c r="S25" s="75"/>
      <c r="T25" s="75"/>
    </row>
    <row r="26" spans="1:20" s="76" customFormat="1" x14ac:dyDescent="0.35">
      <c r="A26" s="94"/>
      <c r="B26" s="95" t="s">
        <v>1059</v>
      </c>
      <c r="C26" s="96"/>
      <c r="D26" s="560">
        <f>SERVICES!H285</f>
        <v>80007.860000000015</v>
      </c>
      <c r="E26" s="97"/>
      <c r="G26" s="98"/>
      <c r="I26" s="75"/>
      <c r="J26" s="75"/>
      <c r="K26" s="75"/>
      <c r="L26" s="75"/>
      <c r="M26" s="75"/>
      <c r="N26" s="75"/>
      <c r="O26" s="75"/>
      <c r="P26" s="75"/>
      <c r="Q26" s="75"/>
      <c r="R26" s="75"/>
      <c r="S26" s="75"/>
      <c r="T26" s="75"/>
    </row>
    <row r="27" spans="1:20" s="76" customFormat="1" x14ac:dyDescent="0.35">
      <c r="A27" s="94"/>
      <c r="B27" s="95"/>
      <c r="C27" s="96"/>
      <c r="D27" s="560"/>
      <c r="E27" s="97"/>
      <c r="G27" s="98"/>
      <c r="I27" s="75"/>
      <c r="J27" s="75"/>
      <c r="K27" s="75"/>
      <c r="L27" s="75"/>
      <c r="M27" s="75"/>
      <c r="N27" s="75"/>
      <c r="O27" s="75"/>
      <c r="P27" s="75"/>
      <c r="Q27" s="75"/>
      <c r="R27" s="75"/>
      <c r="S27" s="75"/>
      <c r="T27" s="75"/>
    </row>
    <row r="28" spans="1:20" s="76" customFormat="1" x14ac:dyDescent="0.35">
      <c r="A28" s="94"/>
      <c r="B28" s="95" t="s">
        <v>751</v>
      </c>
      <c r="C28" s="96"/>
      <c r="D28" s="561">
        <f>'PROV SUMS'!F25</f>
        <v>25000</v>
      </c>
      <c r="E28" s="97"/>
      <c r="G28" s="98"/>
      <c r="I28" s="75"/>
      <c r="J28" s="75"/>
      <c r="K28" s="75"/>
      <c r="L28" s="75"/>
      <c r="M28" s="75"/>
      <c r="N28" s="75"/>
      <c r="O28" s="75"/>
      <c r="P28" s="75"/>
      <c r="Q28" s="75"/>
      <c r="R28" s="75"/>
      <c r="S28" s="75"/>
      <c r="T28" s="75"/>
    </row>
    <row r="29" spans="1:20" s="76" customFormat="1" x14ac:dyDescent="0.35">
      <c r="A29" s="94"/>
      <c r="B29" s="95"/>
      <c r="C29" s="96"/>
      <c r="D29" s="560"/>
      <c r="E29" s="97"/>
      <c r="G29" s="98"/>
      <c r="I29" s="75"/>
      <c r="J29" s="75"/>
      <c r="K29" s="75"/>
      <c r="L29" s="75"/>
      <c r="M29" s="75"/>
      <c r="N29" s="75"/>
      <c r="O29" s="75"/>
      <c r="P29" s="75"/>
      <c r="Q29" s="75"/>
      <c r="R29" s="75"/>
      <c r="S29" s="75"/>
      <c r="T29" s="75"/>
    </row>
    <row r="30" spans="1:20" s="76" customFormat="1" x14ac:dyDescent="0.35">
      <c r="A30" s="94"/>
      <c r="B30" s="95"/>
      <c r="C30" s="96"/>
      <c r="D30" s="560"/>
      <c r="E30" s="97"/>
      <c r="G30" s="98"/>
      <c r="I30" s="75"/>
      <c r="J30" s="75"/>
      <c r="K30" s="75"/>
      <c r="L30" s="75"/>
      <c r="M30" s="75"/>
      <c r="N30" s="75"/>
      <c r="O30" s="75"/>
      <c r="P30" s="75"/>
      <c r="Q30" s="75"/>
      <c r="R30" s="75"/>
      <c r="S30" s="75"/>
      <c r="T30" s="75"/>
    </row>
    <row r="31" spans="1:20" s="76" customFormat="1" x14ac:dyDescent="0.35">
      <c r="A31" s="94"/>
      <c r="B31" s="95"/>
      <c r="C31" s="96"/>
      <c r="D31" s="560"/>
      <c r="E31" s="97"/>
      <c r="G31" s="98"/>
      <c r="I31" s="75"/>
      <c r="J31" s="75"/>
      <c r="K31" s="75"/>
      <c r="L31" s="75"/>
      <c r="M31" s="75"/>
      <c r="N31" s="75"/>
      <c r="O31" s="75"/>
      <c r="P31" s="75"/>
      <c r="Q31" s="75"/>
      <c r="R31" s="75"/>
      <c r="S31" s="75"/>
      <c r="T31" s="75"/>
    </row>
    <row r="32" spans="1:20" s="76" customFormat="1" x14ac:dyDescent="0.35">
      <c r="A32" s="94"/>
      <c r="B32" s="95"/>
      <c r="C32" s="96"/>
      <c r="D32" s="560"/>
      <c r="E32" s="97"/>
      <c r="G32" s="98"/>
      <c r="I32" s="75"/>
      <c r="J32" s="75"/>
      <c r="K32" s="75"/>
      <c r="L32" s="75"/>
      <c r="M32" s="75"/>
      <c r="N32" s="75"/>
      <c r="O32" s="75"/>
      <c r="P32" s="75"/>
      <c r="Q32" s="75"/>
      <c r="R32" s="75"/>
      <c r="S32" s="75"/>
      <c r="T32" s="75"/>
    </row>
    <row r="33" spans="1:20" s="76" customFormat="1" x14ac:dyDescent="0.35">
      <c r="A33" s="94"/>
      <c r="B33" s="95"/>
      <c r="C33" s="96"/>
      <c r="D33" s="560"/>
      <c r="E33" s="97"/>
      <c r="G33" s="98"/>
      <c r="I33" s="75"/>
      <c r="J33" s="75"/>
      <c r="K33" s="75"/>
      <c r="L33" s="75"/>
      <c r="M33" s="75"/>
      <c r="N33" s="75"/>
      <c r="O33" s="75"/>
      <c r="P33" s="75"/>
      <c r="Q33" s="75"/>
      <c r="R33" s="75"/>
      <c r="S33" s="75"/>
      <c r="T33" s="75"/>
    </row>
    <row r="34" spans="1:20" s="76" customFormat="1" x14ac:dyDescent="0.35">
      <c r="A34" s="94"/>
      <c r="B34" s="95"/>
      <c r="C34" s="96"/>
      <c r="D34" s="560"/>
      <c r="E34" s="97"/>
      <c r="G34" s="98"/>
      <c r="I34" s="75"/>
      <c r="J34" s="75"/>
      <c r="K34" s="75"/>
      <c r="L34" s="75"/>
      <c r="M34" s="75"/>
      <c r="N34" s="75"/>
      <c r="O34" s="75"/>
      <c r="P34" s="75"/>
      <c r="Q34" s="75"/>
      <c r="R34" s="75"/>
      <c r="S34" s="75"/>
      <c r="T34" s="75"/>
    </row>
    <row r="35" spans="1:20" s="76" customFormat="1" x14ac:dyDescent="0.35">
      <c r="A35" s="94"/>
      <c r="B35" s="95"/>
      <c r="C35" s="96"/>
      <c r="D35" s="560"/>
      <c r="E35" s="97"/>
      <c r="G35" s="98"/>
      <c r="I35" s="75"/>
      <c r="J35" s="75"/>
      <c r="K35" s="75"/>
      <c r="L35" s="75"/>
      <c r="M35" s="75"/>
      <c r="N35" s="75"/>
      <c r="O35" s="75"/>
      <c r="P35" s="75"/>
      <c r="Q35" s="75"/>
      <c r="R35" s="75"/>
      <c r="S35" s="75"/>
      <c r="T35" s="75"/>
    </row>
    <row r="36" spans="1:20" s="76" customFormat="1" x14ac:dyDescent="0.35">
      <c r="A36" s="94"/>
      <c r="B36" s="95"/>
      <c r="C36" s="96"/>
      <c r="D36" s="560"/>
      <c r="E36" s="97"/>
      <c r="G36" s="98"/>
      <c r="I36" s="75"/>
      <c r="J36" s="75"/>
      <c r="K36" s="75"/>
      <c r="L36" s="75"/>
      <c r="M36" s="75"/>
      <c r="N36" s="75"/>
      <c r="O36" s="75"/>
      <c r="P36" s="75"/>
      <c r="Q36" s="75"/>
      <c r="R36" s="75"/>
      <c r="S36" s="75"/>
      <c r="T36" s="75"/>
    </row>
    <row r="37" spans="1:20" s="76" customFormat="1" x14ac:dyDescent="0.35">
      <c r="A37" s="94"/>
      <c r="B37" s="95"/>
      <c r="C37" s="96"/>
      <c r="D37" s="560"/>
      <c r="E37" s="97"/>
      <c r="G37" s="98"/>
      <c r="I37" s="75"/>
      <c r="J37" s="75"/>
      <c r="K37" s="75"/>
      <c r="L37" s="75"/>
      <c r="M37" s="75"/>
      <c r="N37" s="75"/>
      <c r="O37" s="75"/>
      <c r="P37" s="75"/>
      <c r="Q37" s="75"/>
      <c r="R37" s="75"/>
      <c r="S37" s="75"/>
      <c r="T37" s="75"/>
    </row>
    <row r="38" spans="1:20" s="76" customFormat="1" x14ac:dyDescent="0.35">
      <c r="A38" s="94"/>
      <c r="B38" s="95" t="s">
        <v>752</v>
      </c>
      <c r="C38" s="96"/>
      <c r="D38" s="562">
        <f>SUM(D7:D29)</f>
        <v>2904290.878</v>
      </c>
      <c r="E38" s="97"/>
      <c r="G38" s="98"/>
      <c r="I38" s="75"/>
      <c r="J38" s="75"/>
      <c r="K38" s="75"/>
      <c r="L38" s="75"/>
      <c r="M38" s="75"/>
      <c r="N38" s="75"/>
      <c r="O38" s="75"/>
      <c r="P38" s="75"/>
      <c r="Q38" s="75"/>
      <c r="R38" s="75"/>
      <c r="S38" s="75"/>
      <c r="T38" s="75"/>
    </row>
    <row r="39" spans="1:20" s="76" customFormat="1" x14ac:dyDescent="0.35">
      <c r="A39" s="94"/>
      <c r="B39" s="95"/>
      <c r="C39" s="96"/>
      <c r="D39" s="560"/>
      <c r="E39" s="97"/>
      <c r="G39" s="98"/>
      <c r="I39" s="75"/>
      <c r="J39" s="75"/>
      <c r="K39" s="75"/>
      <c r="L39" s="75"/>
      <c r="M39" s="75"/>
      <c r="N39" s="75"/>
      <c r="O39" s="75"/>
      <c r="P39" s="75"/>
      <c r="Q39" s="75"/>
      <c r="R39" s="75"/>
      <c r="S39" s="75"/>
      <c r="T39" s="75"/>
    </row>
    <row r="40" spans="1:20" s="76" customFormat="1" x14ac:dyDescent="0.35">
      <c r="A40" s="94"/>
      <c r="B40" s="99" t="s">
        <v>753</v>
      </c>
      <c r="C40" s="96"/>
      <c r="D40" s="563">
        <f>D38*-0.025</f>
        <v>-72607.271950000009</v>
      </c>
      <c r="E40" s="97"/>
      <c r="G40" s="98"/>
      <c r="I40" s="75"/>
      <c r="J40" s="75"/>
      <c r="K40" s="75"/>
      <c r="L40" s="75"/>
      <c r="M40" s="75"/>
      <c r="N40" s="75"/>
      <c r="O40" s="75"/>
      <c r="P40" s="75"/>
      <c r="Q40" s="75"/>
      <c r="R40" s="75"/>
      <c r="S40" s="75"/>
      <c r="T40" s="75"/>
    </row>
    <row r="41" spans="1:20" ht="15" thickBot="1" x14ac:dyDescent="0.4">
      <c r="A41" s="94"/>
      <c r="B41" s="95"/>
      <c r="C41" s="96"/>
      <c r="D41" s="560"/>
    </row>
    <row r="42" spans="1:20" s="104" customFormat="1" ht="15.5" thickTop="1" thickBot="1" x14ac:dyDescent="0.4">
      <c r="A42" s="100"/>
      <c r="B42" s="101" t="s">
        <v>747</v>
      </c>
      <c r="C42" s="102"/>
      <c r="D42" s="103">
        <f>SUM(D38:D41)</f>
        <v>2831683.6060500001</v>
      </c>
      <c r="E42" s="75"/>
      <c r="G42" s="75"/>
      <c r="I42" s="75"/>
      <c r="J42" s="75"/>
      <c r="K42" s="75"/>
      <c r="L42" s="75"/>
      <c r="M42" s="75"/>
      <c r="N42" s="75"/>
      <c r="O42" s="75"/>
      <c r="P42" s="75"/>
      <c r="Q42" s="75"/>
      <c r="R42" s="75"/>
      <c r="S42" s="75"/>
      <c r="T42" s="75"/>
    </row>
    <row r="43" spans="1:20" s="76" customFormat="1" ht="15" thickTop="1" x14ac:dyDescent="0.35">
      <c r="A43" s="94"/>
      <c r="B43" s="95"/>
      <c r="C43" s="96"/>
      <c r="D43" s="560"/>
      <c r="E43" s="75"/>
      <c r="G43" s="75"/>
      <c r="I43" s="75"/>
      <c r="J43" s="75"/>
      <c r="K43" s="75"/>
      <c r="L43" s="75"/>
      <c r="M43" s="75"/>
      <c r="N43" s="75"/>
      <c r="O43" s="75"/>
      <c r="P43" s="75"/>
      <c r="Q43" s="75"/>
      <c r="R43" s="75"/>
      <c r="S43" s="75"/>
      <c r="T43" s="75"/>
    </row>
    <row r="44" spans="1:20" s="76" customFormat="1" x14ac:dyDescent="0.35">
      <c r="A44" s="105"/>
      <c r="B44" s="106"/>
      <c r="C44" s="107"/>
      <c r="D44" s="108"/>
      <c r="E44" s="75"/>
      <c r="G44" s="75"/>
      <c r="I44" s="75"/>
      <c r="J44" s="75"/>
      <c r="K44" s="75"/>
      <c r="L44" s="75"/>
      <c r="M44" s="75"/>
      <c r="N44" s="75"/>
      <c r="O44" s="75"/>
      <c r="P44" s="75"/>
      <c r="Q44" s="75"/>
      <c r="R44" s="75"/>
      <c r="S44" s="75"/>
      <c r="T44" s="75"/>
    </row>
    <row r="45" spans="1:20" x14ac:dyDescent="0.35">
      <c r="A45" s="109"/>
      <c r="B45" s="110"/>
      <c r="C45" s="107"/>
      <c r="D45" s="111"/>
    </row>
    <row r="46" spans="1:20" x14ac:dyDescent="0.35">
      <c r="A46" s="112"/>
      <c r="B46" s="110"/>
      <c r="C46" s="107"/>
      <c r="D46" s="111"/>
    </row>
    <row r="47" spans="1:20" x14ac:dyDescent="0.35">
      <c r="A47" s="88"/>
      <c r="B47" s="761"/>
      <c r="C47" s="762"/>
      <c r="D47" s="113"/>
    </row>
  </sheetData>
  <mergeCells count="1">
    <mergeCell ref="B47:C47"/>
  </mergeCells>
  <pageMargins left="0.7" right="0.7" top="0.75" bottom="0.75" header="0.3" footer="0.3"/>
  <pageSetup paperSize="9" scale="76" orientation="portrait"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5850-1092-40A7-AC15-460E4EF10472}">
  <dimension ref="A1:F65"/>
  <sheetViews>
    <sheetView view="pageBreakPreview" zoomScale="101" zoomScaleNormal="100" zoomScaleSheetLayoutView="90" workbookViewId="0">
      <selection activeCell="H12" sqref="H12"/>
    </sheetView>
  </sheetViews>
  <sheetFormatPr defaultColWidth="9.08984375" defaultRowHeight="14.5" x14ac:dyDescent="0.35"/>
  <cols>
    <col min="1" max="1" width="2.08984375" style="121" customWidth="1"/>
    <col min="2" max="2" width="57.453125" style="121" customWidth="1"/>
    <col min="3" max="3" width="7.90625" style="178" bestFit="1" customWidth="1"/>
    <col min="4" max="4" width="7" style="179" bestFit="1" customWidth="1"/>
    <col min="5" max="5" width="9.54296875" style="180" bestFit="1" customWidth="1"/>
    <col min="6" max="6" width="12" style="425" customWidth="1"/>
    <col min="7" max="16384" width="9.08984375" style="121"/>
  </cols>
  <sheetData>
    <row r="1" spans="1:6" x14ac:dyDescent="0.35">
      <c r="A1" s="116"/>
      <c r="B1" s="117"/>
      <c r="C1" s="118"/>
      <c r="D1" s="119"/>
      <c r="E1" s="120"/>
      <c r="F1" s="416"/>
    </row>
    <row r="2" spans="1:6" x14ac:dyDescent="0.35">
      <c r="A2" s="122"/>
      <c r="B2" s="123"/>
      <c r="C2" s="124"/>
      <c r="D2" s="125"/>
      <c r="E2" s="126"/>
      <c r="F2" s="417" t="str">
        <f>'COVER PAGE'!A4</f>
        <v>MJD CIVIL ENGINEERING</v>
      </c>
    </row>
    <row r="3" spans="1:6" ht="15" customHeight="1" x14ac:dyDescent="0.35">
      <c r="A3" s="122"/>
      <c r="B3" s="123"/>
      <c r="C3" s="124"/>
      <c r="D3" s="125"/>
      <c r="E3" s="126"/>
      <c r="F3" s="417" t="str">
        <f>'COVER PAGE'!A12</f>
        <v>ETON COLLEGE, WINDSOR</v>
      </c>
    </row>
    <row r="4" spans="1:6" ht="15" customHeight="1" x14ac:dyDescent="0.35">
      <c r="A4" s="122"/>
      <c r="B4" s="123"/>
      <c r="C4" s="124"/>
      <c r="D4" s="125"/>
      <c r="E4" s="126"/>
      <c r="F4" s="417" t="str">
        <f>'COVER PAGE'!A14</f>
        <v>GROUNDWORKS &amp; HARDLANDSCAPING</v>
      </c>
    </row>
    <row r="5" spans="1:6" ht="15.75" customHeight="1" x14ac:dyDescent="0.35">
      <c r="A5" s="127"/>
      <c r="B5" s="128"/>
      <c r="C5" s="129"/>
      <c r="D5" s="130"/>
      <c r="E5" s="131"/>
      <c r="F5" s="418"/>
    </row>
    <row r="6" spans="1:6" x14ac:dyDescent="0.35">
      <c r="A6" s="116"/>
      <c r="B6" s="132" t="s">
        <v>754</v>
      </c>
      <c r="C6" s="133" t="s">
        <v>6</v>
      </c>
      <c r="D6" s="134" t="s">
        <v>7</v>
      </c>
      <c r="E6" s="135" t="s">
        <v>8</v>
      </c>
      <c r="F6" s="419" t="s">
        <v>755</v>
      </c>
    </row>
    <row r="7" spans="1:6" x14ac:dyDescent="0.35">
      <c r="A7" s="116"/>
      <c r="B7" s="136"/>
      <c r="C7" s="137"/>
      <c r="D7" s="138"/>
      <c r="E7" s="139"/>
      <c r="F7" s="419"/>
    </row>
    <row r="8" spans="1:6" x14ac:dyDescent="0.35">
      <c r="A8" s="122"/>
      <c r="B8" s="140" t="s">
        <v>756</v>
      </c>
      <c r="C8" s="141"/>
      <c r="D8" s="142"/>
      <c r="E8" s="143"/>
      <c r="F8" s="420"/>
    </row>
    <row r="9" spans="1:6" x14ac:dyDescent="0.35">
      <c r="A9" s="122"/>
      <c r="B9" s="140"/>
      <c r="C9" s="141"/>
      <c r="D9" s="142"/>
      <c r="E9" s="143"/>
      <c r="F9" s="420"/>
    </row>
    <row r="10" spans="1:6" s="148" customFormat="1" x14ac:dyDescent="0.35">
      <c r="A10" s="122"/>
      <c r="B10" s="144" t="s">
        <v>757</v>
      </c>
      <c r="C10" s="145">
        <v>33</v>
      </c>
      <c r="D10" s="146" t="s">
        <v>758</v>
      </c>
      <c r="E10" s="147">
        <v>2220</v>
      </c>
      <c r="F10" s="420">
        <f>E10*C10</f>
        <v>73260</v>
      </c>
    </row>
    <row r="11" spans="1:6" s="148" customFormat="1" x14ac:dyDescent="0.35">
      <c r="A11" s="122"/>
      <c r="B11" s="144" t="s">
        <v>1061</v>
      </c>
      <c r="C11" s="145">
        <v>15</v>
      </c>
      <c r="D11" s="146" t="s">
        <v>758</v>
      </c>
      <c r="E11" s="147">
        <v>1110</v>
      </c>
      <c r="F11" s="420">
        <f>E11*C11</f>
        <v>16650</v>
      </c>
    </row>
    <row r="12" spans="1:6" s="148" customFormat="1" x14ac:dyDescent="0.35">
      <c r="A12" s="122"/>
      <c r="B12" s="144"/>
      <c r="C12" s="149"/>
      <c r="D12" s="146"/>
      <c r="E12" s="150"/>
      <c r="F12" s="420"/>
    </row>
    <row r="13" spans="1:6" s="148" customFormat="1" x14ac:dyDescent="0.35">
      <c r="A13" s="122"/>
      <c r="B13" s="151" t="s">
        <v>759</v>
      </c>
      <c r="C13" s="145">
        <v>48</v>
      </c>
      <c r="D13" s="146" t="s">
        <v>758</v>
      </c>
      <c r="E13" s="147">
        <v>1450</v>
      </c>
      <c r="F13" s="421">
        <f>+C13*E13</f>
        <v>69600</v>
      </c>
    </row>
    <row r="14" spans="1:6" s="148" customFormat="1" x14ac:dyDescent="0.35">
      <c r="A14" s="122"/>
      <c r="B14" s="151"/>
      <c r="C14" s="152"/>
      <c r="D14" s="146"/>
      <c r="E14" s="147"/>
      <c r="F14" s="421"/>
    </row>
    <row r="15" spans="1:6" s="148" customFormat="1" x14ac:dyDescent="0.35">
      <c r="A15" s="122"/>
      <c r="B15" s="144" t="s">
        <v>760</v>
      </c>
      <c r="C15" s="153">
        <v>48</v>
      </c>
      <c r="D15" s="154" t="s">
        <v>758</v>
      </c>
      <c r="E15" s="155">
        <v>1900</v>
      </c>
      <c r="F15" s="421">
        <f>+C15*E15</f>
        <v>91200</v>
      </c>
    </row>
    <row r="16" spans="1:6" s="148" customFormat="1" x14ac:dyDescent="0.35">
      <c r="A16" s="122"/>
      <c r="B16" s="144"/>
      <c r="C16" s="156"/>
      <c r="D16" s="154"/>
      <c r="E16" s="155"/>
      <c r="F16" s="421"/>
    </row>
    <row r="17" spans="1:6" ht="29" x14ac:dyDescent="0.35">
      <c r="A17" s="122"/>
      <c r="B17" s="157" t="s">
        <v>761</v>
      </c>
      <c r="C17" s="158">
        <v>48</v>
      </c>
      <c r="D17" s="159" t="s">
        <v>758</v>
      </c>
      <c r="E17" s="160">
        <v>375</v>
      </c>
      <c r="F17" s="422">
        <f>+C17*E17</f>
        <v>18000</v>
      </c>
    </row>
    <row r="18" spans="1:6" x14ac:dyDescent="0.35">
      <c r="A18" s="122"/>
      <c r="B18" s="157"/>
      <c r="C18" s="161"/>
      <c r="D18" s="162"/>
      <c r="E18" s="163"/>
      <c r="F18" s="423"/>
    </row>
    <row r="19" spans="1:6" s="148" customFormat="1" x14ac:dyDescent="0.35">
      <c r="A19" s="122"/>
      <c r="B19" s="140" t="s">
        <v>762</v>
      </c>
      <c r="C19" s="164"/>
      <c r="D19" s="142"/>
      <c r="E19" s="143"/>
      <c r="F19" s="420"/>
    </row>
    <row r="20" spans="1:6" s="148" customFormat="1" x14ac:dyDescent="0.35">
      <c r="A20" s="122"/>
      <c r="B20" s="140"/>
      <c r="C20" s="164"/>
      <c r="D20" s="142"/>
      <c r="E20" s="143"/>
      <c r="F20" s="420"/>
    </row>
    <row r="21" spans="1:6" s="148" customFormat="1" x14ac:dyDescent="0.35">
      <c r="A21" s="122"/>
      <c r="B21" s="151" t="s">
        <v>763</v>
      </c>
      <c r="C21" s="152"/>
      <c r="D21" s="146"/>
      <c r="E21" s="150"/>
      <c r="F21" s="420" t="s">
        <v>739</v>
      </c>
    </row>
    <row r="22" spans="1:6" s="148" customFormat="1" x14ac:dyDescent="0.35">
      <c r="A22" s="122"/>
      <c r="B22" s="151"/>
      <c r="C22" s="152"/>
      <c r="D22" s="146"/>
      <c r="E22" s="150"/>
      <c r="F22" s="420"/>
    </row>
    <row r="23" spans="1:6" x14ac:dyDescent="0.35">
      <c r="A23" s="122"/>
      <c r="B23" s="707" t="s">
        <v>1390</v>
      </c>
      <c r="C23" s="706"/>
      <c r="D23" s="159" t="s">
        <v>764</v>
      </c>
      <c r="E23" s="160"/>
      <c r="F23" s="420" t="s">
        <v>739</v>
      </c>
    </row>
    <row r="24" spans="1:6" x14ac:dyDescent="0.35">
      <c r="A24" s="122"/>
      <c r="B24" s="165"/>
      <c r="C24" s="152"/>
      <c r="D24" s="146"/>
      <c r="E24" s="150"/>
      <c r="F24" s="423"/>
    </row>
    <row r="25" spans="1:6" s="148" customFormat="1" x14ac:dyDescent="0.35">
      <c r="A25" s="122"/>
      <c r="B25" s="165" t="s">
        <v>1107</v>
      </c>
      <c r="C25" s="145">
        <v>1</v>
      </c>
      <c r="D25" s="146" t="s">
        <v>766</v>
      </c>
      <c r="E25" s="150">
        <v>3500</v>
      </c>
      <c r="F25" s="423">
        <f>E25*C25</f>
        <v>3500</v>
      </c>
    </row>
    <row r="26" spans="1:6" s="148" customFormat="1" x14ac:dyDescent="0.35">
      <c r="A26" s="122"/>
      <c r="B26" s="166"/>
      <c r="C26" s="167"/>
      <c r="D26" s="154"/>
      <c r="E26" s="155"/>
      <c r="F26" s="420"/>
    </row>
    <row r="27" spans="1:6" s="148" customFormat="1" x14ac:dyDescent="0.35">
      <c r="A27" s="122"/>
      <c r="B27" s="140" t="s">
        <v>767</v>
      </c>
      <c r="C27" s="141"/>
      <c r="D27" s="142"/>
      <c r="E27" s="168"/>
      <c r="F27" s="420"/>
    </row>
    <row r="28" spans="1:6" s="148" customFormat="1" x14ac:dyDescent="0.35">
      <c r="A28" s="122"/>
      <c r="B28" s="140"/>
      <c r="C28" s="141"/>
      <c r="D28" s="142"/>
      <c r="E28" s="168"/>
      <c r="F28" s="420"/>
    </row>
    <row r="29" spans="1:6" s="148" customFormat="1" x14ac:dyDescent="0.35">
      <c r="A29" s="122"/>
      <c r="B29" s="151" t="s">
        <v>768</v>
      </c>
      <c r="C29" s="145">
        <v>1</v>
      </c>
      <c r="D29" s="146" t="s">
        <v>766</v>
      </c>
      <c r="E29" s="147">
        <v>3500</v>
      </c>
      <c r="F29" s="420">
        <f>C29*E29</f>
        <v>3500</v>
      </c>
    </row>
    <row r="30" spans="1:6" s="148" customFormat="1" x14ac:dyDescent="0.35">
      <c r="A30" s="122"/>
      <c r="B30" s="140"/>
      <c r="C30" s="141"/>
      <c r="D30" s="142"/>
      <c r="E30" s="168"/>
      <c r="F30" s="420"/>
    </row>
    <row r="31" spans="1:6" s="148" customFormat="1" x14ac:dyDescent="0.35">
      <c r="A31" s="122"/>
      <c r="B31" s="140" t="s">
        <v>769</v>
      </c>
      <c r="C31" s="141"/>
      <c r="D31" s="142"/>
      <c r="E31" s="143"/>
      <c r="F31" s="420"/>
    </row>
    <row r="32" spans="1:6" s="148" customFormat="1" x14ac:dyDescent="0.35">
      <c r="A32" s="122"/>
      <c r="B32" s="140"/>
      <c r="C32" s="141"/>
      <c r="D32" s="142"/>
      <c r="E32" s="143"/>
      <c r="F32" s="420"/>
    </row>
    <row r="33" spans="1:6" s="148" customFormat="1" x14ac:dyDescent="0.35">
      <c r="A33" s="122"/>
      <c r="B33" s="151" t="s">
        <v>770</v>
      </c>
      <c r="C33" s="145">
        <v>24</v>
      </c>
      <c r="D33" s="146" t="s">
        <v>758</v>
      </c>
      <c r="E33" s="150">
        <v>128</v>
      </c>
      <c r="F33" s="420">
        <f>C33*E33</f>
        <v>3072</v>
      </c>
    </row>
    <row r="34" spans="1:6" s="148" customFormat="1" x14ac:dyDescent="0.35">
      <c r="A34" s="122"/>
      <c r="B34" s="151"/>
      <c r="C34" s="145"/>
      <c r="D34" s="146"/>
      <c r="E34" s="147"/>
      <c r="F34" s="420"/>
    </row>
    <row r="35" spans="1:6" s="148" customFormat="1" x14ac:dyDescent="0.35">
      <c r="A35" s="122"/>
      <c r="B35" s="151" t="s">
        <v>771</v>
      </c>
      <c r="C35" s="145">
        <v>24</v>
      </c>
      <c r="D35" s="146" t="s">
        <v>758</v>
      </c>
      <c r="E35" s="147">
        <v>128</v>
      </c>
      <c r="F35" s="420">
        <f>C35*E35</f>
        <v>3072</v>
      </c>
    </row>
    <row r="36" spans="1:6" s="148" customFormat="1" x14ac:dyDescent="0.35">
      <c r="A36" s="122"/>
      <c r="B36" s="151"/>
      <c r="C36" s="149"/>
      <c r="D36" s="146"/>
      <c r="E36" s="147"/>
      <c r="F36" s="420"/>
    </row>
    <row r="37" spans="1:6" s="148" customFormat="1" x14ac:dyDescent="0.35">
      <c r="A37" s="122"/>
      <c r="B37" s="151" t="s">
        <v>772</v>
      </c>
      <c r="C37" s="145">
        <v>48</v>
      </c>
      <c r="D37" s="146" t="s">
        <v>758</v>
      </c>
      <c r="E37" s="147">
        <v>95</v>
      </c>
      <c r="F37" s="420">
        <f>C37*E37</f>
        <v>4560</v>
      </c>
    </row>
    <row r="38" spans="1:6" s="148" customFormat="1" x14ac:dyDescent="0.35">
      <c r="A38" s="122"/>
      <c r="B38" s="166"/>
      <c r="C38" s="167"/>
      <c r="D38" s="154"/>
      <c r="E38" s="169"/>
      <c r="F38" s="420"/>
    </row>
    <row r="39" spans="1:6" s="148" customFormat="1" x14ac:dyDescent="0.35">
      <c r="A39" s="122"/>
      <c r="B39" s="140" t="s">
        <v>773</v>
      </c>
      <c r="C39" s="141"/>
      <c r="D39" s="142"/>
      <c r="E39" s="143"/>
      <c r="F39" s="420"/>
    </row>
    <row r="40" spans="1:6" s="148" customFormat="1" x14ac:dyDescent="0.35">
      <c r="A40" s="122"/>
      <c r="B40" s="140"/>
      <c r="C40" s="141"/>
      <c r="D40" s="142"/>
      <c r="E40" s="143"/>
      <c r="F40" s="420"/>
    </row>
    <row r="41" spans="1:6" s="148" customFormat="1" x14ac:dyDescent="0.35">
      <c r="A41" s="122"/>
      <c r="B41" s="170" t="s">
        <v>774</v>
      </c>
      <c r="C41" s="145">
        <v>48</v>
      </c>
      <c r="D41" s="146" t="s">
        <v>758</v>
      </c>
      <c r="E41" s="150">
        <v>78</v>
      </c>
      <c r="F41" s="420">
        <f>E41*C41</f>
        <v>3744</v>
      </c>
    </row>
    <row r="42" spans="1:6" s="148" customFormat="1" x14ac:dyDescent="0.35">
      <c r="A42" s="122"/>
      <c r="B42" s="170"/>
      <c r="C42" s="149"/>
      <c r="D42" s="146"/>
      <c r="E42" s="150"/>
      <c r="F42" s="420"/>
    </row>
    <row r="43" spans="1:6" s="148" customFormat="1" x14ac:dyDescent="0.35">
      <c r="A43" s="122"/>
      <c r="B43" s="170" t="s">
        <v>775</v>
      </c>
      <c r="C43" s="145">
        <v>48</v>
      </c>
      <c r="D43" s="146" t="s">
        <v>758</v>
      </c>
      <c r="E43" s="150">
        <v>124.5</v>
      </c>
      <c r="F43" s="420">
        <f>E43*C43</f>
        <v>5976</v>
      </c>
    </row>
    <row r="44" spans="1:6" s="148" customFormat="1" x14ac:dyDescent="0.35">
      <c r="A44" s="122"/>
      <c r="B44" s="170"/>
      <c r="C44" s="149"/>
      <c r="D44" s="146"/>
      <c r="E44" s="150"/>
      <c r="F44" s="420"/>
    </row>
    <row r="45" spans="1:6" s="148" customFormat="1" x14ac:dyDescent="0.35">
      <c r="A45" s="122"/>
      <c r="B45" s="170" t="s">
        <v>776</v>
      </c>
      <c r="C45" s="149"/>
      <c r="D45" s="146" t="s">
        <v>777</v>
      </c>
      <c r="E45" s="150"/>
      <c r="F45" s="420" t="s">
        <v>778</v>
      </c>
    </row>
    <row r="46" spans="1:6" s="148" customFormat="1" x14ac:dyDescent="0.35">
      <c r="A46" s="122"/>
      <c r="B46" s="171"/>
      <c r="C46" s="149"/>
      <c r="D46" s="146"/>
      <c r="E46" s="150"/>
      <c r="F46" s="420"/>
    </row>
    <row r="47" spans="1:6" s="148" customFormat="1" x14ac:dyDescent="0.35">
      <c r="A47" s="122"/>
      <c r="B47" s="140" t="s">
        <v>779</v>
      </c>
      <c r="C47" s="141"/>
      <c r="D47" s="142"/>
      <c r="E47" s="143"/>
      <c r="F47" s="420"/>
    </row>
    <row r="48" spans="1:6" s="148" customFormat="1" x14ac:dyDescent="0.35">
      <c r="A48" s="122"/>
      <c r="B48" s="140"/>
      <c r="C48" s="141"/>
      <c r="D48" s="142"/>
      <c r="E48" s="143"/>
      <c r="F48" s="420"/>
    </row>
    <row r="49" spans="1:6" s="148" customFormat="1" x14ac:dyDescent="0.35">
      <c r="A49" s="122"/>
      <c r="B49" s="151" t="s">
        <v>780</v>
      </c>
      <c r="C49" s="145">
        <v>1078</v>
      </c>
      <c r="D49" s="146" t="s">
        <v>766</v>
      </c>
      <c r="E49" s="150">
        <v>5.75</v>
      </c>
      <c r="F49" s="420">
        <f>E49*C49</f>
        <v>6198.5</v>
      </c>
    </row>
    <row r="50" spans="1:6" s="148" customFormat="1" x14ac:dyDescent="0.35">
      <c r="A50" s="122"/>
      <c r="B50" s="151"/>
      <c r="C50" s="172"/>
      <c r="D50" s="146"/>
      <c r="E50" s="147"/>
      <c r="F50" s="420"/>
    </row>
    <row r="51" spans="1:6" s="148" customFormat="1" x14ac:dyDescent="0.35">
      <c r="A51" s="122"/>
      <c r="B51" s="151" t="s">
        <v>781</v>
      </c>
      <c r="C51" s="145">
        <v>24</v>
      </c>
      <c r="D51" s="146" t="s">
        <v>758</v>
      </c>
      <c r="E51" s="150">
        <v>95</v>
      </c>
      <c r="F51" s="420">
        <f>E51*C51</f>
        <v>2280</v>
      </c>
    </row>
    <row r="52" spans="1:6" s="148" customFormat="1" x14ac:dyDescent="0.35">
      <c r="A52" s="122"/>
      <c r="B52" s="171"/>
      <c r="C52" s="149"/>
      <c r="D52" s="146"/>
      <c r="E52" s="150"/>
      <c r="F52" s="420"/>
    </row>
    <row r="53" spans="1:6" s="148" customFormat="1" x14ac:dyDescent="0.35">
      <c r="A53" s="122"/>
      <c r="B53" s="140" t="s">
        <v>782</v>
      </c>
      <c r="C53" s="141"/>
      <c r="D53" s="142"/>
      <c r="E53" s="143"/>
      <c r="F53" s="420"/>
    </row>
    <row r="54" spans="1:6" s="148" customFormat="1" x14ac:dyDescent="0.35">
      <c r="A54" s="122"/>
      <c r="B54" s="140"/>
      <c r="C54" s="141"/>
      <c r="D54" s="142"/>
      <c r="E54" s="143"/>
      <c r="F54" s="420"/>
    </row>
    <row r="55" spans="1:6" s="148" customFormat="1" x14ac:dyDescent="0.35">
      <c r="A55" s="122"/>
      <c r="B55" s="151" t="s">
        <v>783</v>
      </c>
      <c r="C55" s="145">
        <v>48</v>
      </c>
      <c r="D55" s="146" t="s">
        <v>758</v>
      </c>
      <c r="E55" s="147">
        <v>376</v>
      </c>
      <c r="F55" s="423">
        <f>+C55*E55</f>
        <v>18048</v>
      </c>
    </row>
    <row r="56" spans="1:6" s="148" customFormat="1" x14ac:dyDescent="0.35">
      <c r="A56" s="122"/>
      <c r="B56" s="151"/>
      <c r="C56" s="145"/>
      <c r="D56" s="146"/>
      <c r="E56" s="147"/>
      <c r="F56" s="423"/>
    </row>
    <row r="57" spans="1:6" s="148" customFormat="1" x14ac:dyDescent="0.35">
      <c r="A57" s="122"/>
      <c r="B57" s="151" t="s">
        <v>784</v>
      </c>
      <c r="C57" s="145">
        <v>1</v>
      </c>
      <c r="D57" s="146" t="s">
        <v>766</v>
      </c>
      <c r="E57" s="147">
        <v>7000</v>
      </c>
      <c r="F57" s="423">
        <f>+C57*E57</f>
        <v>7000</v>
      </c>
    </row>
    <row r="58" spans="1:6" s="148" customFormat="1" x14ac:dyDescent="0.35">
      <c r="A58" s="122"/>
      <c r="B58" s="151"/>
      <c r="C58" s="145"/>
      <c r="D58" s="146"/>
      <c r="E58" s="147"/>
      <c r="F58" s="423"/>
    </row>
    <row r="59" spans="1:6" s="148" customFormat="1" ht="29" x14ac:dyDescent="0.35">
      <c r="A59" s="122"/>
      <c r="B59" s="688" t="s">
        <v>1385</v>
      </c>
      <c r="C59" s="158">
        <v>1</v>
      </c>
      <c r="D59" s="159" t="s">
        <v>908</v>
      </c>
      <c r="E59" s="160">
        <v>7500</v>
      </c>
      <c r="F59" s="422">
        <f>+C59*E59</f>
        <v>7500</v>
      </c>
    </row>
    <row r="60" spans="1:6" s="148" customFormat="1" x14ac:dyDescent="0.35">
      <c r="A60" s="122"/>
      <c r="B60" s="151"/>
      <c r="C60" s="145"/>
      <c r="D60" s="146"/>
      <c r="E60" s="147"/>
      <c r="F60" s="423"/>
    </row>
    <row r="61" spans="1:6" s="148" customFormat="1" x14ac:dyDescent="0.35">
      <c r="A61" s="122"/>
      <c r="B61" s="144" t="s">
        <v>785</v>
      </c>
      <c r="C61" s="145">
        <v>1</v>
      </c>
      <c r="D61" s="154" t="s">
        <v>766</v>
      </c>
      <c r="E61" s="169">
        <v>2500</v>
      </c>
      <c r="F61" s="423">
        <f>+C61*E61</f>
        <v>2500</v>
      </c>
    </row>
    <row r="62" spans="1:6" s="148" customFormat="1" x14ac:dyDescent="0.35">
      <c r="A62" s="122"/>
      <c r="B62" s="144"/>
      <c r="C62" s="145"/>
      <c r="D62" s="154"/>
      <c r="E62" s="169"/>
      <c r="F62" s="423"/>
    </row>
    <row r="63" spans="1:6" s="148" customFormat="1" x14ac:dyDescent="0.35">
      <c r="A63" s="122"/>
      <c r="B63" s="144" t="s">
        <v>786</v>
      </c>
      <c r="C63" s="145">
        <v>3</v>
      </c>
      <c r="D63" s="154" t="s">
        <v>777</v>
      </c>
      <c r="E63" s="169">
        <v>1500</v>
      </c>
      <c r="F63" s="423">
        <f t="shared" ref="F63" si="0">+C63*E63</f>
        <v>4500</v>
      </c>
    </row>
    <row r="64" spans="1:6" s="148" customFormat="1" ht="15" thickBot="1" x14ac:dyDescent="0.4">
      <c r="A64" s="122"/>
      <c r="B64" s="144"/>
      <c r="C64" s="145"/>
      <c r="D64" s="154"/>
      <c r="E64" s="169"/>
      <c r="F64" s="423"/>
    </row>
    <row r="65" spans="1:6" s="148" customFormat="1" ht="15" thickBot="1" x14ac:dyDescent="0.4">
      <c r="A65" s="173"/>
      <c r="B65" s="174" t="s">
        <v>755</v>
      </c>
      <c r="C65" s="175"/>
      <c r="D65" s="176"/>
      <c r="E65" s="177"/>
      <c r="F65" s="424">
        <f>SUM(F10:F64)</f>
        <v>344160.5</v>
      </c>
    </row>
  </sheetData>
  <pageMargins left="0.7" right="0.7" top="0.75" bottom="0.75" header="0.3" footer="0.3"/>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2CBD-3825-4C0B-A785-E5F06908B58C}">
  <dimension ref="A1:K28"/>
  <sheetViews>
    <sheetView showGridLines="0" view="pageBreakPreview" zoomScaleNormal="100" zoomScaleSheetLayoutView="100" workbookViewId="0">
      <selection activeCell="B30" sqref="B30"/>
    </sheetView>
  </sheetViews>
  <sheetFormatPr defaultColWidth="9.1796875" defaultRowHeight="14.5" x14ac:dyDescent="0.35"/>
  <cols>
    <col min="1" max="1" width="2.1796875" style="121" customWidth="1"/>
    <col min="2" max="2" width="59.81640625" style="121" customWidth="1"/>
    <col min="3" max="3" width="8.453125" style="458" bestFit="1" customWidth="1"/>
    <col min="4" max="4" width="7" style="179" bestFit="1" customWidth="1"/>
    <col min="5" max="5" width="9.54296875" style="180" bestFit="1" customWidth="1"/>
    <col min="6" max="6" width="14.90625" style="121" customWidth="1"/>
    <col min="7" max="9" width="9.1796875" style="121"/>
    <col min="10" max="10" width="11.90625" style="121" customWidth="1"/>
    <col min="11" max="16384" width="9.1796875" style="121"/>
  </cols>
  <sheetData>
    <row r="1" spans="1:11" x14ac:dyDescent="0.35">
      <c r="A1" s="116"/>
      <c r="B1" s="117"/>
      <c r="C1" s="427"/>
      <c r="D1" s="119"/>
      <c r="E1" s="120"/>
      <c r="F1" s="428"/>
    </row>
    <row r="2" spans="1:11" x14ac:dyDescent="0.35">
      <c r="A2" s="122"/>
      <c r="B2" s="123"/>
      <c r="C2" s="429"/>
      <c r="D2" s="125"/>
      <c r="E2" s="126"/>
      <c r="F2" s="430" t="str">
        <f>'[1]COVER PAGE'!A4</f>
        <v>MJD CIVIL ENGINEERING</v>
      </c>
    </row>
    <row r="3" spans="1:11" ht="15" customHeight="1" x14ac:dyDescent="0.35">
      <c r="A3" s="122"/>
      <c r="B3" s="123"/>
      <c r="C3" s="429"/>
      <c r="D3" s="125"/>
      <c r="E3" s="126"/>
      <c r="F3" s="431" t="str">
        <f>'COVER PAGE'!A12</f>
        <v>ETON COLLEGE, WINDSOR</v>
      </c>
    </row>
    <row r="4" spans="1:11" ht="15" customHeight="1" x14ac:dyDescent="0.35">
      <c r="A4" s="122"/>
      <c r="B4" s="123"/>
      <c r="C4" s="429"/>
      <c r="D4" s="125"/>
      <c r="E4" s="126"/>
      <c r="F4" s="430" t="str">
        <f>'COVER PAGE'!A14</f>
        <v>GROUNDWORKS &amp; HARDLANDSCAPING</v>
      </c>
    </row>
    <row r="5" spans="1:11" ht="15.75" customHeight="1" x14ac:dyDescent="0.35">
      <c r="A5" s="127"/>
      <c r="B5" s="128"/>
      <c r="C5" s="432"/>
      <c r="D5" s="130"/>
      <c r="E5" s="131"/>
      <c r="F5" s="433"/>
    </row>
    <row r="6" spans="1:11" x14ac:dyDescent="0.35">
      <c r="A6" s="116"/>
      <c r="B6" s="132" t="s">
        <v>1062</v>
      </c>
      <c r="C6" s="434" t="s">
        <v>6</v>
      </c>
      <c r="D6" s="134" t="s">
        <v>7</v>
      </c>
      <c r="E6" s="135" t="s">
        <v>8</v>
      </c>
      <c r="F6" s="435" t="s">
        <v>755</v>
      </c>
    </row>
    <row r="7" spans="1:11" x14ac:dyDescent="0.35">
      <c r="A7" s="116"/>
      <c r="B7" s="136"/>
      <c r="C7" s="436"/>
      <c r="D7" s="138"/>
      <c r="E7" s="139"/>
      <c r="F7" s="435"/>
      <c r="I7" s="437"/>
      <c r="J7" s="438"/>
      <c r="K7" s="439"/>
    </row>
    <row r="8" spans="1:11" x14ac:dyDescent="0.35">
      <c r="A8" s="122"/>
      <c r="B8" s="440" t="s">
        <v>1063</v>
      </c>
      <c r="C8" s="441"/>
      <c r="D8" s="142"/>
      <c r="E8" s="143"/>
      <c r="F8" s="442"/>
      <c r="I8" s="437"/>
      <c r="J8" s="438"/>
      <c r="K8" s="443"/>
    </row>
    <row r="9" spans="1:11" x14ac:dyDescent="0.35">
      <c r="A9" s="122"/>
      <c r="B9" s="140"/>
      <c r="C9" s="441"/>
      <c r="D9" s="142"/>
      <c r="E9" s="143"/>
      <c r="F9" s="442"/>
      <c r="I9" s="444"/>
      <c r="J9" s="438"/>
      <c r="K9" s="445"/>
    </row>
    <row r="10" spans="1:11" x14ac:dyDescent="0.35">
      <c r="A10" s="122"/>
      <c r="B10" s="151" t="s">
        <v>1412</v>
      </c>
      <c r="C10" s="145">
        <v>15</v>
      </c>
      <c r="D10" s="146" t="s">
        <v>758</v>
      </c>
      <c r="E10" s="150">
        <v>1100</v>
      </c>
      <c r="F10" s="448">
        <f>E10*C10</f>
        <v>16500</v>
      </c>
      <c r="I10" s="437"/>
      <c r="J10" s="446"/>
      <c r="K10" s="439"/>
    </row>
    <row r="11" spans="1:11" x14ac:dyDescent="0.35">
      <c r="A11" s="122"/>
      <c r="B11" s="140"/>
      <c r="C11" s="441"/>
      <c r="D11" s="142"/>
      <c r="E11" s="143"/>
      <c r="F11" s="448"/>
      <c r="I11" s="444"/>
      <c r="J11" s="446"/>
      <c r="K11" s="445"/>
    </row>
    <row r="12" spans="1:11" x14ac:dyDescent="0.35">
      <c r="A12" s="122"/>
      <c r="B12" s="440" t="s">
        <v>1064</v>
      </c>
      <c r="C12" s="441"/>
      <c r="D12" s="142"/>
      <c r="E12" s="143"/>
      <c r="F12" s="448"/>
    </row>
    <row r="13" spans="1:11" x14ac:dyDescent="0.35">
      <c r="A13" s="122"/>
      <c r="B13" s="140"/>
      <c r="C13" s="441"/>
      <c r="D13" s="142"/>
      <c r="E13" s="143"/>
      <c r="F13" s="448"/>
    </row>
    <row r="14" spans="1:11" s="148" customFormat="1" x14ac:dyDescent="0.35">
      <c r="A14" s="122"/>
      <c r="B14" s="157" t="s">
        <v>1112</v>
      </c>
      <c r="C14" s="158">
        <v>48</v>
      </c>
      <c r="D14" s="159" t="s">
        <v>758</v>
      </c>
      <c r="E14" s="447">
        <v>370</v>
      </c>
      <c r="F14" s="448">
        <f>E14*C14</f>
        <v>17760</v>
      </c>
    </row>
    <row r="15" spans="1:11" s="148" customFormat="1" x14ac:dyDescent="0.35">
      <c r="A15" s="122"/>
      <c r="B15" s="151"/>
      <c r="C15" s="145"/>
      <c r="D15" s="146"/>
      <c r="E15" s="150"/>
      <c r="F15" s="442"/>
    </row>
    <row r="16" spans="1:11" s="148" customFormat="1" x14ac:dyDescent="0.35">
      <c r="A16" s="122"/>
      <c r="B16" s="151" t="s">
        <v>1065</v>
      </c>
      <c r="C16" s="145">
        <v>48</v>
      </c>
      <c r="D16" s="146" t="s">
        <v>758</v>
      </c>
      <c r="E16" s="150">
        <v>975</v>
      </c>
      <c r="F16" s="442">
        <f>E16*C16</f>
        <v>46800</v>
      </c>
    </row>
    <row r="17" spans="1:6" s="148" customFormat="1" x14ac:dyDescent="0.35">
      <c r="A17" s="122"/>
      <c r="B17" s="151"/>
      <c r="C17" s="145"/>
      <c r="D17" s="146"/>
      <c r="E17" s="150"/>
      <c r="F17" s="442"/>
    </row>
    <row r="18" spans="1:6" s="148" customFormat="1" x14ac:dyDescent="0.35">
      <c r="A18" s="122"/>
      <c r="B18" s="170" t="s">
        <v>1067</v>
      </c>
      <c r="C18" s="145"/>
      <c r="D18" s="146" t="s">
        <v>777</v>
      </c>
      <c r="E18" s="150"/>
      <c r="F18" s="442" t="s">
        <v>739</v>
      </c>
    </row>
    <row r="19" spans="1:6" s="148" customFormat="1" x14ac:dyDescent="0.35">
      <c r="A19" s="122"/>
      <c r="B19" s="170"/>
      <c r="C19" s="145"/>
      <c r="D19" s="146"/>
      <c r="E19" s="150"/>
      <c r="F19" s="442"/>
    </row>
    <row r="20" spans="1:6" s="148" customFormat="1" x14ac:dyDescent="0.35">
      <c r="A20" s="122"/>
      <c r="B20" s="170" t="s">
        <v>1066</v>
      </c>
      <c r="C20" s="145">
        <v>3</v>
      </c>
      <c r="D20" s="146" t="s">
        <v>777</v>
      </c>
      <c r="E20" s="150">
        <v>1800</v>
      </c>
      <c r="F20" s="442">
        <f>E20*C20</f>
        <v>5400</v>
      </c>
    </row>
    <row r="21" spans="1:6" s="148" customFormat="1" x14ac:dyDescent="0.35">
      <c r="A21" s="122"/>
      <c r="B21" s="170"/>
      <c r="C21" s="145"/>
      <c r="D21" s="146"/>
      <c r="E21" s="150"/>
      <c r="F21" s="442"/>
    </row>
    <row r="22" spans="1:6" s="148" customFormat="1" x14ac:dyDescent="0.35">
      <c r="A22" s="122"/>
      <c r="B22" s="170" t="s">
        <v>1350</v>
      </c>
      <c r="C22" s="145">
        <v>1</v>
      </c>
      <c r="D22" s="146" t="s">
        <v>908</v>
      </c>
      <c r="E22" s="150">
        <v>2995</v>
      </c>
      <c r="F22" s="442">
        <f>E22*C22</f>
        <v>2995</v>
      </c>
    </row>
    <row r="23" spans="1:6" s="148" customFormat="1" x14ac:dyDescent="0.35">
      <c r="A23" s="122"/>
      <c r="B23" s="170"/>
      <c r="C23" s="145"/>
      <c r="D23" s="146"/>
      <c r="E23" s="150"/>
      <c r="F23" s="442"/>
    </row>
    <row r="24" spans="1:6" s="148" customFormat="1" x14ac:dyDescent="0.35">
      <c r="A24" s="122"/>
      <c r="B24" s="170"/>
      <c r="C24" s="145"/>
      <c r="D24" s="146"/>
      <c r="E24" s="150"/>
      <c r="F24" s="442"/>
    </row>
    <row r="25" spans="1:6" s="148" customFormat="1" x14ac:dyDescent="0.35">
      <c r="A25" s="122"/>
      <c r="B25" s="170"/>
      <c r="C25" s="145"/>
      <c r="D25" s="146"/>
      <c r="E25" s="150"/>
      <c r="F25" s="442"/>
    </row>
    <row r="26" spans="1:6" s="148" customFormat="1" x14ac:dyDescent="0.35">
      <c r="A26" s="122"/>
      <c r="B26" s="171"/>
      <c r="C26" s="145"/>
      <c r="D26" s="146"/>
      <c r="E26" s="150"/>
      <c r="F26" s="442"/>
    </row>
    <row r="27" spans="1:6" s="148" customFormat="1" x14ac:dyDescent="0.35">
      <c r="A27" s="127"/>
      <c r="B27" s="449"/>
      <c r="C27" s="450"/>
      <c r="D27" s="130"/>
      <c r="E27" s="451"/>
      <c r="F27" s="452"/>
    </row>
    <row r="28" spans="1:6" s="148" customFormat="1" x14ac:dyDescent="0.35">
      <c r="A28" s="127"/>
      <c r="B28" s="453" t="s">
        <v>755</v>
      </c>
      <c r="C28" s="454"/>
      <c r="D28" s="455"/>
      <c r="E28" s="456"/>
      <c r="F28" s="457">
        <f>SUM(F7:F27)</f>
        <v>89455</v>
      </c>
    </row>
  </sheetData>
  <pageMargins left="0.7" right="0.7" top="0.75" bottom="0.75" header="0.3" footer="0.3"/>
  <pageSetup paperSize="9" scale="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4D5DD-4480-4D0A-BAEB-CDC6867FCB43}">
  <dimension ref="B2:E89"/>
  <sheetViews>
    <sheetView view="pageBreakPreview" zoomScale="60" zoomScaleNormal="113" workbookViewId="0">
      <selection activeCell="F55" sqref="F55"/>
    </sheetView>
  </sheetViews>
  <sheetFormatPr defaultRowHeight="12.5" x14ac:dyDescent="0.25"/>
  <cols>
    <col min="1" max="1" width="2.7265625" customWidth="1"/>
    <col min="2" max="2" width="27.36328125" customWidth="1"/>
    <col min="3" max="5" width="19.54296875" customWidth="1"/>
    <col min="6" max="6" width="24.1796875" customWidth="1"/>
    <col min="7" max="256" width="10.90625" customWidth="1"/>
  </cols>
  <sheetData>
    <row r="2" spans="2:5" ht="20" x14ac:dyDescent="0.4">
      <c r="B2" s="1" t="s">
        <v>654</v>
      </c>
    </row>
    <row r="3" spans="2:5" x14ac:dyDescent="0.25">
      <c r="B3" t="s">
        <v>1</v>
      </c>
    </row>
    <row r="4" spans="2:5" x14ac:dyDescent="0.25">
      <c r="B4" t="s">
        <v>2</v>
      </c>
    </row>
    <row r="5" spans="2:5" ht="13" x14ac:dyDescent="0.3">
      <c r="B5" s="2" t="s">
        <v>3</v>
      </c>
    </row>
    <row r="7" spans="2:5" ht="13" x14ac:dyDescent="0.3">
      <c r="B7" s="31" t="s">
        <v>655</v>
      </c>
      <c r="C7" s="32" t="s">
        <v>656</v>
      </c>
      <c r="D7" s="32" t="s">
        <v>657</v>
      </c>
      <c r="E7" s="33" t="s">
        <v>658</v>
      </c>
    </row>
    <row r="8" spans="2:5" ht="13" x14ac:dyDescent="0.3">
      <c r="B8" s="34" t="s">
        <v>659</v>
      </c>
      <c r="C8" s="5"/>
      <c r="D8" s="5"/>
      <c r="E8" s="6"/>
    </row>
    <row r="9" spans="2:5" ht="13" x14ac:dyDescent="0.3">
      <c r="B9" s="35" t="s">
        <v>660</v>
      </c>
      <c r="E9" s="38">
        <f>SUM(D10:D13)</f>
        <v>25035.5</v>
      </c>
    </row>
    <row r="10" spans="2:5" x14ac:dyDescent="0.25">
      <c r="B10" s="3"/>
      <c r="C10" s="36" t="s">
        <v>661</v>
      </c>
      <c r="D10" s="37">
        <f>PAGES!G39</f>
        <v>0</v>
      </c>
      <c r="E10" s="12"/>
    </row>
    <row r="11" spans="2:5" x14ac:dyDescent="0.25">
      <c r="B11" s="3"/>
      <c r="C11" s="36" t="s">
        <v>662</v>
      </c>
      <c r="D11" s="37">
        <f>PAGES!G94</f>
        <v>25035.5</v>
      </c>
      <c r="E11" s="12"/>
    </row>
    <row r="12" spans="2:5" x14ac:dyDescent="0.25">
      <c r="B12" s="3"/>
      <c r="C12" s="36" t="s">
        <v>663</v>
      </c>
      <c r="D12" s="37">
        <f>PAGES!G107</f>
        <v>0</v>
      </c>
      <c r="E12" s="12"/>
    </row>
    <row r="13" spans="2:5" x14ac:dyDescent="0.25">
      <c r="B13" s="3"/>
      <c r="C13" s="36" t="s">
        <v>664</v>
      </c>
      <c r="D13" s="37">
        <f>PAGES!G120</f>
        <v>0</v>
      </c>
      <c r="E13" s="12"/>
    </row>
    <row r="14" spans="2:5" ht="13" x14ac:dyDescent="0.3">
      <c r="B14" s="39" t="s">
        <v>665</v>
      </c>
      <c r="C14" s="5"/>
      <c r="D14" s="5"/>
      <c r="E14" s="40">
        <f>SUM(D15:D16)</f>
        <v>3927.1099999999997</v>
      </c>
    </row>
    <row r="15" spans="2:5" x14ac:dyDescent="0.25">
      <c r="B15" s="3"/>
      <c r="C15" s="36" t="s">
        <v>666</v>
      </c>
      <c r="D15" s="37">
        <f>PAGES!G155</f>
        <v>0</v>
      </c>
      <c r="E15" s="12"/>
    </row>
    <row r="16" spans="2:5" x14ac:dyDescent="0.25">
      <c r="B16" s="3"/>
      <c r="C16" s="36" t="s">
        <v>667</v>
      </c>
      <c r="D16" s="37">
        <f>PAGES!G202</f>
        <v>3927.1099999999997</v>
      </c>
      <c r="E16" s="12"/>
    </row>
    <row r="17" spans="2:5" ht="13" x14ac:dyDescent="0.3">
      <c r="B17" s="39" t="s">
        <v>668</v>
      </c>
      <c r="C17" s="5"/>
      <c r="D17" s="5"/>
      <c r="E17" s="40">
        <f>SUM(D18:D32)</f>
        <v>829011.69400000002</v>
      </c>
    </row>
    <row r="18" spans="2:5" x14ac:dyDescent="0.25">
      <c r="B18" s="3"/>
      <c r="C18" s="36" t="s">
        <v>669</v>
      </c>
      <c r="D18" s="37">
        <f>PAGES!G231</f>
        <v>13136.7</v>
      </c>
      <c r="E18" s="12"/>
    </row>
    <row r="19" spans="2:5" x14ac:dyDescent="0.25">
      <c r="B19" s="3"/>
      <c r="C19" s="36" t="s">
        <v>670</v>
      </c>
      <c r="D19" s="37">
        <f>PAGES!G266</f>
        <v>12117.54</v>
      </c>
      <c r="E19" s="12"/>
    </row>
    <row r="20" spans="2:5" x14ac:dyDescent="0.25">
      <c r="B20" s="3"/>
      <c r="C20" s="36" t="s">
        <v>671</v>
      </c>
      <c r="D20" s="37">
        <f>PAGES!G313</f>
        <v>24856.48</v>
      </c>
      <c r="E20" s="12"/>
    </row>
    <row r="21" spans="2:5" x14ac:dyDescent="0.25">
      <c r="B21" s="3"/>
      <c r="C21" s="36" t="s">
        <v>672</v>
      </c>
      <c r="D21" s="37">
        <f>PAGES!G366</f>
        <v>46459.45</v>
      </c>
      <c r="E21" s="12"/>
    </row>
    <row r="22" spans="2:5" x14ac:dyDescent="0.25">
      <c r="B22" s="3"/>
      <c r="C22" s="36" t="s">
        <v>673</v>
      </c>
      <c r="D22" s="37">
        <f>PAGES!G391</f>
        <v>16265.039999999999</v>
      </c>
      <c r="E22" s="12"/>
    </row>
    <row r="23" spans="2:5" x14ac:dyDescent="0.25">
      <c r="B23" s="3"/>
      <c r="C23" s="36" t="s">
        <v>674</v>
      </c>
      <c r="D23" s="37">
        <f>PAGES!G434</f>
        <v>129607.5</v>
      </c>
      <c r="E23" s="12"/>
    </row>
    <row r="24" spans="2:5" x14ac:dyDescent="0.25">
      <c r="B24" s="3"/>
      <c r="C24" s="36" t="s">
        <v>675</v>
      </c>
      <c r="D24" s="37">
        <f>PAGES!G485</f>
        <v>133141.62</v>
      </c>
      <c r="E24" s="12"/>
    </row>
    <row r="25" spans="2:5" x14ac:dyDescent="0.25">
      <c r="B25" s="3"/>
      <c r="C25" s="36" t="s">
        <v>676</v>
      </c>
      <c r="D25" s="37">
        <f>PAGES!G536</f>
        <v>49217.75</v>
      </c>
      <c r="E25" s="12"/>
    </row>
    <row r="26" spans="2:5" x14ac:dyDescent="0.25">
      <c r="B26" s="3"/>
      <c r="C26" s="36" t="s">
        <v>677</v>
      </c>
      <c r="D26" s="37">
        <f>PAGES!G591</f>
        <v>58265.599999999999</v>
      </c>
      <c r="E26" s="12"/>
    </row>
    <row r="27" spans="2:5" x14ac:dyDescent="0.25">
      <c r="B27" s="3"/>
      <c r="C27" s="36" t="s">
        <v>678</v>
      </c>
      <c r="D27" s="37">
        <f>PAGES!G632</f>
        <v>252154.53399999999</v>
      </c>
      <c r="E27" s="12"/>
    </row>
    <row r="28" spans="2:5" x14ac:dyDescent="0.25">
      <c r="B28" s="3"/>
      <c r="C28" s="36" t="s">
        <v>679</v>
      </c>
      <c r="D28" s="37">
        <f>PAGES!G685</f>
        <v>48120.760000000009</v>
      </c>
      <c r="E28" s="12"/>
    </row>
    <row r="29" spans="2:5" x14ac:dyDescent="0.25">
      <c r="B29" s="3"/>
      <c r="C29" s="36" t="s">
        <v>680</v>
      </c>
      <c r="D29" s="37">
        <f>PAGES!G734</f>
        <v>34302.92</v>
      </c>
      <c r="E29" s="12"/>
    </row>
    <row r="30" spans="2:5" x14ac:dyDescent="0.25">
      <c r="B30" s="3"/>
      <c r="C30" s="36" t="s">
        <v>681</v>
      </c>
      <c r="D30" s="37">
        <f>PAGES!G771</f>
        <v>11365.800000000001</v>
      </c>
      <c r="E30" s="12"/>
    </row>
    <row r="31" spans="2:5" x14ac:dyDescent="0.25">
      <c r="B31" s="3"/>
      <c r="C31" s="36" t="s">
        <v>682</v>
      </c>
      <c r="D31" s="37">
        <f>PAGES!G812</f>
        <v>0</v>
      </c>
      <c r="E31" s="12"/>
    </row>
    <row r="32" spans="2:5" x14ac:dyDescent="0.25">
      <c r="B32" s="3"/>
      <c r="C32" s="36" t="s">
        <v>683</v>
      </c>
      <c r="D32" s="37">
        <f>PAGES!G843</f>
        <v>0</v>
      </c>
      <c r="E32" s="12"/>
    </row>
    <row r="33" spans="2:5" ht="13" x14ac:dyDescent="0.3">
      <c r="B33" s="39" t="s">
        <v>684</v>
      </c>
      <c r="C33" s="5"/>
      <c r="D33" s="5"/>
      <c r="E33" s="40">
        <f>SUM(D34:D48)</f>
        <v>223590.41400000002</v>
      </c>
    </row>
    <row r="34" spans="2:5" x14ac:dyDescent="0.25">
      <c r="B34" s="3"/>
      <c r="C34" s="36" t="s">
        <v>685</v>
      </c>
      <c r="D34" s="37">
        <f>PAGES!G868</f>
        <v>1287.05</v>
      </c>
      <c r="E34" s="12"/>
    </row>
    <row r="35" spans="2:5" x14ac:dyDescent="0.25">
      <c r="B35" s="3"/>
      <c r="C35" s="36" t="s">
        <v>686</v>
      </c>
      <c r="D35" s="37">
        <f>PAGES!G913</f>
        <v>3434.26</v>
      </c>
      <c r="E35" s="12"/>
    </row>
    <row r="36" spans="2:5" x14ac:dyDescent="0.25">
      <c r="B36" s="3"/>
      <c r="C36" s="36" t="s">
        <v>687</v>
      </c>
      <c r="D36" s="37">
        <f>PAGES!G956</f>
        <v>5676.13</v>
      </c>
      <c r="E36" s="12"/>
    </row>
    <row r="37" spans="2:5" x14ac:dyDescent="0.25">
      <c r="B37" s="3"/>
      <c r="C37" s="36" t="s">
        <v>688</v>
      </c>
      <c r="D37" s="37">
        <f>PAGES!G995</f>
        <v>11817.250000000004</v>
      </c>
      <c r="E37" s="12"/>
    </row>
    <row r="38" spans="2:5" x14ac:dyDescent="0.25">
      <c r="B38" s="3"/>
      <c r="C38" s="36" t="s">
        <v>689</v>
      </c>
      <c r="D38" s="37">
        <f>PAGES!G1046</f>
        <v>6805.6100000000006</v>
      </c>
      <c r="E38" s="12"/>
    </row>
    <row r="39" spans="2:5" x14ac:dyDescent="0.25">
      <c r="B39" s="3"/>
      <c r="C39" s="36" t="s">
        <v>690</v>
      </c>
      <c r="D39" s="37">
        <f>PAGES!G1103</f>
        <v>7163.1200000000008</v>
      </c>
      <c r="E39" s="12"/>
    </row>
    <row r="40" spans="2:5" x14ac:dyDescent="0.25">
      <c r="B40" s="3"/>
      <c r="C40" s="36" t="s">
        <v>691</v>
      </c>
      <c r="D40" s="37">
        <f>PAGES!G1130</f>
        <v>5234.9449999999997</v>
      </c>
      <c r="E40" s="12"/>
    </row>
    <row r="41" spans="2:5" x14ac:dyDescent="0.25">
      <c r="B41" s="3"/>
      <c r="C41" s="36" t="s">
        <v>692</v>
      </c>
      <c r="D41" s="37">
        <f>PAGES!G1173</f>
        <v>49505.86</v>
      </c>
      <c r="E41" s="12"/>
    </row>
    <row r="42" spans="2:5" x14ac:dyDescent="0.25">
      <c r="B42" s="3"/>
      <c r="C42" s="36" t="s">
        <v>693</v>
      </c>
      <c r="D42" s="37">
        <f>PAGES!G1218</f>
        <v>4176.7999999999993</v>
      </c>
      <c r="E42" s="12"/>
    </row>
    <row r="43" spans="2:5" x14ac:dyDescent="0.25">
      <c r="B43" s="3"/>
      <c r="C43" s="36" t="s">
        <v>694</v>
      </c>
      <c r="D43" s="37">
        <f>PAGES!G1265</f>
        <v>10017.98</v>
      </c>
      <c r="E43" s="12"/>
    </row>
    <row r="44" spans="2:5" x14ac:dyDescent="0.25">
      <c r="B44" s="3"/>
      <c r="C44" s="36" t="s">
        <v>695</v>
      </c>
      <c r="D44" s="37">
        <f>PAGES!G1306</f>
        <v>53153.558999999994</v>
      </c>
      <c r="E44" s="12"/>
    </row>
    <row r="45" spans="2:5" x14ac:dyDescent="0.25">
      <c r="B45" s="3"/>
      <c r="C45" s="36" t="s">
        <v>696</v>
      </c>
      <c r="D45" s="37">
        <f>PAGES!G1357</f>
        <v>11866.130000000001</v>
      </c>
      <c r="E45" s="12"/>
    </row>
    <row r="46" spans="2:5" x14ac:dyDescent="0.25">
      <c r="B46" s="3"/>
      <c r="C46" s="36" t="s">
        <v>697</v>
      </c>
      <c r="D46" s="37">
        <f>PAGES!G1380</f>
        <v>3000</v>
      </c>
      <c r="E46" s="12"/>
    </row>
    <row r="47" spans="2:5" x14ac:dyDescent="0.25">
      <c r="B47" s="3"/>
      <c r="C47" s="36" t="s">
        <v>698</v>
      </c>
      <c r="D47" s="37">
        <f>PAGES!G1407</f>
        <v>14183.939999999999</v>
      </c>
      <c r="E47" s="12"/>
    </row>
    <row r="48" spans="2:5" x14ac:dyDescent="0.25">
      <c r="B48" s="3"/>
      <c r="C48" s="36" t="s">
        <v>699</v>
      </c>
      <c r="D48" s="37">
        <f>PAGES!G1436</f>
        <v>36267.78</v>
      </c>
      <c r="E48" s="12"/>
    </row>
    <row r="49" spans="2:5" ht="13" x14ac:dyDescent="0.3">
      <c r="B49" s="34" t="s">
        <v>700</v>
      </c>
      <c r="C49" s="5"/>
      <c r="D49" s="5"/>
      <c r="E49" s="6"/>
    </row>
    <row r="50" spans="2:5" ht="13" x14ac:dyDescent="0.3">
      <c r="B50" s="35" t="s">
        <v>701</v>
      </c>
      <c r="E50" s="38">
        <f>SUM(D51:D51)</f>
        <v>7500</v>
      </c>
    </row>
    <row r="51" spans="2:5" x14ac:dyDescent="0.25">
      <c r="B51" s="3"/>
      <c r="C51" s="36" t="s">
        <v>702</v>
      </c>
      <c r="D51" s="37">
        <f>PAGES!G1449</f>
        <v>7500</v>
      </c>
      <c r="E51" s="12"/>
    </row>
    <row r="52" spans="2:5" ht="13" x14ac:dyDescent="0.3">
      <c r="B52" s="39" t="s">
        <v>703</v>
      </c>
      <c r="C52" s="5"/>
      <c r="D52" s="5"/>
      <c r="E52" s="40">
        <f>SUM(D53:D57)</f>
        <v>0</v>
      </c>
    </row>
    <row r="53" spans="2:5" x14ac:dyDescent="0.25">
      <c r="B53" s="3"/>
      <c r="C53" s="36" t="s">
        <v>704</v>
      </c>
      <c r="D53" s="37">
        <f>PAGES!G1502</f>
        <v>0</v>
      </c>
      <c r="E53" s="12"/>
    </row>
    <row r="54" spans="2:5" x14ac:dyDescent="0.25">
      <c r="B54" s="3"/>
      <c r="C54" s="36" t="s">
        <v>705</v>
      </c>
      <c r="D54" s="37">
        <f>PAGES!G1539</f>
        <v>0</v>
      </c>
      <c r="E54" s="12"/>
    </row>
    <row r="55" spans="2:5" x14ac:dyDescent="0.25">
      <c r="B55" s="3"/>
      <c r="C55" s="36" t="s">
        <v>706</v>
      </c>
      <c r="D55" s="37">
        <f>PAGES!G1578</f>
        <v>0</v>
      </c>
      <c r="E55" s="12"/>
    </row>
    <row r="56" spans="2:5" x14ac:dyDescent="0.25">
      <c r="B56" s="3"/>
      <c r="C56" s="36" t="s">
        <v>707</v>
      </c>
      <c r="D56" s="37">
        <f>PAGES!G1611</f>
        <v>0</v>
      </c>
      <c r="E56" s="12"/>
    </row>
    <row r="57" spans="2:5" x14ac:dyDescent="0.25">
      <c r="B57" s="3"/>
      <c r="C57" s="36" t="s">
        <v>708</v>
      </c>
      <c r="D57" s="37">
        <f>PAGES!G1646</f>
        <v>0</v>
      </c>
      <c r="E57" s="12"/>
    </row>
    <row r="58" spans="2:5" ht="13" x14ac:dyDescent="0.3">
      <c r="B58" s="39" t="s">
        <v>709</v>
      </c>
      <c r="C58" s="5"/>
      <c r="D58" s="5"/>
      <c r="E58" s="40">
        <f>SUM(D59:D60)</f>
        <v>14886.310000000001</v>
      </c>
    </row>
    <row r="59" spans="2:5" x14ac:dyDescent="0.25">
      <c r="B59" s="3"/>
      <c r="C59" s="36" t="s">
        <v>710</v>
      </c>
      <c r="D59" s="37">
        <f>PAGES!G1685</f>
        <v>12637.59</v>
      </c>
      <c r="E59" s="12"/>
    </row>
    <row r="60" spans="2:5" x14ac:dyDescent="0.25">
      <c r="B60" s="3"/>
      <c r="C60" s="36" t="s">
        <v>711</v>
      </c>
      <c r="D60" s="37">
        <f>PAGES!G1716</f>
        <v>2248.7200000000003</v>
      </c>
      <c r="E60" s="12"/>
    </row>
    <row r="61" spans="2:5" ht="13" x14ac:dyDescent="0.3">
      <c r="B61" s="39" t="s">
        <v>712</v>
      </c>
      <c r="C61" s="5"/>
      <c r="D61" s="5"/>
      <c r="E61" s="40">
        <f>SUM(D62:D62)</f>
        <v>16670.739999999998</v>
      </c>
    </row>
    <row r="62" spans="2:5" x14ac:dyDescent="0.25">
      <c r="B62" s="3"/>
      <c r="C62" s="36" t="s">
        <v>713</v>
      </c>
      <c r="D62" s="37">
        <f>PAGES!G1747</f>
        <v>16670.739999999998</v>
      </c>
      <c r="E62" s="12"/>
    </row>
    <row r="63" spans="2:5" ht="13" x14ac:dyDescent="0.3">
      <c r="B63" s="39" t="s">
        <v>714</v>
      </c>
      <c r="C63" s="5"/>
      <c r="D63" s="5"/>
      <c r="E63" s="40">
        <f>SUM(D64:D65)</f>
        <v>21816.18</v>
      </c>
    </row>
    <row r="64" spans="2:5" x14ac:dyDescent="0.25">
      <c r="B64" s="3"/>
      <c r="C64" s="36" t="s">
        <v>715</v>
      </c>
      <c r="D64" s="37">
        <f>PAGES!G1810</f>
        <v>11650.55</v>
      </c>
      <c r="E64" s="12"/>
    </row>
    <row r="65" spans="2:5" x14ac:dyDescent="0.25">
      <c r="B65" s="3"/>
      <c r="C65" s="36" t="s">
        <v>716</v>
      </c>
      <c r="D65" s="37">
        <f>PAGES!G1849</f>
        <v>10165.630000000001</v>
      </c>
      <c r="E65" s="12"/>
    </row>
    <row r="66" spans="2:5" ht="13" x14ac:dyDescent="0.3">
      <c r="B66" s="34" t="s">
        <v>717</v>
      </c>
      <c r="C66" s="5"/>
      <c r="D66" s="5"/>
      <c r="E66" s="6"/>
    </row>
    <row r="67" spans="2:5" ht="13" x14ac:dyDescent="0.3">
      <c r="B67" s="35" t="s">
        <v>718</v>
      </c>
      <c r="E67" s="38">
        <f>SUM(D68:D73)</f>
        <v>124104.70999999999</v>
      </c>
    </row>
    <row r="68" spans="2:5" x14ac:dyDescent="0.25">
      <c r="B68" s="3"/>
      <c r="C68" s="36" t="s">
        <v>719</v>
      </c>
      <c r="D68" s="37">
        <f>PAGES!G1896</f>
        <v>32766.89</v>
      </c>
      <c r="E68" s="12"/>
    </row>
    <row r="69" spans="2:5" x14ac:dyDescent="0.25">
      <c r="B69" s="3"/>
      <c r="C69" s="36" t="s">
        <v>720</v>
      </c>
      <c r="D69" s="37">
        <f>PAGES!G1953</f>
        <v>18056.07</v>
      </c>
      <c r="E69" s="12"/>
    </row>
    <row r="70" spans="2:5" x14ac:dyDescent="0.25">
      <c r="B70" s="3"/>
      <c r="C70" s="36" t="s">
        <v>721</v>
      </c>
      <c r="D70" s="37">
        <f>PAGES!G2000</f>
        <v>6199.0400000000009</v>
      </c>
      <c r="E70" s="12"/>
    </row>
    <row r="71" spans="2:5" x14ac:dyDescent="0.25">
      <c r="B71" s="3"/>
      <c r="C71" s="36" t="s">
        <v>722</v>
      </c>
      <c r="D71" s="37">
        <f>PAGES!G2023</f>
        <v>15700.949999999999</v>
      </c>
      <c r="E71" s="12"/>
    </row>
    <row r="72" spans="2:5" x14ac:dyDescent="0.25">
      <c r="B72" s="3"/>
      <c r="C72" s="36" t="s">
        <v>723</v>
      </c>
      <c r="D72" s="37">
        <f>PAGES!G2050</f>
        <v>43181.760000000002</v>
      </c>
      <c r="E72" s="12"/>
    </row>
    <row r="73" spans="2:5" x14ac:dyDescent="0.25">
      <c r="B73" s="3"/>
      <c r="C73" s="36" t="s">
        <v>724</v>
      </c>
      <c r="D73" s="37">
        <f>PAGES!G2065</f>
        <v>8200</v>
      </c>
      <c r="E73" s="12"/>
    </row>
    <row r="74" spans="2:5" ht="13" x14ac:dyDescent="0.3">
      <c r="B74" s="39" t="s">
        <v>725</v>
      </c>
      <c r="C74" s="5"/>
      <c r="D74" s="5"/>
      <c r="E74" s="40">
        <f>SUM(D75:D81)</f>
        <v>206417.63000000003</v>
      </c>
    </row>
    <row r="75" spans="2:5" x14ac:dyDescent="0.25">
      <c r="B75" s="3"/>
      <c r="C75" s="36" t="s">
        <v>726</v>
      </c>
      <c r="D75" s="37">
        <f>PAGES!G2112</f>
        <v>58757.450000000004</v>
      </c>
      <c r="E75" s="12"/>
    </row>
    <row r="76" spans="2:5" x14ac:dyDescent="0.25">
      <c r="B76" s="3"/>
      <c r="C76" s="36" t="s">
        <v>727</v>
      </c>
      <c r="D76" s="37">
        <f>PAGES!G2177</f>
        <v>40133.430000000008</v>
      </c>
      <c r="E76" s="12"/>
    </row>
    <row r="77" spans="2:5" x14ac:dyDescent="0.25">
      <c r="B77" s="3"/>
      <c r="C77" s="36" t="s">
        <v>728</v>
      </c>
      <c r="D77" s="37">
        <f>PAGES!G2218</f>
        <v>40436.01</v>
      </c>
      <c r="E77" s="12"/>
    </row>
    <row r="78" spans="2:5" x14ac:dyDescent="0.25">
      <c r="B78" s="3"/>
      <c r="C78" s="36" t="s">
        <v>729</v>
      </c>
      <c r="D78" s="37">
        <f>PAGES!G2243</f>
        <v>27741.010000000002</v>
      </c>
      <c r="E78" s="12"/>
    </row>
    <row r="79" spans="2:5" x14ac:dyDescent="0.25">
      <c r="B79" s="3"/>
      <c r="C79" s="36" t="s">
        <v>730</v>
      </c>
      <c r="D79" s="37">
        <f>PAGES!G2270</f>
        <v>16099.730000000001</v>
      </c>
      <c r="E79" s="12"/>
    </row>
    <row r="80" spans="2:5" x14ac:dyDescent="0.25">
      <c r="B80" s="3"/>
      <c r="C80" s="36" t="s">
        <v>731</v>
      </c>
      <c r="D80" s="37">
        <f>PAGES!G2283</f>
        <v>14250</v>
      </c>
      <c r="E80" s="12"/>
    </row>
    <row r="81" spans="2:5" x14ac:dyDescent="0.25">
      <c r="B81" s="3"/>
      <c r="C81" s="36" t="s">
        <v>732</v>
      </c>
      <c r="D81" s="37">
        <f>PAGES!G2298</f>
        <v>9000</v>
      </c>
      <c r="E81" s="12"/>
    </row>
    <row r="82" spans="2:5" ht="13" x14ac:dyDescent="0.3">
      <c r="B82" s="39" t="s">
        <v>733</v>
      </c>
      <c r="C82" s="5"/>
      <c r="D82" s="5"/>
      <c r="E82" s="40">
        <f>SUM(D83:D84)</f>
        <v>98086.430000000008</v>
      </c>
    </row>
    <row r="83" spans="2:5" x14ac:dyDescent="0.25">
      <c r="B83" s="3"/>
      <c r="C83" s="36" t="s">
        <v>734</v>
      </c>
      <c r="D83" s="37">
        <f>PAGES!G2357</f>
        <v>57843.08</v>
      </c>
      <c r="E83" s="12"/>
    </row>
    <row r="84" spans="2:5" x14ac:dyDescent="0.25">
      <c r="B84" s="3"/>
      <c r="C84" s="36" t="s">
        <v>735</v>
      </c>
      <c r="D84" s="37">
        <f>PAGES!G2384</f>
        <v>40243.350000000006</v>
      </c>
      <c r="E84" s="12"/>
    </row>
    <row r="85" spans="2:5" ht="13" x14ac:dyDescent="0.3">
      <c r="B85" s="39" t="s">
        <v>736</v>
      </c>
      <c r="C85" s="5"/>
      <c r="D85" s="5"/>
      <c r="E85" s="40">
        <f>SUM(D86:D86)</f>
        <v>20359</v>
      </c>
    </row>
    <row r="86" spans="2:5" x14ac:dyDescent="0.25">
      <c r="B86" s="3"/>
      <c r="C86" s="36" t="s">
        <v>737</v>
      </c>
      <c r="D86" s="37">
        <f>PAGES!G2403</f>
        <v>20359</v>
      </c>
      <c r="E86" s="12"/>
    </row>
    <row r="87" spans="2:5" x14ac:dyDescent="0.25">
      <c r="B87" s="4"/>
      <c r="C87" s="5"/>
      <c r="D87" s="5"/>
      <c r="E87" s="6"/>
    </row>
    <row r="88" spans="2:5" ht="13" x14ac:dyDescent="0.3">
      <c r="B88" s="3" t="s">
        <v>658</v>
      </c>
      <c r="E88" s="41">
        <f>SUM(E9,E14,E17,E33,E50,E52,E58,E61,E63,E67,E74,E82,E85)</f>
        <v>1591405.7180000001</v>
      </c>
    </row>
    <row r="89" spans="2:5" x14ac:dyDescent="0.25">
      <c r="B89" s="27"/>
      <c r="C89" s="28"/>
      <c r="D89" s="28"/>
      <c r="E89" s="42"/>
    </row>
  </sheetData>
  <sheetProtection formatColumns="0"/>
  <phoneticPr fontId="0" type="noConversion"/>
  <pageMargins left="0.4" right="0.35" top="0.4" bottom="0.4" header="0" footer="0.2"/>
  <pageSetup paperSize="9" orientation="portrait" r:id="rId1"/>
  <headerFooter alignWithMargins="0">
    <oddFooter>www.conquestenquiries.com</oddFooter>
  </headerFooter>
  <rowBreaks count="1" manualBreakCount="1">
    <brk id="48"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C6A6-30BD-41CE-8465-01CFE2E63269}">
  <dimension ref="B2:H2405"/>
  <sheetViews>
    <sheetView view="pageBreakPreview" topLeftCell="A1388" zoomScale="80" zoomScaleNormal="80" zoomScaleSheetLayoutView="80" workbookViewId="0">
      <selection activeCell="H1394" sqref="H1394"/>
    </sheetView>
  </sheetViews>
  <sheetFormatPr defaultRowHeight="12.5" x14ac:dyDescent="0.25"/>
  <cols>
    <col min="1" max="1" width="2.7265625" customWidth="1"/>
    <col min="2" max="2" width="5.08984375" customWidth="1"/>
    <col min="3" max="3" width="68.26953125" customWidth="1"/>
    <col min="4" max="4" width="10.90625" customWidth="1"/>
    <col min="5" max="5" width="9.7265625" customWidth="1"/>
    <col min="6" max="6" width="10.90625" customWidth="1"/>
    <col min="7" max="7" width="14" customWidth="1"/>
    <col min="8" max="8" width="54.7265625" customWidth="1"/>
    <col min="9" max="256" width="10.90625" customWidth="1"/>
  </cols>
  <sheetData>
    <row r="2" spans="2:8" ht="20" x14ac:dyDescent="0.4">
      <c r="B2" s="1" t="s">
        <v>0</v>
      </c>
    </row>
    <row r="3" spans="2:8" x14ac:dyDescent="0.25">
      <c r="B3" t="s">
        <v>1</v>
      </c>
    </row>
    <row r="4" spans="2:8" x14ac:dyDescent="0.25">
      <c r="B4" t="s">
        <v>2</v>
      </c>
    </row>
    <row r="5" spans="2:8" ht="13" x14ac:dyDescent="0.3">
      <c r="B5" s="2" t="s">
        <v>3</v>
      </c>
    </row>
    <row r="7" spans="2:8" x14ac:dyDescent="0.25">
      <c r="B7" s="4" t="s">
        <v>4</v>
      </c>
      <c r="C7" s="5"/>
      <c r="D7" s="5"/>
      <c r="E7" s="5"/>
      <c r="F7" s="5"/>
      <c r="G7" s="6"/>
      <c r="H7" s="6"/>
    </row>
    <row r="8" spans="2:8" ht="13" x14ac:dyDescent="0.3">
      <c r="B8" s="7"/>
      <c r="C8" s="8" t="s">
        <v>5</v>
      </c>
      <c r="D8" s="9" t="s">
        <v>6</v>
      </c>
      <c r="E8" s="9" t="s">
        <v>7</v>
      </c>
      <c r="F8" s="9" t="s">
        <v>8</v>
      </c>
      <c r="G8" s="10" t="s">
        <v>9</v>
      </c>
      <c r="H8" s="8" t="s">
        <v>10</v>
      </c>
    </row>
    <row r="9" spans="2:8" x14ac:dyDescent="0.25">
      <c r="B9" s="3"/>
      <c r="C9" s="3"/>
      <c r="D9" s="3"/>
      <c r="E9" s="3"/>
      <c r="F9" s="3"/>
      <c r="G9" s="11"/>
      <c r="H9" s="13"/>
    </row>
    <row r="10" spans="2:8" ht="299" x14ac:dyDescent="0.3">
      <c r="B10" s="3"/>
      <c r="C10" s="14" t="s">
        <v>11</v>
      </c>
      <c r="D10" s="3"/>
      <c r="E10" s="3"/>
      <c r="F10" s="3"/>
      <c r="G10" s="11"/>
      <c r="H10" s="13"/>
    </row>
    <row r="11" spans="2:8" x14ac:dyDescent="0.25">
      <c r="B11" s="3"/>
      <c r="C11" s="3"/>
      <c r="D11" s="3"/>
      <c r="E11" s="3"/>
      <c r="F11" s="3"/>
      <c r="G11" s="11"/>
      <c r="H11" s="13"/>
    </row>
    <row r="12" spans="2:8" ht="13" x14ac:dyDescent="0.3">
      <c r="B12" s="3"/>
      <c r="C12" s="15"/>
      <c r="D12" s="3"/>
      <c r="E12" s="3"/>
      <c r="F12" s="3"/>
      <c r="G12" s="11"/>
      <c r="H12" s="13"/>
    </row>
    <row r="13" spans="2:8" x14ac:dyDescent="0.25">
      <c r="B13" s="3"/>
      <c r="C13" s="3"/>
      <c r="D13" s="3"/>
      <c r="E13" s="3"/>
      <c r="F13" s="3"/>
      <c r="G13" s="11"/>
      <c r="H13" s="13"/>
    </row>
    <row r="14" spans="2:8" ht="26" x14ac:dyDescent="0.35">
      <c r="B14" s="17" t="s">
        <v>13</v>
      </c>
      <c r="C14" s="16" t="s">
        <v>12</v>
      </c>
      <c r="D14" s="18">
        <v>282</v>
      </c>
      <c r="E14" s="19" t="s">
        <v>14</v>
      </c>
      <c r="F14" s="20"/>
      <c r="G14" s="21">
        <f>D14*IF(ISNUMBER(F14),F14,0)</f>
        <v>0</v>
      </c>
      <c r="H14" s="463" t="s">
        <v>1072</v>
      </c>
    </row>
    <row r="15" spans="2:8" x14ac:dyDescent="0.25">
      <c r="B15" s="3"/>
      <c r="C15" s="3"/>
      <c r="D15" s="3"/>
      <c r="E15" s="3"/>
      <c r="F15" s="3"/>
      <c r="G15" s="11"/>
      <c r="H15" s="13"/>
    </row>
    <row r="16" spans="2:8" ht="13" x14ac:dyDescent="0.3">
      <c r="B16" s="3"/>
      <c r="C16" s="14" t="s">
        <v>15</v>
      </c>
      <c r="D16" s="3"/>
      <c r="E16" s="3"/>
      <c r="F16" s="3"/>
      <c r="G16" s="11"/>
      <c r="H16" s="13"/>
    </row>
    <row r="17" spans="2:8" x14ac:dyDescent="0.25">
      <c r="B17" s="3"/>
      <c r="C17" s="3"/>
      <c r="D17" s="3"/>
      <c r="E17" s="3"/>
      <c r="F17" s="3"/>
      <c r="G17" s="11"/>
      <c r="H17" s="13"/>
    </row>
    <row r="18" spans="2:8" ht="13" x14ac:dyDescent="0.3">
      <c r="B18" s="3"/>
      <c r="C18" s="15"/>
      <c r="D18" s="3"/>
      <c r="E18" s="3"/>
      <c r="F18" s="3"/>
      <c r="G18" s="11"/>
      <c r="H18" s="13"/>
    </row>
    <row r="19" spans="2:8" x14ac:dyDescent="0.25">
      <c r="B19" s="3"/>
      <c r="C19" s="3"/>
      <c r="D19" s="3"/>
      <c r="E19" s="3"/>
      <c r="F19" s="3"/>
      <c r="G19" s="11"/>
      <c r="H19" s="13"/>
    </row>
    <row r="20" spans="2:8" ht="26" x14ac:dyDescent="0.35">
      <c r="B20" s="17" t="s">
        <v>17</v>
      </c>
      <c r="C20" s="16" t="s">
        <v>16</v>
      </c>
      <c r="D20" s="18">
        <v>1</v>
      </c>
      <c r="E20" s="19" t="s">
        <v>18</v>
      </c>
      <c r="F20" s="20"/>
      <c r="G20" s="21">
        <f>D20*IF(ISNUMBER(F20),F20,0)</f>
        <v>0</v>
      </c>
      <c r="H20" s="22" t="s">
        <v>1072</v>
      </c>
    </row>
    <row r="21" spans="2:8" x14ac:dyDescent="0.25">
      <c r="B21" s="3"/>
      <c r="C21" s="3"/>
      <c r="D21" s="3"/>
      <c r="E21" s="3"/>
      <c r="F21" s="3"/>
      <c r="G21" s="11"/>
      <c r="H21" s="13"/>
    </row>
    <row r="22" spans="2:8" ht="26" x14ac:dyDescent="0.35">
      <c r="B22" s="17" t="s">
        <v>20</v>
      </c>
      <c r="C22" s="16" t="s">
        <v>19</v>
      </c>
      <c r="D22" s="18">
        <v>1</v>
      </c>
      <c r="E22" s="19" t="s">
        <v>18</v>
      </c>
      <c r="F22" s="20"/>
      <c r="G22" s="21">
        <f>D22*IF(ISNUMBER(F22),F22,0)</f>
        <v>0</v>
      </c>
      <c r="H22" s="22" t="s">
        <v>1072</v>
      </c>
    </row>
    <row r="23" spans="2:8" x14ac:dyDescent="0.25">
      <c r="B23" s="3"/>
      <c r="C23" s="3"/>
      <c r="D23" s="3"/>
      <c r="E23" s="3"/>
      <c r="F23" s="3"/>
      <c r="G23" s="11"/>
      <c r="H23" s="13"/>
    </row>
    <row r="24" spans="2:8" ht="13" x14ac:dyDescent="0.3">
      <c r="B24" s="3"/>
      <c r="C24" s="14" t="s">
        <v>21</v>
      </c>
      <c r="D24" s="3"/>
      <c r="E24" s="3"/>
      <c r="F24" s="3"/>
      <c r="G24" s="11"/>
      <c r="H24" s="13"/>
    </row>
    <row r="25" spans="2:8" x14ac:dyDescent="0.25">
      <c r="B25" s="3"/>
      <c r="C25" s="3"/>
      <c r="D25" s="3"/>
      <c r="E25" s="3"/>
      <c r="F25" s="3"/>
      <c r="G25" s="11"/>
      <c r="H25" s="13"/>
    </row>
    <row r="26" spans="2:8" ht="13" x14ac:dyDescent="0.3">
      <c r="B26" s="3"/>
      <c r="C26" s="15"/>
      <c r="D26" s="3"/>
      <c r="E26" s="3"/>
      <c r="F26" s="3"/>
      <c r="G26" s="11"/>
      <c r="H26" s="13"/>
    </row>
    <row r="27" spans="2:8" x14ac:dyDescent="0.25">
      <c r="B27" s="3"/>
      <c r="C27" s="3"/>
      <c r="D27" s="3"/>
      <c r="E27" s="3"/>
      <c r="F27" s="3"/>
      <c r="G27" s="11"/>
      <c r="H27" s="13"/>
    </row>
    <row r="28" spans="2:8" ht="38.5" x14ac:dyDescent="0.35">
      <c r="B28" s="17" t="s">
        <v>23</v>
      </c>
      <c r="C28" s="16" t="s">
        <v>22</v>
      </c>
      <c r="D28" s="18">
        <v>1</v>
      </c>
      <c r="E28" s="19" t="s">
        <v>18</v>
      </c>
      <c r="F28" s="20"/>
      <c r="G28" s="21">
        <f>D28*IF(ISNUMBER(F28),F28,0)</f>
        <v>0</v>
      </c>
      <c r="H28" s="22" t="s">
        <v>1072</v>
      </c>
    </row>
    <row r="29" spans="2:8" x14ac:dyDescent="0.25">
      <c r="B29" s="3"/>
      <c r="C29" s="3"/>
      <c r="D29" s="3"/>
      <c r="E29" s="3"/>
      <c r="F29" s="3"/>
      <c r="G29" s="11"/>
      <c r="H29" s="13"/>
    </row>
    <row r="30" spans="2:8" ht="26" x14ac:dyDescent="0.35">
      <c r="B30" s="17" t="s">
        <v>25</v>
      </c>
      <c r="C30" s="16" t="s">
        <v>24</v>
      </c>
      <c r="D30" s="18">
        <v>1</v>
      </c>
      <c r="E30" s="19" t="s">
        <v>18</v>
      </c>
      <c r="F30" s="20"/>
      <c r="G30" s="21">
        <f>D30*IF(ISNUMBER(F30),F30,0)</f>
        <v>0</v>
      </c>
      <c r="H30" s="22" t="s">
        <v>1072</v>
      </c>
    </row>
    <row r="31" spans="2:8" x14ac:dyDescent="0.25">
      <c r="B31" s="3"/>
      <c r="C31" s="3"/>
      <c r="D31" s="3"/>
      <c r="E31" s="3"/>
      <c r="F31" s="3"/>
      <c r="G31" s="11"/>
      <c r="H31" s="13"/>
    </row>
    <row r="32" spans="2:8" ht="39" x14ac:dyDescent="0.3">
      <c r="B32" s="3"/>
      <c r="C32" s="14" t="s">
        <v>26</v>
      </c>
      <c r="D32" s="3"/>
      <c r="E32" s="3"/>
      <c r="F32" s="3"/>
      <c r="G32" s="11"/>
      <c r="H32" s="13"/>
    </row>
    <row r="33" spans="2:8" x14ac:dyDescent="0.25">
      <c r="B33" s="3"/>
      <c r="C33" s="3"/>
      <c r="D33" s="3"/>
      <c r="E33" s="3"/>
      <c r="F33" s="3"/>
      <c r="G33" s="11"/>
      <c r="H33" s="13"/>
    </row>
    <row r="34" spans="2:8" ht="13" x14ac:dyDescent="0.3">
      <c r="B34" s="3"/>
      <c r="C34" s="15"/>
      <c r="D34" s="3"/>
      <c r="E34" s="3"/>
      <c r="F34" s="3"/>
      <c r="G34" s="11"/>
      <c r="H34" s="13"/>
    </row>
    <row r="35" spans="2:8" x14ac:dyDescent="0.25">
      <c r="B35" s="3"/>
      <c r="C35" s="3"/>
      <c r="D35" s="3"/>
      <c r="E35" s="3"/>
      <c r="F35" s="3"/>
      <c r="G35" s="11"/>
      <c r="H35" s="13"/>
    </row>
    <row r="36" spans="2:8" ht="26" x14ac:dyDescent="0.35">
      <c r="B36" s="17" t="s">
        <v>28</v>
      </c>
      <c r="C36" s="16" t="s">
        <v>27</v>
      </c>
      <c r="D36" s="18">
        <v>28</v>
      </c>
      <c r="E36" s="19" t="s">
        <v>29</v>
      </c>
      <c r="F36" s="20"/>
      <c r="G36" s="21">
        <f>D36*IF(ISNUMBER(F36),F36,0)</f>
        <v>0</v>
      </c>
      <c r="H36" s="22" t="s">
        <v>1072</v>
      </c>
    </row>
    <row r="37" spans="2:8" x14ac:dyDescent="0.25">
      <c r="B37" s="3"/>
      <c r="C37" s="3"/>
      <c r="D37" s="3"/>
      <c r="E37" s="3"/>
      <c r="F37" s="3"/>
      <c r="G37" s="11"/>
      <c r="H37" s="13"/>
    </row>
    <row r="38" spans="2:8" x14ac:dyDescent="0.25">
      <c r="B38" s="4"/>
      <c r="C38" s="4"/>
      <c r="D38" s="5"/>
      <c r="E38" s="5"/>
      <c r="F38" s="5"/>
      <c r="G38" s="23"/>
      <c r="H38" s="24"/>
    </row>
    <row r="39" spans="2:8" ht="13" x14ac:dyDescent="0.3">
      <c r="B39" s="3"/>
      <c r="C39" s="25" t="s">
        <v>30</v>
      </c>
      <c r="G39" s="26">
        <f>SUM(G14:G36)</f>
        <v>0</v>
      </c>
      <c r="H39" s="13"/>
    </row>
    <row r="40" spans="2:8" x14ac:dyDescent="0.25">
      <c r="B40" s="27"/>
      <c r="C40" s="27"/>
      <c r="D40" s="28"/>
      <c r="E40" s="28"/>
      <c r="F40" s="28"/>
      <c r="G40" s="29"/>
      <c r="H40" s="30"/>
    </row>
    <row r="42" spans="2:8" x14ac:dyDescent="0.25">
      <c r="B42" s="4" t="s">
        <v>4</v>
      </c>
      <c r="C42" s="5"/>
      <c r="D42" s="5"/>
      <c r="E42" s="5"/>
      <c r="F42" s="5"/>
      <c r="G42" s="6"/>
      <c r="H42" s="6"/>
    </row>
    <row r="43" spans="2:8" ht="13" x14ac:dyDescent="0.3">
      <c r="B43" s="7"/>
      <c r="C43" s="8" t="s">
        <v>5</v>
      </c>
      <c r="D43" s="9" t="s">
        <v>6</v>
      </c>
      <c r="E43" s="9" t="s">
        <v>7</v>
      </c>
      <c r="F43" s="9" t="s">
        <v>8</v>
      </c>
      <c r="G43" s="10" t="s">
        <v>9</v>
      </c>
      <c r="H43" s="8" t="s">
        <v>10</v>
      </c>
    </row>
    <row r="44" spans="2:8" x14ac:dyDescent="0.25">
      <c r="B44" s="3"/>
      <c r="C44" s="3"/>
      <c r="D44" s="3"/>
      <c r="E44" s="3"/>
      <c r="F44" s="3"/>
      <c r="G44" s="11"/>
      <c r="H44" s="13"/>
    </row>
    <row r="45" spans="2:8" ht="13" x14ac:dyDescent="0.3">
      <c r="B45" s="3"/>
      <c r="C45" s="14" t="s">
        <v>31</v>
      </c>
      <c r="D45" s="3"/>
      <c r="E45" s="3"/>
      <c r="F45" s="3"/>
      <c r="G45" s="11"/>
      <c r="H45" s="13"/>
    </row>
    <row r="46" spans="2:8" x14ac:dyDescent="0.25">
      <c r="B46" s="3"/>
      <c r="C46" s="3"/>
      <c r="D46" s="3"/>
      <c r="E46" s="3"/>
      <c r="F46" s="3"/>
      <c r="G46" s="11"/>
      <c r="H46" s="13"/>
    </row>
    <row r="47" spans="2:8" ht="13" x14ac:dyDescent="0.3">
      <c r="B47" s="3"/>
      <c r="C47" s="15"/>
      <c r="D47" s="3"/>
      <c r="E47" s="3"/>
      <c r="F47" s="3"/>
      <c r="G47" s="11"/>
      <c r="H47" s="13"/>
    </row>
    <row r="48" spans="2:8" x14ac:dyDescent="0.25">
      <c r="B48" s="3"/>
      <c r="C48" s="3"/>
      <c r="D48" s="3"/>
      <c r="E48" s="3"/>
      <c r="F48" s="3"/>
      <c r="G48" s="11"/>
      <c r="H48" s="13"/>
    </row>
    <row r="49" spans="2:8" ht="14.5" x14ac:dyDescent="0.35">
      <c r="B49" s="17" t="s">
        <v>13</v>
      </c>
      <c r="C49" s="16" t="s">
        <v>32</v>
      </c>
      <c r="D49" s="18">
        <v>1</v>
      </c>
      <c r="E49" s="19" t="s">
        <v>18</v>
      </c>
      <c r="F49" s="20"/>
      <c r="G49" s="21">
        <f>D49*IF(ISNUMBER(F49),F49,0)</f>
        <v>0</v>
      </c>
      <c r="H49" s="22" t="s">
        <v>1072</v>
      </c>
    </row>
    <row r="50" spans="2:8" x14ac:dyDescent="0.25">
      <c r="B50" s="3"/>
      <c r="C50" s="3"/>
      <c r="D50" s="3"/>
      <c r="E50" s="3"/>
      <c r="F50" s="3"/>
      <c r="G50" s="11"/>
      <c r="H50" s="13"/>
    </row>
    <row r="51" spans="2:8" ht="14.5" x14ac:dyDescent="0.35">
      <c r="B51" s="17" t="s">
        <v>17</v>
      </c>
      <c r="C51" s="16" t="s">
        <v>33</v>
      </c>
      <c r="D51" s="18">
        <v>1</v>
      </c>
      <c r="E51" s="19" t="s">
        <v>18</v>
      </c>
      <c r="F51" s="20"/>
      <c r="G51" s="21">
        <f>D51*IF(ISNUMBER(F51),F51,0)</f>
        <v>0</v>
      </c>
      <c r="H51" s="22" t="s">
        <v>1072</v>
      </c>
    </row>
    <row r="52" spans="2:8" x14ac:dyDescent="0.25">
      <c r="B52" s="3"/>
      <c r="C52" s="3"/>
      <c r="D52" s="3"/>
      <c r="E52" s="3"/>
      <c r="F52" s="3"/>
      <c r="G52" s="11"/>
      <c r="H52" s="13"/>
    </row>
    <row r="53" spans="2:8" ht="13" x14ac:dyDescent="0.3">
      <c r="B53" s="3"/>
      <c r="C53" s="14" t="s">
        <v>34</v>
      </c>
      <c r="D53" s="3"/>
      <c r="E53" s="3"/>
      <c r="F53" s="3"/>
      <c r="G53" s="11"/>
      <c r="H53" s="13"/>
    </row>
    <row r="54" spans="2:8" x14ac:dyDescent="0.25">
      <c r="B54" s="3"/>
      <c r="C54" s="3"/>
      <c r="D54" s="3"/>
      <c r="E54" s="3"/>
      <c r="F54" s="3"/>
      <c r="G54" s="11"/>
      <c r="H54" s="13"/>
    </row>
    <row r="55" spans="2:8" ht="13" x14ac:dyDescent="0.3">
      <c r="B55" s="3"/>
      <c r="C55" s="15"/>
      <c r="D55" s="3"/>
      <c r="E55" s="3"/>
      <c r="F55" s="3"/>
      <c r="G55" s="11"/>
      <c r="H55" s="13"/>
    </row>
    <row r="56" spans="2:8" x14ac:dyDescent="0.25">
      <c r="B56" s="3"/>
      <c r="C56" s="3"/>
      <c r="D56" s="3"/>
      <c r="E56" s="3"/>
      <c r="F56" s="3"/>
      <c r="G56" s="11"/>
      <c r="H56" s="13"/>
    </row>
    <row r="57" spans="2:8" ht="14.5" x14ac:dyDescent="0.35">
      <c r="B57" s="17" t="s">
        <v>20</v>
      </c>
      <c r="C57" s="16" t="s">
        <v>35</v>
      </c>
      <c r="D57" s="18">
        <v>282</v>
      </c>
      <c r="E57" s="19" t="s">
        <v>14</v>
      </c>
      <c r="F57" s="20"/>
      <c r="G57" s="21">
        <f>D57*IF(ISNUMBER(F57),F57,0)</f>
        <v>0</v>
      </c>
      <c r="H57" s="463" t="s">
        <v>1072</v>
      </c>
    </row>
    <row r="58" spans="2:8" x14ac:dyDescent="0.25">
      <c r="B58" s="3"/>
      <c r="C58" s="3"/>
      <c r="D58" s="3"/>
      <c r="E58" s="3"/>
      <c r="F58" s="3"/>
      <c r="G58" s="11"/>
      <c r="H58" s="13"/>
    </row>
    <row r="59" spans="2:8" ht="26" x14ac:dyDescent="0.35">
      <c r="B59" s="17" t="s">
        <v>23</v>
      </c>
      <c r="C59" s="16" t="s">
        <v>36</v>
      </c>
      <c r="D59" s="18">
        <v>1</v>
      </c>
      <c r="E59" s="19" t="s">
        <v>18</v>
      </c>
      <c r="F59" s="20"/>
      <c r="G59" s="21">
        <f>D59*IF(ISNUMBER(F59),F59,0)</f>
        <v>0</v>
      </c>
      <c r="H59" s="22" t="s">
        <v>1072</v>
      </c>
    </row>
    <row r="60" spans="2:8" x14ac:dyDescent="0.25">
      <c r="B60" s="3"/>
      <c r="C60" s="3"/>
      <c r="D60" s="3"/>
      <c r="E60" s="3"/>
      <c r="F60" s="3"/>
      <c r="G60" s="11"/>
      <c r="H60" s="13"/>
    </row>
    <row r="61" spans="2:8" ht="39" x14ac:dyDescent="0.3">
      <c r="B61" s="3"/>
      <c r="C61" s="14" t="s">
        <v>37</v>
      </c>
      <c r="D61" s="3"/>
      <c r="E61" s="3"/>
      <c r="F61" s="3"/>
      <c r="G61" s="11"/>
      <c r="H61" s="13"/>
    </row>
    <row r="62" spans="2:8" x14ac:dyDescent="0.25">
      <c r="B62" s="3"/>
      <c r="C62" s="3"/>
      <c r="D62" s="3"/>
      <c r="E62" s="3"/>
      <c r="F62" s="3"/>
      <c r="G62" s="11"/>
      <c r="H62" s="13"/>
    </row>
    <row r="63" spans="2:8" ht="13" x14ac:dyDescent="0.3">
      <c r="B63" s="3"/>
      <c r="C63" s="15"/>
      <c r="D63" s="3"/>
      <c r="E63" s="3"/>
      <c r="F63" s="3"/>
      <c r="G63" s="11"/>
      <c r="H63" s="13"/>
    </row>
    <row r="64" spans="2:8" x14ac:dyDescent="0.25">
      <c r="B64" s="3"/>
      <c r="C64" s="3"/>
      <c r="D64" s="3"/>
      <c r="E64" s="3"/>
      <c r="F64" s="3"/>
      <c r="G64" s="11"/>
      <c r="H64" s="13"/>
    </row>
    <row r="65" spans="2:8" ht="26" x14ac:dyDescent="0.35">
      <c r="B65" s="17" t="s">
        <v>25</v>
      </c>
      <c r="C65" s="16" t="s">
        <v>38</v>
      </c>
      <c r="D65" s="18">
        <v>1412</v>
      </c>
      <c r="E65" s="19" t="s">
        <v>14</v>
      </c>
      <c r="F65" s="20"/>
      <c r="G65" s="21">
        <f>D65*IF(ISNUMBER(F65),F65,0)</f>
        <v>0</v>
      </c>
      <c r="H65" s="22" t="s">
        <v>1072</v>
      </c>
    </row>
    <row r="66" spans="2:8" x14ac:dyDescent="0.25">
      <c r="B66" s="3"/>
      <c r="C66" s="3"/>
      <c r="D66" s="3"/>
      <c r="E66" s="3"/>
      <c r="F66" s="3"/>
      <c r="G66" s="11"/>
      <c r="H66" s="13"/>
    </row>
    <row r="67" spans="2:8" ht="39" x14ac:dyDescent="0.3">
      <c r="B67" s="3"/>
      <c r="C67" s="14" t="s">
        <v>39</v>
      </c>
      <c r="D67" s="3"/>
      <c r="E67" s="3"/>
      <c r="F67" s="3"/>
      <c r="G67" s="11"/>
      <c r="H67" s="13"/>
    </row>
    <row r="68" spans="2:8" x14ac:dyDescent="0.25">
      <c r="B68" s="3"/>
      <c r="C68" s="3"/>
      <c r="D68" s="3"/>
      <c r="E68" s="3"/>
      <c r="F68" s="3"/>
      <c r="G68" s="11"/>
      <c r="H68" s="13"/>
    </row>
    <row r="69" spans="2:8" ht="13" x14ac:dyDescent="0.3">
      <c r="B69" s="3"/>
      <c r="C69" s="15"/>
      <c r="D69" s="3"/>
      <c r="E69" s="3"/>
      <c r="F69" s="3"/>
      <c r="G69" s="11"/>
      <c r="H69" s="13"/>
    </row>
    <row r="70" spans="2:8" x14ac:dyDescent="0.25">
      <c r="B70" s="3"/>
      <c r="C70" s="3"/>
      <c r="D70" s="3"/>
      <c r="E70" s="3"/>
      <c r="F70" s="3"/>
      <c r="G70" s="11"/>
      <c r="H70" s="13"/>
    </row>
    <row r="71" spans="2:8" ht="26" x14ac:dyDescent="0.35">
      <c r="B71" s="17" t="s">
        <v>28</v>
      </c>
      <c r="C71" s="16" t="s">
        <v>40</v>
      </c>
      <c r="D71" s="18">
        <v>283</v>
      </c>
      <c r="E71" s="19" t="s">
        <v>14</v>
      </c>
      <c r="F71" s="20"/>
      <c r="G71" s="21">
        <f>D71*IF(ISNUMBER(F71),F71,0)</f>
        <v>0</v>
      </c>
      <c r="H71" s="22" t="s">
        <v>1072</v>
      </c>
    </row>
    <row r="72" spans="2:8" x14ac:dyDescent="0.25">
      <c r="B72" s="3"/>
      <c r="C72" s="3"/>
      <c r="D72" s="3"/>
      <c r="E72" s="3"/>
      <c r="F72" s="3"/>
      <c r="G72" s="11"/>
      <c r="H72" s="13"/>
    </row>
    <row r="73" spans="2:8" ht="13" x14ac:dyDescent="0.3">
      <c r="B73" s="3"/>
      <c r="C73" s="14" t="s">
        <v>41</v>
      </c>
      <c r="D73" s="3"/>
      <c r="E73" s="3"/>
      <c r="F73" s="3"/>
      <c r="G73" s="11"/>
      <c r="H73" s="13"/>
    </row>
    <row r="74" spans="2:8" x14ac:dyDescent="0.25">
      <c r="B74" s="3"/>
      <c r="C74" s="3"/>
      <c r="D74" s="3"/>
      <c r="E74" s="3"/>
      <c r="F74" s="3"/>
      <c r="G74" s="11"/>
      <c r="H74" s="13"/>
    </row>
    <row r="75" spans="2:8" ht="13" x14ac:dyDescent="0.3">
      <c r="B75" s="3"/>
      <c r="C75" s="15"/>
      <c r="D75" s="3"/>
      <c r="E75" s="3"/>
      <c r="F75" s="3"/>
      <c r="G75" s="11"/>
      <c r="H75" s="13"/>
    </row>
    <row r="76" spans="2:8" x14ac:dyDescent="0.25">
      <c r="B76" s="3"/>
      <c r="C76" s="3"/>
      <c r="D76" s="3"/>
      <c r="E76" s="3"/>
      <c r="F76" s="3"/>
      <c r="G76" s="11"/>
      <c r="H76" s="13"/>
    </row>
    <row r="77" spans="2:8" ht="14.5" x14ac:dyDescent="0.35">
      <c r="B77" s="17" t="s">
        <v>43</v>
      </c>
      <c r="C77" s="16" t="s">
        <v>42</v>
      </c>
      <c r="D77" s="18">
        <v>2823</v>
      </c>
      <c r="E77" s="19" t="s">
        <v>29</v>
      </c>
      <c r="F77" s="20"/>
      <c r="G77" s="21">
        <f>D77*IF(ISNUMBER(F77),F77,0)</f>
        <v>0</v>
      </c>
      <c r="H77" s="22" t="s">
        <v>1072</v>
      </c>
    </row>
    <row r="78" spans="2:8" x14ac:dyDescent="0.25">
      <c r="B78" s="3"/>
      <c r="C78" s="3"/>
      <c r="D78" s="3"/>
      <c r="E78" s="3"/>
      <c r="F78" s="3"/>
      <c r="G78" s="11"/>
      <c r="H78" s="13"/>
    </row>
    <row r="79" spans="2:8" ht="14.5" x14ac:dyDescent="0.35">
      <c r="B79" s="17" t="s">
        <v>45</v>
      </c>
      <c r="C79" s="16" t="s">
        <v>44</v>
      </c>
      <c r="D79" s="18">
        <v>2823</v>
      </c>
      <c r="E79" s="19" t="s">
        <v>29</v>
      </c>
      <c r="F79" s="20"/>
      <c r="G79" s="21">
        <f>D79*IF(ISNUMBER(F79),F79,0)</f>
        <v>0</v>
      </c>
      <c r="H79" s="22" t="s">
        <v>1072</v>
      </c>
    </row>
    <row r="80" spans="2:8" x14ac:dyDescent="0.25">
      <c r="B80" s="3"/>
      <c r="C80" s="3"/>
      <c r="D80" s="3"/>
      <c r="E80" s="3"/>
      <c r="F80" s="3"/>
      <c r="G80" s="11"/>
      <c r="H80" s="13"/>
    </row>
    <row r="81" spans="2:8" ht="39" x14ac:dyDescent="0.3">
      <c r="B81" s="3"/>
      <c r="C81" s="14" t="s">
        <v>46</v>
      </c>
      <c r="D81" s="3"/>
      <c r="E81" s="3"/>
      <c r="F81" s="3"/>
      <c r="G81" s="11"/>
      <c r="H81" s="13"/>
    </row>
    <row r="82" spans="2:8" x14ac:dyDescent="0.25">
      <c r="B82" s="3"/>
      <c r="C82" s="3"/>
      <c r="D82" s="3"/>
      <c r="E82" s="3"/>
      <c r="F82" s="3"/>
      <c r="G82" s="11"/>
      <c r="H82" s="13"/>
    </row>
    <row r="83" spans="2:8" ht="13" x14ac:dyDescent="0.3">
      <c r="B83" s="3"/>
      <c r="C83" s="15"/>
      <c r="D83" s="3"/>
      <c r="E83" s="3"/>
      <c r="F83" s="3"/>
      <c r="G83" s="11"/>
      <c r="H83" s="13"/>
    </row>
    <row r="84" spans="2:8" x14ac:dyDescent="0.25">
      <c r="B84" s="3"/>
      <c r="C84" s="3"/>
      <c r="D84" s="3"/>
      <c r="E84" s="3"/>
      <c r="F84" s="3"/>
      <c r="G84" s="11"/>
      <c r="H84" s="13"/>
    </row>
    <row r="85" spans="2:8" ht="14.5" x14ac:dyDescent="0.35">
      <c r="B85" s="17" t="s">
        <v>48</v>
      </c>
      <c r="C85" s="16" t="s">
        <v>47</v>
      </c>
      <c r="D85" s="18">
        <v>175</v>
      </c>
      <c r="E85" s="19" t="s">
        <v>49</v>
      </c>
      <c r="F85" s="20">
        <v>64.59</v>
      </c>
      <c r="G85" s="21">
        <f>D85*IF(ISNUMBER(F85),F85,0)</f>
        <v>11303.25</v>
      </c>
      <c r="H85" s="22"/>
    </row>
    <row r="86" spans="2:8" x14ac:dyDescent="0.25">
      <c r="B86" s="3"/>
      <c r="C86" s="3"/>
      <c r="D86" s="3"/>
      <c r="E86" s="3"/>
      <c r="F86" s="3"/>
      <c r="G86" s="11"/>
      <c r="H86" s="13"/>
    </row>
    <row r="87" spans="2:8" ht="39" x14ac:dyDescent="0.3">
      <c r="B87" s="3"/>
      <c r="C87" s="14" t="s">
        <v>50</v>
      </c>
      <c r="D87" s="3"/>
      <c r="E87" s="3"/>
      <c r="F87" s="3"/>
      <c r="G87" s="11"/>
      <c r="H87" s="13"/>
    </row>
    <row r="88" spans="2:8" x14ac:dyDescent="0.25">
      <c r="B88" s="3"/>
      <c r="C88" s="3"/>
      <c r="D88" s="3"/>
      <c r="E88" s="3"/>
      <c r="F88" s="3"/>
      <c r="G88" s="11"/>
      <c r="H88" s="13"/>
    </row>
    <row r="89" spans="2:8" ht="13" x14ac:dyDescent="0.3">
      <c r="B89" s="3"/>
      <c r="C89" s="15"/>
      <c r="D89" s="3"/>
      <c r="E89" s="3"/>
      <c r="F89" s="3"/>
      <c r="G89" s="11"/>
      <c r="H89" s="13"/>
    </row>
    <row r="90" spans="2:8" x14ac:dyDescent="0.25">
      <c r="B90" s="3"/>
      <c r="C90" s="3"/>
      <c r="D90" s="3"/>
      <c r="E90" s="3"/>
      <c r="F90" s="3"/>
      <c r="G90" s="11"/>
      <c r="H90" s="13"/>
    </row>
    <row r="91" spans="2:8" ht="14.5" x14ac:dyDescent="0.35">
      <c r="B91" s="17" t="s">
        <v>52</v>
      </c>
      <c r="C91" s="16" t="s">
        <v>51</v>
      </c>
      <c r="D91" s="18">
        <v>295</v>
      </c>
      <c r="E91" s="19" t="s">
        <v>14</v>
      </c>
      <c r="F91" s="20">
        <v>46.55</v>
      </c>
      <c r="G91" s="21">
        <f>D91*IF(ISNUMBER(F91),F91,0)</f>
        <v>13732.25</v>
      </c>
      <c r="H91" s="463" t="s">
        <v>1083</v>
      </c>
    </row>
    <row r="92" spans="2:8" x14ac:dyDescent="0.25">
      <c r="B92" s="3"/>
      <c r="C92" s="3"/>
      <c r="D92" s="3"/>
      <c r="E92" s="3"/>
      <c r="F92" s="3"/>
      <c r="G92" s="11"/>
      <c r="H92" s="13"/>
    </row>
    <row r="93" spans="2:8" x14ac:dyDescent="0.25">
      <c r="B93" s="4"/>
      <c r="C93" s="4"/>
      <c r="D93" s="5"/>
      <c r="E93" s="5"/>
      <c r="F93" s="5"/>
      <c r="G93" s="23"/>
      <c r="H93" s="24"/>
    </row>
    <row r="94" spans="2:8" ht="13" x14ac:dyDescent="0.3">
      <c r="B94" s="3"/>
      <c r="C94" s="25" t="s">
        <v>53</v>
      </c>
      <c r="G94" s="26">
        <f>SUM(G49:G91)</f>
        <v>25035.5</v>
      </c>
      <c r="H94" s="13"/>
    </row>
    <row r="95" spans="2:8" x14ac:dyDescent="0.25">
      <c r="B95" s="27"/>
      <c r="C95" s="27"/>
      <c r="D95" s="28"/>
      <c r="E95" s="28"/>
      <c r="F95" s="28"/>
      <c r="G95" s="29"/>
      <c r="H95" s="30"/>
    </row>
    <row r="97" spans="2:8" x14ac:dyDescent="0.25">
      <c r="B97" s="4" t="s">
        <v>4</v>
      </c>
      <c r="C97" s="5"/>
      <c r="D97" s="5"/>
      <c r="E97" s="5"/>
      <c r="F97" s="5"/>
      <c r="G97" s="6"/>
      <c r="H97" s="6"/>
    </row>
    <row r="98" spans="2:8" ht="13" x14ac:dyDescent="0.3">
      <c r="B98" s="7"/>
      <c r="C98" s="8" t="s">
        <v>5</v>
      </c>
      <c r="D98" s="9" t="s">
        <v>6</v>
      </c>
      <c r="E98" s="9" t="s">
        <v>7</v>
      </c>
      <c r="F98" s="9" t="s">
        <v>8</v>
      </c>
      <c r="G98" s="10" t="s">
        <v>9</v>
      </c>
      <c r="H98" s="8" t="s">
        <v>10</v>
      </c>
    </row>
    <row r="99" spans="2:8" x14ac:dyDescent="0.25">
      <c r="B99" s="3"/>
      <c r="C99" s="3"/>
      <c r="D99" s="3"/>
      <c r="E99" s="3"/>
      <c r="F99" s="3"/>
      <c r="G99" s="11"/>
      <c r="H99" s="13"/>
    </row>
    <row r="100" spans="2:8" ht="39" x14ac:dyDescent="0.3">
      <c r="B100" s="3"/>
      <c r="C100" s="14" t="s">
        <v>50</v>
      </c>
      <c r="D100" s="3"/>
      <c r="E100" s="3"/>
      <c r="F100" s="3"/>
      <c r="G100" s="11"/>
      <c r="H100" s="13"/>
    </row>
    <row r="101" spans="2:8" x14ac:dyDescent="0.25">
      <c r="B101" s="3"/>
      <c r="C101" s="3"/>
      <c r="D101" s="3"/>
      <c r="E101" s="3"/>
      <c r="F101" s="3"/>
      <c r="G101" s="11"/>
      <c r="H101" s="13"/>
    </row>
    <row r="102" spans="2:8" ht="13" x14ac:dyDescent="0.3">
      <c r="B102" s="3"/>
      <c r="C102" s="15"/>
      <c r="D102" s="3"/>
      <c r="E102" s="3"/>
      <c r="F102" s="3"/>
      <c r="G102" s="11"/>
      <c r="H102" s="13"/>
    </row>
    <row r="103" spans="2:8" x14ac:dyDescent="0.25">
      <c r="B103" s="3"/>
      <c r="C103" s="3"/>
      <c r="D103" s="3"/>
      <c r="E103" s="3"/>
      <c r="F103" s="3"/>
      <c r="G103" s="11"/>
      <c r="H103" s="13"/>
    </row>
    <row r="104" spans="2:8" ht="38.5" x14ac:dyDescent="0.35">
      <c r="B104" s="17" t="s">
        <v>13</v>
      </c>
      <c r="C104" s="16" t="s">
        <v>54</v>
      </c>
      <c r="D104" s="18">
        <v>1</v>
      </c>
      <c r="E104" s="19" t="s">
        <v>18</v>
      </c>
      <c r="F104" s="20"/>
      <c r="G104" s="21">
        <f>D104*IF(ISNUMBER(F104),F104,0)</f>
        <v>0</v>
      </c>
      <c r="H104" s="463" t="s">
        <v>789</v>
      </c>
    </row>
    <row r="105" spans="2:8" x14ac:dyDescent="0.25">
      <c r="B105" s="3"/>
      <c r="C105" s="3"/>
      <c r="D105" s="3"/>
      <c r="E105" s="3"/>
      <c r="F105" s="3"/>
      <c r="G105" s="11"/>
      <c r="H105" s="13"/>
    </row>
    <row r="106" spans="2:8" x14ac:dyDescent="0.25">
      <c r="B106" s="4"/>
      <c r="C106" s="4"/>
      <c r="D106" s="5"/>
      <c r="E106" s="5"/>
      <c r="F106" s="5"/>
      <c r="G106" s="23"/>
      <c r="H106" s="24"/>
    </row>
    <row r="107" spans="2:8" ht="13" x14ac:dyDescent="0.3">
      <c r="B107" s="3"/>
      <c r="C107" s="25" t="s">
        <v>55</v>
      </c>
      <c r="G107" s="26">
        <f>SUM(G104:G104)</f>
        <v>0</v>
      </c>
      <c r="H107" s="13"/>
    </row>
    <row r="108" spans="2:8" x14ac:dyDescent="0.25">
      <c r="B108" s="27"/>
      <c r="C108" s="27"/>
      <c r="D108" s="28"/>
      <c r="E108" s="28"/>
      <c r="F108" s="28"/>
      <c r="G108" s="29"/>
      <c r="H108" s="30"/>
    </row>
    <row r="110" spans="2:8" x14ac:dyDescent="0.25">
      <c r="B110" s="4" t="s">
        <v>4</v>
      </c>
      <c r="C110" s="5"/>
      <c r="D110" s="5"/>
      <c r="E110" s="5"/>
      <c r="F110" s="5"/>
      <c r="G110" s="6"/>
      <c r="H110" s="6"/>
    </row>
    <row r="111" spans="2:8" ht="13" x14ac:dyDescent="0.3">
      <c r="B111" s="7"/>
      <c r="C111" s="8" t="s">
        <v>5</v>
      </c>
      <c r="D111" s="9" t="s">
        <v>6</v>
      </c>
      <c r="E111" s="9" t="s">
        <v>7</v>
      </c>
      <c r="F111" s="9" t="s">
        <v>8</v>
      </c>
      <c r="G111" s="10" t="s">
        <v>9</v>
      </c>
      <c r="H111" s="8" t="s">
        <v>10</v>
      </c>
    </row>
    <row r="112" spans="2:8" x14ac:dyDescent="0.25">
      <c r="B112" s="3"/>
      <c r="C112" s="3"/>
      <c r="D112" s="3"/>
      <c r="E112" s="3"/>
      <c r="F112" s="3"/>
      <c r="G112" s="11"/>
      <c r="H112" s="13"/>
    </row>
    <row r="113" spans="2:8" ht="39" x14ac:dyDescent="0.3">
      <c r="B113" s="3"/>
      <c r="C113" s="14" t="s">
        <v>56</v>
      </c>
      <c r="D113" s="3"/>
      <c r="E113" s="3"/>
      <c r="F113" s="3"/>
      <c r="G113" s="11"/>
      <c r="H113" s="13"/>
    </row>
    <row r="114" spans="2:8" x14ac:dyDescent="0.25">
      <c r="B114" s="3"/>
      <c r="C114" s="3"/>
      <c r="D114" s="3"/>
      <c r="E114" s="3"/>
      <c r="F114" s="3"/>
      <c r="G114" s="11"/>
      <c r="H114" s="13"/>
    </row>
    <row r="115" spans="2:8" ht="13" x14ac:dyDescent="0.3">
      <c r="B115" s="3"/>
      <c r="C115" s="15"/>
      <c r="D115" s="3"/>
      <c r="E115" s="3"/>
      <c r="F115" s="3"/>
      <c r="G115" s="11"/>
      <c r="H115" s="13"/>
    </row>
    <row r="116" spans="2:8" x14ac:dyDescent="0.25">
      <c r="B116" s="3"/>
      <c r="C116" s="3"/>
      <c r="D116" s="3"/>
      <c r="E116" s="3"/>
      <c r="F116" s="3"/>
      <c r="G116" s="11"/>
      <c r="H116" s="13"/>
    </row>
    <row r="117" spans="2:8" ht="14.5" x14ac:dyDescent="0.35">
      <c r="B117" s="17" t="s">
        <v>17</v>
      </c>
      <c r="C117" s="16" t="s">
        <v>57</v>
      </c>
      <c r="D117" s="18">
        <v>1</v>
      </c>
      <c r="E117" s="19" t="s">
        <v>18</v>
      </c>
      <c r="F117" s="20"/>
      <c r="G117" s="21">
        <f>D117*IF(ISNUMBER(F117),F117,0)</f>
        <v>0</v>
      </c>
      <c r="H117" s="463" t="s">
        <v>789</v>
      </c>
    </row>
    <row r="118" spans="2:8" x14ac:dyDescent="0.25">
      <c r="B118" s="3"/>
      <c r="C118" s="3"/>
      <c r="D118" s="3"/>
      <c r="E118" s="3"/>
      <c r="F118" s="3"/>
      <c r="G118" s="11"/>
      <c r="H118" s="13"/>
    </row>
    <row r="119" spans="2:8" x14ac:dyDescent="0.25">
      <c r="B119" s="4"/>
      <c r="C119" s="4"/>
      <c r="D119" s="5"/>
      <c r="E119" s="5"/>
      <c r="F119" s="5"/>
      <c r="G119" s="23"/>
      <c r="H119" s="24"/>
    </row>
    <row r="120" spans="2:8" ht="13" x14ac:dyDescent="0.3">
      <c r="B120" s="3"/>
      <c r="C120" s="25" t="s">
        <v>58</v>
      </c>
      <c r="G120" s="26">
        <f>SUM(G117:G117)</f>
        <v>0</v>
      </c>
      <c r="H120" s="13"/>
    </row>
    <row r="121" spans="2:8" x14ac:dyDescent="0.25">
      <c r="B121" s="27"/>
      <c r="C121" s="27"/>
      <c r="D121" s="28"/>
      <c r="E121" s="28"/>
      <c r="F121" s="28"/>
      <c r="G121" s="29"/>
      <c r="H121" s="30"/>
    </row>
    <row r="123" spans="2:8" x14ac:dyDescent="0.25">
      <c r="B123" s="4" t="s">
        <v>59</v>
      </c>
      <c r="C123" s="5"/>
      <c r="D123" s="5"/>
      <c r="E123" s="5"/>
      <c r="F123" s="5"/>
      <c r="G123" s="6"/>
      <c r="H123" s="6"/>
    </row>
    <row r="124" spans="2:8" ht="13" x14ac:dyDescent="0.3">
      <c r="B124" s="7"/>
      <c r="C124" s="8" t="s">
        <v>5</v>
      </c>
      <c r="D124" s="9" t="s">
        <v>6</v>
      </c>
      <c r="E124" s="9" t="s">
        <v>7</v>
      </c>
      <c r="F124" s="9" t="s">
        <v>8</v>
      </c>
      <c r="G124" s="10" t="s">
        <v>9</v>
      </c>
      <c r="H124" s="8" t="s">
        <v>10</v>
      </c>
    </row>
    <row r="125" spans="2:8" x14ac:dyDescent="0.25">
      <c r="B125" s="3"/>
      <c r="C125" s="3"/>
      <c r="D125" s="3"/>
      <c r="E125" s="3"/>
      <c r="F125" s="3"/>
      <c r="G125" s="11"/>
      <c r="H125" s="13"/>
    </row>
    <row r="126" spans="2:8" ht="351" x14ac:dyDescent="0.3">
      <c r="B126" s="3"/>
      <c r="C126" s="14" t="s">
        <v>60</v>
      </c>
      <c r="D126" s="3"/>
      <c r="E126" s="3"/>
      <c r="F126" s="3"/>
      <c r="G126" s="11"/>
      <c r="H126" s="13"/>
    </row>
    <row r="127" spans="2:8" x14ac:dyDescent="0.25">
      <c r="B127" s="3"/>
      <c r="C127" s="3"/>
      <c r="D127" s="3"/>
      <c r="E127" s="3"/>
      <c r="F127" s="3"/>
      <c r="G127" s="11"/>
      <c r="H127" s="13"/>
    </row>
    <row r="128" spans="2:8" ht="13" x14ac:dyDescent="0.3">
      <c r="B128" s="3"/>
      <c r="C128" s="15"/>
      <c r="D128" s="3"/>
      <c r="E128" s="3"/>
      <c r="F128" s="3"/>
      <c r="G128" s="11"/>
      <c r="H128" s="13"/>
    </row>
    <row r="129" spans="2:8" x14ac:dyDescent="0.25">
      <c r="B129" s="3"/>
      <c r="C129" s="3"/>
      <c r="D129" s="3"/>
      <c r="E129" s="3"/>
      <c r="F129" s="3"/>
      <c r="G129" s="11"/>
      <c r="H129" s="13"/>
    </row>
    <row r="130" spans="2:8" ht="26" x14ac:dyDescent="0.35">
      <c r="B130" s="17" t="s">
        <v>13</v>
      </c>
      <c r="C130" s="16" t="s">
        <v>61</v>
      </c>
      <c r="D130" s="18">
        <v>186</v>
      </c>
      <c r="E130" s="19" t="s">
        <v>14</v>
      </c>
      <c r="F130" s="20"/>
      <c r="G130" s="21">
        <f>D130*IF(ISNUMBER(F130),F130,0)</f>
        <v>0</v>
      </c>
      <c r="H130" s="22" t="s">
        <v>1072</v>
      </c>
    </row>
    <row r="131" spans="2:8" x14ac:dyDescent="0.25">
      <c r="B131" s="3"/>
      <c r="C131" s="3"/>
      <c r="D131" s="3"/>
      <c r="E131" s="3"/>
      <c r="F131" s="3"/>
      <c r="G131" s="11"/>
      <c r="H131" s="13"/>
    </row>
    <row r="132" spans="2:8" ht="13" x14ac:dyDescent="0.3">
      <c r="B132" s="3"/>
      <c r="C132" s="14" t="s">
        <v>15</v>
      </c>
      <c r="D132" s="3"/>
      <c r="E132" s="3"/>
      <c r="F132" s="3"/>
      <c r="G132" s="11"/>
      <c r="H132" s="13"/>
    </row>
    <row r="133" spans="2:8" x14ac:dyDescent="0.25">
      <c r="B133" s="3"/>
      <c r="C133" s="3"/>
      <c r="D133" s="3"/>
      <c r="E133" s="3"/>
      <c r="F133" s="3"/>
      <c r="G133" s="11"/>
      <c r="H133" s="13"/>
    </row>
    <row r="134" spans="2:8" ht="13" x14ac:dyDescent="0.3">
      <c r="B134" s="3"/>
      <c r="C134" s="15"/>
      <c r="D134" s="3"/>
      <c r="E134" s="3"/>
      <c r="F134" s="3"/>
      <c r="G134" s="11"/>
      <c r="H134" s="13"/>
    </row>
    <row r="135" spans="2:8" x14ac:dyDescent="0.25">
      <c r="B135" s="3"/>
      <c r="C135" s="3"/>
      <c r="D135" s="3"/>
      <c r="E135" s="3"/>
      <c r="F135" s="3"/>
      <c r="G135" s="11"/>
      <c r="H135" s="13"/>
    </row>
    <row r="136" spans="2:8" ht="26" x14ac:dyDescent="0.35">
      <c r="B136" s="17" t="s">
        <v>17</v>
      </c>
      <c r="C136" s="16" t="s">
        <v>16</v>
      </c>
      <c r="D136" s="18">
        <v>1</v>
      </c>
      <c r="E136" s="19" t="s">
        <v>18</v>
      </c>
      <c r="F136" s="20"/>
      <c r="G136" s="21">
        <f>D136*IF(ISNUMBER(F136),F136,0)</f>
        <v>0</v>
      </c>
      <c r="H136" s="22" t="s">
        <v>1072</v>
      </c>
    </row>
    <row r="137" spans="2:8" x14ac:dyDescent="0.25">
      <c r="B137" s="3"/>
      <c r="C137" s="3"/>
      <c r="D137" s="3"/>
      <c r="E137" s="3"/>
      <c r="F137" s="3"/>
      <c r="G137" s="11"/>
      <c r="H137" s="13"/>
    </row>
    <row r="138" spans="2:8" ht="26" x14ac:dyDescent="0.35">
      <c r="B138" s="17" t="s">
        <v>20</v>
      </c>
      <c r="C138" s="16" t="s">
        <v>19</v>
      </c>
      <c r="D138" s="18">
        <v>1</v>
      </c>
      <c r="E138" s="19" t="s">
        <v>18</v>
      </c>
      <c r="F138" s="20"/>
      <c r="G138" s="21">
        <f>D138*IF(ISNUMBER(F138),F138,0)</f>
        <v>0</v>
      </c>
      <c r="H138" s="22" t="s">
        <v>1072</v>
      </c>
    </row>
    <row r="139" spans="2:8" x14ac:dyDescent="0.25">
      <c r="B139" s="3"/>
      <c r="C139" s="3"/>
      <c r="D139" s="3"/>
      <c r="E139" s="3"/>
      <c r="F139" s="3"/>
      <c r="G139" s="11"/>
      <c r="H139" s="13"/>
    </row>
    <row r="140" spans="2:8" ht="13" x14ac:dyDescent="0.3">
      <c r="B140" s="3"/>
      <c r="C140" s="14" t="s">
        <v>21</v>
      </c>
      <c r="D140" s="3"/>
      <c r="E140" s="3"/>
      <c r="F140" s="3"/>
      <c r="G140" s="11"/>
      <c r="H140" s="13"/>
    </row>
    <row r="141" spans="2:8" x14ac:dyDescent="0.25">
      <c r="B141" s="3"/>
      <c r="C141" s="3"/>
      <c r="D141" s="3"/>
      <c r="E141" s="3"/>
      <c r="F141" s="3"/>
      <c r="G141" s="11"/>
      <c r="H141" s="13"/>
    </row>
    <row r="142" spans="2:8" ht="13" x14ac:dyDescent="0.3">
      <c r="B142" s="3"/>
      <c r="C142" s="15"/>
      <c r="D142" s="3"/>
      <c r="E142" s="3"/>
      <c r="F142" s="3"/>
      <c r="G142" s="11"/>
      <c r="H142" s="13"/>
    </row>
    <row r="143" spans="2:8" x14ac:dyDescent="0.25">
      <c r="B143" s="3"/>
      <c r="C143" s="3"/>
      <c r="D143" s="3"/>
      <c r="E143" s="3"/>
      <c r="F143" s="3"/>
      <c r="G143" s="11"/>
      <c r="H143" s="13"/>
    </row>
    <row r="144" spans="2:8" ht="38.5" x14ac:dyDescent="0.35">
      <c r="B144" s="17" t="s">
        <v>23</v>
      </c>
      <c r="C144" s="16" t="s">
        <v>22</v>
      </c>
      <c r="D144" s="18">
        <v>1</v>
      </c>
      <c r="E144" s="19" t="s">
        <v>18</v>
      </c>
      <c r="F144" s="20"/>
      <c r="G144" s="21">
        <f>D144*IF(ISNUMBER(F144),F144,0)</f>
        <v>0</v>
      </c>
      <c r="H144" s="22" t="s">
        <v>1072</v>
      </c>
    </row>
    <row r="145" spans="2:8" x14ac:dyDescent="0.25">
      <c r="B145" s="3"/>
      <c r="C145" s="3"/>
      <c r="D145" s="3"/>
      <c r="E145" s="3"/>
      <c r="F145" s="3"/>
      <c r="G145" s="11"/>
      <c r="H145" s="13"/>
    </row>
    <row r="146" spans="2:8" ht="26" x14ac:dyDescent="0.35">
      <c r="B146" s="17" t="s">
        <v>25</v>
      </c>
      <c r="C146" s="16" t="s">
        <v>24</v>
      </c>
      <c r="D146" s="18">
        <v>1</v>
      </c>
      <c r="E146" s="19" t="s">
        <v>18</v>
      </c>
      <c r="F146" s="20"/>
      <c r="G146" s="21">
        <f>D146*IF(ISNUMBER(F146),F146,0)</f>
        <v>0</v>
      </c>
      <c r="H146" s="22" t="s">
        <v>1072</v>
      </c>
    </row>
    <row r="147" spans="2:8" x14ac:dyDescent="0.25">
      <c r="B147" s="3"/>
      <c r="C147" s="3"/>
      <c r="D147" s="3"/>
      <c r="E147" s="3"/>
      <c r="F147" s="3"/>
      <c r="G147" s="11"/>
      <c r="H147" s="13"/>
    </row>
    <row r="148" spans="2:8" ht="13" x14ac:dyDescent="0.3">
      <c r="B148" s="3"/>
      <c r="C148" s="14" t="s">
        <v>31</v>
      </c>
      <c r="D148" s="3"/>
      <c r="E148" s="3"/>
      <c r="F148" s="3"/>
      <c r="G148" s="11"/>
      <c r="H148" s="13"/>
    </row>
    <row r="149" spans="2:8" x14ac:dyDescent="0.25">
      <c r="B149" s="3"/>
      <c r="C149" s="3"/>
      <c r="D149" s="3"/>
      <c r="E149" s="3"/>
      <c r="F149" s="3"/>
      <c r="G149" s="11"/>
      <c r="H149" s="13"/>
    </row>
    <row r="150" spans="2:8" ht="13" x14ac:dyDescent="0.3">
      <c r="B150" s="3"/>
      <c r="C150" s="15"/>
      <c r="D150" s="3"/>
      <c r="E150" s="3"/>
      <c r="F150" s="3"/>
      <c r="G150" s="11"/>
      <c r="H150" s="13"/>
    </row>
    <row r="151" spans="2:8" x14ac:dyDescent="0.25">
      <c r="B151" s="3"/>
      <c r="C151" s="3"/>
      <c r="D151" s="3"/>
      <c r="E151" s="3"/>
      <c r="F151" s="3"/>
      <c r="G151" s="11"/>
      <c r="H151" s="13"/>
    </row>
    <row r="152" spans="2:8" ht="14.5" x14ac:dyDescent="0.35">
      <c r="B152" s="17" t="s">
        <v>28</v>
      </c>
      <c r="C152" s="16" t="s">
        <v>32</v>
      </c>
      <c r="D152" s="18">
        <v>1</v>
      </c>
      <c r="E152" s="19" t="s">
        <v>18</v>
      </c>
      <c r="F152" s="20"/>
      <c r="G152" s="21">
        <f>D152*IF(ISNUMBER(F152),F152,0)</f>
        <v>0</v>
      </c>
      <c r="H152" s="22" t="s">
        <v>1072</v>
      </c>
    </row>
    <row r="153" spans="2:8" x14ac:dyDescent="0.25">
      <c r="B153" s="3"/>
      <c r="C153" s="3"/>
      <c r="D153" s="3"/>
      <c r="E153" s="3"/>
      <c r="F153" s="3"/>
      <c r="G153" s="11"/>
      <c r="H153" s="13"/>
    </row>
    <row r="154" spans="2:8" x14ac:dyDescent="0.25">
      <c r="B154" s="4"/>
      <c r="C154" s="4"/>
      <c r="D154" s="5"/>
      <c r="E154" s="5"/>
      <c r="F154" s="5"/>
      <c r="G154" s="23"/>
      <c r="H154" s="24"/>
    </row>
    <row r="155" spans="2:8" ht="13" x14ac:dyDescent="0.3">
      <c r="B155" s="3"/>
      <c r="C155" s="25" t="s">
        <v>62</v>
      </c>
      <c r="G155" s="26">
        <f>SUM(G130:G152)</f>
        <v>0</v>
      </c>
      <c r="H155" s="13"/>
    </row>
    <row r="156" spans="2:8" x14ac:dyDescent="0.25">
      <c r="B156" s="27"/>
      <c r="C156" s="27"/>
      <c r="D156" s="28"/>
      <c r="E156" s="28"/>
      <c r="F156" s="28"/>
      <c r="G156" s="29"/>
      <c r="H156" s="30"/>
    </row>
    <row r="158" spans="2:8" x14ac:dyDescent="0.25">
      <c r="B158" s="4" t="s">
        <v>59</v>
      </c>
      <c r="C158" s="5"/>
      <c r="D158" s="5"/>
      <c r="E158" s="5"/>
      <c r="F158" s="5"/>
      <c r="G158" s="6"/>
      <c r="H158" s="6"/>
    </row>
    <row r="159" spans="2:8" ht="13" x14ac:dyDescent="0.3">
      <c r="B159" s="7"/>
      <c r="C159" s="8" t="s">
        <v>5</v>
      </c>
      <c r="D159" s="9" t="s">
        <v>6</v>
      </c>
      <c r="E159" s="9" t="s">
        <v>7</v>
      </c>
      <c r="F159" s="9" t="s">
        <v>8</v>
      </c>
      <c r="G159" s="10" t="s">
        <v>9</v>
      </c>
      <c r="H159" s="8" t="s">
        <v>10</v>
      </c>
    </row>
    <row r="160" spans="2:8" x14ac:dyDescent="0.25">
      <c r="B160" s="3"/>
      <c r="C160" s="3"/>
      <c r="D160" s="3"/>
      <c r="E160" s="3"/>
      <c r="F160" s="3"/>
      <c r="G160" s="11"/>
      <c r="H160" s="13"/>
    </row>
    <row r="161" spans="2:8" ht="13" x14ac:dyDescent="0.3">
      <c r="B161" s="3"/>
      <c r="C161" s="14" t="s">
        <v>31</v>
      </c>
      <c r="D161" s="3"/>
      <c r="E161" s="3"/>
      <c r="F161" s="3"/>
      <c r="G161" s="11"/>
      <c r="H161" s="13"/>
    </row>
    <row r="162" spans="2:8" x14ac:dyDescent="0.25">
      <c r="B162" s="3"/>
      <c r="C162" s="3"/>
      <c r="D162" s="3"/>
      <c r="E162" s="3"/>
      <c r="F162" s="3"/>
      <c r="G162" s="11"/>
      <c r="H162" s="13"/>
    </row>
    <row r="163" spans="2:8" ht="13" x14ac:dyDescent="0.3">
      <c r="B163" s="3"/>
      <c r="C163" s="15"/>
      <c r="D163" s="3"/>
      <c r="E163" s="3"/>
      <c r="F163" s="3"/>
      <c r="G163" s="11"/>
      <c r="H163" s="13"/>
    </row>
    <row r="164" spans="2:8" x14ac:dyDescent="0.25">
      <c r="B164" s="3"/>
      <c r="C164" s="3"/>
      <c r="D164" s="3"/>
      <c r="E164" s="3"/>
      <c r="F164" s="3"/>
      <c r="G164" s="11"/>
      <c r="H164" s="13"/>
    </row>
    <row r="165" spans="2:8" ht="14.5" x14ac:dyDescent="0.35">
      <c r="B165" s="17" t="s">
        <v>13</v>
      </c>
      <c r="C165" s="16" t="s">
        <v>33</v>
      </c>
      <c r="D165" s="18">
        <v>1</v>
      </c>
      <c r="E165" s="19" t="s">
        <v>18</v>
      </c>
      <c r="F165" s="20"/>
      <c r="G165" s="21">
        <f>D165*IF(ISNUMBER(F165),F165,0)</f>
        <v>0</v>
      </c>
      <c r="H165" s="22" t="s">
        <v>1072</v>
      </c>
    </row>
    <row r="166" spans="2:8" x14ac:dyDescent="0.25">
      <c r="B166" s="3"/>
      <c r="C166" s="3"/>
      <c r="D166" s="3"/>
      <c r="E166" s="3"/>
      <c r="F166" s="3"/>
      <c r="G166" s="11"/>
      <c r="H166" s="13"/>
    </row>
    <row r="167" spans="2:8" ht="13" x14ac:dyDescent="0.3">
      <c r="B167" s="3"/>
      <c r="C167" s="14" t="s">
        <v>34</v>
      </c>
      <c r="D167" s="3"/>
      <c r="E167" s="3"/>
      <c r="F167" s="3"/>
      <c r="G167" s="11"/>
      <c r="H167" s="13"/>
    </row>
    <row r="168" spans="2:8" x14ac:dyDescent="0.25">
      <c r="B168" s="3"/>
      <c r="C168" s="3"/>
      <c r="D168" s="3"/>
      <c r="E168" s="3"/>
      <c r="F168" s="3"/>
      <c r="G168" s="11"/>
      <c r="H168" s="13"/>
    </row>
    <row r="169" spans="2:8" ht="13" x14ac:dyDescent="0.3">
      <c r="B169" s="3"/>
      <c r="C169" s="15"/>
      <c r="D169" s="3"/>
      <c r="E169" s="3"/>
      <c r="F169" s="3"/>
      <c r="G169" s="11"/>
      <c r="H169" s="13"/>
    </row>
    <row r="170" spans="2:8" x14ac:dyDescent="0.25">
      <c r="B170" s="3"/>
      <c r="C170" s="3"/>
      <c r="D170" s="3"/>
      <c r="E170" s="3"/>
      <c r="F170" s="3"/>
      <c r="G170" s="11"/>
      <c r="H170" s="13"/>
    </row>
    <row r="171" spans="2:8" ht="14.5" x14ac:dyDescent="0.35">
      <c r="B171" s="17" t="s">
        <v>17</v>
      </c>
      <c r="C171" s="16" t="s">
        <v>35</v>
      </c>
      <c r="D171" s="18">
        <v>186</v>
      </c>
      <c r="E171" s="19" t="s">
        <v>14</v>
      </c>
      <c r="F171" s="20"/>
      <c r="G171" s="21">
        <f>D171*IF(ISNUMBER(F171),F171,0)</f>
        <v>0</v>
      </c>
      <c r="H171" s="22" t="s">
        <v>1072</v>
      </c>
    </row>
    <row r="172" spans="2:8" x14ac:dyDescent="0.25">
      <c r="B172" s="3"/>
      <c r="C172" s="3"/>
      <c r="D172" s="3"/>
      <c r="E172" s="3"/>
      <c r="F172" s="3"/>
      <c r="G172" s="11"/>
      <c r="H172" s="13"/>
    </row>
    <row r="173" spans="2:8" ht="39" x14ac:dyDescent="0.3">
      <c r="B173" s="3"/>
      <c r="C173" s="14" t="s">
        <v>37</v>
      </c>
      <c r="D173" s="3"/>
      <c r="E173" s="3"/>
      <c r="F173" s="3"/>
      <c r="G173" s="11"/>
      <c r="H173" s="13"/>
    </row>
    <row r="174" spans="2:8" x14ac:dyDescent="0.25">
      <c r="B174" s="3"/>
      <c r="C174" s="3"/>
      <c r="D174" s="3"/>
      <c r="E174" s="3"/>
      <c r="F174" s="3"/>
      <c r="G174" s="11"/>
      <c r="H174" s="13"/>
    </row>
    <row r="175" spans="2:8" ht="13" x14ac:dyDescent="0.3">
      <c r="B175" s="3"/>
      <c r="C175" s="15"/>
      <c r="D175" s="3"/>
      <c r="E175" s="3"/>
      <c r="F175" s="3"/>
      <c r="G175" s="11"/>
      <c r="H175" s="13"/>
    </row>
    <row r="176" spans="2:8" x14ac:dyDescent="0.25">
      <c r="B176" s="3"/>
      <c r="C176" s="3"/>
      <c r="D176" s="3"/>
      <c r="E176" s="3"/>
      <c r="F176" s="3"/>
      <c r="G176" s="11"/>
      <c r="H176" s="13"/>
    </row>
    <row r="177" spans="2:8" ht="26" x14ac:dyDescent="0.35">
      <c r="B177" s="17" t="s">
        <v>20</v>
      </c>
      <c r="C177" s="16" t="s">
        <v>38</v>
      </c>
      <c r="D177" s="18">
        <v>186</v>
      </c>
      <c r="E177" s="19" t="s">
        <v>14</v>
      </c>
      <c r="F177" s="20"/>
      <c r="G177" s="21">
        <f>D177*IF(ISNUMBER(F177),F177,0)</f>
        <v>0</v>
      </c>
      <c r="H177" s="22" t="s">
        <v>1072</v>
      </c>
    </row>
    <row r="178" spans="2:8" x14ac:dyDescent="0.25">
      <c r="B178" s="3"/>
      <c r="C178" s="3"/>
      <c r="D178" s="3"/>
      <c r="E178" s="3"/>
      <c r="F178" s="3"/>
      <c r="G178" s="11"/>
      <c r="H178" s="13"/>
    </row>
    <row r="179" spans="2:8" ht="13" x14ac:dyDescent="0.3">
      <c r="B179" s="3"/>
      <c r="C179" s="14" t="s">
        <v>41</v>
      </c>
      <c r="D179" s="3"/>
      <c r="E179" s="3"/>
      <c r="F179" s="3"/>
      <c r="G179" s="11"/>
      <c r="H179" s="13"/>
    </row>
    <row r="180" spans="2:8" x14ac:dyDescent="0.25">
      <c r="B180" s="3"/>
      <c r="C180" s="3"/>
      <c r="D180" s="3"/>
      <c r="E180" s="3"/>
      <c r="F180" s="3"/>
      <c r="G180" s="11"/>
      <c r="H180" s="13"/>
    </row>
    <row r="181" spans="2:8" ht="13" x14ac:dyDescent="0.3">
      <c r="B181" s="3"/>
      <c r="C181" s="15"/>
      <c r="D181" s="3"/>
      <c r="E181" s="3"/>
      <c r="F181" s="3"/>
      <c r="G181" s="11"/>
      <c r="H181" s="13"/>
    </row>
    <row r="182" spans="2:8" x14ac:dyDescent="0.25">
      <c r="B182" s="3"/>
      <c r="C182" s="3"/>
      <c r="D182" s="3"/>
      <c r="E182" s="3"/>
      <c r="F182" s="3"/>
      <c r="G182" s="11"/>
      <c r="H182" s="13"/>
    </row>
    <row r="183" spans="2:8" ht="14.5" x14ac:dyDescent="0.35">
      <c r="B183" s="17" t="s">
        <v>23</v>
      </c>
      <c r="C183" s="16" t="s">
        <v>42</v>
      </c>
      <c r="D183" s="18">
        <v>422</v>
      </c>
      <c r="E183" s="19" t="s">
        <v>29</v>
      </c>
      <c r="F183" s="20"/>
      <c r="G183" s="21">
        <f>D183*IF(ISNUMBER(F183),F183,0)</f>
        <v>0</v>
      </c>
      <c r="H183" s="22" t="s">
        <v>1072</v>
      </c>
    </row>
    <row r="184" spans="2:8" x14ac:dyDescent="0.25">
      <c r="B184" s="3"/>
      <c r="C184" s="3"/>
      <c r="D184" s="3"/>
      <c r="E184" s="3"/>
      <c r="F184" s="3"/>
      <c r="G184" s="11"/>
      <c r="H184" s="13"/>
    </row>
    <row r="185" spans="2:8" ht="14.5" x14ac:dyDescent="0.35">
      <c r="B185" s="17" t="s">
        <v>25</v>
      </c>
      <c r="C185" s="16" t="s">
        <v>44</v>
      </c>
      <c r="D185" s="18">
        <v>1</v>
      </c>
      <c r="E185" s="19" t="s">
        <v>29</v>
      </c>
      <c r="F185" s="20"/>
      <c r="G185" s="21">
        <f>D185*IF(ISNUMBER(F185),F185,0)</f>
        <v>0</v>
      </c>
      <c r="H185" s="22" t="s">
        <v>1072</v>
      </c>
    </row>
    <row r="186" spans="2:8" x14ac:dyDescent="0.25">
      <c r="B186" s="3"/>
      <c r="C186" s="3"/>
      <c r="D186" s="3"/>
      <c r="E186" s="3"/>
      <c r="F186" s="3"/>
      <c r="G186" s="11"/>
      <c r="H186" s="13"/>
    </row>
    <row r="187" spans="2:8" ht="39" x14ac:dyDescent="0.3">
      <c r="B187" s="3"/>
      <c r="C187" s="14" t="s">
        <v>46</v>
      </c>
      <c r="D187" s="3"/>
      <c r="E187" s="3"/>
      <c r="F187" s="3"/>
      <c r="G187" s="11"/>
      <c r="H187" s="13"/>
    </row>
    <row r="188" spans="2:8" x14ac:dyDescent="0.25">
      <c r="B188" s="3"/>
      <c r="C188" s="3"/>
      <c r="D188" s="3"/>
      <c r="E188" s="3"/>
      <c r="F188" s="3"/>
      <c r="G188" s="11"/>
      <c r="H188" s="13"/>
    </row>
    <row r="189" spans="2:8" ht="13" x14ac:dyDescent="0.3">
      <c r="B189" s="3"/>
      <c r="C189" s="15"/>
      <c r="D189" s="3"/>
      <c r="E189" s="3"/>
      <c r="F189" s="3"/>
      <c r="G189" s="11"/>
      <c r="H189" s="13"/>
    </row>
    <row r="190" spans="2:8" x14ac:dyDescent="0.25">
      <c r="B190" s="3"/>
      <c r="C190" s="3"/>
      <c r="D190" s="3"/>
      <c r="E190" s="3"/>
      <c r="F190" s="3"/>
      <c r="G190" s="11"/>
      <c r="H190" s="13"/>
    </row>
    <row r="191" spans="2:8" ht="14.5" x14ac:dyDescent="0.35">
      <c r="B191" s="17" t="s">
        <v>28</v>
      </c>
      <c r="C191" s="16" t="s">
        <v>63</v>
      </c>
      <c r="D191" s="18">
        <v>19</v>
      </c>
      <c r="E191" s="19" t="s">
        <v>49</v>
      </c>
      <c r="F191" s="20">
        <v>64.59</v>
      </c>
      <c r="G191" s="21">
        <f>D191*IF(ISNUMBER(F191),F191,0)</f>
        <v>1227.21</v>
      </c>
      <c r="H191" s="22"/>
    </row>
    <row r="192" spans="2:8" x14ac:dyDescent="0.25">
      <c r="B192" s="3"/>
      <c r="C192" s="3"/>
      <c r="D192" s="3"/>
      <c r="E192" s="3"/>
      <c r="F192" s="3"/>
      <c r="G192" s="11"/>
      <c r="H192" s="13"/>
    </row>
    <row r="193" spans="2:8" ht="39" x14ac:dyDescent="0.3">
      <c r="B193" s="3"/>
      <c r="C193" s="14" t="s">
        <v>50</v>
      </c>
      <c r="D193" s="3"/>
      <c r="E193" s="3"/>
      <c r="F193" s="3"/>
      <c r="G193" s="11"/>
      <c r="H193" s="13"/>
    </row>
    <row r="194" spans="2:8" x14ac:dyDescent="0.25">
      <c r="B194" s="3"/>
      <c r="C194" s="3"/>
      <c r="D194" s="3"/>
      <c r="E194" s="3"/>
      <c r="F194" s="3"/>
      <c r="G194" s="11"/>
      <c r="H194" s="13"/>
    </row>
    <row r="195" spans="2:8" ht="13" x14ac:dyDescent="0.3">
      <c r="B195" s="3"/>
      <c r="C195" s="15"/>
      <c r="D195" s="3"/>
      <c r="E195" s="3"/>
      <c r="F195" s="3"/>
      <c r="G195" s="11"/>
      <c r="H195" s="13"/>
    </row>
    <row r="196" spans="2:8" x14ac:dyDescent="0.25">
      <c r="B196" s="3"/>
      <c r="C196" s="3"/>
      <c r="D196" s="3"/>
      <c r="E196" s="3"/>
      <c r="F196" s="3"/>
      <c r="G196" s="11"/>
      <c r="H196" s="13"/>
    </row>
    <row r="197" spans="2:8" ht="14.5" x14ac:dyDescent="0.35">
      <c r="B197" s="17" t="s">
        <v>43</v>
      </c>
      <c r="C197" s="16" t="s">
        <v>64</v>
      </c>
      <c r="D197" s="18">
        <v>58</v>
      </c>
      <c r="E197" s="19" t="s">
        <v>14</v>
      </c>
      <c r="F197" s="20">
        <v>46.55</v>
      </c>
      <c r="G197" s="21">
        <f>D197*IF(ISNUMBER(F197),F197,0)</f>
        <v>2699.8999999999996</v>
      </c>
      <c r="H197" s="463" t="s">
        <v>1083</v>
      </c>
    </row>
    <row r="198" spans="2:8" x14ac:dyDescent="0.25">
      <c r="B198" s="3"/>
      <c r="C198" s="3"/>
      <c r="D198" s="3"/>
      <c r="E198" s="3"/>
      <c r="F198" s="3"/>
      <c r="G198" s="11"/>
      <c r="H198" s="13"/>
    </row>
    <row r="199" spans="2:8" ht="38.5" x14ac:dyDescent="0.35">
      <c r="B199" s="17" t="s">
        <v>45</v>
      </c>
      <c r="C199" s="16" t="s">
        <v>54</v>
      </c>
      <c r="D199" s="18">
        <v>1</v>
      </c>
      <c r="E199" s="19" t="s">
        <v>18</v>
      </c>
      <c r="F199" s="20" t="s">
        <v>738</v>
      </c>
      <c r="G199" s="21">
        <f>D199*IF(ISNUMBER(F199),F199,0)</f>
        <v>0</v>
      </c>
      <c r="H199" s="22"/>
    </row>
    <row r="200" spans="2:8" x14ac:dyDescent="0.25">
      <c r="B200" s="3"/>
      <c r="C200" s="3"/>
      <c r="D200" s="3"/>
      <c r="E200" s="3"/>
      <c r="F200" s="3"/>
      <c r="G200" s="11"/>
      <c r="H200" s="13"/>
    </row>
    <row r="201" spans="2:8" x14ac:dyDescent="0.25">
      <c r="B201" s="4"/>
      <c r="C201" s="4"/>
      <c r="D201" s="5"/>
      <c r="E201" s="5"/>
      <c r="F201" s="5"/>
      <c r="G201" s="23"/>
      <c r="H201" s="24"/>
    </row>
    <row r="202" spans="2:8" ht="13" x14ac:dyDescent="0.3">
      <c r="B202" s="3"/>
      <c r="C202" s="25" t="s">
        <v>65</v>
      </c>
      <c r="G202" s="26">
        <f>SUM(G165:G199)</f>
        <v>3927.1099999999997</v>
      </c>
      <c r="H202" s="13"/>
    </row>
    <row r="203" spans="2:8" x14ac:dyDescent="0.25">
      <c r="B203" s="27"/>
      <c r="C203" s="27"/>
      <c r="D203" s="28"/>
      <c r="E203" s="28"/>
      <c r="F203" s="28"/>
      <c r="G203" s="29"/>
      <c r="H203" s="30"/>
    </row>
    <row r="205" spans="2:8" x14ac:dyDescent="0.25">
      <c r="B205" s="4" t="s">
        <v>66</v>
      </c>
      <c r="C205" s="5"/>
      <c r="D205" s="5"/>
      <c r="E205" s="5"/>
      <c r="F205" s="5"/>
      <c r="G205" s="6"/>
      <c r="H205" s="6"/>
    </row>
    <row r="206" spans="2:8" ht="13" x14ac:dyDescent="0.3">
      <c r="B206" s="7"/>
      <c r="C206" s="8" t="s">
        <v>5</v>
      </c>
      <c r="D206" s="9" t="s">
        <v>6</v>
      </c>
      <c r="E206" s="9" t="s">
        <v>7</v>
      </c>
      <c r="F206" s="9" t="s">
        <v>8</v>
      </c>
      <c r="G206" s="10" t="s">
        <v>9</v>
      </c>
      <c r="H206" s="8" t="s">
        <v>10</v>
      </c>
    </row>
    <row r="207" spans="2:8" x14ac:dyDescent="0.25">
      <c r="B207" s="3"/>
      <c r="C207" s="3"/>
      <c r="D207" s="3"/>
      <c r="E207" s="3"/>
      <c r="F207" s="3"/>
      <c r="G207" s="11"/>
      <c r="H207" s="13"/>
    </row>
    <row r="208" spans="2:8" ht="312" x14ac:dyDescent="0.3">
      <c r="B208" s="3"/>
      <c r="C208" s="14" t="s">
        <v>67</v>
      </c>
      <c r="D208" s="3"/>
      <c r="E208" s="3"/>
      <c r="F208" s="3"/>
      <c r="G208" s="11"/>
      <c r="H208" s="13"/>
    </row>
    <row r="209" spans="2:8" x14ac:dyDescent="0.25">
      <c r="B209" s="3"/>
      <c r="C209" s="3"/>
      <c r="D209" s="3"/>
      <c r="E209" s="3"/>
      <c r="F209" s="3"/>
      <c r="G209" s="11"/>
      <c r="H209" s="13"/>
    </row>
    <row r="210" spans="2:8" ht="13" x14ac:dyDescent="0.3">
      <c r="B210" s="3"/>
      <c r="C210" s="15"/>
      <c r="D210" s="3"/>
      <c r="E210" s="3"/>
      <c r="F210" s="3"/>
      <c r="G210" s="11"/>
      <c r="H210" s="13"/>
    </row>
    <row r="211" spans="2:8" x14ac:dyDescent="0.25">
      <c r="B211" s="3"/>
      <c r="C211" s="3"/>
      <c r="D211" s="3"/>
      <c r="E211" s="3"/>
      <c r="F211" s="3"/>
      <c r="G211" s="11"/>
      <c r="H211" s="13"/>
    </row>
    <row r="212" spans="2:8" ht="26" x14ac:dyDescent="0.35">
      <c r="B212" s="17" t="s">
        <v>13</v>
      </c>
      <c r="C212" s="16" t="s">
        <v>68</v>
      </c>
      <c r="D212" s="18">
        <v>271</v>
      </c>
      <c r="E212" s="19" t="s">
        <v>14</v>
      </c>
      <c r="F212" s="20">
        <v>18.989999999999998</v>
      </c>
      <c r="G212" s="21">
        <f>D212*IF(ISNUMBER(F212),F212,0)</f>
        <v>5146.29</v>
      </c>
      <c r="H212" s="22"/>
    </row>
    <row r="213" spans="2:8" x14ac:dyDescent="0.25">
      <c r="B213" s="3"/>
      <c r="C213" s="3"/>
      <c r="D213" s="3"/>
      <c r="E213" s="3"/>
      <c r="F213" s="3"/>
      <c r="G213" s="11"/>
      <c r="H213" s="13"/>
    </row>
    <row r="214" spans="2:8" ht="26" x14ac:dyDescent="0.35">
      <c r="B214" s="17" t="s">
        <v>17</v>
      </c>
      <c r="C214" s="16" t="s">
        <v>69</v>
      </c>
      <c r="D214" s="18">
        <v>92</v>
      </c>
      <c r="E214" s="19" t="s">
        <v>14</v>
      </c>
      <c r="F214" s="20">
        <v>18.989999999999998</v>
      </c>
      <c r="G214" s="21">
        <f>D214*IF(ISNUMBER(F214),F214,0)</f>
        <v>1747.08</v>
      </c>
      <c r="H214" s="22"/>
    </row>
    <row r="215" spans="2:8" x14ac:dyDescent="0.25">
      <c r="B215" s="3"/>
      <c r="C215" s="3"/>
      <c r="D215" s="3"/>
      <c r="E215" s="3"/>
      <c r="F215" s="3"/>
      <c r="G215" s="11"/>
      <c r="H215" s="13"/>
    </row>
    <row r="216" spans="2:8" ht="26" x14ac:dyDescent="0.35">
      <c r="B216" s="17" t="s">
        <v>20</v>
      </c>
      <c r="C216" s="16" t="s">
        <v>70</v>
      </c>
      <c r="D216" s="18">
        <v>23</v>
      </c>
      <c r="E216" s="19" t="s">
        <v>14</v>
      </c>
      <c r="F216" s="20">
        <v>12.99</v>
      </c>
      <c r="G216" s="21">
        <f>D216*IF(ISNUMBER(F216),F216,0)</f>
        <v>298.77</v>
      </c>
      <c r="H216" s="22"/>
    </row>
    <row r="217" spans="2:8" x14ac:dyDescent="0.25">
      <c r="B217" s="3"/>
      <c r="C217" s="3"/>
      <c r="D217" s="3"/>
      <c r="E217" s="3"/>
      <c r="F217" s="3"/>
      <c r="G217" s="11"/>
      <c r="H217" s="13"/>
    </row>
    <row r="218" spans="2:8" ht="26" x14ac:dyDescent="0.35">
      <c r="B218" s="17" t="s">
        <v>23</v>
      </c>
      <c r="C218" s="16" t="s">
        <v>71</v>
      </c>
      <c r="D218" s="18">
        <v>55</v>
      </c>
      <c r="E218" s="19" t="s">
        <v>14</v>
      </c>
      <c r="F218" s="20">
        <v>14.99</v>
      </c>
      <c r="G218" s="21">
        <f>D218*IF(ISNUMBER(F218),F218,0)</f>
        <v>824.45</v>
      </c>
      <c r="H218" s="22"/>
    </row>
    <row r="219" spans="2:8" x14ac:dyDescent="0.25">
      <c r="B219" s="3"/>
      <c r="C219" s="3"/>
      <c r="D219" s="3"/>
      <c r="E219" s="3"/>
      <c r="F219" s="3"/>
      <c r="G219" s="11"/>
      <c r="H219" s="13"/>
    </row>
    <row r="220" spans="2:8" ht="26" x14ac:dyDescent="0.35">
      <c r="B220" s="17" t="s">
        <v>25</v>
      </c>
      <c r="C220" s="16" t="s">
        <v>72</v>
      </c>
      <c r="D220" s="18">
        <v>77</v>
      </c>
      <c r="E220" s="19" t="s">
        <v>14</v>
      </c>
      <c r="F220" s="20">
        <v>12.99</v>
      </c>
      <c r="G220" s="21">
        <f>D220*IF(ISNUMBER(F220),F220,0)</f>
        <v>1000.23</v>
      </c>
      <c r="H220" s="22"/>
    </row>
    <row r="221" spans="2:8" x14ac:dyDescent="0.25">
      <c r="B221" s="3"/>
      <c r="C221" s="3"/>
      <c r="D221" s="3"/>
      <c r="E221" s="3"/>
      <c r="F221" s="3"/>
      <c r="G221" s="11"/>
      <c r="H221" s="13"/>
    </row>
    <row r="222" spans="2:8" ht="26" x14ac:dyDescent="0.35">
      <c r="B222" s="17" t="s">
        <v>28</v>
      </c>
      <c r="C222" s="16" t="s">
        <v>73</v>
      </c>
      <c r="D222" s="18">
        <v>122</v>
      </c>
      <c r="E222" s="19" t="s">
        <v>14</v>
      </c>
      <c r="F222" s="20">
        <v>32.44</v>
      </c>
      <c r="G222" s="21">
        <f>D222*IF(ISNUMBER(F222),F222,0)</f>
        <v>3957.68</v>
      </c>
      <c r="H222" s="22"/>
    </row>
    <row r="223" spans="2:8" x14ac:dyDescent="0.25">
      <c r="B223" s="3"/>
      <c r="C223" s="3"/>
      <c r="D223" s="3"/>
      <c r="E223" s="3"/>
      <c r="F223" s="3"/>
      <c r="G223" s="11"/>
      <c r="H223" s="13"/>
    </row>
    <row r="224" spans="2:8" ht="13" x14ac:dyDescent="0.3">
      <c r="B224" s="3"/>
      <c r="C224" s="14" t="s">
        <v>74</v>
      </c>
      <c r="D224" s="3"/>
      <c r="E224" s="3"/>
      <c r="F224" s="3"/>
      <c r="G224" s="11"/>
      <c r="H224" s="13"/>
    </row>
    <row r="225" spans="2:8" x14ac:dyDescent="0.25">
      <c r="B225" s="3"/>
      <c r="C225" s="3"/>
      <c r="D225" s="3"/>
      <c r="E225" s="3"/>
      <c r="F225" s="3"/>
      <c r="G225" s="11"/>
      <c r="H225" s="13"/>
    </row>
    <row r="226" spans="2:8" ht="13" x14ac:dyDescent="0.3">
      <c r="B226" s="3"/>
      <c r="C226" s="15"/>
      <c r="D226" s="3"/>
      <c r="E226" s="3"/>
      <c r="F226" s="3"/>
      <c r="G226" s="11"/>
      <c r="H226" s="13"/>
    </row>
    <row r="227" spans="2:8" x14ac:dyDescent="0.25">
      <c r="B227" s="3"/>
      <c r="C227" s="3"/>
      <c r="D227" s="3"/>
      <c r="E227" s="3"/>
      <c r="F227" s="3"/>
      <c r="G227" s="11"/>
      <c r="H227" s="13"/>
    </row>
    <row r="228" spans="2:8" ht="26" x14ac:dyDescent="0.35">
      <c r="B228" s="17" t="s">
        <v>43</v>
      </c>
      <c r="C228" s="16" t="s">
        <v>75</v>
      </c>
      <c r="D228" s="18">
        <v>5</v>
      </c>
      <c r="E228" s="19" t="s">
        <v>14</v>
      </c>
      <c r="F228" s="20">
        <v>32.44</v>
      </c>
      <c r="G228" s="21">
        <f>D228*IF(ISNUMBER(F228),F228,0)</f>
        <v>162.19999999999999</v>
      </c>
      <c r="H228" s="22"/>
    </row>
    <row r="229" spans="2:8" x14ac:dyDescent="0.25">
      <c r="B229" s="3"/>
      <c r="C229" s="3"/>
      <c r="D229" s="3"/>
      <c r="E229" s="3"/>
      <c r="F229" s="3"/>
      <c r="G229" s="11"/>
      <c r="H229" s="13"/>
    </row>
    <row r="230" spans="2:8" x14ac:dyDescent="0.25">
      <c r="B230" s="4"/>
      <c r="C230" s="4"/>
      <c r="D230" s="5"/>
      <c r="E230" s="5"/>
      <c r="F230" s="5"/>
      <c r="G230" s="23"/>
      <c r="H230" s="24"/>
    </row>
    <row r="231" spans="2:8" ht="13" x14ac:dyDescent="0.3">
      <c r="B231" s="3"/>
      <c r="C231" s="25" t="s">
        <v>76</v>
      </c>
      <c r="G231" s="26">
        <f>SUM(G212:G228)</f>
        <v>13136.7</v>
      </c>
      <c r="H231" s="13"/>
    </row>
    <row r="232" spans="2:8" x14ac:dyDescent="0.25">
      <c r="B232" s="27"/>
      <c r="C232" s="27"/>
      <c r="D232" s="28"/>
      <c r="E232" s="28"/>
      <c r="F232" s="28"/>
      <c r="G232" s="29"/>
      <c r="H232" s="30"/>
    </row>
    <row r="234" spans="2:8" x14ac:dyDescent="0.25">
      <c r="B234" s="4" t="s">
        <v>66</v>
      </c>
      <c r="C234" s="5"/>
      <c r="D234" s="5"/>
      <c r="E234" s="5"/>
      <c r="F234" s="5"/>
      <c r="G234" s="6"/>
      <c r="H234" s="6"/>
    </row>
    <row r="235" spans="2:8" ht="13" x14ac:dyDescent="0.3">
      <c r="B235" s="7"/>
      <c r="C235" s="8" t="s">
        <v>5</v>
      </c>
      <c r="D235" s="9" t="s">
        <v>6</v>
      </c>
      <c r="E235" s="9" t="s">
        <v>7</v>
      </c>
      <c r="F235" s="9" t="s">
        <v>8</v>
      </c>
      <c r="G235" s="10" t="s">
        <v>9</v>
      </c>
      <c r="H235" s="8" t="s">
        <v>10</v>
      </c>
    </row>
    <row r="236" spans="2:8" x14ac:dyDescent="0.25">
      <c r="B236" s="3"/>
      <c r="C236" s="3"/>
      <c r="D236" s="3"/>
      <c r="E236" s="3"/>
      <c r="F236" s="3"/>
      <c r="G236" s="11"/>
      <c r="H236" s="13"/>
    </row>
    <row r="237" spans="2:8" ht="13" x14ac:dyDescent="0.3">
      <c r="B237" s="3"/>
      <c r="C237" s="14" t="s">
        <v>74</v>
      </c>
      <c r="D237" s="3"/>
      <c r="E237" s="3"/>
      <c r="F237" s="3"/>
      <c r="G237" s="11"/>
      <c r="H237" s="13"/>
    </row>
    <row r="238" spans="2:8" x14ac:dyDescent="0.25">
      <c r="B238" s="3"/>
      <c r="C238" s="3"/>
      <c r="D238" s="3"/>
      <c r="E238" s="3"/>
      <c r="F238" s="3"/>
      <c r="G238" s="11"/>
      <c r="H238" s="13"/>
    </row>
    <row r="239" spans="2:8" ht="13" x14ac:dyDescent="0.3">
      <c r="B239" s="3"/>
      <c r="C239" s="15"/>
      <c r="D239" s="3"/>
      <c r="E239" s="3"/>
      <c r="F239" s="3"/>
      <c r="G239" s="11"/>
      <c r="H239" s="13"/>
    </row>
    <row r="240" spans="2:8" x14ac:dyDescent="0.25">
      <c r="B240" s="3"/>
      <c r="C240" s="3"/>
      <c r="D240" s="3"/>
      <c r="E240" s="3"/>
      <c r="F240" s="3"/>
      <c r="G240" s="11"/>
      <c r="H240" s="13"/>
    </row>
    <row r="241" spans="2:8" ht="26" x14ac:dyDescent="0.35">
      <c r="B241" s="17" t="s">
        <v>13</v>
      </c>
      <c r="C241" s="16" t="s">
        <v>77</v>
      </c>
      <c r="D241" s="18">
        <v>17</v>
      </c>
      <c r="E241" s="19" t="s">
        <v>14</v>
      </c>
      <c r="F241" s="20">
        <v>32.44</v>
      </c>
      <c r="G241" s="21">
        <f>D241*IF(ISNUMBER(F241),F241,0)</f>
        <v>551.48</v>
      </c>
      <c r="H241" s="22"/>
    </row>
    <row r="242" spans="2:8" x14ac:dyDescent="0.25">
      <c r="B242" s="3"/>
      <c r="C242" s="3"/>
      <c r="D242" s="3"/>
      <c r="E242" s="3"/>
      <c r="F242" s="3"/>
      <c r="G242" s="11"/>
      <c r="H242" s="13"/>
    </row>
    <row r="243" spans="2:8" ht="26" x14ac:dyDescent="0.35">
      <c r="B243" s="17" t="s">
        <v>17</v>
      </c>
      <c r="C243" s="16" t="s">
        <v>78</v>
      </c>
      <c r="D243" s="18">
        <v>16</v>
      </c>
      <c r="E243" s="19" t="s">
        <v>14</v>
      </c>
      <c r="F243" s="20">
        <v>27.67</v>
      </c>
      <c r="G243" s="21">
        <f>D243*IF(ISNUMBER(F243),F243,0)</f>
        <v>442.72</v>
      </c>
      <c r="H243" s="22"/>
    </row>
    <row r="244" spans="2:8" x14ac:dyDescent="0.25">
      <c r="B244" s="3"/>
      <c r="C244" s="3"/>
      <c r="D244" s="3"/>
      <c r="E244" s="3"/>
      <c r="F244" s="3"/>
      <c r="G244" s="11"/>
      <c r="H244" s="13"/>
    </row>
    <row r="245" spans="2:8" ht="26" x14ac:dyDescent="0.35">
      <c r="B245" s="17" t="s">
        <v>20</v>
      </c>
      <c r="C245" s="16" t="s">
        <v>79</v>
      </c>
      <c r="D245" s="18">
        <v>7</v>
      </c>
      <c r="E245" s="19" t="s">
        <v>14</v>
      </c>
      <c r="F245" s="20">
        <v>27.67</v>
      </c>
      <c r="G245" s="21">
        <f>D245*IF(ISNUMBER(F245),F245,0)</f>
        <v>193.69</v>
      </c>
      <c r="H245" s="22"/>
    </row>
    <row r="246" spans="2:8" x14ac:dyDescent="0.25">
      <c r="B246" s="3"/>
      <c r="C246" s="3"/>
      <c r="D246" s="3"/>
      <c r="E246" s="3"/>
      <c r="F246" s="3"/>
      <c r="G246" s="11"/>
      <c r="H246" s="13"/>
    </row>
    <row r="247" spans="2:8" ht="26" x14ac:dyDescent="0.35">
      <c r="B247" s="17" t="s">
        <v>23</v>
      </c>
      <c r="C247" s="16" t="s">
        <v>80</v>
      </c>
      <c r="D247" s="18">
        <v>1</v>
      </c>
      <c r="E247" s="19" t="s">
        <v>14</v>
      </c>
      <c r="F247" s="20">
        <v>27.67</v>
      </c>
      <c r="G247" s="21">
        <f>D247*IF(ISNUMBER(F247),F247,0)</f>
        <v>27.67</v>
      </c>
      <c r="H247" s="22"/>
    </row>
    <row r="248" spans="2:8" x14ac:dyDescent="0.25">
      <c r="B248" s="3"/>
      <c r="C248" s="3"/>
      <c r="D248" s="3"/>
      <c r="E248" s="3"/>
      <c r="F248" s="3"/>
      <c r="G248" s="11"/>
      <c r="H248" s="13"/>
    </row>
    <row r="249" spans="2:8" ht="26" x14ac:dyDescent="0.35">
      <c r="B249" s="17" t="s">
        <v>25</v>
      </c>
      <c r="C249" s="16" t="s">
        <v>81</v>
      </c>
      <c r="D249" s="18">
        <v>2</v>
      </c>
      <c r="E249" s="19" t="s">
        <v>14</v>
      </c>
      <c r="F249" s="20">
        <v>27.67</v>
      </c>
      <c r="G249" s="21">
        <f>D249*IF(ISNUMBER(F249),F249,0)</f>
        <v>55.34</v>
      </c>
      <c r="H249" s="22"/>
    </row>
    <row r="250" spans="2:8" x14ac:dyDescent="0.25">
      <c r="B250" s="3"/>
      <c r="C250" s="3"/>
      <c r="D250" s="3"/>
      <c r="E250" s="3"/>
      <c r="F250" s="3"/>
      <c r="G250" s="11"/>
      <c r="H250" s="13"/>
    </row>
    <row r="251" spans="2:8" ht="26" x14ac:dyDescent="0.35">
      <c r="B251" s="17" t="s">
        <v>28</v>
      </c>
      <c r="C251" s="16" t="s">
        <v>82</v>
      </c>
      <c r="D251" s="18">
        <v>11</v>
      </c>
      <c r="E251" s="19" t="s">
        <v>14</v>
      </c>
      <c r="F251" s="20">
        <v>27.67</v>
      </c>
      <c r="G251" s="21">
        <f>D251*IF(ISNUMBER(F251),F251,0)</f>
        <v>304.37</v>
      </c>
      <c r="H251" s="22"/>
    </row>
    <row r="252" spans="2:8" x14ac:dyDescent="0.25">
      <c r="B252" s="3"/>
      <c r="C252" s="3"/>
      <c r="D252" s="3"/>
      <c r="E252" s="3"/>
      <c r="F252" s="3"/>
      <c r="G252" s="11"/>
      <c r="H252" s="13"/>
    </row>
    <row r="253" spans="2:8" ht="26" x14ac:dyDescent="0.35">
      <c r="B253" s="17" t="s">
        <v>43</v>
      </c>
      <c r="C253" s="16" t="s">
        <v>83</v>
      </c>
      <c r="D253" s="18">
        <v>22</v>
      </c>
      <c r="E253" s="19" t="s">
        <v>14</v>
      </c>
      <c r="F253" s="20">
        <v>27.67</v>
      </c>
      <c r="G253" s="21">
        <f>D253*IF(ISNUMBER(F253),F253,0)</f>
        <v>608.74</v>
      </c>
      <c r="H253" s="22"/>
    </row>
    <row r="254" spans="2:8" x14ac:dyDescent="0.25">
      <c r="B254" s="3"/>
      <c r="C254" s="3"/>
      <c r="D254" s="3"/>
      <c r="E254" s="3"/>
      <c r="F254" s="3"/>
      <c r="G254" s="11"/>
      <c r="H254" s="13"/>
    </row>
    <row r="255" spans="2:8" ht="26" x14ac:dyDescent="0.35">
      <c r="B255" s="17" t="s">
        <v>45</v>
      </c>
      <c r="C255" s="16" t="s">
        <v>84</v>
      </c>
      <c r="D255" s="18">
        <v>1</v>
      </c>
      <c r="E255" s="19" t="s">
        <v>14</v>
      </c>
      <c r="F255" s="20">
        <v>27.67</v>
      </c>
      <c r="G255" s="21">
        <f>D255*IF(ISNUMBER(F255),F255,0)</f>
        <v>27.67</v>
      </c>
      <c r="H255" s="22"/>
    </row>
    <row r="256" spans="2:8" x14ac:dyDescent="0.25">
      <c r="B256" s="3"/>
      <c r="C256" s="3"/>
      <c r="D256" s="3"/>
      <c r="E256" s="3"/>
      <c r="F256" s="3"/>
      <c r="G256" s="11"/>
      <c r="H256" s="13"/>
    </row>
    <row r="257" spans="2:8" ht="26" x14ac:dyDescent="0.35">
      <c r="B257" s="17" t="s">
        <v>48</v>
      </c>
      <c r="C257" s="16" t="s">
        <v>85</v>
      </c>
      <c r="D257" s="18">
        <v>161</v>
      </c>
      <c r="E257" s="19" t="s">
        <v>14</v>
      </c>
      <c r="F257" s="20">
        <v>27.67</v>
      </c>
      <c r="G257" s="21">
        <f>D257*IF(ISNUMBER(F257),F257,0)</f>
        <v>4454.87</v>
      </c>
      <c r="H257" s="22"/>
    </row>
    <row r="258" spans="2:8" x14ac:dyDescent="0.25">
      <c r="B258" s="3"/>
      <c r="C258" s="3"/>
      <c r="D258" s="3"/>
      <c r="E258" s="3"/>
      <c r="F258" s="3"/>
      <c r="G258" s="11"/>
      <c r="H258" s="13"/>
    </row>
    <row r="259" spans="2:8" ht="26" x14ac:dyDescent="0.35">
      <c r="B259" s="17" t="s">
        <v>52</v>
      </c>
      <c r="C259" s="16" t="s">
        <v>86</v>
      </c>
      <c r="D259" s="18">
        <v>19</v>
      </c>
      <c r="E259" s="19" t="s">
        <v>14</v>
      </c>
      <c r="F259" s="20">
        <v>27.67</v>
      </c>
      <c r="G259" s="21">
        <f>D259*IF(ISNUMBER(F259),F259,0)</f>
        <v>525.73</v>
      </c>
      <c r="H259" s="22"/>
    </row>
    <row r="260" spans="2:8" x14ac:dyDescent="0.25">
      <c r="B260" s="3"/>
      <c r="C260" s="3"/>
      <c r="D260" s="3"/>
      <c r="E260" s="3"/>
      <c r="F260" s="3"/>
      <c r="G260" s="11"/>
      <c r="H260" s="13"/>
    </row>
    <row r="261" spans="2:8" ht="26" x14ac:dyDescent="0.35">
      <c r="B261" s="17" t="s">
        <v>88</v>
      </c>
      <c r="C261" s="16" t="s">
        <v>87</v>
      </c>
      <c r="D261" s="18">
        <v>28</v>
      </c>
      <c r="E261" s="19" t="s">
        <v>14</v>
      </c>
      <c r="F261" s="20">
        <v>27.67</v>
      </c>
      <c r="G261" s="21">
        <f>D261*IF(ISNUMBER(F261),F261,0)</f>
        <v>774.76</v>
      </c>
      <c r="H261" s="22"/>
    </row>
    <row r="262" spans="2:8" x14ac:dyDescent="0.25">
      <c r="B262" s="3"/>
      <c r="C262" s="3"/>
      <c r="D262" s="3"/>
      <c r="E262" s="3"/>
      <c r="F262" s="3"/>
      <c r="G262" s="11"/>
      <c r="H262" s="13"/>
    </row>
    <row r="263" spans="2:8" ht="26" x14ac:dyDescent="0.35">
      <c r="B263" s="17" t="s">
        <v>49</v>
      </c>
      <c r="C263" s="16" t="s">
        <v>89</v>
      </c>
      <c r="D263" s="18">
        <v>150</v>
      </c>
      <c r="E263" s="19" t="s">
        <v>14</v>
      </c>
      <c r="F263" s="20">
        <v>27.67</v>
      </c>
      <c r="G263" s="21">
        <f>D263*IF(ISNUMBER(F263),F263,0)</f>
        <v>4150.5</v>
      </c>
      <c r="H263" s="22"/>
    </row>
    <row r="264" spans="2:8" x14ac:dyDescent="0.25">
      <c r="B264" s="3"/>
      <c r="C264" s="3"/>
      <c r="D264" s="3"/>
      <c r="E264" s="3"/>
      <c r="F264" s="3"/>
      <c r="G264" s="11"/>
      <c r="H264" s="13"/>
    </row>
    <row r="265" spans="2:8" x14ac:dyDescent="0.25">
      <c r="B265" s="4"/>
      <c r="C265" s="4"/>
      <c r="D265" s="5"/>
      <c r="E265" s="5"/>
      <c r="F265" s="5"/>
      <c r="G265" s="23"/>
      <c r="H265" s="24"/>
    </row>
    <row r="266" spans="2:8" ht="13" x14ac:dyDescent="0.3">
      <c r="B266" s="3"/>
      <c r="C266" s="25" t="s">
        <v>90</v>
      </c>
      <c r="G266" s="26">
        <f>SUM(G241:G263)</f>
        <v>12117.54</v>
      </c>
      <c r="H266" s="13"/>
    </row>
    <row r="267" spans="2:8" x14ac:dyDescent="0.25">
      <c r="B267" s="27"/>
      <c r="C267" s="27"/>
      <c r="D267" s="28"/>
      <c r="E267" s="28"/>
      <c r="F267" s="28"/>
      <c r="G267" s="29"/>
      <c r="H267" s="30"/>
    </row>
    <row r="269" spans="2:8" x14ac:dyDescent="0.25">
      <c r="B269" s="4" t="s">
        <v>66</v>
      </c>
      <c r="C269" s="5"/>
      <c r="D269" s="5"/>
      <c r="E269" s="5"/>
      <c r="F269" s="5"/>
      <c r="G269" s="6"/>
      <c r="H269" s="6"/>
    </row>
    <row r="270" spans="2:8" ht="13" x14ac:dyDescent="0.3">
      <c r="B270" s="7"/>
      <c r="C270" s="8" t="s">
        <v>5</v>
      </c>
      <c r="D270" s="9" t="s">
        <v>6</v>
      </c>
      <c r="E270" s="9" t="s">
        <v>7</v>
      </c>
      <c r="F270" s="9" t="s">
        <v>8</v>
      </c>
      <c r="G270" s="10" t="s">
        <v>9</v>
      </c>
      <c r="H270" s="8" t="s">
        <v>10</v>
      </c>
    </row>
    <row r="271" spans="2:8" x14ac:dyDescent="0.25">
      <c r="B271" s="3"/>
      <c r="C271" s="3"/>
      <c r="D271" s="3"/>
      <c r="E271" s="3"/>
      <c r="F271" s="3"/>
      <c r="G271" s="11"/>
      <c r="H271" s="13"/>
    </row>
    <row r="272" spans="2:8" ht="13" x14ac:dyDescent="0.3">
      <c r="B272" s="3"/>
      <c r="C272" s="14" t="s">
        <v>74</v>
      </c>
      <c r="D272" s="3"/>
      <c r="E272" s="3"/>
      <c r="F272" s="3"/>
      <c r="G272" s="11"/>
      <c r="H272" s="13"/>
    </row>
    <row r="273" spans="2:8" x14ac:dyDescent="0.25">
      <c r="B273" s="3"/>
      <c r="C273" s="3"/>
      <c r="D273" s="3"/>
      <c r="E273" s="3"/>
      <c r="F273" s="3"/>
      <c r="G273" s="11"/>
      <c r="H273" s="13"/>
    </row>
    <row r="274" spans="2:8" ht="13" x14ac:dyDescent="0.3">
      <c r="B274" s="3"/>
      <c r="C274" s="15"/>
      <c r="D274" s="3"/>
      <c r="E274" s="3"/>
      <c r="F274" s="3"/>
      <c r="G274" s="11"/>
      <c r="H274" s="13"/>
    </row>
    <row r="275" spans="2:8" x14ac:dyDescent="0.25">
      <c r="B275" s="3"/>
      <c r="C275" s="3"/>
      <c r="D275" s="3"/>
      <c r="E275" s="3"/>
      <c r="F275" s="3"/>
      <c r="G275" s="11"/>
      <c r="H275" s="13"/>
    </row>
    <row r="276" spans="2:8" ht="26" x14ac:dyDescent="0.35">
      <c r="B276" s="17" t="s">
        <v>13</v>
      </c>
      <c r="C276" s="16" t="s">
        <v>91</v>
      </c>
      <c r="D276" s="18">
        <v>1</v>
      </c>
      <c r="E276" s="19" t="s">
        <v>18</v>
      </c>
      <c r="F276" s="20">
        <v>3363.49</v>
      </c>
      <c r="G276" s="21">
        <f>D276*IF(ISNUMBER(F276),F276,0)</f>
        <v>3363.49</v>
      </c>
      <c r="H276" s="708" t="s">
        <v>1387</v>
      </c>
    </row>
    <row r="277" spans="2:8" x14ac:dyDescent="0.25">
      <c r="B277" s="3"/>
      <c r="C277" s="3"/>
      <c r="D277" s="3"/>
      <c r="E277" s="3"/>
      <c r="F277" s="3"/>
      <c r="G277" s="11"/>
      <c r="H277" s="13"/>
    </row>
    <row r="278" spans="2:8" ht="13" x14ac:dyDescent="0.3">
      <c r="B278" s="3"/>
      <c r="C278" s="14" t="s">
        <v>15</v>
      </c>
      <c r="D278" s="3"/>
      <c r="E278" s="3"/>
      <c r="F278" s="3"/>
      <c r="G278" s="11"/>
      <c r="H278" s="13"/>
    </row>
    <row r="279" spans="2:8" x14ac:dyDescent="0.25">
      <c r="B279" s="3"/>
      <c r="C279" s="3"/>
      <c r="D279" s="3"/>
      <c r="E279" s="3"/>
      <c r="F279" s="3"/>
      <c r="G279" s="11"/>
      <c r="H279" s="13"/>
    </row>
    <row r="280" spans="2:8" ht="13" x14ac:dyDescent="0.3">
      <c r="B280" s="3"/>
      <c r="C280" s="15"/>
      <c r="D280" s="3"/>
      <c r="E280" s="3"/>
      <c r="F280" s="3"/>
      <c r="G280" s="11"/>
      <c r="H280" s="13"/>
    </row>
    <row r="281" spans="2:8" x14ac:dyDescent="0.25">
      <c r="B281" s="3"/>
      <c r="C281" s="3"/>
      <c r="D281" s="3"/>
      <c r="E281" s="3"/>
      <c r="F281" s="3"/>
      <c r="G281" s="11"/>
      <c r="H281" s="13"/>
    </row>
    <row r="282" spans="2:8" ht="14.5" x14ac:dyDescent="0.35">
      <c r="B282" s="17" t="s">
        <v>17</v>
      </c>
      <c r="C282" s="16" t="s">
        <v>92</v>
      </c>
      <c r="D282" s="18">
        <v>1</v>
      </c>
      <c r="E282" s="19" t="s">
        <v>18</v>
      </c>
      <c r="F282" s="20" t="s">
        <v>738</v>
      </c>
      <c r="G282" s="21">
        <f>D282*IF(ISNUMBER(F282),F282,0)</f>
        <v>0</v>
      </c>
      <c r="H282" s="22"/>
    </row>
    <row r="283" spans="2:8" x14ac:dyDescent="0.25">
      <c r="B283" s="3"/>
      <c r="C283" s="3"/>
      <c r="D283" s="3"/>
      <c r="E283" s="3"/>
      <c r="F283" s="3"/>
      <c r="G283" s="11"/>
      <c r="H283" s="13"/>
    </row>
    <row r="284" spans="2:8" ht="26" x14ac:dyDescent="0.35">
      <c r="B284" s="17" t="s">
        <v>20</v>
      </c>
      <c r="C284" s="16" t="s">
        <v>93</v>
      </c>
      <c r="D284" s="18">
        <v>1</v>
      </c>
      <c r="E284" s="19" t="s">
        <v>18</v>
      </c>
      <c r="F284" s="20" t="s">
        <v>738</v>
      </c>
      <c r="G284" s="21">
        <f>D284*IF(ISNUMBER(F284),F284,0)</f>
        <v>0</v>
      </c>
      <c r="H284" s="22"/>
    </row>
    <row r="285" spans="2:8" x14ac:dyDescent="0.25">
      <c r="B285" s="3"/>
      <c r="C285" s="3"/>
      <c r="D285" s="3"/>
      <c r="E285" s="3"/>
      <c r="F285" s="3"/>
      <c r="G285" s="11"/>
      <c r="H285" s="13"/>
    </row>
    <row r="286" spans="2:8" ht="26" x14ac:dyDescent="0.3">
      <c r="B286" s="3"/>
      <c r="C286" s="14" t="s">
        <v>94</v>
      </c>
      <c r="D286" s="3"/>
      <c r="E286" s="3"/>
      <c r="F286" s="3"/>
      <c r="G286" s="11"/>
      <c r="H286" s="13"/>
    </row>
    <row r="287" spans="2:8" x14ac:dyDescent="0.25">
      <c r="B287" s="3"/>
      <c r="C287" s="3"/>
      <c r="D287" s="3"/>
      <c r="E287" s="3"/>
      <c r="F287" s="3"/>
      <c r="G287" s="11"/>
      <c r="H287" s="13"/>
    </row>
    <row r="288" spans="2:8" ht="13" x14ac:dyDescent="0.3">
      <c r="B288" s="3"/>
      <c r="C288" s="15"/>
      <c r="D288" s="3"/>
      <c r="E288" s="3"/>
      <c r="F288" s="3"/>
      <c r="G288" s="11"/>
      <c r="H288" s="13"/>
    </row>
    <row r="289" spans="2:8" x14ac:dyDescent="0.25">
      <c r="B289" s="3"/>
      <c r="C289" s="3"/>
      <c r="D289" s="3"/>
      <c r="E289" s="3"/>
      <c r="F289" s="3"/>
      <c r="G289" s="11"/>
      <c r="H289" s="13"/>
    </row>
    <row r="290" spans="2:8" ht="14.5" x14ac:dyDescent="0.35">
      <c r="B290" s="17" t="s">
        <v>23</v>
      </c>
      <c r="C290" s="16" t="s">
        <v>95</v>
      </c>
      <c r="D290" s="18">
        <v>33</v>
      </c>
      <c r="E290" s="19" t="s">
        <v>29</v>
      </c>
      <c r="F290" s="20">
        <v>11.44</v>
      </c>
      <c r="G290" s="21">
        <f>D290*IF(ISNUMBER(F290),F290,0)</f>
        <v>377.52</v>
      </c>
      <c r="H290" s="22"/>
    </row>
    <row r="291" spans="2:8" x14ac:dyDescent="0.25">
      <c r="B291" s="3"/>
      <c r="C291" s="3"/>
      <c r="D291" s="3"/>
      <c r="E291" s="3"/>
      <c r="F291" s="3"/>
      <c r="G291" s="11"/>
      <c r="H291" s="13"/>
    </row>
    <row r="292" spans="2:8" ht="14.5" x14ac:dyDescent="0.35">
      <c r="B292" s="17" t="s">
        <v>25</v>
      </c>
      <c r="C292" s="16" t="s">
        <v>96</v>
      </c>
      <c r="D292" s="18">
        <v>137</v>
      </c>
      <c r="E292" s="19" t="s">
        <v>29</v>
      </c>
      <c r="F292" s="20">
        <v>11.44</v>
      </c>
      <c r="G292" s="21">
        <f>D292*IF(ISNUMBER(F292),F292,0)</f>
        <v>1567.28</v>
      </c>
      <c r="H292" s="22"/>
    </row>
    <row r="293" spans="2:8" x14ac:dyDescent="0.25">
      <c r="B293" s="3"/>
      <c r="C293" s="3"/>
      <c r="D293" s="3"/>
      <c r="E293" s="3"/>
      <c r="F293" s="3"/>
      <c r="G293" s="11"/>
      <c r="H293" s="13"/>
    </row>
    <row r="294" spans="2:8" ht="14.5" x14ac:dyDescent="0.35">
      <c r="B294" s="17" t="s">
        <v>28</v>
      </c>
      <c r="C294" s="16" t="s">
        <v>97</v>
      </c>
      <c r="D294" s="18">
        <v>592</v>
      </c>
      <c r="E294" s="19" t="s">
        <v>29</v>
      </c>
      <c r="F294" s="20">
        <v>11.44</v>
      </c>
      <c r="G294" s="21">
        <f>D294*IF(ISNUMBER(F294),F294,0)</f>
        <v>6772.48</v>
      </c>
      <c r="H294" s="22"/>
    </row>
    <row r="295" spans="2:8" x14ac:dyDescent="0.25">
      <c r="B295" s="3"/>
      <c r="C295" s="3"/>
      <c r="D295" s="3"/>
      <c r="E295" s="3"/>
      <c r="F295" s="3"/>
      <c r="G295" s="11"/>
      <c r="H295" s="13"/>
    </row>
    <row r="296" spans="2:8" ht="14.5" x14ac:dyDescent="0.35">
      <c r="B296" s="17" t="s">
        <v>43</v>
      </c>
      <c r="C296" s="16" t="s">
        <v>98</v>
      </c>
      <c r="D296" s="18">
        <v>1</v>
      </c>
      <c r="E296" s="19" t="s">
        <v>18</v>
      </c>
      <c r="F296" s="20">
        <v>3441.91</v>
      </c>
      <c r="G296" s="21">
        <f>D296*IF(ISNUMBER(F296),F296,0)</f>
        <v>3441.91</v>
      </c>
      <c r="H296" s="708" t="s">
        <v>1386</v>
      </c>
    </row>
    <row r="297" spans="2:8" x14ac:dyDescent="0.25">
      <c r="B297" s="3"/>
      <c r="C297" s="3"/>
      <c r="D297" s="3"/>
      <c r="E297" s="3"/>
      <c r="F297" s="3"/>
      <c r="G297" s="11"/>
      <c r="H297" s="13"/>
    </row>
    <row r="298" spans="2:8" ht="39" x14ac:dyDescent="0.3">
      <c r="B298" s="3"/>
      <c r="C298" s="14" t="s">
        <v>26</v>
      </c>
      <c r="D298" s="3"/>
      <c r="E298" s="3"/>
      <c r="F298" s="3"/>
      <c r="G298" s="11"/>
      <c r="H298" s="13"/>
    </row>
    <row r="299" spans="2:8" x14ac:dyDescent="0.25">
      <c r="B299" s="3"/>
      <c r="C299" s="3"/>
      <c r="D299" s="3"/>
      <c r="E299" s="3"/>
      <c r="F299" s="3"/>
      <c r="G299" s="11"/>
      <c r="H299" s="13"/>
    </row>
    <row r="300" spans="2:8" ht="13" x14ac:dyDescent="0.3">
      <c r="B300" s="3"/>
      <c r="C300" s="15"/>
      <c r="D300" s="3"/>
      <c r="E300" s="3"/>
      <c r="F300" s="3"/>
      <c r="G300" s="11"/>
      <c r="H300" s="13"/>
    </row>
    <row r="301" spans="2:8" x14ac:dyDescent="0.25">
      <c r="B301" s="3"/>
      <c r="C301" s="3"/>
      <c r="D301" s="3"/>
      <c r="E301" s="3"/>
      <c r="F301" s="3"/>
      <c r="G301" s="11"/>
      <c r="H301" s="13"/>
    </row>
    <row r="302" spans="2:8" ht="26" x14ac:dyDescent="0.35">
      <c r="B302" s="17" t="s">
        <v>45</v>
      </c>
      <c r="C302" s="16" t="s">
        <v>99</v>
      </c>
      <c r="D302" s="18">
        <v>34</v>
      </c>
      <c r="E302" s="19" t="s">
        <v>29</v>
      </c>
      <c r="F302" s="20">
        <v>15.82</v>
      </c>
      <c r="G302" s="21">
        <f>D302*IF(ISNUMBER(F302),F302,0)</f>
        <v>537.88</v>
      </c>
      <c r="H302" s="22"/>
    </row>
    <row r="303" spans="2:8" x14ac:dyDescent="0.25">
      <c r="B303" s="3"/>
      <c r="C303" s="3"/>
      <c r="D303" s="3"/>
      <c r="E303" s="3"/>
      <c r="F303" s="3"/>
      <c r="G303" s="11"/>
      <c r="H303" s="13"/>
    </row>
    <row r="304" spans="2:8" ht="26" x14ac:dyDescent="0.35">
      <c r="B304" s="17" t="s">
        <v>48</v>
      </c>
      <c r="C304" s="16" t="s">
        <v>100</v>
      </c>
      <c r="D304" s="18">
        <v>104</v>
      </c>
      <c r="E304" s="19" t="s">
        <v>29</v>
      </c>
      <c r="F304" s="20">
        <v>15.82</v>
      </c>
      <c r="G304" s="21">
        <f>D304*IF(ISNUMBER(F304),F304,0)</f>
        <v>1645.28</v>
      </c>
      <c r="H304" s="22"/>
    </row>
    <row r="305" spans="2:8" x14ac:dyDescent="0.25">
      <c r="B305" s="3"/>
      <c r="C305" s="3"/>
      <c r="D305" s="3"/>
      <c r="E305" s="3"/>
      <c r="F305" s="3"/>
      <c r="G305" s="11"/>
      <c r="H305" s="13"/>
    </row>
    <row r="306" spans="2:8" ht="38.5" x14ac:dyDescent="0.35">
      <c r="B306" s="17" t="s">
        <v>52</v>
      </c>
      <c r="C306" s="16" t="s">
        <v>101</v>
      </c>
      <c r="D306" s="18">
        <v>74</v>
      </c>
      <c r="E306" s="19" t="s">
        <v>29</v>
      </c>
      <c r="F306" s="20">
        <v>15.82</v>
      </c>
      <c r="G306" s="21">
        <f>D306*IF(ISNUMBER(F306),F306,0)</f>
        <v>1170.68</v>
      </c>
      <c r="H306" s="22"/>
    </row>
    <row r="307" spans="2:8" x14ac:dyDescent="0.25">
      <c r="B307" s="3"/>
      <c r="C307" s="3"/>
      <c r="D307" s="3"/>
      <c r="E307" s="3"/>
      <c r="F307" s="3"/>
      <c r="G307" s="11"/>
      <c r="H307" s="13"/>
    </row>
    <row r="308" spans="2:8" ht="26" x14ac:dyDescent="0.35">
      <c r="B308" s="17" t="s">
        <v>88</v>
      </c>
      <c r="C308" s="16" t="s">
        <v>102</v>
      </c>
      <c r="D308" s="18">
        <v>64</v>
      </c>
      <c r="E308" s="19" t="s">
        <v>29</v>
      </c>
      <c r="F308" s="20">
        <v>15.82</v>
      </c>
      <c r="G308" s="21">
        <f>D308*IF(ISNUMBER(F308),F308,0)</f>
        <v>1012.48</v>
      </c>
      <c r="H308" s="22"/>
    </row>
    <row r="309" spans="2:8" x14ac:dyDescent="0.25">
      <c r="B309" s="3"/>
      <c r="C309" s="3"/>
      <c r="D309" s="3"/>
      <c r="E309" s="3"/>
      <c r="F309" s="3"/>
      <c r="G309" s="11"/>
      <c r="H309" s="13"/>
    </row>
    <row r="310" spans="2:8" ht="26" x14ac:dyDescent="0.35">
      <c r="B310" s="17" t="s">
        <v>49</v>
      </c>
      <c r="C310" s="16" t="s">
        <v>103</v>
      </c>
      <c r="D310" s="18">
        <v>314</v>
      </c>
      <c r="E310" s="19" t="s">
        <v>29</v>
      </c>
      <c r="F310" s="20">
        <v>15.82</v>
      </c>
      <c r="G310" s="21">
        <f>D310*IF(ISNUMBER(F310),F310,0)</f>
        <v>4967.4800000000005</v>
      </c>
      <c r="H310" s="22"/>
    </row>
    <row r="311" spans="2:8" x14ac:dyDescent="0.25">
      <c r="B311" s="3"/>
      <c r="C311" s="3"/>
      <c r="D311" s="3"/>
      <c r="E311" s="3"/>
      <c r="F311" s="3"/>
      <c r="G311" s="11"/>
      <c r="H311" s="13"/>
    </row>
    <row r="312" spans="2:8" x14ac:dyDescent="0.25">
      <c r="B312" s="4"/>
      <c r="C312" s="4"/>
      <c r="D312" s="5"/>
      <c r="E312" s="5"/>
      <c r="F312" s="5"/>
      <c r="G312" s="23"/>
      <c r="H312" s="24"/>
    </row>
    <row r="313" spans="2:8" ht="13" x14ac:dyDescent="0.3">
      <c r="B313" s="3"/>
      <c r="C313" s="25" t="s">
        <v>104</v>
      </c>
      <c r="G313" s="26">
        <f>SUM(G276:G310)</f>
        <v>24856.48</v>
      </c>
      <c r="H313" s="13"/>
    </row>
    <row r="314" spans="2:8" x14ac:dyDescent="0.25">
      <c r="B314" s="27"/>
      <c r="C314" s="27"/>
      <c r="D314" s="28"/>
      <c r="E314" s="28"/>
      <c r="F314" s="28"/>
      <c r="G314" s="29"/>
      <c r="H314" s="30"/>
    </row>
    <row r="316" spans="2:8" x14ac:dyDescent="0.25">
      <c r="B316" s="4" t="s">
        <v>66</v>
      </c>
      <c r="C316" s="5"/>
      <c r="D316" s="5"/>
      <c r="E316" s="5"/>
      <c r="F316" s="5"/>
      <c r="G316" s="6"/>
      <c r="H316" s="6"/>
    </row>
    <row r="317" spans="2:8" ht="13" x14ac:dyDescent="0.3">
      <c r="B317" s="7"/>
      <c r="C317" s="8" t="s">
        <v>5</v>
      </c>
      <c r="D317" s="9" t="s">
        <v>6</v>
      </c>
      <c r="E317" s="9" t="s">
        <v>7</v>
      </c>
      <c r="F317" s="9" t="s">
        <v>8</v>
      </c>
      <c r="G317" s="10" t="s">
        <v>9</v>
      </c>
      <c r="H317" s="8" t="s">
        <v>10</v>
      </c>
    </row>
    <row r="318" spans="2:8" x14ac:dyDescent="0.25">
      <c r="B318" s="3"/>
      <c r="C318" s="3"/>
      <c r="D318" s="3"/>
      <c r="E318" s="3"/>
      <c r="F318" s="3"/>
      <c r="G318" s="11"/>
      <c r="H318" s="13"/>
    </row>
    <row r="319" spans="2:8" ht="39" x14ac:dyDescent="0.3">
      <c r="B319" s="3"/>
      <c r="C319" s="14" t="s">
        <v>26</v>
      </c>
      <c r="D319" s="3"/>
      <c r="E319" s="3"/>
      <c r="F319" s="3"/>
      <c r="G319" s="11"/>
      <c r="H319" s="13"/>
    </row>
    <row r="320" spans="2:8" x14ac:dyDescent="0.25">
      <c r="B320" s="3"/>
      <c r="C320" s="3"/>
      <c r="D320" s="3"/>
      <c r="E320" s="3"/>
      <c r="F320" s="3"/>
      <c r="G320" s="11"/>
      <c r="H320" s="13"/>
    </row>
    <row r="321" spans="2:8" ht="13" x14ac:dyDescent="0.3">
      <c r="B321" s="3"/>
      <c r="C321" s="15"/>
      <c r="D321" s="3"/>
      <c r="E321" s="3"/>
      <c r="F321" s="3"/>
      <c r="G321" s="11"/>
      <c r="H321" s="13"/>
    </row>
    <row r="322" spans="2:8" x14ac:dyDescent="0.25">
      <c r="B322" s="3"/>
      <c r="C322" s="3"/>
      <c r="D322" s="3"/>
      <c r="E322" s="3"/>
      <c r="F322" s="3"/>
      <c r="G322" s="11"/>
      <c r="H322" s="13"/>
    </row>
    <row r="323" spans="2:8" ht="26" x14ac:dyDescent="0.35">
      <c r="B323" s="17" t="s">
        <v>13</v>
      </c>
      <c r="C323" s="16" t="s">
        <v>105</v>
      </c>
      <c r="D323" s="18">
        <v>279</v>
      </c>
      <c r="E323" s="19" t="s">
        <v>29</v>
      </c>
      <c r="F323" s="20">
        <v>15.82</v>
      </c>
      <c r="G323" s="21">
        <f>D323*IF(ISNUMBER(F323),F323,0)</f>
        <v>4413.78</v>
      </c>
      <c r="H323" s="22"/>
    </row>
    <row r="324" spans="2:8" x14ac:dyDescent="0.25">
      <c r="B324" s="3"/>
      <c r="C324" s="3"/>
      <c r="D324" s="3"/>
      <c r="E324" s="3"/>
      <c r="F324" s="3"/>
      <c r="G324" s="11"/>
      <c r="H324" s="13"/>
    </row>
    <row r="325" spans="2:8" ht="26" x14ac:dyDescent="0.35">
      <c r="B325" s="17" t="s">
        <v>17</v>
      </c>
      <c r="C325" s="16" t="s">
        <v>106</v>
      </c>
      <c r="D325" s="18">
        <v>1</v>
      </c>
      <c r="E325" s="19" t="s">
        <v>18</v>
      </c>
      <c r="F325" s="20" t="s">
        <v>738</v>
      </c>
      <c r="G325" s="21">
        <f>D325*IF(ISNUMBER(F325),F325,0)</f>
        <v>0</v>
      </c>
      <c r="H325" s="22"/>
    </row>
    <row r="326" spans="2:8" x14ac:dyDescent="0.25">
      <c r="B326" s="3"/>
      <c r="C326" s="3"/>
      <c r="D326" s="3"/>
      <c r="E326" s="3"/>
      <c r="F326" s="3"/>
      <c r="G326" s="11"/>
      <c r="H326" s="13"/>
    </row>
    <row r="327" spans="2:8" ht="13" x14ac:dyDescent="0.3">
      <c r="B327" s="3"/>
      <c r="C327" s="14" t="s">
        <v>31</v>
      </c>
      <c r="D327" s="3"/>
      <c r="E327" s="3"/>
      <c r="F327" s="3"/>
      <c r="G327" s="11"/>
      <c r="H327" s="13"/>
    </row>
    <row r="328" spans="2:8" x14ac:dyDescent="0.25">
      <c r="B328" s="3"/>
      <c r="C328" s="3"/>
      <c r="D328" s="3"/>
      <c r="E328" s="3"/>
      <c r="F328" s="3"/>
      <c r="G328" s="11"/>
      <c r="H328" s="13"/>
    </row>
    <row r="329" spans="2:8" ht="13" x14ac:dyDescent="0.3">
      <c r="B329" s="3"/>
      <c r="C329" s="15"/>
      <c r="D329" s="3"/>
      <c r="E329" s="3"/>
      <c r="F329" s="3"/>
      <c r="G329" s="11"/>
      <c r="H329" s="13"/>
    </row>
    <row r="330" spans="2:8" x14ac:dyDescent="0.25">
      <c r="B330" s="3"/>
      <c r="C330" s="3"/>
      <c r="D330" s="3"/>
      <c r="E330" s="3"/>
      <c r="F330" s="3"/>
      <c r="G330" s="11"/>
      <c r="H330" s="13"/>
    </row>
    <row r="331" spans="2:8" ht="14.5" x14ac:dyDescent="0.35">
      <c r="B331" s="17" t="s">
        <v>20</v>
      </c>
      <c r="C331" s="16" t="s">
        <v>107</v>
      </c>
      <c r="D331" s="18">
        <v>1</v>
      </c>
      <c r="E331" s="19" t="s">
        <v>18</v>
      </c>
      <c r="F331" s="20" t="s">
        <v>738</v>
      </c>
      <c r="G331" s="21">
        <f>D331*IF(ISNUMBER(F331),F331,0)</f>
        <v>0</v>
      </c>
      <c r="H331" s="22"/>
    </row>
    <row r="332" spans="2:8" x14ac:dyDescent="0.25">
      <c r="B332" s="3"/>
      <c r="C332" s="3"/>
      <c r="D332" s="3"/>
      <c r="E332" s="3"/>
      <c r="F332" s="3"/>
      <c r="G332" s="11"/>
      <c r="H332" s="13"/>
    </row>
    <row r="333" spans="2:8" ht="14.5" x14ac:dyDescent="0.35">
      <c r="B333" s="17" t="s">
        <v>23</v>
      </c>
      <c r="C333" s="16" t="s">
        <v>33</v>
      </c>
      <c r="D333" s="18">
        <v>1</v>
      </c>
      <c r="E333" s="19" t="s">
        <v>18</v>
      </c>
      <c r="F333" s="20">
        <v>500</v>
      </c>
      <c r="G333" s="21">
        <f>D333*IF(ISNUMBER(F333),F333,0)</f>
        <v>500</v>
      </c>
      <c r="H333" s="22"/>
    </row>
    <row r="334" spans="2:8" x14ac:dyDescent="0.25">
      <c r="B334" s="3"/>
      <c r="C334" s="3"/>
      <c r="D334" s="3"/>
      <c r="E334" s="3"/>
      <c r="F334" s="3"/>
      <c r="G334" s="11"/>
      <c r="H334" s="13"/>
    </row>
    <row r="335" spans="2:8" ht="13" x14ac:dyDescent="0.3">
      <c r="B335" s="3"/>
      <c r="C335" s="14" t="s">
        <v>34</v>
      </c>
      <c r="D335" s="3"/>
      <c r="E335" s="3"/>
      <c r="F335" s="3"/>
      <c r="G335" s="11"/>
      <c r="H335" s="13"/>
    </row>
    <row r="336" spans="2:8" x14ac:dyDescent="0.25">
      <c r="B336" s="3"/>
      <c r="C336" s="3"/>
      <c r="D336" s="3"/>
      <c r="E336" s="3"/>
      <c r="F336" s="3"/>
      <c r="G336" s="11"/>
      <c r="H336" s="13"/>
    </row>
    <row r="337" spans="2:8" ht="13" x14ac:dyDescent="0.3">
      <c r="B337" s="3"/>
      <c r="C337" s="15"/>
      <c r="D337" s="3"/>
      <c r="E337" s="3"/>
      <c r="F337" s="3"/>
      <c r="G337" s="11"/>
      <c r="H337" s="13"/>
    </row>
    <row r="338" spans="2:8" x14ac:dyDescent="0.25">
      <c r="B338" s="3"/>
      <c r="C338" s="3"/>
      <c r="D338" s="3"/>
      <c r="E338" s="3"/>
      <c r="F338" s="3"/>
      <c r="G338" s="11"/>
      <c r="H338" s="13"/>
    </row>
    <row r="339" spans="2:8" ht="14.5" x14ac:dyDescent="0.35">
      <c r="B339" s="17" t="s">
        <v>25</v>
      </c>
      <c r="C339" s="16" t="s">
        <v>108</v>
      </c>
      <c r="D339" s="18">
        <v>710</v>
      </c>
      <c r="E339" s="19" t="s">
        <v>14</v>
      </c>
      <c r="F339" s="20">
        <v>46.55</v>
      </c>
      <c r="G339" s="21">
        <f>D339*IF(ISNUMBER(F339),F339,0)</f>
        <v>33050.5</v>
      </c>
      <c r="H339" s="22"/>
    </row>
    <row r="340" spans="2:8" x14ac:dyDescent="0.25">
      <c r="B340" s="3"/>
      <c r="C340" s="3"/>
      <c r="D340" s="3"/>
      <c r="E340" s="3"/>
      <c r="F340" s="3"/>
      <c r="G340" s="11"/>
      <c r="H340" s="13"/>
    </row>
    <row r="341" spans="2:8" ht="14.5" x14ac:dyDescent="0.35">
      <c r="B341" s="17" t="s">
        <v>28</v>
      </c>
      <c r="C341" s="16" t="s">
        <v>109</v>
      </c>
      <c r="D341" s="18">
        <v>375</v>
      </c>
      <c r="E341" s="19" t="s">
        <v>14</v>
      </c>
      <c r="F341" s="20">
        <v>11.25</v>
      </c>
      <c r="G341" s="21">
        <f>D341*IF(ISNUMBER(F341),F341,0)</f>
        <v>4218.75</v>
      </c>
      <c r="H341" s="22"/>
    </row>
    <row r="342" spans="2:8" x14ac:dyDescent="0.25">
      <c r="B342" s="3"/>
      <c r="C342" s="3"/>
      <c r="D342" s="3"/>
      <c r="E342" s="3"/>
      <c r="F342" s="3"/>
      <c r="G342" s="11"/>
      <c r="H342" s="13"/>
    </row>
    <row r="343" spans="2:8" ht="26" x14ac:dyDescent="0.35">
      <c r="B343" s="17" t="s">
        <v>43</v>
      </c>
      <c r="C343" s="16" t="s">
        <v>110</v>
      </c>
      <c r="D343" s="18">
        <v>1</v>
      </c>
      <c r="E343" s="19" t="s">
        <v>18</v>
      </c>
      <c r="F343" s="20" t="s">
        <v>738</v>
      </c>
      <c r="G343" s="21">
        <f>D343*IF(ISNUMBER(F343),F343,0)</f>
        <v>0</v>
      </c>
      <c r="H343" s="22"/>
    </row>
    <row r="344" spans="2:8" x14ac:dyDescent="0.25">
      <c r="B344" s="3"/>
      <c r="C344" s="3"/>
      <c r="D344" s="3"/>
      <c r="E344" s="3"/>
      <c r="F344" s="3"/>
      <c r="G344" s="11"/>
      <c r="H344" s="13"/>
    </row>
    <row r="345" spans="2:8" ht="78" x14ac:dyDescent="0.3">
      <c r="B345" s="3"/>
      <c r="C345" s="14" t="s">
        <v>111</v>
      </c>
      <c r="D345" s="3"/>
      <c r="E345" s="3"/>
      <c r="F345" s="3"/>
      <c r="G345" s="11"/>
      <c r="H345" s="13"/>
    </row>
    <row r="346" spans="2:8" x14ac:dyDescent="0.25">
      <c r="B346" s="3"/>
      <c r="C346" s="3"/>
      <c r="D346" s="3"/>
      <c r="E346" s="3"/>
      <c r="F346" s="3"/>
      <c r="G346" s="11"/>
      <c r="H346" s="13"/>
    </row>
    <row r="347" spans="2:8" ht="13" x14ac:dyDescent="0.3">
      <c r="B347" s="3"/>
      <c r="C347" s="15"/>
      <c r="D347" s="3"/>
      <c r="E347" s="3"/>
      <c r="F347" s="3"/>
      <c r="G347" s="11"/>
      <c r="H347" s="13"/>
    </row>
    <row r="348" spans="2:8" x14ac:dyDescent="0.25">
      <c r="B348" s="3"/>
      <c r="C348" s="3"/>
      <c r="D348" s="3"/>
      <c r="E348" s="3"/>
      <c r="F348" s="3"/>
      <c r="G348" s="11"/>
      <c r="H348" s="13"/>
    </row>
    <row r="349" spans="2:8" ht="14.5" x14ac:dyDescent="0.35">
      <c r="B349" s="17" t="s">
        <v>45</v>
      </c>
      <c r="C349" s="16" t="s">
        <v>112</v>
      </c>
      <c r="D349" s="18">
        <v>172</v>
      </c>
      <c r="E349" s="19" t="s">
        <v>14</v>
      </c>
      <c r="F349" s="20">
        <v>11.25</v>
      </c>
      <c r="G349" s="21">
        <f>D349*IF(ISNUMBER(F349),F349,0)</f>
        <v>1935</v>
      </c>
      <c r="H349" s="22"/>
    </row>
    <row r="350" spans="2:8" x14ac:dyDescent="0.25">
      <c r="B350" s="3"/>
      <c r="C350" s="3"/>
      <c r="D350" s="3"/>
      <c r="E350" s="3"/>
      <c r="F350" s="3"/>
      <c r="G350" s="11"/>
      <c r="H350" s="13"/>
    </row>
    <row r="351" spans="2:8" ht="13" x14ac:dyDescent="0.3">
      <c r="B351" s="3"/>
      <c r="C351" s="14" t="s">
        <v>113</v>
      </c>
      <c r="D351" s="3"/>
      <c r="E351" s="3"/>
      <c r="F351" s="3"/>
      <c r="G351" s="11"/>
      <c r="H351" s="13"/>
    </row>
    <row r="352" spans="2:8" x14ac:dyDescent="0.25">
      <c r="B352" s="3"/>
      <c r="C352" s="3"/>
      <c r="D352" s="3"/>
      <c r="E352" s="3"/>
      <c r="F352" s="3"/>
      <c r="G352" s="11"/>
      <c r="H352" s="13"/>
    </row>
    <row r="353" spans="2:8" ht="13" x14ac:dyDescent="0.3">
      <c r="B353" s="3"/>
      <c r="C353" s="15"/>
      <c r="D353" s="3"/>
      <c r="E353" s="3"/>
      <c r="F353" s="3"/>
      <c r="G353" s="11"/>
      <c r="H353" s="13"/>
    </row>
    <row r="354" spans="2:8" x14ac:dyDescent="0.25">
      <c r="B354" s="3"/>
      <c r="C354" s="3"/>
      <c r="D354" s="3"/>
      <c r="E354" s="3"/>
      <c r="F354" s="3"/>
      <c r="G354" s="11"/>
      <c r="H354" s="13"/>
    </row>
    <row r="355" spans="2:8" ht="14.5" x14ac:dyDescent="0.35">
      <c r="B355" s="17" t="s">
        <v>48</v>
      </c>
      <c r="C355" s="16" t="s">
        <v>114</v>
      </c>
      <c r="D355" s="18">
        <v>14</v>
      </c>
      <c r="E355" s="19" t="s">
        <v>14</v>
      </c>
      <c r="F355" s="20">
        <v>11.25</v>
      </c>
      <c r="G355" s="21">
        <f>D355*IF(ISNUMBER(F355),F355,0)</f>
        <v>157.5</v>
      </c>
      <c r="H355" s="22"/>
    </row>
    <row r="356" spans="2:8" x14ac:dyDescent="0.25">
      <c r="B356" s="3"/>
      <c r="C356" s="3"/>
      <c r="D356" s="3"/>
      <c r="E356" s="3"/>
      <c r="F356" s="3"/>
      <c r="G356" s="11"/>
      <c r="H356" s="13"/>
    </row>
    <row r="357" spans="2:8" ht="14.5" x14ac:dyDescent="0.35">
      <c r="B357" s="17" t="s">
        <v>52</v>
      </c>
      <c r="C357" s="16" t="s">
        <v>115</v>
      </c>
      <c r="D357" s="18">
        <v>192</v>
      </c>
      <c r="E357" s="19" t="s">
        <v>14</v>
      </c>
      <c r="F357" s="20">
        <v>11.25</v>
      </c>
      <c r="G357" s="21">
        <f>D357*IF(ISNUMBER(F357),F357,0)</f>
        <v>2160</v>
      </c>
      <c r="H357" s="22"/>
    </row>
    <row r="358" spans="2:8" x14ac:dyDescent="0.25">
      <c r="B358" s="3"/>
      <c r="C358" s="3"/>
      <c r="D358" s="3"/>
      <c r="E358" s="3"/>
      <c r="F358" s="3"/>
      <c r="G358" s="11"/>
      <c r="H358" s="13"/>
    </row>
    <row r="359" spans="2:8" ht="13" x14ac:dyDescent="0.3">
      <c r="B359" s="3"/>
      <c r="C359" s="14" t="s">
        <v>41</v>
      </c>
      <c r="D359" s="3"/>
      <c r="E359" s="3"/>
      <c r="F359" s="3"/>
      <c r="G359" s="11"/>
      <c r="H359" s="13"/>
    </row>
    <row r="360" spans="2:8" x14ac:dyDescent="0.25">
      <c r="B360" s="3"/>
      <c r="C360" s="3"/>
      <c r="D360" s="3"/>
      <c r="E360" s="3"/>
      <c r="F360" s="3"/>
      <c r="G360" s="11"/>
      <c r="H360" s="13"/>
    </row>
    <row r="361" spans="2:8" ht="13" x14ac:dyDescent="0.3">
      <c r="B361" s="3"/>
      <c r="C361" s="15"/>
      <c r="D361" s="3"/>
      <c r="E361" s="3"/>
      <c r="F361" s="3"/>
      <c r="G361" s="11"/>
      <c r="H361" s="13"/>
    </row>
    <row r="362" spans="2:8" x14ac:dyDescent="0.25">
      <c r="B362" s="3"/>
      <c r="C362" s="3"/>
      <c r="D362" s="3"/>
      <c r="E362" s="3"/>
      <c r="F362" s="3"/>
      <c r="G362" s="11"/>
      <c r="H362" s="13"/>
    </row>
    <row r="363" spans="2:8" ht="26" x14ac:dyDescent="0.35">
      <c r="B363" s="17" t="s">
        <v>88</v>
      </c>
      <c r="C363" s="16" t="s">
        <v>116</v>
      </c>
      <c r="D363" s="18">
        <v>13</v>
      </c>
      <c r="E363" s="19" t="s">
        <v>29</v>
      </c>
      <c r="F363" s="20">
        <v>1.84</v>
      </c>
      <c r="G363" s="21">
        <f>D363*IF(ISNUMBER(F363),F363,0)</f>
        <v>23.92</v>
      </c>
      <c r="H363" s="22"/>
    </row>
    <row r="364" spans="2:8" x14ac:dyDescent="0.25">
      <c r="B364" s="3"/>
      <c r="C364" s="3"/>
      <c r="D364" s="3"/>
      <c r="E364" s="3"/>
      <c r="F364" s="3"/>
      <c r="G364" s="11"/>
      <c r="H364" s="13"/>
    </row>
    <row r="365" spans="2:8" x14ac:dyDescent="0.25">
      <c r="B365" s="4"/>
      <c r="C365" s="4"/>
      <c r="D365" s="5"/>
      <c r="E365" s="5"/>
      <c r="F365" s="5"/>
      <c r="G365" s="23"/>
      <c r="H365" s="24"/>
    </row>
    <row r="366" spans="2:8" ht="13" x14ac:dyDescent="0.3">
      <c r="B366" s="3"/>
      <c r="C366" s="25" t="s">
        <v>117</v>
      </c>
      <c r="G366" s="26">
        <f>SUM(G323:G363)</f>
        <v>46459.45</v>
      </c>
      <c r="H366" s="13"/>
    </row>
    <row r="367" spans="2:8" x14ac:dyDescent="0.25">
      <c r="B367" s="27"/>
      <c r="C367" s="27"/>
      <c r="D367" s="28"/>
      <c r="E367" s="28"/>
      <c r="F367" s="28"/>
      <c r="G367" s="29"/>
      <c r="H367" s="30"/>
    </row>
    <row r="369" spans="2:8" x14ac:dyDescent="0.25">
      <c r="B369" s="4" t="s">
        <v>66</v>
      </c>
      <c r="C369" s="5"/>
      <c r="D369" s="5"/>
      <c r="E369" s="5"/>
      <c r="F369" s="5"/>
      <c r="G369" s="6"/>
      <c r="H369" s="6"/>
    </row>
    <row r="370" spans="2:8" ht="13" x14ac:dyDescent="0.3">
      <c r="B370" s="7"/>
      <c r="C370" s="8" t="s">
        <v>5</v>
      </c>
      <c r="D370" s="9" t="s">
        <v>6</v>
      </c>
      <c r="E370" s="9" t="s">
        <v>7</v>
      </c>
      <c r="F370" s="9" t="s">
        <v>8</v>
      </c>
      <c r="G370" s="10" t="s">
        <v>9</v>
      </c>
      <c r="H370" s="8" t="s">
        <v>10</v>
      </c>
    </row>
    <row r="371" spans="2:8" x14ac:dyDescent="0.25">
      <c r="B371" s="3"/>
      <c r="C371" s="3"/>
      <c r="D371" s="3"/>
      <c r="E371" s="3"/>
      <c r="F371" s="3"/>
      <c r="G371" s="11"/>
      <c r="H371" s="13"/>
    </row>
    <row r="372" spans="2:8" ht="13" x14ac:dyDescent="0.3">
      <c r="B372" s="3"/>
      <c r="C372" s="14" t="s">
        <v>41</v>
      </c>
      <c r="D372" s="3"/>
      <c r="E372" s="3"/>
      <c r="F372" s="3"/>
      <c r="G372" s="11"/>
      <c r="H372" s="13"/>
    </row>
    <row r="373" spans="2:8" x14ac:dyDescent="0.25">
      <c r="B373" s="3"/>
      <c r="C373" s="3"/>
      <c r="D373" s="3"/>
      <c r="E373" s="3"/>
      <c r="F373" s="3"/>
      <c r="G373" s="11"/>
      <c r="H373" s="13"/>
    </row>
    <row r="374" spans="2:8" ht="13" x14ac:dyDescent="0.3">
      <c r="B374" s="3"/>
      <c r="C374" s="15"/>
      <c r="D374" s="3"/>
      <c r="E374" s="3"/>
      <c r="F374" s="3"/>
      <c r="G374" s="11"/>
      <c r="H374" s="13"/>
    </row>
    <row r="375" spans="2:8" x14ac:dyDescent="0.25">
      <c r="B375" s="3"/>
      <c r="C375" s="3"/>
      <c r="D375" s="3"/>
      <c r="E375" s="3"/>
      <c r="F375" s="3"/>
      <c r="G375" s="11"/>
      <c r="H375" s="13"/>
    </row>
    <row r="376" spans="2:8" ht="26" x14ac:dyDescent="0.35">
      <c r="B376" s="17" t="s">
        <v>13</v>
      </c>
      <c r="C376" s="16" t="s">
        <v>118</v>
      </c>
      <c r="D376" s="18">
        <v>66</v>
      </c>
      <c r="E376" s="19" t="s">
        <v>29</v>
      </c>
      <c r="F376" s="20">
        <v>2.44</v>
      </c>
      <c r="G376" s="21">
        <f>D376*IF(ISNUMBER(F376),F376,0)</f>
        <v>161.04</v>
      </c>
      <c r="H376" s="22"/>
    </row>
    <row r="377" spans="2:8" x14ac:dyDescent="0.25">
      <c r="B377" s="3"/>
      <c r="C377" s="3"/>
      <c r="D377" s="3"/>
      <c r="E377" s="3"/>
      <c r="F377" s="3"/>
      <c r="G377" s="11"/>
      <c r="H377" s="13"/>
    </row>
    <row r="378" spans="2:8" ht="26" x14ac:dyDescent="0.35">
      <c r="B378" s="17" t="s">
        <v>17</v>
      </c>
      <c r="C378" s="16" t="s">
        <v>119</v>
      </c>
      <c r="D378" s="18">
        <v>178</v>
      </c>
      <c r="E378" s="19" t="s">
        <v>29</v>
      </c>
      <c r="F378" s="20">
        <v>2.44</v>
      </c>
      <c r="G378" s="21">
        <f>D378*IF(ISNUMBER(F378),F378,0)</f>
        <v>434.32</v>
      </c>
      <c r="H378" s="22"/>
    </row>
    <row r="379" spans="2:8" x14ac:dyDescent="0.25">
      <c r="B379" s="3"/>
      <c r="C379" s="3"/>
      <c r="D379" s="3"/>
      <c r="E379" s="3"/>
      <c r="F379" s="3"/>
      <c r="G379" s="11"/>
      <c r="H379" s="13"/>
    </row>
    <row r="380" spans="2:8" ht="26" x14ac:dyDescent="0.35">
      <c r="B380" s="17" t="s">
        <v>20</v>
      </c>
      <c r="C380" s="16" t="s">
        <v>120</v>
      </c>
      <c r="D380" s="18">
        <v>1924</v>
      </c>
      <c r="E380" s="19" t="s">
        <v>29</v>
      </c>
      <c r="F380" s="20">
        <v>2.44</v>
      </c>
      <c r="G380" s="21">
        <f>D380*IF(ISNUMBER(F380),F380,0)</f>
        <v>4694.5599999999995</v>
      </c>
      <c r="H380" s="22"/>
    </row>
    <row r="381" spans="2:8" x14ac:dyDescent="0.25">
      <c r="B381" s="3"/>
      <c r="C381" s="3"/>
      <c r="D381" s="3"/>
      <c r="E381" s="3"/>
      <c r="F381" s="3"/>
      <c r="G381" s="11"/>
      <c r="H381" s="13"/>
    </row>
    <row r="382" spans="2:8" ht="26" x14ac:dyDescent="0.35">
      <c r="B382" s="17" t="s">
        <v>23</v>
      </c>
      <c r="C382" s="16" t="s">
        <v>121</v>
      </c>
      <c r="D382" s="18">
        <v>418</v>
      </c>
      <c r="E382" s="19" t="s">
        <v>29</v>
      </c>
      <c r="F382" s="20">
        <v>2.44</v>
      </c>
      <c r="G382" s="21">
        <f>D382*IF(ISNUMBER(F382),F382,0)</f>
        <v>1019.92</v>
      </c>
      <c r="H382" s="22"/>
    </row>
    <row r="383" spans="2:8" x14ac:dyDescent="0.25">
      <c r="B383" s="3"/>
      <c r="C383" s="3"/>
      <c r="D383" s="3"/>
      <c r="E383" s="3"/>
      <c r="F383" s="3"/>
      <c r="G383" s="11"/>
      <c r="H383" s="13"/>
    </row>
    <row r="384" spans="2:8" ht="26" x14ac:dyDescent="0.35">
      <c r="B384" s="17" t="s">
        <v>25</v>
      </c>
      <c r="C384" s="16" t="s">
        <v>122</v>
      </c>
      <c r="D384" s="18">
        <v>36</v>
      </c>
      <c r="E384" s="19" t="s">
        <v>29</v>
      </c>
      <c r="F384" s="20">
        <v>2.44</v>
      </c>
      <c r="G384" s="21">
        <f>D384*IF(ISNUMBER(F384),F384,0)</f>
        <v>87.84</v>
      </c>
      <c r="H384" s="22"/>
    </row>
    <row r="385" spans="2:8" x14ac:dyDescent="0.25">
      <c r="B385" s="3"/>
      <c r="C385" s="3"/>
      <c r="D385" s="3"/>
      <c r="E385" s="3"/>
      <c r="F385" s="3"/>
      <c r="G385" s="11"/>
      <c r="H385" s="13"/>
    </row>
    <row r="386" spans="2:8" ht="26" x14ac:dyDescent="0.35">
      <c r="B386" s="17" t="s">
        <v>28</v>
      </c>
      <c r="C386" s="16" t="s">
        <v>123</v>
      </c>
      <c r="D386" s="18">
        <v>2120</v>
      </c>
      <c r="E386" s="19" t="s">
        <v>29</v>
      </c>
      <c r="F386" s="20">
        <v>2.44</v>
      </c>
      <c r="G386" s="21">
        <f>D386*IF(ISNUMBER(F386),F386,0)</f>
        <v>5172.8</v>
      </c>
      <c r="H386" s="22"/>
    </row>
    <row r="387" spans="2:8" x14ac:dyDescent="0.25">
      <c r="B387" s="3"/>
      <c r="C387" s="3"/>
      <c r="D387" s="3"/>
      <c r="E387" s="3"/>
      <c r="F387" s="3"/>
      <c r="G387" s="11"/>
      <c r="H387" s="13"/>
    </row>
    <row r="388" spans="2:8" ht="38.5" x14ac:dyDescent="0.35">
      <c r="B388" s="17" t="s">
        <v>43</v>
      </c>
      <c r="C388" s="16" t="s">
        <v>124</v>
      </c>
      <c r="D388" s="18">
        <v>1924</v>
      </c>
      <c r="E388" s="19" t="s">
        <v>29</v>
      </c>
      <c r="F388" s="20">
        <v>2.44</v>
      </c>
      <c r="G388" s="21">
        <f>D388*IF(ISNUMBER(F388),F388,0)</f>
        <v>4694.5599999999995</v>
      </c>
      <c r="H388" s="22"/>
    </row>
    <row r="389" spans="2:8" x14ac:dyDescent="0.25">
      <c r="B389" s="3"/>
      <c r="C389" s="3"/>
      <c r="D389" s="3"/>
      <c r="E389" s="3"/>
      <c r="F389" s="3"/>
      <c r="G389" s="11"/>
      <c r="H389" s="13"/>
    </row>
    <row r="390" spans="2:8" x14ac:dyDescent="0.25">
      <c r="B390" s="4"/>
      <c r="C390" s="4"/>
      <c r="D390" s="5"/>
      <c r="E390" s="5"/>
      <c r="F390" s="5"/>
      <c r="G390" s="23"/>
      <c r="H390" s="24"/>
    </row>
    <row r="391" spans="2:8" ht="13" x14ac:dyDescent="0.3">
      <c r="B391" s="3"/>
      <c r="C391" s="25" t="s">
        <v>125</v>
      </c>
      <c r="G391" s="26">
        <f>SUM(G376:G388)</f>
        <v>16265.039999999999</v>
      </c>
      <c r="H391" s="13"/>
    </row>
    <row r="392" spans="2:8" x14ac:dyDescent="0.25">
      <c r="B392" s="27"/>
      <c r="C392" s="27"/>
      <c r="D392" s="28"/>
      <c r="E392" s="28"/>
      <c r="F392" s="28"/>
      <c r="G392" s="29"/>
      <c r="H392" s="30"/>
    </row>
    <row r="394" spans="2:8" x14ac:dyDescent="0.25">
      <c r="B394" s="4" t="s">
        <v>66</v>
      </c>
      <c r="C394" s="5"/>
      <c r="D394" s="5"/>
      <c r="E394" s="5"/>
      <c r="F394" s="5"/>
      <c r="G394" s="6"/>
      <c r="H394" s="6"/>
    </row>
    <row r="395" spans="2:8" ht="13" x14ac:dyDescent="0.3">
      <c r="B395" s="7"/>
      <c r="C395" s="8" t="s">
        <v>5</v>
      </c>
      <c r="D395" s="9" t="s">
        <v>6</v>
      </c>
      <c r="E395" s="9" t="s">
        <v>7</v>
      </c>
      <c r="F395" s="9" t="s">
        <v>8</v>
      </c>
      <c r="G395" s="10" t="s">
        <v>9</v>
      </c>
      <c r="H395" s="8" t="s">
        <v>10</v>
      </c>
    </row>
    <row r="396" spans="2:8" x14ac:dyDescent="0.25">
      <c r="B396" s="3"/>
      <c r="C396" s="3"/>
      <c r="D396" s="3"/>
      <c r="E396" s="3"/>
      <c r="F396" s="3"/>
      <c r="G396" s="11"/>
      <c r="H396" s="13"/>
    </row>
    <row r="397" spans="2:8" ht="208" x14ac:dyDescent="0.3">
      <c r="B397" s="3"/>
      <c r="C397" s="14" t="s">
        <v>126</v>
      </c>
      <c r="D397" s="3"/>
      <c r="E397" s="3"/>
      <c r="F397" s="3"/>
      <c r="G397" s="11"/>
      <c r="H397" s="13"/>
    </row>
    <row r="398" spans="2:8" x14ac:dyDescent="0.25">
      <c r="B398" s="3"/>
      <c r="C398" s="3"/>
      <c r="D398" s="3"/>
      <c r="E398" s="3"/>
      <c r="F398" s="3"/>
      <c r="G398" s="11"/>
      <c r="H398" s="13"/>
    </row>
    <row r="399" spans="2:8" ht="13" x14ac:dyDescent="0.3">
      <c r="B399" s="3"/>
      <c r="C399" s="15"/>
      <c r="D399" s="3"/>
      <c r="E399" s="3"/>
      <c r="F399" s="3"/>
      <c r="G399" s="11"/>
      <c r="H399" s="13"/>
    </row>
    <row r="400" spans="2:8" x14ac:dyDescent="0.25">
      <c r="B400" s="3"/>
      <c r="C400" s="3"/>
      <c r="D400" s="3"/>
      <c r="E400" s="3"/>
      <c r="F400" s="3"/>
      <c r="G400" s="11"/>
      <c r="H400" s="13"/>
    </row>
    <row r="401" spans="2:8" ht="14.5" x14ac:dyDescent="0.35">
      <c r="B401" s="17" t="s">
        <v>13</v>
      </c>
      <c r="C401" s="16" t="s">
        <v>127</v>
      </c>
      <c r="D401" s="18">
        <v>97</v>
      </c>
      <c r="E401" s="19" t="s">
        <v>14</v>
      </c>
      <c r="F401" s="20">
        <v>197</v>
      </c>
      <c r="G401" s="21">
        <f>D401*IF(ISNUMBER(F401),F401,0)</f>
        <v>19109</v>
      </c>
      <c r="H401" s="22"/>
    </row>
    <row r="402" spans="2:8" x14ac:dyDescent="0.25">
      <c r="B402" s="3"/>
      <c r="C402" s="3"/>
      <c r="D402" s="3"/>
      <c r="E402" s="3"/>
      <c r="F402" s="3"/>
      <c r="G402" s="11"/>
      <c r="H402" s="13"/>
    </row>
    <row r="403" spans="2:8" ht="26" x14ac:dyDescent="0.35">
      <c r="B403" s="17" t="s">
        <v>17</v>
      </c>
      <c r="C403" s="16" t="s">
        <v>128</v>
      </c>
      <c r="D403" s="18">
        <v>13</v>
      </c>
      <c r="E403" s="19" t="s">
        <v>14</v>
      </c>
      <c r="F403" s="20">
        <v>197</v>
      </c>
      <c r="G403" s="21">
        <f>D403*IF(ISNUMBER(F403),F403,0)</f>
        <v>2561</v>
      </c>
      <c r="H403" s="22"/>
    </row>
    <row r="404" spans="2:8" x14ac:dyDescent="0.25">
      <c r="B404" s="3"/>
      <c r="C404" s="3"/>
      <c r="D404" s="3"/>
      <c r="E404" s="3"/>
      <c r="F404" s="3"/>
      <c r="G404" s="11"/>
      <c r="H404" s="13"/>
    </row>
    <row r="405" spans="2:8" ht="14.5" x14ac:dyDescent="0.35">
      <c r="B405" s="17" t="s">
        <v>20</v>
      </c>
      <c r="C405" s="16" t="s">
        <v>129</v>
      </c>
      <c r="D405" s="18">
        <v>1</v>
      </c>
      <c r="E405" s="19" t="s">
        <v>14</v>
      </c>
      <c r="F405" s="20">
        <v>197</v>
      </c>
      <c r="G405" s="21">
        <f>D405*IF(ISNUMBER(F405),F405,0)</f>
        <v>197</v>
      </c>
      <c r="H405" s="22"/>
    </row>
    <row r="406" spans="2:8" x14ac:dyDescent="0.25">
      <c r="B406" s="3"/>
      <c r="C406" s="3"/>
      <c r="D406" s="3"/>
      <c r="E406" s="3"/>
      <c r="F406" s="3"/>
      <c r="G406" s="11"/>
      <c r="H406" s="13"/>
    </row>
    <row r="407" spans="2:8" ht="14.5" x14ac:dyDescent="0.35">
      <c r="B407" s="17" t="s">
        <v>23</v>
      </c>
      <c r="C407" s="16" t="s">
        <v>130</v>
      </c>
      <c r="D407" s="18">
        <v>22</v>
      </c>
      <c r="E407" s="19" t="s">
        <v>14</v>
      </c>
      <c r="F407" s="20">
        <v>197</v>
      </c>
      <c r="G407" s="21">
        <f>D407*IF(ISNUMBER(F407),F407,0)</f>
        <v>4334</v>
      </c>
      <c r="H407" s="22"/>
    </row>
    <row r="408" spans="2:8" x14ac:dyDescent="0.25">
      <c r="B408" s="3"/>
      <c r="C408" s="3"/>
      <c r="D408" s="3"/>
      <c r="E408" s="3"/>
      <c r="F408" s="3"/>
      <c r="G408" s="11"/>
      <c r="H408" s="13"/>
    </row>
    <row r="409" spans="2:8" ht="14.5" x14ac:dyDescent="0.35">
      <c r="B409" s="17" t="s">
        <v>25</v>
      </c>
      <c r="C409" s="16" t="s">
        <v>131</v>
      </c>
      <c r="D409" s="18">
        <v>1</v>
      </c>
      <c r="E409" s="19" t="s">
        <v>18</v>
      </c>
      <c r="F409" s="709">
        <v>350</v>
      </c>
      <c r="G409" s="21">
        <f>D409*IF(ISNUMBER(F409),F409,0)</f>
        <v>350</v>
      </c>
      <c r="H409" s="22"/>
    </row>
    <row r="410" spans="2:8" x14ac:dyDescent="0.25">
      <c r="B410" s="3"/>
      <c r="C410" s="3"/>
      <c r="D410" s="3"/>
      <c r="E410" s="3"/>
      <c r="F410" s="3"/>
      <c r="G410" s="11"/>
      <c r="H410" s="13"/>
    </row>
    <row r="411" spans="2:8" ht="65" x14ac:dyDescent="0.3">
      <c r="B411" s="3"/>
      <c r="C411" s="14" t="s">
        <v>132</v>
      </c>
      <c r="D411" s="3"/>
      <c r="E411" s="3"/>
      <c r="F411" s="3"/>
      <c r="G411" s="11"/>
      <c r="H411" s="13"/>
    </row>
    <row r="412" spans="2:8" x14ac:dyDescent="0.25">
      <c r="B412" s="3"/>
      <c r="C412" s="3"/>
      <c r="D412" s="3"/>
      <c r="E412" s="3"/>
      <c r="F412" s="3"/>
      <c r="G412" s="11"/>
      <c r="H412" s="13"/>
    </row>
    <row r="413" spans="2:8" ht="13" x14ac:dyDescent="0.3">
      <c r="B413" s="3"/>
      <c r="C413" s="15"/>
      <c r="D413" s="3"/>
      <c r="E413" s="3"/>
      <c r="F413" s="3"/>
      <c r="G413" s="11"/>
      <c r="H413" s="13"/>
    </row>
    <row r="414" spans="2:8" x14ac:dyDescent="0.25">
      <c r="B414" s="3"/>
      <c r="C414" s="3"/>
      <c r="D414" s="3"/>
      <c r="E414" s="3"/>
      <c r="F414" s="3"/>
      <c r="G414" s="11"/>
      <c r="H414" s="13"/>
    </row>
    <row r="415" spans="2:8" ht="14.5" x14ac:dyDescent="0.35">
      <c r="B415" s="17" t="s">
        <v>28</v>
      </c>
      <c r="C415" s="16" t="s">
        <v>133</v>
      </c>
      <c r="D415" s="18">
        <v>272</v>
      </c>
      <c r="E415" s="19" t="s">
        <v>14</v>
      </c>
      <c r="F415" s="20">
        <v>214.5</v>
      </c>
      <c r="G415" s="21">
        <f>D415*IF(ISNUMBER(F415),F415,0)</f>
        <v>58344</v>
      </c>
      <c r="H415" s="22"/>
    </row>
    <row r="416" spans="2:8" x14ac:dyDescent="0.25">
      <c r="B416" s="3"/>
      <c r="C416" s="3"/>
      <c r="D416" s="3"/>
      <c r="E416" s="3"/>
      <c r="F416" s="3"/>
      <c r="G416" s="11"/>
      <c r="H416" s="13"/>
    </row>
    <row r="417" spans="2:8" ht="13" x14ac:dyDescent="0.3">
      <c r="B417" s="3"/>
      <c r="C417" s="14" t="s">
        <v>134</v>
      </c>
      <c r="D417" s="3"/>
      <c r="E417" s="3"/>
      <c r="F417" s="3"/>
      <c r="G417" s="11"/>
      <c r="H417" s="13"/>
    </row>
    <row r="418" spans="2:8" x14ac:dyDescent="0.25">
      <c r="B418" s="3"/>
      <c r="C418" s="3"/>
      <c r="D418" s="3"/>
      <c r="E418" s="3"/>
      <c r="F418" s="3"/>
      <c r="G418" s="11"/>
      <c r="H418" s="13"/>
    </row>
    <row r="419" spans="2:8" ht="13" x14ac:dyDescent="0.3">
      <c r="B419" s="3"/>
      <c r="C419" s="15"/>
      <c r="D419" s="3"/>
      <c r="E419" s="3"/>
      <c r="F419" s="3"/>
      <c r="G419" s="11"/>
      <c r="H419" s="13"/>
    </row>
    <row r="420" spans="2:8" x14ac:dyDescent="0.25">
      <c r="B420" s="3"/>
      <c r="C420" s="3"/>
      <c r="D420" s="3"/>
      <c r="E420" s="3"/>
      <c r="F420" s="3"/>
      <c r="G420" s="11"/>
      <c r="H420" s="13"/>
    </row>
    <row r="421" spans="2:8" ht="14.5" x14ac:dyDescent="0.35">
      <c r="B421" s="17" t="s">
        <v>43</v>
      </c>
      <c r="C421" s="16" t="s">
        <v>135</v>
      </c>
      <c r="D421" s="18">
        <v>7</v>
      </c>
      <c r="E421" s="19" t="s">
        <v>14</v>
      </c>
      <c r="F421" s="20">
        <v>214.5</v>
      </c>
      <c r="G421" s="21">
        <f>D421*IF(ISNUMBER(F421),F421,0)</f>
        <v>1501.5</v>
      </c>
      <c r="H421" s="22"/>
    </row>
    <row r="422" spans="2:8" x14ac:dyDescent="0.25">
      <c r="B422" s="3"/>
      <c r="C422" s="3"/>
      <c r="D422" s="3"/>
      <c r="E422" s="3"/>
      <c r="F422" s="3"/>
      <c r="G422" s="11"/>
      <c r="H422" s="13"/>
    </row>
    <row r="423" spans="2:8" ht="14.5" x14ac:dyDescent="0.35">
      <c r="B423" s="17" t="s">
        <v>45</v>
      </c>
      <c r="C423" s="16" t="s">
        <v>136</v>
      </c>
      <c r="D423" s="18">
        <v>1</v>
      </c>
      <c r="E423" s="19" t="s">
        <v>18</v>
      </c>
      <c r="F423" s="20">
        <v>8891</v>
      </c>
      <c r="G423" s="21">
        <f>D423*IF(ISNUMBER(F423),F423,0)</f>
        <v>8891</v>
      </c>
      <c r="H423" s="708" t="s">
        <v>1389</v>
      </c>
    </row>
    <row r="424" spans="2:8" x14ac:dyDescent="0.25">
      <c r="B424" s="3"/>
      <c r="C424" s="3"/>
      <c r="D424" s="3"/>
      <c r="E424" s="3"/>
      <c r="F424" s="3"/>
      <c r="G424" s="11"/>
      <c r="H424" s="13"/>
    </row>
    <row r="425" spans="2:8" ht="13" x14ac:dyDescent="0.3">
      <c r="B425" s="3"/>
      <c r="C425" s="14" t="s">
        <v>137</v>
      </c>
      <c r="D425" s="3"/>
      <c r="E425" s="3"/>
      <c r="F425" s="3"/>
      <c r="G425" s="11"/>
      <c r="H425" s="13"/>
    </row>
    <row r="426" spans="2:8" x14ac:dyDescent="0.25">
      <c r="B426" s="3"/>
      <c r="C426" s="3"/>
      <c r="D426" s="3"/>
      <c r="E426" s="3"/>
      <c r="F426" s="3"/>
      <c r="G426" s="11"/>
      <c r="H426" s="13"/>
    </row>
    <row r="427" spans="2:8" ht="13" x14ac:dyDescent="0.3">
      <c r="B427" s="3"/>
      <c r="C427" s="15"/>
      <c r="D427" s="3"/>
      <c r="E427" s="3"/>
      <c r="F427" s="3"/>
      <c r="G427" s="11"/>
      <c r="H427" s="13"/>
    </row>
    <row r="428" spans="2:8" x14ac:dyDescent="0.25">
      <c r="B428" s="3"/>
      <c r="C428" s="3"/>
      <c r="D428" s="3"/>
      <c r="E428" s="3"/>
      <c r="F428" s="3"/>
      <c r="G428" s="11"/>
      <c r="H428" s="13"/>
    </row>
    <row r="429" spans="2:8" ht="14.5" x14ac:dyDescent="0.35">
      <c r="B429" s="17" t="s">
        <v>48</v>
      </c>
      <c r="C429" s="16" t="s">
        <v>138</v>
      </c>
      <c r="D429" s="18">
        <v>33</v>
      </c>
      <c r="E429" s="19" t="s">
        <v>14</v>
      </c>
      <c r="F429" s="20">
        <v>214.5</v>
      </c>
      <c r="G429" s="21">
        <f>D429*IF(ISNUMBER(F429),F429,0)</f>
        <v>7078.5</v>
      </c>
      <c r="H429" s="22"/>
    </row>
    <row r="430" spans="2:8" x14ac:dyDescent="0.25">
      <c r="B430" s="3"/>
      <c r="C430" s="3"/>
      <c r="D430" s="3"/>
      <c r="E430" s="3"/>
      <c r="F430" s="3"/>
      <c r="G430" s="11"/>
      <c r="H430" s="13"/>
    </row>
    <row r="431" spans="2:8" ht="14.5" x14ac:dyDescent="0.35">
      <c r="B431" s="17" t="s">
        <v>52</v>
      </c>
      <c r="C431" s="16" t="s">
        <v>139</v>
      </c>
      <c r="D431" s="18">
        <v>127</v>
      </c>
      <c r="E431" s="19" t="s">
        <v>14</v>
      </c>
      <c r="F431" s="20">
        <v>214.5</v>
      </c>
      <c r="G431" s="21">
        <f>D431*IF(ISNUMBER(F431),F431,0)</f>
        <v>27241.5</v>
      </c>
      <c r="H431" s="22"/>
    </row>
    <row r="432" spans="2:8" x14ac:dyDescent="0.25">
      <c r="B432" s="3"/>
      <c r="C432" s="3"/>
      <c r="D432" s="3"/>
      <c r="E432" s="3"/>
      <c r="F432" s="3"/>
      <c r="G432" s="11"/>
      <c r="H432" s="13"/>
    </row>
    <row r="433" spans="2:8" x14ac:dyDescent="0.25">
      <c r="B433" s="4"/>
      <c r="C433" s="4"/>
      <c r="D433" s="5"/>
      <c r="E433" s="5"/>
      <c r="F433" s="5"/>
      <c r="G433" s="23"/>
      <c r="H433" s="24"/>
    </row>
    <row r="434" spans="2:8" ht="13" x14ac:dyDescent="0.3">
      <c r="B434" s="3"/>
      <c r="C434" s="25" t="s">
        <v>140</v>
      </c>
      <c r="G434" s="26">
        <f>SUM(G401:G431)</f>
        <v>129607.5</v>
      </c>
      <c r="H434" s="13"/>
    </row>
    <row r="435" spans="2:8" x14ac:dyDescent="0.25">
      <c r="B435" s="27"/>
      <c r="C435" s="27"/>
      <c r="D435" s="28"/>
      <c r="E435" s="28"/>
      <c r="F435" s="28"/>
      <c r="G435" s="29"/>
      <c r="H435" s="30"/>
    </row>
    <row r="437" spans="2:8" x14ac:dyDescent="0.25">
      <c r="B437" s="4" t="s">
        <v>66</v>
      </c>
      <c r="C437" s="5"/>
      <c r="D437" s="5"/>
      <c r="E437" s="5"/>
      <c r="F437" s="5"/>
      <c r="G437" s="6"/>
      <c r="H437" s="6"/>
    </row>
    <row r="438" spans="2:8" ht="13" x14ac:dyDescent="0.3">
      <c r="B438" s="7"/>
      <c r="C438" s="8" t="s">
        <v>5</v>
      </c>
      <c r="D438" s="9" t="s">
        <v>6</v>
      </c>
      <c r="E438" s="9" t="s">
        <v>7</v>
      </c>
      <c r="F438" s="9" t="s">
        <v>8</v>
      </c>
      <c r="G438" s="10" t="s">
        <v>9</v>
      </c>
      <c r="H438" s="8" t="s">
        <v>10</v>
      </c>
    </row>
    <row r="439" spans="2:8" x14ac:dyDescent="0.25">
      <c r="B439" s="3"/>
      <c r="C439" s="3"/>
      <c r="D439" s="3"/>
      <c r="E439" s="3"/>
      <c r="F439" s="3"/>
      <c r="G439" s="11"/>
      <c r="H439" s="13"/>
    </row>
    <row r="440" spans="2:8" ht="13" x14ac:dyDescent="0.3">
      <c r="B440" s="3"/>
      <c r="C440" s="14" t="s">
        <v>137</v>
      </c>
      <c r="D440" s="3"/>
      <c r="E440" s="3"/>
      <c r="F440" s="3"/>
      <c r="G440" s="11"/>
      <c r="H440" s="13"/>
    </row>
    <row r="441" spans="2:8" x14ac:dyDescent="0.25">
      <c r="B441" s="3"/>
      <c r="C441" s="3"/>
      <c r="D441" s="3"/>
      <c r="E441" s="3"/>
      <c r="F441" s="3"/>
      <c r="G441" s="11"/>
      <c r="H441" s="13"/>
    </row>
    <row r="442" spans="2:8" ht="13" x14ac:dyDescent="0.3">
      <c r="B442" s="3"/>
      <c r="C442" s="15"/>
      <c r="D442" s="3"/>
      <c r="E442" s="3"/>
      <c r="F442" s="3"/>
      <c r="G442" s="11"/>
      <c r="H442" s="13"/>
    </row>
    <row r="443" spans="2:8" x14ac:dyDescent="0.25">
      <c r="B443" s="3"/>
      <c r="C443" s="3"/>
      <c r="D443" s="3"/>
      <c r="E443" s="3"/>
      <c r="F443" s="3"/>
      <c r="G443" s="11"/>
      <c r="H443" s="13"/>
    </row>
    <row r="444" spans="2:8" ht="14.5" x14ac:dyDescent="0.35">
      <c r="B444" s="17" t="s">
        <v>13</v>
      </c>
      <c r="C444" s="16" t="s">
        <v>141</v>
      </c>
      <c r="D444" s="18">
        <v>3</v>
      </c>
      <c r="E444" s="19" t="s">
        <v>14</v>
      </c>
      <c r="F444" s="20">
        <v>214.5</v>
      </c>
      <c r="G444" s="21">
        <f>D444*IF(ISNUMBER(F444),F444,0)</f>
        <v>643.5</v>
      </c>
      <c r="H444" s="22"/>
    </row>
    <row r="445" spans="2:8" x14ac:dyDescent="0.25">
      <c r="B445" s="3"/>
      <c r="C445" s="3"/>
      <c r="D445" s="3"/>
      <c r="E445" s="3"/>
      <c r="F445" s="3"/>
      <c r="G445" s="11"/>
      <c r="H445" s="13"/>
    </row>
    <row r="446" spans="2:8" ht="14.5" x14ac:dyDescent="0.35">
      <c r="B446" s="17" t="s">
        <v>17</v>
      </c>
      <c r="C446" s="16" t="s">
        <v>142</v>
      </c>
      <c r="D446" s="18">
        <v>376</v>
      </c>
      <c r="E446" s="19" t="s">
        <v>14</v>
      </c>
      <c r="F446" s="20">
        <v>214.5</v>
      </c>
      <c r="G446" s="21">
        <f>D446*IF(ISNUMBER(F446),F446,0)</f>
        <v>80652</v>
      </c>
      <c r="H446" s="22"/>
    </row>
    <row r="447" spans="2:8" x14ac:dyDescent="0.25">
      <c r="B447" s="3"/>
      <c r="C447" s="3"/>
      <c r="D447" s="3"/>
      <c r="E447" s="3"/>
      <c r="F447" s="3"/>
      <c r="G447" s="11"/>
      <c r="H447" s="13"/>
    </row>
    <row r="448" spans="2:8" ht="13" x14ac:dyDescent="0.3">
      <c r="B448" s="3"/>
      <c r="C448" s="14" t="s">
        <v>143</v>
      </c>
      <c r="D448" s="3"/>
      <c r="E448" s="3"/>
      <c r="F448" s="3"/>
      <c r="G448" s="11"/>
      <c r="H448" s="13"/>
    </row>
    <row r="449" spans="2:8" x14ac:dyDescent="0.25">
      <c r="B449" s="3"/>
      <c r="C449" s="3"/>
      <c r="D449" s="3"/>
      <c r="E449" s="3"/>
      <c r="F449" s="3"/>
      <c r="G449" s="11"/>
      <c r="H449" s="13"/>
    </row>
    <row r="450" spans="2:8" ht="13" x14ac:dyDescent="0.3">
      <c r="B450" s="3"/>
      <c r="C450" s="15"/>
      <c r="D450" s="3"/>
      <c r="E450" s="3"/>
      <c r="F450" s="3"/>
      <c r="G450" s="11"/>
      <c r="H450" s="13"/>
    </row>
    <row r="451" spans="2:8" x14ac:dyDescent="0.25">
      <c r="B451" s="3"/>
      <c r="C451" s="3"/>
      <c r="D451" s="3"/>
      <c r="E451" s="3"/>
      <c r="F451" s="3"/>
      <c r="G451" s="11"/>
      <c r="H451" s="13"/>
    </row>
    <row r="452" spans="2:8" ht="14.5" x14ac:dyDescent="0.35">
      <c r="B452" s="17" t="s">
        <v>20</v>
      </c>
      <c r="C452" s="16" t="s">
        <v>144</v>
      </c>
      <c r="D452" s="18">
        <v>2</v>
      </c>
      <c r="E452" s="19" t="s">
        <v>14</v>
      </c>
      <c r="F452" s="20">
        <v>234.44</v>
      </c>
      <c r="G452" s="21">
        <f>D452*IF(ISNUMBER(F452),F452,0)</f>
        <v>468.88</v>
      </c>
      <c r="H452" s="22"/>
    </row>
    <row r="453" spans="2:8" x14ac:dyDescent="0.25">
      <c r="B453" s="3"/>
      <c r="C453" s="3"/>
      <c r="D453" s="3"/>
      <c r="E453" s="3"/>
      <c r="F453" s="3"/>
      <c r="G453" s="11"/>
      <c r="H453" s="13"/>
    </row>
    <row r="454" spans="2:8" ht="78" x14ac:dyDescent="0.3">
      <c r="B454" s="3"/>
      <c r="C454" s="14" t="s">
        <v>145</v>
      </c>
      <c r="D454" s="3"/>
      <c r="E454" s="3"/>
      <c r="F454" s="3"/>
      <c r="G454" s="11"/>
      <c r="H454" s="13"/>
    </row>
    <row r="455" spans="2:8" x14ac:dyDescent="0.25">
      <c r="B455" s="3"/>
      <c r="C455" s="3"/>
      <c r="D455" s="3"/>
      <c r="E455" s="3"/>
      <c r="F455" s="3"/>
      <c r="G455" s="11"/>
      <c r="H455" s="13"/>
    </row>
    <row r="456" spans="2:8" ht="13" x14ac:dyDescent="0.3">
      <c r="B456" s="3"/>
      <c r="C456" s="15"/>
      <c r="D456" s="3"/>
      <c r="E456" s="3"/>
      <c r="F456" s="3"/>
      <c r="G456" s="11"/>
      <c r="H456" s="13"/>
    </row>
    <row r="457" spans="2:8" x14ac:dyDescent="0.25">
      <c r="B457" s="3"/>
      <c r="C457" s="3"/>
      <c r="D457" s="3"/>
      <c r="E457" s="3"/>
      <c r="F457" s="3"/>
      <c r="G457" s="11"/>
      <c r="H457" s="13"/>
    </row>
    <row r="458" spans="2:8" ht="14.5" x14ac:dyDescent="0.35">
      <c r="B458" s="17" t="s">
        <v>23</v>
      </c>
      <c r="C458" s="16" t="s">
        <v>146</v>
      </c>
      <c r="D458" s="18">
        <v>19</v>
      </c>
      <c r="E458" s="19" t="s">
        <v>14</v>
      </c>
      <c r="F458" s="20">
        <v>259.32</v>
      </c>
      <c r="G458" s="21">
        <f>D458*IF(ISNUMBER(F458),F458,0)</f>
        <v>4927.08</v>
      </c>
      <c r="H458" s="22"/>
    </row>
    <row r="459" spans="2:8" x14ac:dyDescent="0.25">
      <c r="B459" s="3"/>
      <c r="C459" s="3"/>
      <c r="D459" s="3"/>
      <c r="E459" s="3"/>
      <c r="F459" s="3"/>
      <c r="G459" s="11"/>
      <c r="H459" s="13"/>
    </row>
    <row r="460" spans="2:8" ht="14.5" x14ac:dyDescent="0.35">
      <c r="B460" s="17" t="s">
        <v>25</v>
      </c>
      <c r="C460" s="16" t="s">
        <v>147</v>
      </c>
      <c r="D460" s="18">
        <v>35</v>
      </c>
      <c r="E460" s="19" t="s">
        <v>14</v>
      </c>
      <c r="F460" s="20">
        <v>259.32</v>
      </c>
      <c r="G460" s="21">
        <f>D460*IF(ISNUMBER(F460),F460,0)</f>
        <v>9076.1999999999989</v>
      </c>
      <c r="H460" s="22"/>
    </row>
    <row r="461" spans="2:8" x14ac:dyDescent="0.25">
      <c r="B461" s="3"/>
      <c r="C461" s="3"/>
      <c r="D461" s="3"/>
      <c r="E461" s="3"/>
      <c r="F461" s="3"/>
      <c r="G461" s="11"/>
      <c r="H461" s="13"/>
    </row>
    <row r="462" spans="2:8" ht="14.5" x14ac:dyDescent="0.35">
      <c r="B462" s="17" t="s">
        <v>28</v>
      </c>
      <c r="C462" s="16" t="s">
        <v>148</v>
      </c>
      <c r="D462" s="18">
        <v>21</v>
      </c>
      <c r="E462" s="19" t="s">
        <v>14</v>
      </c>
      <c r="F462" s="20">
        <v>259.32</v>
      </c>
      <c r="G462" s="21">
        <f>D462*IF(ISNUMBER(F462),F462,0)</f>
        <v>5445.72</v>
      </c>
      <c r="H462" s="22"/>
    </row>
    <row r="463" spans="2:8" x14ac:dyDescent="0.25">
      <c r="B463" s="3"/>
      <c r="C463" s="3"/>
      <c r="D463" s="3"/>
      <c r="E463" s="3"/>
      <c r="F463" s="3"/>
      <c r="G463" s="11"/>
      <c r="H463" s="13"/>
    </row>
    <row r="464" spans="2:8" ht="13" x14ac:dyDescent="0.3">
      <c r="B464" s="3"/>
      <c r="C464" s="14" t="s">
        <v>149</v>
      </c>
      <c r="D464" s="3"/>
      <c r="E464" s="3"/>
      <c r="F464" s="3"/>
      <c r="G464" s="11"/>
      <c r="H464" s="13"/>
    </row>
    <row r="465" spans="2:8" x14ac:dyDescent="0.25">
      <c r="B465" s="3"/>
      <c r="C465" s="3"/>
      <c r="D465" s="3"/>
      <c r="E465" s="3"/>
      <c r="F465" s="3"/>
      <c r="G465" s="11"/>
      <c r="H465" s="13"/>
    </row>
    <row r="466" spans="2:8" ht="13" x14ac:dyDescent="0.3">
      <c r="B466" s="3"/>
      <c r="C466" s="15"/>
      <c r="D466" s="3"/>
      <c r="E466" s="3"/>
      <c r="F466" s="3"/>
      <c r="G466" s="11"/>
      <c r="H466" s="13"/>
    </row>
    <row r="467" spans="2:8" x14ac:dyDescent="0.25">
      <c r="B467" s="3"/>
      <c r="C467" s="3"/>
      <c r="D467" s="3"/>
      <c r="E467" s="3"/>
      <c r="F467" s="3"/>
      <c r="G467" s="11"/>
      <c r="H467" s="13"/>
    </row>
    <row r="468" spans="2:8" ht="26" x14ac:dyDescent="0.35">
      <c r="B468" s="17" t="s">
        <v>43</v>
      </c>
      <c r="C468" s="16" t="s">
        <v>150</v>
      </c>
      <c r="D468" s="18">
        <v>2</v>
      </c>
      <c r="E468" s="19" t="s">
        <v>14</v>
      </c>
      <c r="F468" s="20">
        <v>280.7</v>
      </c>
      <c r="G468" s="21">
        <f>D468*IF(ISNUMBER(F468),F468,0)</f>
        <v>561.4</v>
      </c>
      <c r="H468" s="22"/>
    </row>
    <row r="469" spans="2:8" x14ac:dyDescent="0.25">
      <c r="B469" s="3"/>
      <c r="C469" s="3"/>
      <c r="D469" s="3"/>
      <c r="E469" s="3"/>
      <c r="F469" s="3"/>
      <c r="G469" s="11"/>
      <c r="H469" s="13"/>
    </row>
    <row r="470" spans="2:8" ht="26" x14ac:dyDescent="0.35">
      <c r="B470" s="17" t="s">
        <v>45</v>
      </c>
      <c r="C470" s="16" t="s">
        <v>151</v>
      </c>
      <c r="D470" s="18">
        <v>67</v>
      </c>
      <c r="E470" s="19" t="s">
        <v>14</v>
      </c>
      <c r="F470" s="20">
        <v>284.7</v>
      </c>
      <c r="G470" s="21">
        <f>D470*IF(ISNUMBER(F470),F470,0)</f>
        <v>19074.899999999998</v>
      </c>
      <c r="H470" s="22"/>
    </row>
    <row r="471" spans="2:8" x14ac:dyDescent="0.25">
      <c r="B471" s="3"/>
      <c r="C471" s="3"/>
      <c r="D471" s="3"/>
      <c r="E471" s="3"/>
      <c r="F471" s="3"/>
      <c r="G471" s="11"/>
      <c r="H471" s="13"/>
    </row>
    <row r="472" spans="2:8" ht="26" x14ac:dyDescent="0.35">
      <c r="B472" s="17" t="s">
        <v>48</v>
      </c>
      <c r="C472" s="16" t="s">
        <v>152</v>
      </c>
      <c r="D472" s="18">
        <v>34</v>
      </c>
      <c r="E472" s="19" t="s">
        <v>14</v>
      </c>
      <c r="F472" s="20">
        <v>284.7</v>
      </c>
      <c r="G472" s="21">
        <f>D472*IF(ISNUMBER(F472),F472,0)</f>
        <v>9679.7999999999993</v>
      </c>
      <c r="H472" s="22"/>
    </row>
    <row r="473" spans="2:8" x14ac:dyDescent="0.25">
      <c r="B473" s="3"/>
      <c r="C473" s="3"/>
      <c r="D473" s="3"/>
      <c r="E473" s="3"/>
      <c r="F473" s="3"/>
      <c r="G473" s="11"/>
      <c r="H473" s="13"/>
    </row>
    <row r="474" spans="2:8" ht="26" x14ac:dyDescent="0.35">
      <c r="B474" s="17" t="s">
        <v>52</v>
      </c>
      <c r="C474" s="16" t="s">
        <v>153</v>
      </c>
      <c r="D474" s="18">
        <v>5</v>
      </c>
      <c r="E474" s="19" t="s">
        <v>14</v>
      </c>
      <c r="F474" s="20">
        <v>280.7</v>
      </c>
      <c r="G474" s="21">
        <f>D474*IF(ISNUMBER(F474),F474,0)</f>
        <v>1403.5</v>
      </c>
      <c r="H474" s="22"/>
    </row>
    <row r="475" spans="2:8" x14ac:dyDescent="0.25">
      <c r="B475" s="3"/>
      <c r="C475" s="3"/>
      <c r="D475" s="3"/>
      <c r="E475" s="3"/>
      <c r="F475" s="3"/>
      <c r="G475" s="11"/>
      <c r="H475" s="13"/>
    </row>
    <row r="476" spans="2:8" ht="13" x14ac:dyDescent="0.3">
      <c r="B476" s="3"/>
      <c r="C476" s="14" t="s">
        <v>143</v>
      </c>
      <c r="D476" s="3"/>
      <c r="E476" s="3"/>
      <c r="F476" s="3"/>
      <c r="G476" s="11"/>
      <c r="H476" s="13"/>
    </row>
    <row r="477" spans="2:8" x14ac:dyDescent="0.25">
      <c r="B477" s="3"/>
      <c r="C477" s="3"/>
      <c r="D477" s="3"/>
      <c r="E477" s="3"/>
      <c r="F477" s="3"/>
      <c r="G477" s="11"/>
      <c r="H477" s="13"/>
    </row>
    <row r="478" spans="2:8" ht="13" x14ac:dyDescent="0.3">
      <c r="B478" s="3"/>
      <c r="C478" s="15"/>
      <c r="D478" s="3"/>
      <c r="E478" s="3"/>
      <c r="F478" s="3"/>
      <c r="G478" s="11"/>
      <c r="H478" s="13"/>
    </row>
    <row r="479" spans="2:8" x14ac:dyDescent="0.25">
      <c r="B479" s="3"/>
      <c r="C479" s="3"/>
      <c r="D479" s="3"/>
      <c r="E479" s="3"/>
      <c r="F479" s="3"/>
      <c r="G479" s="11"/>
      <c r="H479" s="13"/>
    </row>
    <row r="480" spans="2:8" ht="14.5" x14ac:dyDescent="0.35">
      <c r="B480" s="17" t="s">
        <v>88</v>
      </c>
      <c r="C480" s="16" t="s">
        <v>154</v>
      </c>
      <c r="D480" s="18">
        <v>1</v>
      </c>
      <c r="E480" s="19" t="s">
        <v>14</v>
      </c>
      <c r="F480" s="20">
        <v>302.16000000000003</v>
      </c>
      <c r="G480" s="21">
        <f>D480*IF(ISNUMBER(F480),F480,0)</f>
        <v>302.16000000000003</v>
      </c>
      <c r="H480" s="22"/>
    </row>
    <row r="481" spans="2:8" x14ac:dyDescent="0.25">
      <c r="B481" s="3"/>
      <c r="C481" s="3"/>
      <c r="D481" s="3"/>
      <c r="E481" s="3"/>
      <c r="F481" s="3"/>
      <c r="G481" s="11"/>
      <c r="H481" s="13"/>
    </row>
    <row r="482" spans="2:8" ht="14.5" x14ac:dyDescent="0.35">
      <c r="B482" s="17" t="s">
        <v>49</v>
      </c>
      <c r="C482" s="16" t="s">
        <v>155</v>
      </c>
      <c r="D482" s="18">
        <v>3</v>
      </c>
      <c r="E482" s="19" t="s">
        <v>14</v>
      </c>
      <c r="F482" s="20">
        <v>302.16000000000003</v>
      </c>
      <c r="G482" s="21">
        <f>D482*IF(ISNUMBER(F482),F482,0)</f>
        <v>906.48</v>
      </c>
      <c r="H482" s="22"/>
    </row>
    <row r="483" spans="2:8" x14ac:dyDescent="0.25">
      <c r="B483" s="3"/>
      <c r="C483" s="3"/>
      <c r="D483" s="3"/>
      <c r="E483" s="3"/>
      <c r="F483" s="3"/>
      <c r="G483" s="11"/>
      <c r="H483" s="13"/>
    </row>
    <row r="484" spans="2:8" x14ac:dyDescent="0.25">
      <c r="B484" s="4"/>
      <c r="C484" s="4"/>
      <c r="D484" s="5"/>
      <c r="E484" s="5"/>
      <c r="F484" s="5"/>
      <c r="G484" s="23"/>
      <c r="H484" s="24"/>
    </row>
    <row r="485" spans="2:8" ht="13" x14ac:dyDescent="0.3">
      <c r="B485" s="3"/>
      <c r="C485" s="25" t="s">
        <v>156</v>
      </c>
      <c r="G485" s="26">
        <f>SUM(G444:G482)</f>
        <v>133141.62</v>
      </c>
      <c r="H485" s="13"/>
    </row>
    <row r="486" spans="2:8" x14ac:dyDescent="0.25">
      <c r="B486" s="27"/>
      <c r="C486" s="27"/>
      <c r="D486" s="28"/>
      <c r="E486" s="28"/>
      <c r="F486" s="28"/>
      <c r="G486" s="29"/>
      <c r="H486" s="30"/>
    </row>
    <row r="488" spans="2:8" x14ac:dyDescent="0.25">
      <c r="B488" s="4" t="s">
        <v>66</v>
      </c>
      <c r="C488" s="5"/>
      <c r="D488" s="5"/>
      <c r="E488" s="5"/>
      <c r="F488" s="5"/>
      <c r="G488" s="6"/>
      <c r="H488" s="6"/>
    </row>
    <row r="489" spans="2:8" ht="13" x14ac:dyDescent="0.3">
      <c r="B489" s="7"/>
      <c r="C489" s="8" t="s">
        <v>5</v>
      </c>
      <c r="D489" s="9" t="s">
        <v>6</v>
      </c>
      <c r="E489" s="9" t="s">
        <v>7</v>
      </c>
      <c r="F489" s="9" t="s">
        <v>8</v>
      </c>
      <c r="G489" s="10" t="s">
        <v>9</v>
      </c>
      <c r="H489" s="8" t="s">
        <v>10</v>
      </c>
    </row>
    <row r="490" spans="2:8" x14ac:dyDescent="0.25">
      <c r="B490" s="3"/>
      <c r="C490" s="3"/>
      <c r="D490" s="3"/>
      <c r="E490" s="3"/>
      <c r="F490" s="3"/>
      <c r="G490" s="11"/>
      <c r="H490" s="13"/>
    </row>
    <row r="491" spans="2:8" ht="13" x14ac:dyDescent="0.3">
      <c r="B491" s="3"/>
      <c r="C491" s="14" t="s">
        <v>143</v>
      </c>
      <c r="D491" s="3"/>
      <c r="E491" s="3"/>
      <c r="F491" s="3"/>
      <c r="G491" s="11"/>
      <c r="H491" s="13"/>
    </row>
    <row r="492" spans="2:8" x14ac:dyDescent="0.25">
      <c r="B492" s="3"/>
      <c r="C492" s="3"/>
      <c r="D492" s="3"/>
      <c r="E492" s="3"/>
      <c r="F492" s="3"/>
      <c r="G492" s="11"/>
      <c r="H492" s="13"/>
    </row>
    <row r="493" spans="2:8" ht="13" x14ac:dyDescent="0.3">
      <c r="B493" s="3"/>
      <c r="C493" s="15"/>
      <c r="D493" s="3"/>
      <c r="E493" s="3"/>
      <c r="F493" s="3"/>
      <c r="G493" s="11"/>
      <c r="H493" s="13"/>
    </row>
    <row r="494" spans="2:8" x14ac:dyDescent="0.25">
      <c r="B494" s="3"/>
      <c r="C494" s="3"/>
      <c r="D494" s="3"/>
      <c r="E494" s="3"/>
      <c r="F494" s="3"/>
      <c r="G494" s="11"/>
      <c r="H494" s="13"/>
    </row>
    <row r="495" spans="2:8" ht="14.5" x14ac:dyDescent="0.35">
      <c r="B495" s="17" t="s">
        <v>13</v>
      </c>
      <c r="C495" s="16" t="s">
        <v>157</v>
      </c>
      <c r="D495" s="18">
        <v>7</v>
      </c>
      <c r="E495" s="19" t="s">
        <v>14</v>
      </c>
      <c r="F495" s="20">
        <v>302.16000000000003</v>
      </c>
      <c r="G495" s="21">
        <f>D495*IF(ISNUMBER(F495),F495,0)</f>
        <v>2115.1200000000003</v>
      </c>
      <c r="H495" s="22"/>
    </row>
    <row r="496" spans="2:8" x14ac:dyDescent="0.25">
      <c r="B496" s="3"/>
      <c r="C496" s="3"/>
      <c r="D496" s="3"/>
      <c r="E496" s="3"/>
      <c r="F496" s="3"/>
      <c r="G496" s="11"/>
      <c r="H496" s="13"/>
    </row>
    <row r="497" spans="2:8" ht="14.5" x14ac:dyDescent="0.35">
      <c r="B497" s="17" t="s">
        <v>17</v>
      </c>
      <c r="C497" s="16" t="s">
        <v>158</v>
      </c>
      <c r="D497" s="18">
        <v>12</v>
      </c>
      <c r="E497" s="19" t="s">
        <v>14</v>
      </c>
      <c r="F497" s="20">
        <v>302.16000000000003</v>
      </c>
      <c r="G497" s="21">
        <f>D497*IF(ISNUMBER(F497),F497,0)</f>
        <v>3625.92</v>
      </c>
      <c r="H497" s="22"/>
    </row>
    <row r="498" spans="2:8" x14ac:dyDescent="0.25">
      <c r="B498" s="3"/>
      <c r="C498" s="3"/>
      <c r="D498" s="3"/>
      <c r="E498" s="3"/>
      <c r="F498" s="3"/>
      <c r="G498" s="11"/>
      <c r="H498" s="13"/>
    </row>
    <row r="499" spans="2:8" ht="14.5" x14ac:dyDescent="0.35">
      <c r="B499" s="17" t="s">
        <v>20</v>
      </c>
      <c r="C499" s="16" t="s">
        <v>159</v>
      </c>
      <c r="D499" s="18">
        <v>4</v>
      </c>
      <c r="E499" s="19" t="s">
        <v>14</v>
      </c>
      <c r="F499" s="20">
        <v>302.16000000000003</v>
      </c>
      <c r="G499" s="21">
        <f>D499*IF(ISNUMBER(F499),F499,0)</f>
        <v>1208.6400000000001</v>
      </c>
      <c r="H499" s="22"/>
    </row>
    <row r="500" spans="2:8" x14ac:dyDescent="0.25">
      <c r="B500" s="3"/>
      <c r="C500" s="3"/>
      <c r="D500" s="3"/>
      <c r="E500" s="3"/>
      <c r="F500" s="3"/>
      <c r="G500" s="11"/>
      <c r="H500" s="13"/>
    </row>
    <row r="501" spans="2:8" ht="26" x14ac:dyDescent="0.35">
      <c r="B501" s="17" t="s">
        <v>23</v>
      </c>
      <c r="C501" s="16" t="s">
        <v>160</v>
      </c>
      <c r="D501" s="18">
        <v>1</v>
      </c>
      <c r="E501" s="19" t="s">
        <v>14</v>
      </c>
      <c r="F501" s="20" t="s">
        <v>738</v>
      </c>
      <c r="G501" s="21">
        <f>D501*IF(ISNUMBER(F501),F501,0)</f>
        <v>0</v>
      </c>
      <c r="H501" s="22"/>
    </row>
    <row r="502" spans="2:8" x14ac:dyDescent="0.25">
      <c r="B502" s="3"/>
      <c r="C502" s="3"/>
      <c r="D502" s="3"/>
      <c r="E502" s="3"/>
      <c r="F502" s="3"/>
      <c r="G502" s="11"/>
      <c r="H502" s="13"/>
    </row>
    <row r="503" spans="2:8" ht="65" x14ac:dyDescent="0.3">
      <c r="B503" s="3"/>
      <c r="C503" s="14" t="s">
        <v>161</v>
      </c>
      <c r="D503" s="3"/>
      <c r="E503" s="3"/>
      <c r="F503" s="3"/>
      <c r="G503" s="11"/>
      <c r="H503" s="13"/>
    </row>
    <row r="504" spans="2:8" x14ac:dyDescent="0.25">
      <c r="B504" s="3"/>
      <c r="C504" s="3"/>
      <c r="D504" s="3"/>
      <c r="E504" s="3"/>
      <c r="F504" s="3"/>
      <c r="G504" s="11"/>
      <c r="H504" s="13"/>
    </row>
    <row r="505" spans="2:8" ht="13" x14ac:dyDescent="0.3">
      <c r="B505" s="3"/>
      <c r="C505" s="15"/>
      <c r="D505" s="3"/>
      <c r="E505" s="3"/>
      <c r="F505" s="3"/>
      <c r="G505" s="11"/>
      <c r="H505" s="13"/>
    </row>
    <row r="506" spans="2:8" x14ac:dyDescent="0.25">
      <c r="B506" s="3"/>
      <c r="C506" s="3"/>
      <c r="D506" s="3"/>
      <c r="E506" s="3"/>
      <c r="F506" s="3"/>
      <c r="G506" s="11"/>
      <c r="H506" s="13"/>
    </row>
    <row r="507" spans="2:8" ht="14.5" x14ac:dyDescent="0.35">
      <c r="B507" s="17" t="s">
        <v>25</v>
      </c>
      <c r="C507" s="16" t="s">
        <v>162</v>
      </c>
      <c r="D507" s="18">
        <v>68</v>
      </c>
      <c r="E507" s="19" t="s">
        <v>49</v>
      </c>
      <c r="F507" s="20">
        <v>27.67</v>
      </c>
      <c r="G507" s="21">
        <f>D507*IF(ISNUMBER(F507),F507,0)</f>
        <v>1881.5600000000002</v>
      </c>
      <c r="H507" s="22"/>
    </row>
    <row r="508" spans="2:8" x14ac:dyDescent="0.25">
      <c r="B508" s="3"/>
      <c r="C508" s="3"/>
      <c r="D508" s="3"/>
      <c r="E508" s="3"/>
      <c r="F508" s="3"/>
      <c r="G508" s="11"/>
      <c r="H508" s="13"/>
    </row>
    <row r="509" spans="2:8" ht="14.5" x14ac:dyDescent="0.35">
      <c r="B509" s="17" t="s">
        <v>28</v>
      </c>
      <c r="C509" s="16" t="s">
        <v>163</v>
      </c>
      <c r="D509" s="18">
        <v>1</v>
      </c>
      <c r="E509" s="19" t="s">
        <v>18</v>
      </c>
      <c r="F509" s="20">
        <v>1580</v>
      </c>
      <c r="G509" s="21">
        <f>D509*IF(ISNUMBER(F509),F509,0)</f>
        <v>1580</v>
      </c>
      <c r="H509" s="22"/>
    </row>
    <row r="510" spans="2:8" x14ac:dyDescent="0.25">
      <c r="B510" s="3"/>
      <c r="C510" s="3"/>
      <c r="D510" s="3"/>
      <c r="E510" s="3"/>
      <c r="F510" s="3"/>
      <c r="G510" s="11"/>
      <c r="H510" s="13"/>
    </row>
    <row r="511" spans="2:8" ht="13" x14ac:dyDescent="0.3">
      <c r="B511" s="3"/>
      <c r="C511" s="14" t="s">
        <v>164</v>
      </c>
      <c r="D511" s="3"/>
      <c r="E511" s="3"/>
      <c r="F511" s="3"/>
      <c r="G511" s="11"/>
      <c r="H511" s="13"/>
    </row>
    <row r="512" spans="2:8" x14ac:dyDescent="0.25">
      <c r="B512" s="3"/>
      <c r="C512" s="3"/>
      <c r="D512" s="3"/>
      <c r="E512" s="3"/>
      <c r="F512" s="3"/>
      <c r="G512" s="11"/>
      <c r="H512" s="13"/>
    </row>
    <row r="513" spans="2:8" ht="13" x14ac:dyDescent="0.3">
      <c r="B513" s="3"/>
      <c r="C513" s="15"/>
      <c r="D513" s="3"/>
      <c r="E513" s="3"/>
      <c r="F513" s="3"/>
      <c r="G513" s="11"/>
      <c r="H513" s="13"/>
    </row>
    <row r="514" spans="2:8" x14ac:dyDescent="0.25">
      <c r="B514" s="3"/>
      <c r="C514" s="3"/>
      <c r="D514" s="3"/>
      <c r="E514" s="3"/>
      <c r="F514" s="3"/>
      <c r="G514" s="11"/>
      <c r="H514" s="13"/>
    </row>
    <row r="515" spans="2:8" ht="26" x14ac:dyDescent="0.35">
      <c r="B515" s="17" t="s">
        <v>43</v>
      </c>
      <c r="C515" s="16" t="s">
        <v>165</v>
      </c>
      <c r="D515" s="18">
        <v>262</v>
      </c>
      <c r="E515" s="19" t="s">
        <v>49</v>
      </c>
      <c r="F515" s="20">
        <v>11.9</v>
      </c>
      <c r="G515" s="21">
        <f>D515*IF(ISNUMBER(F515),F515,0)</f>
        <v>3117.8</v>
      </c>
      <c r="H515" s="22"/>
    </row>
    <row r="516" spans="2:8" x14ac:dyDescent="0.25">
      <c r="B516" s="3"/>
      <c r="C516" s="3"/>
      <c r="D516" s="3"/>
      <c r="E516" s="3"/>
      <c r="F516" s="3"/>
      <c r="G516" s="11"/>
      <c r="H516" s="13"/>
    </row>
    <row r="517" spans="2:8" ht="26" x14ac:dyDescent="0.35">
      <c r="B517" s="17" t="s">
        <v>45</v>
      </c>
      <c r="C517" s="16" t="s">
        <v>166</v>
      </c>
      <c r="D517" s="18">
        <v>165</v>
      </c>
      <c r="E517" s="19" t="s">
        <v>49</v>
      </c>
      <c r="F517" s="20">
        <v>11.9</v>
      </c>
      <c r="G517" s="21">
        <f>D517*IF(ISNUMBER(F517),F517,0)</f>
        <v>1963.5</v>
      </c>
      <c r="H517" s="22"/>
    </row>
    <row r="518" spans="2:8" x14ac:dyDescent="0.25">
      <c r="B518" s="3"/>
      <c r="C518" s="3"/>
      <c r="D518" s="3"/>
      <c r="E518" s="3"/>
      <c r="F518" s="3"/>
      <c r="G518" s="11"/>
      <c r="H518" s="13"/>
    </row>
    <row r="519" spans="2:8" ht="14.5" x14ac:dyDescent="0.35">
      <c r="B519" s="17" t="s">
        <v>48</v>
      </c>
      <c r="C519" s="16" t="s">
        <v>167</v>
      </c>
      <c r="D519" s="18">
        <v>38</v>
      </c>
      <c r="E519" s="19" t="s">
        <v>49</v>
      </c>
      <c r="F519" s="20">
        <v>15.4</v>
      </c>
      <c r="G519" s="21">
        <f>D519*IF(ISNUMBER(F519),F519,0)</f>
        <v>585.20000000000005</v>
      </c>
      <c r="H519" s="22"/>
    </row>
    <row r="520" spans="2:8" x14ac:dyDescent="0.25">
      <c r="B520" s="3"/>
      <c r="C520" s="3"/>
      <c r="D520" s="3"/>
      <c r="E520" s="3"/>
      <c r="F520" s="3"/>
      <c r="G520" s="11"/>
      <c r="H520" s="13"/>
    </row>
    <row r="521" spans="2:8" ht="26" x14ac:dyDescent="0.35">
      <c r="B521" s="17" t="s">
        <v>52</v>
      </c>
      <c r="C521" s="16" t="s">
        <v>168</v>
      </c>
      <c r="D521" s="18">
        <v>173</v>
      </c>
      <c r="E521" s="19" t="s">
        <v>49</v>
      </c>
      <c r="F521" s="20">
        <v>11.9</v>
      </c>
      <c r="G521" s="21">
        <f>D521*IF(ISNUMBER(F521),F521,0)</f>
        <v>2058.7000000000003</v>
      </c>
      <c r="H521" s="22"/>
    </row>
    <row r="522" spans="2:8" x14ac:dyDescent="0.25">
      <c r="B522" s="3"/>
      <c r="C522" s="3"/>
      <c r="D522" s="3"/>
      <c r="E522" s="3"/>
      <c r="F522" s="3"/>
      <c r="G522" s="11"/>
      <c r="H522" s="13"/>
    </row>
    <row r="523" spans="2:8" ht="26" x14ac:dyDescent="0.35">
      <c r="B523" s="17" t="s">
        <v>88</v>
      </c>
      <c r="C523" s="16" t="s">
        <v>169</v>
      </c>
      <c r="D523" s="18">
        <v>129</v>
      </c>
      <c r="E523" s="19" t="s">
        <v>49</v>
      </c>
      <c r="F523" s="20">
        <v>15.4</v>
      </c>
      <c r="G523" s="21">
        <f>D523*IF(ISNUMBER(F523),F523,0)</f>
        <v>1986.6000000000001</v>
      </c>
      <c r="H523" s="22"/>
    </row>
    <row r="524" spans="2:8" x14ac:dyDescent="0.25">
      <c r="B524" s="3"/>
      <c r="C524" s="3"/>
      <c r="D524" s="3"/>
      <c r="E524" s="3"/>
      <c r="F524" s="3"/>
      <c r="G524" s="11"/>
      <c r="H524" s="13"/>
    </row>
    <row r="525" spans="2:8" ht="26" x14ac:dyDescent="0.35">
      <c r="B525" s="17" t="s">
        <v>49</v>
      </c>
      <c r="C525" s="16" t="s">
        <v>170</v>
      </c>
      <c r="D525" s="18">
        <v>17</v>
      </c>
      <c r="E525" s="19" t="s">
        <v>49</v>
      </c>
      <c r="F525" s="20">
        <v>15.4</v>
      </c>
      <c r="G525" s="21">
        <f>D525*IF(ISNUMBER(F525),F525,0)</f>
        <v>261.8</v>
      </c>
      <c r="H525" s="22"/>
    </row>
    <row r="526" spans="2:8" x14ac:dyDescent="0.25">
      <c r="B526" s="3"/>
      <c r="C526" s="3"/>
      <c r="D526" s="3"/>
      <c r="E526" s="3"/>
      <c r="F526" s="3"/>
      <c r="G526" s="11"/>
      <c r="H526" s="13"/>
    </row>
    <row r="527" spans="2:8" ht="14.5" x14ac:dyDescent="0.35">
      <c r="B527" s="17" t="s">
        <v>172</v>
      </c>
      <c r="C527" s="16" t="s">
        <v>171</v>
      </c>
      <c r="D527" s="18">
        <v>993</v>
      </c>
      <c r="E527" s="19" t="s">
        <v>49</v>
      </c>
      <c r="F527" s="20">
        <v>27.67</v>
      </c>
      <c r="G527" s="21">
        <f>D527*IF(ISNUMBER(F527),F527,0)</f>
        <v>27476.31</v>
      </c>
      <c r="H527" s="22"/>
    </row>
    <row r="528" spans="2:8" x14ac:dyDescent="0.25">
      <c r="B528" s="3"/>
      <c r="C528" s="3"/>
      <c r="D528" s="3"/>
      <c r="E528" s="3"/>
      <c r="F528" s="3"/>
      <c r="G528" s="11"/>
      <c r="H528" s="13"/>
    </row>
    <row r="529" spans="2:8" ht="13" x14ac:dyDescent="0.3">
      <c r="B529" s="3"/>
      <c r="C529" s="14" t="s">
        <v>173</v>
      </c>
      <c r="D529" s="3"/>
      <c r="E529" s="3"/>
      <c r="F529" s="3"/>
      <c r="G529" s="11"/>
      <c r="H529" s="13"/>
    </row>
    <row r="530" spans="2:8" x14ac:dyDescent="0.25">
      <c r="B530" s="3"/>
      <c r="C530" s="3"/>
      <c r="D530" s="3"/>
      <c r="E530" s="3"/>
      <c r="F530" s="3"/>
      <c r="G530" s="11"/>
      <c r="H530" s="13"/>
    </row>
    <row r="531" spans="2:8" ht="13" x14ac:dyDescent="0.3">
      <c r="B531" s="3"/>
      <c r="C531" s="15"/>
      <c r="D531" s="3"/>
      <c r="E531" s="3"/>
      <c r="F531" s="3"/>
      <c r="G531" s="11"/>
      <c r="H531" s="13"/>
    </row>
    <row r="532" spans="2:8" x14ac:dyDescent="0.25">
      <c r="B532" s="3"/>
      <c r="C532" s="3"/>
      <c r="D532" s="3"/>
      <c r="E532" s="3"/>
      <c r="F532" s="3"/>
      <c r="G532" s="11"/>
      <c r="H532" s="13"/>
    </row>
    <row r="533" spans="2:8" ht="14.5" x14ac:dyDescent="0.35">
      <c r="B533" s="17" t="s">
        <v>175</v>
      </c>
      <c r="C533" s="16" t="s">
        <v>174</v>
      </c>
      <c r="D533" s="18">
        <v>114</v>
      </c>
      <c r="E533" s="19" t="s">
        <v>49</v>
      </c>
      <c r="F533" s="20">
        <v>11.9</v>
      </c>
      <c r="G533" s="21">
        <f>D533*IF(ISNUMBER(F533),F533,0)</f>
        <v>1356.6000000000001</v>
      </c>
      <c r="H533" s="22"/>
    </row>
    <row r="534" spans="2:8" x14ac:dyDescent="0.25">
      <c r="B534" s="3"/>
      <c r="C534" s="3"/>
      <c r="D534" s="3"/>
      <c r="E534" s="3"/>
      <c r="F534" s="3"/>
      <c r="G534" s="11"/>
      <c r="H534" s="13"/>
    </row>
    <row r="535" spans="2:8" x14ac:dyDescent="0.25">
      <c r="B535" s="4"/>
      <c r="C535" s="4"/>
      <c r="D535" s="5"/>
      <c r="E535" s="5"/>
      <c r="F535" s="5"/>
      <c r="G535" s="23"/>
      <c r="H535" s="24"/>
    </row>
    <row r="536" spans="2:8" ht="13" x14ac:dyDescent="0.3">
      <c r="B536" s="3"/>
      <c r="C536" s="25" t="s">
        <v>176</v>
      </c>
      <c r="G536" s="26">
        <f>SUM(G495:G533)</f>
        <v>49217.75</v>
      </c>
      <c r="H536" s="13"/>
    </row>
    <row r="537" spans="2:8" x14ac:dyDescent="0.25">
      <c r="B537" s="27"/>
      <c r="C537" s="27"/>
      <c r="D537" s="28"/>
      <c r="E537" s="28"/>
      <c r="F537" s="28"/>
      <c r="G537" s="29"/>
      <c r="H537" s="30"/>
    </row>
    <row r="539" spans="2:8" x14ac:dyDescent="0.25">
      <c r="B539" s="4" t="s">
        <v>66</v>
      </c>
      <c r="C539" s="5"/>
      <c r="D539" s="5"/>
      <c r="E539" s="5"/>
      <c r="F539" s="5"/>
      <c r="G539" s="6"/>
      <c r="H539" s="6"/>
    </row>
    <row r="540" spans="2:8" ht="13" x14ac:dyDescent="0.3">
      <c r="B540" s="7"/>
      <c r="C540" s="8" t="s">
        <v>5</v>
      </c>
      <c r="D540" s="9" t="s">
        <v>6</v>
      </c>
      <c r="E540" s="9" t="s">
        <v>7</v>
      </c>
      <c r="F540" s="9" t="s">
        <v>8</v>
      </c>
      <c r="G540" s="10" t="s">
        <v>9</v>
      </c>
      <c r="H540" s="8" t="s">
        <v>10</v>
      </c>
    </row>
    <row r="541" spans="2:8" x14ac:dyDescent="0.25">
      <c r="B541" s="3"/>
      <c r="C541" s="3"/>
      <c r="D541" s="3"/>
      <c r="E541" s="3"/>
      <c r="F541" s="3"/>
      <c r="G541" s="11"/>
      <c r="H541" s="13"/>
    </row>
    <row r="542" spans="2:8" ht="13" x14ac:dyDescent="0.3">
      <c r="B542" s="3"/>
      <c r="C542" s="14" t="s">
        <v>173</v>
      </c>
      <c r="D542" s="3"/>
      <c r="E542" s="3"/>
      <c r="F542" s="3"/>
      <c r="G542" s="11"/>
      <c r="H542" s="13"/>
    </row>
    <row r="543" spans="2:8" x14ac:dyDescent="0.25">
      <c r="B543" s="3"/>
      <c r="C543" s="3"/>
      <c r="D543" s="3"/>
      <c r="E543" s="3"/>
      <c r="F543" s="3"/>
      <c r="G543" s="11"/>
      <c r="H543" s="13"/>
    </row>
    <row r="544" spans="2:8" ht="13" x14ac:dyDescent="0.3">
      <c r="B544" s="3"/>
      <c r="C544" s="15"/>
      <c r="D544" s="3"/>
      <c r="E544" s="3"/>
      <c r="F544" s="3"/>
      <c r="G544" s="11"/>
      <c r="H544" s="13"/>
    </row>
    <row r="545" spans="2:8" x14ac:dyDescent="0.25">
      <c r="B545" s="3"/>
      <c r="C545" s="3"/>
      <c r="D545" s="3"/>
      <c r="E545" s="3"/>
      <c r="F545" s="3"/>
      <c r="G545" s="11"/>
      <c r="H545" s="13"/>
    </row>
    <row r="546" spans="2:8" ht="26" x14ac:dyDescent="0.35">
      <c r="B546" s="17" t="s">
        <v>13</v>
      </c>
      <c r="C546" s="16" t="s">
        <v>177</v>
      </c>
      <c r="D546" s="18">
        <v>7</v>
      </c>
      <c r="E546" s="19" t="s">
        <v>49</v>
      </c>
      <c r="F546" s="20">
        <v>11.9</v>
      </c>
      <c r="G546" s="21">
        <f>D546*IF(ISNUMBER(F546),F546,0)</f>
        <v>83.3</v>
      </c>
      <c r="H546" s="22"/>
    </row>
    <row r="547" spans="2:8" x14ac:dyDescent="0.25">
      <c r="B547" s="3"/>
      <c r="C547" s="3"/>
      <c r="D547" s="3"/>
      <c r="E547" s="3"/>
      <c r="F547" s="3"/>
      <c r="G547" s="11"/>
      <c r="H547" s="13"/>
    </row>
    <row r="548" spans="2:8" ht="14.5" x14ac:dyDescent="0.35">
      <c r="B548" s="17" t="s">
        <v>17</v>
      </c>
      <c r="C548" s="16" t="s">
        <v>178</v>
      </c>
      <c r="D548" s="18">
        <v>35</v>
      </c>
      <c r="E548" s="19" t="s">
        <v>49</v>
      </c>
      <c r="F548" s="20">
        <v>21.21</v>
      </c>
      <c r="G548" s="21">
        <f>D548*IF(ISNUMBER(F548),F548,0)</f>
        <v>742.35</v>
      </c>
      <c r="H548" s="22"/>
    </row>
    <row r="549" spans="2:8" x14ac:dyDescent="0.25">
      <c r="B549" s="3"/>
      <c r="C549" s="3"/>
      <c r="D549" s="3"/>
      <c r="E549" s="3"/>
      <c r="F549" s="3"/>
      <c r="G549" s="11"/>
      <c r="H549" s="13"/>
    </row>
    <row r="550" spans="2:8" ht="14.5" x14ac:dyDescent="0.35">
      <c r="B550" s="17" t="s">
        <v>20</v>
      </c>
      <c r="C550" s="16" t="s">
        <v>179</v>
      </c>
      <c r="D550" s="18">
        <v>258</v>
      </c>
      <c r="E550" s="19" t="s">
        <v>49</v>
      </c>
      <c r="F550" s="20">
        <v>21.21</v>
      </c>
      <c r="G550" s="21">
        <f>D550*IF(ISNUMBER(F550),F550,0)</f>
        <v>5472.18</v>
      </c>
      <c r="H550" s="22"/>
    </row>
    <row r="551" spans="2:8" x14ac:dyDescent="0.25">
      <c r="B551" s="3"/>
      <c r="C551" s="3"/>
      <c r="D551" s="3"/>
      <c r="E551" s="3"/>
      <c r="F551" s="3"/>
      <c r="G551" s="11"/>
      <c r="H551" s="13"/>
    </row>
    <row r="552" spans="2:8" ht="26" x14ac:dyDescent="0.35">
      <c r="B552" s="17" t="s">
        <v>23</v>
      </c>
      <c r="C552" s="16" t="s">
        <v>180</v>
      </c>
      <c r="D552" s="18">
        <v>18</v>
      </c>
      <c r="E552" s="19" t="s">
        <v>49</v>
      </c>
      <c r="F552" s="20">
        <v>21.21</v>
      </c>
      <c r="G552" s="21">
        <f>D552*IF(ISNUMBER(F552),F552,0)</f>
        <v>381.78000000000003</v>
      </c>
      <c r="H552" s="22"/>
    </row>
    <row r="553" spans="2:8" x14ac:dyDescent="0.25">
      <c r="B553" s="3"/>
      <c r="C553" s="3"/>
      <c r="D553" s="3"/>
      <c r="E553" s="3"/>
      <c r="F553" s="3"/>
      <c r="G553" s="11"/>
      <c r="H553" s="13"/>
    </row>
    <row r="554" spans="2:8" ht="14.5" x14ac:dyDescent="0.35">
      <c r="B554" s="17" t="s">
        <v>25</v>
      </c>
      <c r="C554" s="16" t="s">
        <v>181</v>
      </c>
      <c r="D554" s="18">
        <v>22</v>
      </c>
      <c r="E554" s="19" t="s">
        <v>49</v>
      </c>
      <c r="F554" s="20">
        <v>21.21</v>
      </c>
      <c r="G554" s="21">
        <f>D554*IF(ISNUMBER(F554),F554,0)</f>
        <v>466.62</v>
      </c>
      <c r="H554" s="22"/>
    </row>
    <row r="555" spans="2:8" x14ac:dyDescent="0.25">
      <c r="B555" s="3"/>
      <c r="C555" s="3"/>
      <c r="D555" s="3"/>
      <c r="E555" s="3"/>
      <c r="F555" s="3"/>
      <c r="G555" s="11"/>
      <c r="H555" s="13"/>
    </row>
    <row r="556" spans="2:8" ht="14.5" x14ac:dyDescent="0.35">
      <c r="B556" s="17" t="s">
        <v>28</v>
      </c>
      <c r="C556" s="16" t="s">
        <v>182</v>
      </c>
      <c r="D556" s="18">
        <v>143</v>
      </c>
      <c r="E556" s="19" t="s">
        <v>49</v>
      </c>
      <c r="F556" s="20">
        <v>21.21</v>
      </c>
      <c r="G556" s="21">
        <f>D556*IF(ISNUMBER(F556),F556,0)</f>
        <v>3033.03</v>
      </c>
      <c r="H556" s="22"/>
    </row>
    <row r="557" spans="2:8" x14ac:dyDescent="0.25">
      <c r="B557" s="3"/>
      <c r="C557" s="3"/>
      <c r="D557" s="3"/>
      <c r="E557" s="3"/>
      <c r="F557" s="3"/>
      <c r="G557" s="11"/>
      <c r="H557" s="13"/>
    </row>
    <row r="558" spans="2:8" ht="14.5" x14ac:dyDescent="0.35">
      <c r="B558" s="17" t="s">
        <v>43</v>
      </c>
      <c r="C558" s="16" t="s">
        <v>183</v>
      </c>
      <c r="D558" s="18">
        <v>64</v>
      </c>
      <c r="E558" s="19" t="s">
        <v>49</v>
      </c>
      <c r="F558" s="20">
        <v>21.21</v>
      </c>
      <c r="G558" s="21">
        <f>D558*IF(ISNUMBER(F558),F558,0)</f>
        <v>1357.44</v>
      </c>
      <c r="H558" s="22"/>
    </row>
    <row r="559" spans="2:8" x14ac:dyDescent="0.25">
      <c r="B559" s="3"/>
      <c r="C559" s="3"/>
      <c r="D559" s="3"/>
      <c r="E559" s="3"/>
      <c r="F559" s="3"/>
      <c r="G559" s="11"/>
      <c r="H559" s="13"/>
    </row>
    <row r="560" spans="2:8" ht="26" x14ac:dyDescent="0.35">
      <c r="B560" s="17" t="s">
        <v>45</v>
      </c>
      <c r="C560" s="16" t="s">
        <v>184</v>
      </c>
      <c r="D560" s="18">
        <v>12</v>
      </c>
      <c r="E560" s="19" t="s">
        <v>49</v>
      </c>
      <c r="F560" s="20">
        <v>21.21</v>
      </c>
      <c r="G560" s="21">
        <f>D560*IF(ISNUMBER(F560),F560,0)</f>
        <v>254.52</v>
      </c>
      <c r="H560" s="22"/>
    </row>
    <row r="561" spans="2:8" x14ac:dyDescent="0.25">
      <c r="B561" s="3"/>
      <c r="C561" s="3"/>
      <c r="D561" s="3"/>
      <c r="E561" s="3"/>
      <c r="F561" s="3"/>
      <c r="G561" s="11"/>
      <c r="H561" s="13"/>
    </row>
    <row r="562" spans="2:8" ht="13" x14ac:dyDescent="0.3">
      <c r="B562" s="3"/>
      <c r="C562" s="14" t="s">
        <v>149</v>
      </c>
      <c r="D562" s="3"/>
      <c r="E562" s="3"/>
      <c r="F562" s="3"/>
      <c r="G562" s="11"/>
      <c r="H562" s="13"/>
    </row>
    <row r="563" spans="2:8" x14ac:dyDescent="0.25">
      <c r="B563" s="3"/>
      <c r="C563" s="3"/>
      <c r="D563" s="3"/>
      <c r="E563" s="3"/>
      <c r="F563" s="3"/>
      <c r="G563" s="11"/>
      <c r="H563" s="13"/>
    </row>
    <row r="564" spans="2:8" ht="13" x14ac:dyDescent="0.3">
      <c r="B564" s="3"/>
      <c r="C564" s="15"/>
      <c r="D564" s="3"/>
      <c r="E564" s="3"/>
      <c r="F564" s="3"/>
      <c r="G564" s="11"/>
      <c r="H564" s="13"/>
    </row>
    <row r="565" spans="2:8" x14ac:dyDescent="0.25">
      <c r="B565" s="3"/>
      <c r="C565" s="3"/>
      <c r="D565" s="3"/>
      <c r="E565" s="3"/>
      <c r="F565" s="3"/>
      <c r="G565" s="11"/>
      <c r="H565" s="13"/>
    </row>
    <row r="566" spans="2:8" ht="26" x14ac:dyDescent="0.35">
      <c r="B566" s="17" t="s">
        <v>48</v>
      </c>
      <c r="C566" s="16" t="s">
        <v>185</v>
      </c>
      <c r="D566" s="18">
        <v>14</v>
      </c>
      <c r="E566" s="19" t="s">
        <v>29</v>
      </c>
      <c r="F566" s="20">
        <v>42.29</v>
      </c>
      <c r="G566" s="21">
        <f>D566*IF(ISNUMBER(F566),F566,0)</f>
        <v>592.05999999999995</v>
      </c>
      <c r="H566" s="22"/>
    </row>
    <row r="567" spans="2:8" x14ac:dyDescent="0.25">
      <c r="B567" s="3"/>
      <c r="C567" s="3"/>
      <c r="D567" s="3"/>
      <c r="E567" s="3"/>
      <c r="F567" s="3"/>
      <c r="G567" s="11"/>
      <c r="H567" s="13"/>
    </row>
    <row r="568" spans="2:8" ht="26" x14ac:dyDescent="0.35">
      <c r="B568" s="17" t="s">
        <v>52</v>
      </c>
      <c r="C568" s="16" t="s">
        <v>186</v>
      </c>
      <c r="D568" s="18">
        <v>531</v>
      </c>
      <c r="E568" s="19" t="s">
        <v>29</v>
      </c>
      <c r="F568" s="20">
        <v>48.29</v>
      </c>
      <c r="G568" s="21">
        <f>D568*IF(ISNUMBER(F568),F568,0)</f>
        <v>25641.989999999998</v>
      </c>
      <c r="H568" s="22"/>
    </row>
    <row r="569" spans="2:8" x14ac:dyDescent="0.25">
      <c r="B569" s="3"/>
      <c r="C569" s="3"/>
      <c r="D569" s="3"/>
      <c r="E569" s="3"/>
      <c r="F569" s="3"/>
      <c r="G569" s="11"/>
      <c r="H569" s="13"/>
    </row>
    <row r="570" spans="2:8" ht="26" x14ac:dyDescent="0.35">
      <c r="B570" s="17" t="s">
        <v>88</v>
      </c>
      <c r="C570" s="16" t="s">
        <v>187</v>
      </c>
      <c r="D570" s="18">
        <v>224</v>
      </c>
      <c r="E570" s="19" t="s">
        <v>29</v>
      </c>
      <c r="F570" s="20">
        <v>48.29</v>
      </c>
      <c r="G570" s="21">
        <f>D570*IF(ISNUMBER(F570),F570,0)</f>
        <v>10816.96</v>
      </c>
      <c r="H570" s="22"/>
    </row>
    <row r="571" spans="2:8" x14ac:dyDescent="0.25">
      <c r="B571" s="3"/>
      <c r="C571" s="3"/>
      <c r="D571" s="3"/>
      <c r="E571" s="3"/>
      <c r="F571" s="3"/>
      <c r="G571" s="11"/>
      <c r="H571" s="13"/>
    </row>
    <row r="572" spans="2:8" ht="13" x14ac:dyDescent="0.3">
      <c r="B572" s="3"/>
      <c r="C572" s="14" t="s">
        <v>188</v>
      </c>
      <c r="D572" s="3"/>
      <c r="E572" s="3"/>
      <c r="F572" s="3"/>
      <c r="G572" s="11"/>
      <c r="H572" s="13"/>
    </row>
    <row r="573" spans="2:8" x14ac:dyDescent="0.25">
      <c r="B573" s="3"/>
      <c r="C573" s="3"/>
      <c r="D573" s="3"/>
      <c r="E573" s="3"/>
      <c r="F573" s="3"/>
      <c r="G573" s="11"/>
      <c r="H573" s="13"/>
    </row>
    <row r="574" spans="2:8" ht="13" x14ac:dyDescent="0.3">
      <c r="B574" s="3"/>
      <c r="C574" s="15"/>
      <c r="D574" s="3"/>
      <c r="E574" s="3"/>
      <c r="F574" s="3"/>
      <c r="G574" s="11"/>
      <c r="H574" s="13"/>
    </row>
    <row r="575" spans="2:8" x14ac:dyDescent="0.25">
      <c r="B575" s="3"/>
      <c r="C575" s="3"/>
      <c r="D575" s="3"/>
      <c r="E575" s="3"/>
      <c r="F575" s="3"/>
      <c r="G575" s="11"/>
      <c r="H575" s="13"/>
    </row>
    <row r="576" spans="2:8" ht="14.5" x14ac:dyDescent="0.35">
      <c r="B576" s="17" t="s">
        <v>49</v>
      </c>
      <c r="C576" s="16" t="s">
        <v>189</v>
      </c>
      <c r="D576" s="18">
        <v>53</v>
      </c>
      <c r="E576" s="19" t="s">
        <v>29</v>
      </c>
      <c r="F576" s="20">
        <v>42.29</v>
      </c>
      <c r="G576" s="21">
        <f>D576*IF(ISNUMBER(F576),F576,0)</f>
        <v>2241.37</v>
      </c>
      <c r="H576" s="22"/>
    </row>
    <row r="577" spans="2:8" x14ac:dyDescent="0.25">
      <c r="B577" s="3"/>
      <c r="C577" s="3"/>
      <c r="D577" s="3"/>
      <c r="E577" s="3"/>
      <c r="F577" s="3"/>
      <c r="G577" s="11"/>
      <c r="H577" s="13"/>
    </row>
    <row r="578" spans="2:8" ht="13" x14ac:dyDescent="0.3">
      <c r="B578" s="3"/>
      <c r="C578" s="14" t="s">
        <v>190</v>
      </c>
      <c r="D578" s="3"/>
      <c r="E578" s="3"/>
      <c r="F578" s="3"/>
      <c r="G578" s="11"/>
      <c r="H578" s="13"/>
    </row>
    <row r="579" spans="2:8" x14ac:dyDescent="0.25">
      <c r="B579" s="3"/>
      <c r="C579" s="3"/>
      <c r="D579" s="3"/>
      <c r="E579" s="3"/>
      <c r="F579" s="3"/>
      <c r="G579" s="11"/>
      <c r="H579" s="13"/>
    </row>
    <row r="580" spans="2:8" ht="13" x14ac:dyDescent="0.3">
      <c r="B580" s="3"/>
      <c r="C580" s="15"/>
      <c r="D580" s="3"/>
      <c r="E580" s="3"/>
      <c r="F580" s="3"/>
      <c r="G580" s="11"/>
      <c r="H580" s="13"/>
    </row>
    <row r="581" spans="2:8" x14ac:dyDescent="0.25">
      <c r="B581" s="3"/>
      <c r="C581" s="3"/>
      <c r="D581" s="3"/>
      <c r="E581" s="3"/>
      <c r="F581" s="3"/>
      <c r="G581" s="11"/>
      <c r="H581" s="13"/>
    </row>
    <row r="582" spans="2:8" ht="14.5" x14ac:dyDescent="0.35">
      <c r="B582" s="17" t="s">
        <v>172</v>
      </c>
      <c r="C582" s="16" t="s">
        <v>191</v>
      </c>
      <c r="D582" s="18">
        <v>8</v>
      </c>
      <c r="E582" s="19" t="s">
        <v>49</v>
      </c>
      <c r="F582" s="20">
        <v>13.5</v>
      </c>
      <c r="G582" s="21">
        <f>D582*IF(ISNUMBER(F582),F582,0)</f>
        <v>108</v>
      </c>
      <c r="H582" s="22"/>
    </row>
    <row r="583" spans="2:8" x14ac:dyDescent="0.25">
      <c r="B583" s="3"/>
      <c r="C583" s="3"/>
      <c r="D583" s="3"/>
      <c r="E583" s="3"/>
      <c r="F583" s="3"/>
      <c r="G583" s="11"/>
      <c r="H583" s="13"/>
    </row>
    <row r="584" spans="2:8" ht="14.5" x14ac:dyDescent="0.35">
      <c r="B584" s="17" t="s">
        <v>175</v>
      </c>
      <c r="C584" s="16" t="s">
        <v>192</v>
      </c>
      <c r="D584" s="18">
        <v>42</v>
      </c>
      <c r="E584" s="19" t="s">
        <v>49</v>
      </c>
      <c r="F584" s="20">
        <v>13.5</v>
      </c>
      <c r="G584" s="21">
        <f>D584*IF(ISNUMBER(F584),F584,0)</f>
        <v>567</v>
      </c>
      <c r="H584" s="22"/>
    </row>
    <row r="585" spans="2:8" x14ac:dyDescent="0.25">
      <c r="B585" s="3"/>
      <c r="C585" s="3"/>
      <c r="D585" s="3"/>
      <c r="E585" s="3"/>
      <c r="F585" s="3"/>
      <c r="G585" s="11"/>
      <c r="H585" s="13"/>
    </row>
    <row r="586" spans="2:8" ht="14.5" x14ac:dyDescent="0.35">
      <c r="B586" s="17" t="s">
        <v>194</v>
      </c>
      <c r="C586" s="16" t="s">
        <v>193</v>
      </c>
      <c r="D586" s="18">
        <v>349</v>
      </c>
      <c r="E586" s="19" t="s">
        <v>49</v>
      </c>
      <c r="F586" s="20">
        <v>13.5</v>
      </c>
      <c r="G586" s="21">
        <f>D586*IF(ISNUMBER(F586),F586,0)</f>
        <v>4711.5</v>
      </c>
      <c r="H586" s="22"/>
    </row>
    <row r="587" spans="2:8" x14ac:dyDescent="0.25">
      <c r="B587" s="3"/>
      <c r="C587" s="3"/>
      <c r="D587" s="3"/>
      <c r="E587" s="3"/>
      <c r="F587" s="3"/>
      <c r="G587" s="11"/>
      <c r="H587" s="13"/>
    </row>
    <row r="588" spans="2:8" ht="14.5" x14ac:dyDescent="0.35">
      <c r="B588" s="17" t="s">
        <v>196</v>
      </c>
      <c r="C588" s="16" t="s">
        <v>195</v>
      </c>
      <c r="D588" s="18">
        <v>133</v>
      </c>
      <c r="E588" s="19" t="s">
        <v>49</v>
      </c>
      <c r="F588" s="20">
        <v>13.5</v>
      </c>
      <c r="G588" s="21">
        <f>D588*IF(ISNUMBER(F588),F588,0)</f>
        <v>1795.5</v>
      </c>
      <c r="H588" s="22"/>
    </row>
    <row r="589" spans="2:8" x14ac:dyDescent="0.25">
      <c r="B589" s="3"/>
      <c r="C589" s="3"/>
      <c r="D589" s="3"/>
      <c r="E589" s="3"/>
      <c r="F589" s="3"/>
      <c r="G589" s="11"/>
      <c r="H589" s="13"/>
    </row>
    <row r="590" spans="2:8" x14ac:dyDescent="0.25">
      <c r="B590" s="4"/>
      <c r="C590" s="4"/>
      <c r="D590" s="5"/>
      <c r="E590" s="5"/>
      <c r="F590" s="5"/>
      <c r="G590" s="23"/>
      <c r="H590" s="24"/>
    </row>
    <row r="591" spans="2:8" ht="13" x14ac:dyDescent="0.3">
      <c r="B591" s="3"/>
      <c r="C591" s="25" t="s">
        <v>197</v>
      </c>
      <c r="G591" s="26">
        <f>SUM(G546:G588)</f>
        <v>58265.599999999999</v>
      </c>
      <c r="H591" s="13"/>
    </row>
    <row r="592" spans="2:8" x14ac:dyDescent="0.25">
      <c r="B592" s="27"/>
      <c r="C592" s="27"/>
      <c r="D592" s="28"/>
      <c r="E592" s="28"/>
      <c r="F592" s="28"/>
      <c r="G592" s="29"/>
      <c r="H592" s="30"/>
    </row>
    <row r="594" spans="2:8" x14ac:dyDescent="0.25">
      <c r="B594" s="4" t="s">
        <v>66</v>
      </c>
      <c r="C594" s="5"/>
      <c r="D594" s="5"/>
      <c r="E594" s="5"/>
      <c r="F594" s="5"/>
      <c r="G594" s="6"/>
      <c r="H594" s="6"/>
    </row>
    <row r="595" spans="2:8" ht="13" x14ac:dyDescent="0.3">
      <c r="B595" s="7"/>
      <c r="C595" s="8" t="s">
        <v>5</v>
      </c>
      <c r="D595" s="9" t="s">
        <v>6</v>
      </c>
      <c r="E595" s="9" t="s">
        <v>7</v>
      </c>
      <c r="F595" s="9" t="s">
        <v>8</v>
      </c>
      <c r="G595" s="10" t="s">
        <v>9</v>
      </c>
      <c r="H595" s="8" t="s">
        <v>10</v>
      </c>
    </row>
    <row r="596" spans="2:8" x14ac:dyDescent="0.25">
      <c r="B596" s="3"/>
      <c r="C596" s="3"/>
      <c r="D596" s="3"/>
      <c r="E596" s="3"/>
      <c r="F596" s="3"/>
      <c r="G596" s="11"/>
      <c r="H596" s="13"/>
    </row>
    <row r="597" spans="2:8" ht="91" x14ac:dyDescent="0.3">
      <c r="B597" s="3"/>
      <c r="C597" s="14" t="s">
        <v>198</v>
      </c>
      <c r="D597" s="3"/>
      <c r="E597" s="3"/>
      <c r="F597" s="3"/>
      <c r="G597" s="11"/>
      <c r="H597" s="13"/>
    </row>
    <row r="598" spans="2:8" x14ac:dyDescent="0.25">
      <c r="B598" s="3"/>
      <c r="C598" s="3"/>
      <c r="D598" s="3"/>
      <c r="E598" s="3"/>
      <c r="F598" s="3"/>
      <c r="G598" s="11"/>
      <c r="H598" s="13"/>
    </row>
    <row r="599" spans="2:8" ht="13" x14ac:dyDescent="0.3">
      <c r="B599" s="3"/>
      <c r="C599" s="15"/>
      <c r="D599" s="3"/>
      <c r="E599" s="3"/>
      <c r="F599" s="3"/>
      <c r="G599" s="11"/>
      <c r="H599" s="13"/>
    </row>
    <row r="600" spans="2:8" x14ac:dyDescent="0.25">
      <c r="B600" s="3"/>
      <c r="C600" s="3"/>
      <c r="D600" s="3"/>
      <c r="E600" s="3"/>
      <c r="F600" s="3"/>
      <c r="G600" s="11"/>
      <c r="H600" s="13"/>
    </row>
    <row r="601" spans="2:8" ht="26" x14ac:dyDescent="0.35">
      <c r="B601" s="17" t="s">
        <v>13</v>
      </c>
      <c r="C601" s="16" t="s">
        <v>199</v>
      </c>
      <c r="D601" s="18">
        <v>51.634</v>
      </c>
      <c r="E601" s="19" t="s">
        <v>200</v>
      </c>
      <c r="F601" s="20">
        <v>1379</v>
      </c>
      <c r="G601" s="21">
        <f>D601*IF(ISNUMBER(F601),F601,0)</f>
        <v>71203.286000000007</v>
      </c>
      <c r="H601" s="22"/>
    </row>
    <row r="602" spans="2:8" x14ac:dyDescent="0.25">
      <c r="B602" s="3"/>
      <c r="C602" s="3"/>
      <c r="D602" s="3"/>
      <c r="E602" s="3"/>
      <c r="F602" s="3"/>
      <c r="G602" s="11"/>
      <c r="H602" s="13"/>
    </row>
    <row r="603" spans="2:8" ht="26" x14ac:dyDescent="0.35">
      <c r="B603" s="17" t="s">
        <v>17</v>
      </c>
      <c r="C603" s="16" t="s">
        <v>201</v>
      </c>
      <c r="D603" s="18">
        <v>1.2250000000000001</v>
      </c>
      <c r="E603" s="19" t="s">
        <v>200</v>
      </c>
      <c r="F603" s="20">
        <v>1379</v>
      </c>
      <c r="G603" s="21">
        <f>D603*IF(ISNUMBER(F603),F603,0)</f>
        <v>1689.2750000000001</v>
      </c>
      <c r="H603" s="22"/>
    </row>
    <row r="604" spans="2:8" x14ac:dyDescent="0.25">
      <c r="B604" s="3"/>
      <c r="C604" s="3"/>
      <c r="D604" s="3"/>
      <c r="E604" s="3"/>
      <c r="F604" s="3"/>
      <c r="G604" s="11"/>
      <c r="H604" s="13"/>
    </row>
    <row r="605" spans="2:8" ht="14.5" x14ac:dyDescent="0.35">
      <c r="B605" s="17" t="s">
        <v>20</v>
      </c>
      <c r="C605" s="16" t="s">
        <v>202</v>
      </c>
      <c r="D605" s="18">
        <v>101.316</v>
      </c>
      <c r="E605" s="19" t="s">
        <v>200</v>
      </c>
      <c r="F605" s="20">
        <v>1379</v>
      </c>
      <c r="G605" s="21">
        <f>D605*IF(ISNUMBER(F605),F605,0)</f>
        <v>139714.764</v>
      </c>
      <c r="H605" s="22"/>
    </row>
    <row r="606" spans="2:8" x14ac:dyDescent="0.25">
      <c r="B606" s="3"/>
      <c r="C606" s="3"/>
      <c r="D606" s="3"/>
      <c r="E606" s="3"/>
      <c r="F606" s="3"/>
      <c r="G606" s="11"/>
      <c r="H606" s="13"/>
    </row>
    <row r="607" spans="2:8" ht="26" x14ac:dyDescent="0.35">
      <c r="B607" s="17" t="s">
        <v>23</v>
      </c>
      <c r="C607" s="16" t="s">
        <v>203</v>
      </c>
      <c r="D607" s="18">
        <v>14.215999999999999</v>
      </c>
      <c r="E607" s="19" t="s">
        <v>200</v>
      </c>
      <c r="F607" s="20">
        <v>1379</v>
      </c>
      <c r="G607" s="21">
        <f>D607*IF(ISNUMBER(F607),F607,0)</f>
        <v>19603.863999999998</v>
      </c>
      <c r="H607" s="22"/>
    </row>
    <row r="608" spans="2:8" x14ac:dyDescent="0.25">
      <c r="B608" s="3"/>
      <c r="C608" s="3"/>
      <c r="D608" s="3"/>
      <c r="E608" s="3"/>
      <c r="F608" s="3"/>
      <c r="G608" s="11"/>
      <c r="H608" s="13"/>
    </row>
    <row r="609" spans="2:8" ht="26" x14ac:dyDescent="0.35">
      <c r="B609" s="17" t="s">
        <v>25</v>
      </c>
      <c r="C609" s="16" t="s">
        <v>204</v>
      </c>
      <c r="D609" s="18">
        <v>1.3620000000000001</v>
      </c>
      <c r="E609" s="19" t="s">
        <v>200</v>
      </c>
      <c r="F609" s="20">
        <v>1379</v>
      </c>
      <c r="G609" s="21">
        <f>D609*IF(ISNUMBER(F609),F609,0)</f>
        <v>1878.1980000000001</v>
      </c>
      <c r="H609" s="22"/>
    </row>
    <row r="610" spans="2:8" x14ac:dyDescent="0.25">
      <c r="B610" s="3"/>
      <c r="C610" s="3"/>
      <c r="D610" s="3"/>
      <c r="E610" s="3"/>
      <c r="F610" s="3"/>
      <c r="G610" s="11"/>
      <c r="H610" s="13"/>
    </row>
    <row r="611" spans="2:8" ht="26" x14ac:dyDescent="0.35">
      <c r="B611" s="17" t="s">
        <v>28</v>
      </c>
      <c r="C611" s="16" t="s">
        <v>205</v>
      </c>
      <c r="D611" s="18">
        <v>2.645</v>
      </c>
      <c r="E611" s="19" t="s">
        <v>200</v>
      </c>
      <c r="F611" s="20">
        <v>1379</v>
      </c>
      <c r="G611" s="21">
        <f>D611*IF(ISNUMBER(F611),F611,0)</f>
        <v>3647.4549999999999</v>
      </c>
      <c r="H611" s="22"/>
    </row>
    <row r="612" spans="2:8" x14ac:dyDescent="0.25">
      <c r="B612" s="3"/>
      <c r="C612" s="3"/>
      <c r="D612" s="3"/>
      <c r="E612" s="3"/>
      <c r="F612" s="3"/>
      <c r="G612" s="11"/>
      <c r="H612" s="13"/>
    </row>
    <row r="613" spans="2:8" ht="14.5" x14ac:dyDescent="0.35">
      <c r="B613" s="17" t="s">
        <v>43</v>
      </c>
      <c r="C613" s="16" t="s">
        <v>206</v>
      </c>
      <c r="D613" s="18">
        <v>2.7679999999999998</v>
      </c>
      <c r="E613" s="19" t="s">
        <v>200</v>
      </c>
      <c r="F613" s="20">
        <v>1379</v>
      </c>
      <c r="G613" s="21">
        <f>D613*IF(ISNUMBER(F613),F613,0)</f>
        <v>3817.0719999999997</v>
      </c>
      <c r="H613" s="22"/>
    </row>
    <row r="614" spans="2:8" x14ac:dyDescent="0.25">
      <c r="B614" s="3"/>
      <c r="C614" s="3"/>
      <c r="D614" s="3"/>
      <c r="E614" s="3"/>
      <c r="F614" s="3"/>
      <c r="G614" s="11"/>
      <c r="H614" s="13"/>
    </row>
    <row r="615" spans="2:8" ht="14.5" x14ac:dyDescent="0.35">
      <c r="B615" s="17" t="s">
        <v>45</v>
      </c>
      <c r="C615" s="16" t="s">
        <v>207</v>
      </c>
      <c r="D615" s="18">
        <v>1</v>
      </c>
      <c r="E615" s="19" t="s">
        <v>18</v>
      </c>
      <c r="F615" s="20">
        <v>4741.5</v>
      </c>
      <c r="G615" s="21">
        <f>D615*IF(ISNUMBER(F615),F615,0)</f>
        <v>4741.5</v>
      </c>
      <c r="H615" s="708" t="s">
        <v>1388</v>
      </c>
    </row>
    <row r="616" spans="2:8" x14ac:dyDescent="0.25">
      <c r="B616" s="3"/>
      <c r="C616" s="3"/>
      <c r="D616" s="3"/>
      <c r="E616" s="3"/>
      <c r="F616" s="3"/>
      <c r="G616" s="11"/>
      <c r="H616" s="13"/>
    </row>
    <row r="617" spans="2:8" ht="78" x14ac:dyDescent="0.3">
      <c r="B617" s="3"/>
      <c r="C617" s="14" t="s">
        <v>208</v>
      </c>
      <c r="D617" s="3"/>
      <c r="E617" s="3"/>
      <c r="F617" s="3"/>
      <c r="G617" s="11"/>
      <c r="H617" s="13"/>
    </row>
    <row r="618" spans="2:8" x14ac:dyDescent="0.25">
      <c r="B618" s="3"/>
      <c r="C618" s="3"/>
      <c r="D618" s="3"/>
      <c r="E618" s="3"/>
      <c r="F618" s="3"/>
      <c r="G618" s="11"/>
      <c r="H618" s="13"/>
    </row>
    <row r="619" spans="2:8" ht="13" x14ac:dyDescent="0.3">
      <c r="B619" s="3"/>
      <c r="C619" s="15"/>
      <c r="D619" s="3"/>
      <c r="E619" s="3"/>
      <c r="F619" s="3"/>
      <c r="G619" s="11"/>
      <c r="H619" s="13"/>
    </row>
    <row r="620" spans="2:8" x14ac:dyDescent="0.25">
      <c r="B620" s="3"/>
      <c r="C620" s="3"/>
      <c r="D620" s="3"/>
      <c r="E620" s="3"/>
      <c r="F620" s="3"/>
      <c r="G620" s="11"/>
      <c r="H620" s="13"/>
    </row>
    <row r="621" spans="2:8" ht="14.5" x14ac:dyDescent="0.35">
      <c r="B621" s="17" t="s">
        <v>48</v>
      </c>
      <c r="C621" s="16" t="s">
        <v>209</v>
      </c>
      <c r="D621" s="18">
        <v>1</v>
      </c>
      <c r="E621" s="19" t="s">
        <v>18</v>
      </c>
      <c r="F621" s="20">
        <v>2676</v>
      </c>
      <c r="G621" s="21">
        <f>D621*IF(ISNUMBER(F621),F621,0)</f>
        <v>2676</v>
      </c>
      <c r="H621" s="703" t="s">
        <v>1384</v>
      </c>
    </row>
    <row r="622" spans="2:8" x14ac:dyDescent="0.25">
      <c r="B622" s="3"/>
      <c r="C622" s="3"/>
      <c r="D622" s="3"/>
      <c r="E622" s="3"/>
      <c r="F622" s="3"/>
      <c r="G622" s="11"/>
      <c r="H622" s="13"/>
    </row>
    <row r="623" spans="2:8" ht="14.5" x14ac:dyDescent="0.35">
      <c r="B623" s="17" t="s">
        <v>52</v>
      </c>
      <c r="C623" s="16" t="s">
        <v>210</v>
      </c>
      <c r="D623" s="18">
        <v>1</v>
      </c>
      <c r="E623" s="19" t="s">
        <v>18</v>
      </c>
      <c r="F623" s="20">
        <v>2766</v>
      </c>
      <c r="G623" s="21">
        <f>D623*IF(ISNUMBER(F623),F623,0)</f>
        <v>2766</v>
      </c>
      <c r="H623" s="567" t="s">
        <v>1384</v>
      </c>
    </row>
    <row r="624" spans="2:8" x14ac:dyDescent="0.25">
      <c r="B624" s="3"/>
      <c r="C624" s="3"/>
      <c r="D624" s="3"/>
      <c r="E624" s="3"/>
      <c r="F624" s="3"/>
      <c r="G624" s="11"/>
      <c r="H624" s="13"/>
    </row>
    <row r="625" spans="2:8" ht="52" x14ac:dyDescent="0.3">
      <c r="B625" s="3"/>
      <c r="C625" s="14" t="s">
        <v>211</v>
      </c>
      <c r="D625" s="3"/>
      <c r="E625" s="3"/>
      <c r="F625" s="3"/>
      <c r="G625" s="11"/>
      <c r="H625" s="13"/>
    </row>
    <row r="626" spans="2:8" x14ac:dyDescent="0.25">
      <c r="B626" s="3"/>
      <c r="C626" s="3"/>
      <c r="D626" s="3"/>
      <c r="E626" s="3"/>
      <c r="F626" s="3"/>
      <c r="G626" s="11"/>
      <c r="H626" s="13"/>
    </row>
    <row r="627" spans="2:8" ht="13" x14ac:dyDescent="0.3">
      <c r="B627" s="3"/>
      <c r="C627" s="15"/>
      <c r="D627" s="3"/>
      <c r="E627" s="3"/>
      <c r="F627" s="3"/>
      <c r="G627" s="11"/>
      <c r="H627" s="13"/>
    </row>
    <row r="628" spans="2:8" x14ac:dyDescent="0.25">
      <c r="B628" s="3"/>
      <c r="C628" s="3"/>
      <c r="D628" s="3"/>
      <c r="E628" s="3"/>
      <c r="F628" s="3"/>
      <c r="G628" s="11"/>
      <c r="H628" s="13"/>
    </row>
    <row r="629" spans="2:8" ht="14.5" x14ac:dyDescent="0.35">
      <c r="B629" s="17" t="s">
        <v>88</v>
      </c>
      <c r="C629" s="16" t="s">
        <v>212</v>
      </c>
      <c r="D629" s="18">
        <v>8</v>
      </c>
      <c r="E629" s="19" t="s">
        <v>49</v>
      </c>
      <c r="F629" s="20">
        <v>52.14</v>
      </c>
      <c r="G629" s="21">
        <f>D629*IF(ISNUMBER(F629),F629,0)</f>
        <v>417.12</v>
      </c>
      <c r="H629" s="463" t="s">
        <v>1384</v>
      </c>
    </row>
    <row r="630" spans="2:8" x14ac:dyDescent="0.25">
      <c r="B630" s="3"/>
      <c r="C630" s="3"/>
      <c r="D630" s="3"/>
      <c r="E630" s="3"/>
      <c r="F630" s="3"/>
      <c r="G630" s="11"/>
      <c r="H630" s="13"/>
    </row>
    <row r="631" spans="2:8" x14ac:dyDescent="0.25">
      <c r="B631" s="4"/>
      <c r="C631" s="4"/>
      <c r="D631" s="5"/>
      <c r="E631" s="5"/>
      <c r="F631" s="5"/>
      <c r="G631" s="23"/>
      <c r="H631" s="24"/>
    </row>
    <row r="632" spans="2:8" ht="13" x14ac:dyDescent="0.3">
      <c r="B632" s="3"/>
      <c r="C632" s="25" t="s">
        <v>213</v>
      </c>
      <c r="G632" s="26">
        <f>SUM(G601:G629)</f>
        <v>252154.53399999999</v>
      </c>
      <c r="H632" s="13"/>
    </row>
    <row r="633" spans="2:8" x14ac:dyDescent="0.25">
      <c r="B633" s="27"/>
      <c r="C633" s="27"/>
      <c r="D633" s="28"/>
      <c r="E633" s="28"/>
      <c r="F633" s="28"/>
      <c r="G633" s="29"/>
      <c r="H633" s="30"/>
    </row>
    <row r="635" spans="2:8" x14ac:dyDescent="0.25">
      <c r="B635" s="4" t="s">
        <v>66</v>
      </c>
      <c r="C635" s="5"/>
      <c r="D635" s="5"/>
      <c r="E635" s="5"/>
      <c r="F635" s="5"/>
      <c r="G635" s="6"/>
      <c r="H635" s="6"/>
    </row>
    <row r="636" spans="2:8" ht="13" x14ac:dyDescent="0.3">
      <c r="B636" s="7"/>
      <c r="C636" s="8" t="s">
        <v>5</v>
      </c>
      <c r="D636" s="9" t="s">
        <v>6</v>
      </c>
      <c r="E636" s="9" t="s">
        <v>7</v>
      </c>
      <c r="F636" s="9" t="s">
        <v>8</v>
      </c>
      <c r="G636" s="10" t="s">
        <v>9</v>
      </c>
      <c r="H636" s="8" t="s">
        <v>10</v>
      </c>
    </row>
    <row r="637" spans="2:8" x14ac:dyDescent="0.25">
      <c r="B637" s="3"/>
      <c r="C637" s="3"/>
      <c r="D637" s="3"/>
      <c r="E637" s="3"/>
      <c r="F637" s="3"/>
      <c r="G637" s="11"/>
      <c r="H637" s="13"/>
    </row>
    <row r="638" spans="2:8" ht="52" x14ac:dyDescent="0.3">
      <c r="B638" s="3"/>
      <c r="C638" s="14" t="s">
        <v>211</v>
      </c>
      <c r="D638" s="3"/>
      <c r="E638" s="3"/>
      <c r="F638" s="3"/>
      <c r="G638" s="11"/>
      <c r="H638" s="13"/>
    </row>
    <row r="639" spans="2:8" x14ac:dyDescent="0.25">
      <c r="B639" s="3"/>
      <c r="C639" s="3"/>
      <c r="D639" s="3"/>
      <c r="E639" s="3"/>
      <c r="F639" s="3"/>
      <c r="G639" s="11"/>
      <c r="H639" s="13"/>
    </row>
    <row r="640" spans="2:8" ht="13" x14ac:dyDescent="0.3">
      <c r="B640" s="3"/>
      <c r="C640" s="15"/>
      <c r="D640" s="3"/>
      <c r="E640" s="3"/>
      <c r="F640" s="3"/>
      <c r="G640" s="11"/>
      <c r="H640" s="13"/>
    </row>
    <row r="641" spans="2:8" x14ac:dyDescent="0.25">
      <c r="B641" s="3"/>
      <c r="C641" s="3"/>
      <c r="D641" s="3"/>
      <c r="E641" s="3"/>
      <c r="F641" s="3"/>
      <c r="G641" s="11"/>
      <c r="H641" s="13"/>
    </row>
    <row r="642" spans="2:8" ht="14.5" x14ac:dyDescent="0.35">
      <c r="B642" s="17" t="s">
        <v>13</v>
      </c>
      <c r="C642" s="16" t="s">
        <v>214</v>
      </c>
      <c r="D642" s="18">
        <v>2</v>
      </c>
      <c r="E642" s="19" t="s">
        <v>215</v>
      </c>
      <c r="F642" s="20">
        <v>10.5</v>
      </c>
      <c r="G642" s="21">
        <f>D642*IF(ISNUMBER(F642),F642,0)</f>
        <v>21</v>
      </c>
      <c r="H642" s="459" t="s">
        <v>1384</v>
      </c>
    </row>
    <row r="643" spans="2:8" x14ac:dyDescent="0.25">
      <c r="B643" s="3"/>
      <c r="C643" s="3"/>
      <c r="D643" s="3"/>
      <c r="E643" s="3"/>
      <c r="F643" s="3"/>
      <c r="G643" s="11"/>
      <c r="H643" s="13"/>
    </row>
    <row r="644" spans="2:8" ht="14.5" x14ac:dyDescent="0.35">
      <c r="B644" s="17" t="s">
        <v>17</v>
      </c>
      <c r="C644" s="16" t="s">
        <v>216</v>
      </c>
      <c r="D644" s="18">
        <v>2</v>
      </c>
      <c r="E644" s="19" t="s">
        <v>215</v>
      </c>
      <c r="F644" s="20">
        <v>10.5</v>
      </c>
      <c r="G644" s="21">
        <f>D644*IF(ISNUMBER(F644),F644,0)</f>
        <v>21</v>
      </c>
      <c r="H644" s="22" t="s">
        <v>1384</v>
      </c>
    </row>
    <row r="645" spans="2:8" x14ac:dyDescent="0.25">
      <c r="B645" s="3"/>
      <c r="C645" s="3"/>
      <c r="D645" s="3"/>
      <c r="E645" s="3"/>
      <c r="F645" s="3"/>
      <c r="G645" s="11"/>
      <c r="H645" s="13"/>
    </row>
    <row r="646" spans="2:8" ht="14.5" x14ac:dyDescent="0.35">
      <c r="B646" s="17" t="s">
        <v>20</v>
      </c>
      <c r="C646" s="16" t="s">
        <v>217</v>
      </c>
      <c r="D646" s="18">
        <v>548</v>
      </c>
      <c r="E646" s="19" t="s">
        <v>49</v>
      </c>
      <c r="F646" s="20">
        <v>52.14</v>
      </c>
      <c r="G646" s="21">
        <f>D646*IF(ISNUMBER(F646),F646,0)</f>
        <v>28572.720000000001</v>
      </c>
      <c r="H646" s="459" t="s">
        <v>1384</v>
      </c>
    </row>
    <row r="647" spans="2:8" x14ac:dyDescent="0.25">
      <c r="B647" s="3"/>
      <c r="C647" s="3"/>
      <c r="D647" s="3"/>
      <c r="E647" s="3"/>
      <c r="F647" s="3"/>
      <c r="G647" s="11"/>
      <c r="H647" s="13"/>
    </row>
    <row r="648" spans="2:8" ht="14.5" x14ac:dyDescent="0.35">
      <c r="B648" s="17" t="s">
        <v>23</v>
      </c>
      <c r="C648" s="16" t="s">
        <v>214</v>
      </c>
      <c r="D648" s="18">
        <v>24</v>
      </c>
      <c r="E648" s="19" t="s">
        <v>215</v>
      </c>
      <c r="F648" s="20">
        <v>10.5</v>
      </c>
      <c r="G648" s="21">
        <f>D648*IF(ISNUMBER(F648),F648,0)</f>
        <v>252</v>
      </c>
      <c r="H648" s="22" t="s">
        <v>1384</v>
      </c>
    </row>
    <row r="649" spans="2:8" x14ac:dyDescent="0.25">
      <c r="B649" s="3"/>
      <c r="C649" s="3"/>
      <c r="D649" s="3"/>
      <c r="E649" s="3"/>
      <c r="F649" s="3"/>
      <c r="G649" s="11"/>
      <c r="H649" s="13"/>
    </row>
    <row r="650" spans="2:8" ht="14.5" x14ac:dyDescent="0.35">
      <c r="B650" s="17" t="s">
        <v>25</v>
      </c>
      <c r="C650" s="16" t="s">
        <v>216</v>
      </c>
      <c r="D650" s="18">
        <v>24</v>
      </c>
      <c r="E650" s="19" t="s">
        <v>215</v>
      </c>
      <c r="F650" s="20">
        <v>10.5</v>
      </c>
      <c r="G650" s="21">
        <f>D650*IF(ISNUMBER(F650),F650,0)</f>
        <v>252</v>
      </c>
      <c r="H650" s="22" t="s">
        <v>1384</v>
      </c>
    </row>
    <row r="651" spans="2:8" x14ac:dyDescent="0.25">
      <c r="B651" s="3"/>
      <c r="C651" s="3"/>
      <c r="D651" s="3"/>
      <c r="E651" s="3"/>
      <c r="F651" s="3"/>
      <c r="G651" s="11"/>
      <c r="H651" s="13"/>
    </row>
    <row r="652" spans="2:8" ht="14.5" x14ac:dyDescent="0.35">
      <c r="B652" s="17" t="s">
        <v>28</v>
      </c>
      <c r="C652" s="16" t="s">
        <v>218</v>
      </c>
      <c r="D652" s="18">
        <v>12</v>
      </c>
      <c r="E652" s="19" t="s">
        <v>215</v>
      </c>
      <c r="F652" s="20">
        <v>10.5</v>
      </c>
      <c r="G652" s="21">
        <f>D652*IF(ISNUMBER(F652),F652,0)</f>
        <v>126</v>
      </c>
      <c r="H652" s="22" t="s">
        <v>1384</v>
      </c>
    </row>
    <row r="653" spans="2:8" x14ac:dyDescent="0.25">
      <c r="B653" s="3"/>
      <c r="C653" s="3"/>
      <c r="D653" s="3"/>
      <c r="E653" s="3"/>
      <c r="F653" s="3"/>
      <c r="G653" s="11"/>
      <c r="H653" s="13"/>
    </row>
    <row r="654" spans="2:8" ht="14.5" x14ac:dyDescent="0.35">
      <c r="B654" s="17" t="s">
        <v>43</v>
      </c>
      <c r="C654" s="16" t="s">
        <v>219</v>
      </c>
      <c r="D654" s="18">
        <v>75</v>
      </c>
      <c r="E654" s="19" t="s">
        <v>49</v>
      </c>
      <c r="F654" s="20">
        <v>52.14</v>
      </c>
      <c r="G654" s="21">
        <f>D654*IF(ISNUMBER(F654),F654,0)</f>
        <v>3910.5</v>
      </c>
      <c r="H654" s="22" t="s">
        <v>1384</v>
      </c>
    </row>
    <row r="655" spans="2:8" x14ac:dyDescent="0.25">
      <c r="B655" s="3"/>
      <c r="C655" s="3"/>
      <c r="D655" s="3"/>
      <c r="E655" s="3"/>
      <c r="F655" s="3"/>
      <c r="G655" s="11"/>
      <c r="H655" s="13"/>
    </row>
    <row r="656" spans="2:8" ht="14.5" x14ac:dyDescent="0.35">
      <c r="B656" s="17" t="s">
        <v>45</v>
      </c>
      <c r="C656" s="16" t="s">
        <v>214</v>
      </c>
      <c r="D656" s="18">
        <v>4</v>
      </c>
      <c r="E656" s="19" t="s">
        <v>215</v>
      </c>
      <c r="F656" s="20">
        <v>10.5</v>
      </c>
      <c r="G656" s="21">
        <f>D656*IF(ISNUMBER(F656),F656,0)</f>
        <v>42</v>
      </c>
      <c r="H656" s="22" t="s">
        <v>1384</v>
      </c>
    </row>
    <row r="657" spans="2:8" x14ac:dyDescent="0.25">
      <c r="B657" s="3"/>
      <c r="C657" s="3"/>
      <c r="D657" s="3"/>
      <c r="E657" s="3"/>
      <c r="F657" s="3"/>
      <c r="G657" s="11"/>
      <c r="H657" s="13"/>
    </row>
    <row r="658" spans="2:8" ht="14.5" x14ac:dyDescent="0.35">
      <c r="B658" s="17" t="s">
        <v>48</v>
      </c>
      <c r="C658" s="16" t="s">
        <v>216</v>
      </c>
      <c r="D658" s="18">
        <v>4</v>
      </c>
      <c r="E658" s="19" t="s">
        <v>215</v>
      </c>
      <c r="F658" s="20">
        <v>10.5</v>
      </c>
      <c r="G658" s="21">
        <f>D658*IF(ISNUMBER(F658),F658,0)</f>
        <v>42</v>
      </c>
      <c r="H658" s="22" t="s">
        <v>1384</v>
      </c>
    </row>
    <row r="659" spans="2:8" x14ac:dyDescent="0.25">
      <c r="B659" s="3"/>
      <c r="C659" s="3"/>
      <c r="D659" s="3"/>
      <c r="E659" s="3"/>
      <c r="F659" s="3"/>
      <c r="G659" s="11"/>
      <c r="H659" s="13"/>
    </row>
    <row r="660" spans="2:8" ht="14.5" x14ac:dyDescent="0.35">
      <c r="B660" s="17" t="s">
        <v>52</v>
      </c>
      <c r="C660" s="16" t="s">
        <v>218</v>
      </c>
      <c r="D660" s="18">
        <v>5</v>
      </c>
      <c r="E660" s="19" t="s">
        <v>215</v>
      </c>
      <c r="F660" s="20">
        <v>10.5</v>
      </c>
      <c r="G660" s="21">
        <f>D660*IF(ISNUMBER(F660),F660,0)</f>
        <v>52.5</v>
      </c>
      <c r="H660" s="22" t="s">
        <v>1384</v>
      </c>
    </row>
    <row r="661" spans="2:8" x14ac:dyDescent="0.25">
      <c r="B661" s="3"/>
      <c r="C661" s="3"/>
      <c r="D661" s="3"/>
      <c r="E661" s="3"/>
      <c r="F661" s="3"/>
      <c r="G661" s="11"/>
      <c r="H661" s="13"/>
    </row>
    <row r="662" spans="2:8" ht="14.5" x14ac:dyDescent="0.35">
      <c r="B662" s="17" t="s">
        <v>88</v>
      </c>
      <c r="C662" s="16" t="s">
        <v>220</v>
      </c>
      <c r="D662" s="18">
        <v>69</v>
      </c>
      <c r="E662" s="19" t="s">
        <v>49</v>
      </c>
      <c r="F662" s="20">
        <v>52.14</v>
      </c>
      <c r="G662" s="21">
        <f>D662*IF(ISNUMBER(F662),F662,0)</f>
        <v>3597.66</v>
      </c>
      <c r="H662" s="22" t="s">
        <v>1384</v>
      </c>
    </row>
    <row r="663" spans="2:8" x14ac:dyDescent="0.25">
      <c r="B663" s="3"/>
      <c r="C663" s="3"/>
      <c r="D663" s="3"/>
      <c r="E663" s="3"/>
      <c r="F663" s="3"/>
      <c r="G663" s="11"/>
      <c r="H663" s="13"/>
    </row>
    <row r="664" spans="2:8" ht="14.5" x14ac:dyDescent="0.35">
      <c r="B664" s="17" t="s">
        <v>49</v>
      </c>
      <c r="C664" s="16" t="s">
        <v>214</v>
      </c>
      <c r="D664" s="18">
        <v>8</v>
      </c>
      <c r="E664" s="19" t="s">
        <v>215</v>
      </c>
      <c r="F664" s="20">
        <v>10.5</v>
      </c>
      <c r="G664" s="21">
        <f>D664*IF(ISNUMBER(F664),F664,0)</f>
        <v>84</v>
      </c>
      <c r="H664" s="22" t="s">
        <v>1384</v>
      </c>
    </row>
    <row r="665" spans="2:8" x14ac:dyDescent="0.25">
      <c r="B665" s="3"/>
      <c r="C665" s="3"/>
      <c r="D665" s="3"/>
      <c r="E665" s="3"/>
      <c r="F665" s="3"/>
      <c r="G665" s="11"/>
      <c r="H665" s="13"/>
    </row>
    <row r="666" spans="2:8" ht="14.5" x14ac:dyDescent="0.35">
      <c r="B666" s="17" t="s">
        <v>172</v>
      </c>
      <c r="C666" s="16" t="s">
        <v>216</v>
      </c>
      <c r="D666" s="18">
        <v>8</v>
      </c>
      <c r="E666" s="19" t="s">
        <v>215</v>
      </c>
      <c r="F666" s="20">
        <v>10.5</v>
      </c>
      <c r="G666" s="21">
        <f>D666*IF(ISNUMBER(F666),F666,0)</f>
        <v>84</v>
      </c>
      <c r="H666" s="22" t="s">
        <v>1384</v>
      </c>
    </row>
    <row r="667" spans="2:8" x14ac:dyDescent="0.25">
      <c r="B667" s="3"/>
      <c r="C667" s="3"/>
      <c r="D667" s="3"/>
      <c r="E667" s="3"/>
      <c r="F667" s="3"/>
      <c r="G667" s="11"/>
      <c r="H667" s="13"/>
    </row>
    <row r="668" spans="2:8" ht="14.5" x14ac:dyDescent="0.35">
      <c r="B668" s="17" t="s">
        <v>175</v>
      </c>
      <c r="C668" s="16" t="s">
        <v>218</v>
      </c>
      <c r="D668" s="18">
        <v>8</v>
      </c>
      <c r="E668" s="19" t="s">
        <v>215</v>
      </c>
      <c r="F668" s="20">
        <v>10.5</v>
      </c>
      <c r="G668" s="21">
        <f>D668*IF(ISNUMBER(F668),F668,0)</f>
        <v>84</v>
      </c>
      <c r="H668" s="22" t="s">
        <v>1384</v>
      </c>
    </row>
    <row r="669" spans="2:8" x14ac:dyDescent="0.25">
      <c r="B669" s="3"/>
      <c r="C669" s="3"/>
      <c r="D669" s="3"/>
      <c r="E669" s="3"/>
      <c r="F669" s="3"/>
      <c r="G669" s="11"/>
      <c r="H669" s="13"/>
    </row>
    <row r="670" spans="2:8" ht="26" x14ac:dyDescent="0.35">
      <c r="B670" s="17" t="s">
        <v>194</v>
      </c>
      <c r="C670" s="16" t="s">
        <v>221</v>
      </c>
      <c r="D670" s="18">
        <v>99</v>
      </c>
      <c r="E670" s="19" t="s">
        <v>49</v>
      </c>
      <c r="F670" s="20">
        <v>52.14</v>
      </c>
      <c r="G670" s="21">
        <f>D670*IF(ISNUMBER(F670),F670,0)</f>
        <v>5161.8599999999997</v>
      </c>
      <c r="H670" s="22" t="s">
        <v>1384</v>
      </c>
    </row>
    <row r="671" spans="2:8" x14ac:dyDescent="0.25">
      <c r="B671" s="3"/>
      <c r="C671" s="3"/>
      <c r="D671" s="3"/>
      <c r="E671" s="3"/>
      <c r="F671" s="3"/>
      <c r="G671" s="11"/>
      <c r="H671" s="13"/>
    </row>
    <row r="672" spans="2:8" ht="14.5" x14ac:dyDescent="0.35">
      <c r="B672" s="17" t="s">
        <v>196</v>
      </c>
      <c r="C672" s="16" t="s">
        <v>214</v>
      </c>
      <c r="D672" s="18">
        <v>4</v>
      </c>
      <c r="E672" s="19" t="s">
        <v>215</v>
      </c>
      <c r="F672" s="20">
        <v>10.5</v>
      </c>
      <c r="G672" s="21">
        <f>D672*IF(ISNUMBER(F672),F672,0)</f>
        <v>42</v>
      </c>
      <c r="H672" s="22" t="s">
        <v>1384</v>
      </c>
    </row>
    <row r="673" spans="2:8" x14ac:dyDescent="0.25">
      <c r="B673" s="3"/>
      <c r="C673" s="3"/>
      <c r="D673" s="3"/>
      <c r="E673" s="3"/>
      <c r="F673" s="3"/>
      <c r="G673" s="11"/>
      <c r="H673" s="13"/>
    </row>
    <row r="674" spans="2:8" ht="14.5" x14ac:dyDescent="0.35">
      <c r="B674" s="17" t="s">
        <v>222</v>
      </c>
      <c r="C674" s="16" t="s">
        <v>216</v>
      </c>
      <c r="D674" s="18">
        <v>4</v>
      </c>
      <c r="E674" s="19" t="s">
        <v>215</v>
      </c>
      <c r="F674" s="20">
        <v>10.5</v>
      </c>
      <c r="G674" s="21">
        <f>D674*IF(ISNUMBER(F674),F674,0)</f>
        <v>42</v>
      </c>
      <c r="H674" s="22" t="s">
        <v>1384</v>
      </c>
    </row>
    <row r="675" spans="2:8" x14ac:dyDescent="0.25">
      <c r="B675" s="3"/>
      <c r="C675" s="3"/>
      <c r="D675" s="3"/>
      <c r="E675" s="3"/>
      <c r="F675" s="3"/>
      <c r="G675" s="11"/>
      <c r="H675" s="13"/>
    </row>
    <row r="676" spans="2:8" ht="65" x14ac:dyDescent="0.3">
      <c r="B676" s="3"/>
      <c r="C676" s="14" t="s">
        <v>223</v>
      </c>
      <c r="D676" s="3"/>
      <c r="E676" s="3"/>
      <c r="F676" s="3"/>
      <c r="G676" s="11"/>
      <c r="H676" s="13"/>
    </row>
    <row r="677" spans="2:8" x14ac:dyDescent="0.25">
      <c r="B677" s="3"/>
      <c r="C677" s="3"/>
      <c r="D677" s="3"/>
      <c r="E677" s="3"/>
      <c r="F677" s="3"/>
      <c r="G677" s="11"/>
      <c r="H677" s="13"/>
    </row>
    <row r="678" spans="2:8" ht="13" x14ac:dyDescent="0.3">
      <c r="B678" s="3"/>
      <c r="C678" s="15"/>
      <c r="D678" s="3"/>
      <c r="E678" s="3"/>
      <c r="F678" s="3"/>
      <c r="G678" s="11"/>
      <c r="H678" s="13"/>
    </row>
    <row r="679" spans="2:8" x14ac:dyDescent="0.25">
      <c r="B679" s="3"/>
      <c r="C679" s="3"/>
      <c r="D679" s="3"/>
      <c r="E679" s="3"/>
      <c r="F679" s="3"/>
      <c r="G679" s="11"/>
      <c r="H679" s="13"/>
    </row>
    <row r="680" spans="2:8" ht="14.5" x14ac:dyDescent="0.35">
      <c r="B680" s="17" t="s">
        <v>200</v>
      </c>
      <c r="C680" s="16" t="s">
        <v>224</v>
      </c>
      <c r="D680" s="18">
        <v>1924</v>
      </c>
      <c r="E680" s="19" t="s">
        <v>29</v>
      </c>
      <c r="F680" s="20">
        <v>2.96</v>
      </c>
      <c r="G680" s="21">
        <f>D680*IF(ISNUMBER(F680),F680,0)</f>
        <v>5695.04</v>
      </c>
      <c r="H680" s="22"/>
    </row>
    <row r="681" spans="2:8" x14ac:dyDescent="0.25">
      <c r="B681" s="3"/>
      <c r="C681" s="3"/>
      <c r="D681" s="3"/>
      <c r="E681" s="3"/>
      <c r="F681" s="3"/>
      <c r="G681" s="11"/>
      <c r="H681" s="13"/>
    </row>
    <row r="682" spans="2:8" ht="14.5" x14ac:dyDescent="0.35">
      <c r="B682" s="17" t="s">
        <v>226</v>
      </c>
      <c r="C682" s="16" t="s">
        <v>225</v>
      </c>
      <c r="D682" s="18">
        <v>13</v>
      </c>
      <c r="E682" s="19" t="s">
        <v>29</v>
      </c>
      <c r="F682" s="20">
        <v>2.96</v>
      </c>
      <c r="G682" s="21">
        <f>D682*IF(ISNUMBER(F682),F682,0)</f>
        <v>38.479999999999997</v>
      </c>
      <c r="H682" s="22"/>
    </row>
    <row r="683" spans="2:8" x14ac:dyDescent="0.25">
      <c r="B683" s="3"/>
      <c r="C683" s="3"/>
      <c r="D683" s="3"/>
      <c r="E683" s="3"/>
      <c r="F683" s="3"/>
      <c r="G683" s="11"/>
      <c r="H683" s="13"/>
    </row>
    <row r="684" spans="2:8" x14ac:dyDescent="0.25">
      <c r="B684" s="4"/>
      <c r="C684" s="4"/>
      <c r="D684" s="5"/>
      <c r="E684" s="5"/>
      <c r="F684" s="5"/>
      <c r="G684" s="23"/>
      <c r="H684" s="24"/>
    </row>
    <row r="685" spans="2:8" ht="13" x14ac:dyDescent="0.3">
      <c r="B685" s="3"/>
      <c r="C685" s="25" t="s">
        <v>227</v>
      </c>
      <c r="G685" s="26">
        <f>SUM(G642:G682)</f>
        <v>48120.760000000009</v>
      </c>
      <c r="H685" s="13"/>
    </row>
    <row r="686" spans="2:8" x14ac:dyDescent="0.25">
      <c r="B686" s="27"/>
      <c r="C686" s="27"/>
      <c r="D686" s="28"/>
      <c r="E686" s="28"/>
      <c r="F686" s="28"/>
      <c r="G686" s="29"/>
      <c r="H686" s="30"/>
    </row>
    <row r="688" spans="2:8" x14ac:dyDescent="0.25">
      <c r="B688" s="4" t="s">
        <v>66</v>
      </c>
      <c r="C688" s="5"/>
      <c r="D688" s="5"/>
      <c r="E688" s="5"/>
      <c r="F688" s="5"/>
      <c r="G688" s="6"/>
      <c r="H688" s="6"/>
    </row>
    <row r="689" spans="2:8" ht="13" x14ac:dyDescent="0.3">
      <c r="B689" s="7"/>
      <c r="C689" s="8" t="s">
        <v>5</v>
      </c>
      <c r="D689" s="9" t="s">
        <v>6</v>
      </c>
      <c r="E689" s="9" t="s">
        <v>7</v>
      </c>
      <c r="F689" s="9" t="s">
        <v>8</v>
      </c>
      <c r="G689" s="10" t="s">
        <v>9</v>
      </c>
      <c r="H689" s="8" t="s">
        <v>10</v>
      </c>
    </row>
    <row r="690" spans="2:8" x14ac:dyDescent="0.25">
      <c r="B690" s="3"/>
      <c r="C690" s="3"/>
      <c r="D690" s="3"/>
      <c r="E690" s="3"/>
      <c r="F690" s="3"/>
      <c r="G690" s="11"/>
      <c r="H690" s="13"/>
    </row>
    <row r="691" spans="2:8" ht="65" x14ac:dyDescent="0.3">
      <c r="B691" s="3"/>
      <c r="C691" s="14" t="s">
        <v>223</v>
      </c>
      <c r="D691" s="3"/>
      <c r="E691" s="3"/>
      <c r="F691" s="3"/>
      <c r="G691" s="11"/>
      <c r="H691" s="13"/>
    </row>
    <row r="692" spans="2:8" x14ac:dyDescent="0.25">
      <c r="B692" s="3"/>
      <c r="C692" s="3"/>
      <c r="D692" s="3"/>
      <c r="E692" s="3"/>
      <c r="F692" s="3"/>
      <c r="G692" s="11"/>
      <c r="H692" s="13"/>
    </row>
    <row r="693" spans="2:8" ht="13" x14ac:dyDescent="0.3">
      <c r="B693" s="3"/>
      <c r="C693" s="15"/>
      <c r="D693" s="3"/>
      <c r="E693" s="3"/>
      <c r="F693" s="3"/>
      <c r="G693" s="11"/>
      <c r="H693" s="13"/>
    </row>
    <row r="694" spans="2:8" x14ac:dyDescent="0.25">
      <c r="B694" s="3"/>
      <c r="C694" s="3"/>
      <c r="D694" s="3"/>
      <c r="E694" s="3"/>
      <c r="F694" s="3"/>
      <c r="G694" s="11"/>
      <c r="H694" s="13"/>
    </row>
    <row r="695" spans="2:8" ht="14.5" x14ac:dyDescent="0.35">
      <c r="B695" s="17" t="s">
        <v>13</v>
      </c>
      <c r="C695" s="16" t="s">
        <v>228</v>
      </c>
      <c r="D695" s="18">
        <v>453</v>
      </c>
      <c r="E695" s="19" t="s">
        <v>29</v>
      </c>
      <c r="F695" s="20">
        <v>2.96</v>
      </c>
      <c r="G695" s="21">
        <f>D695*IF(ISNUMBER(F695),F695,0)</f>
        <v>1340.8799999999999</v>
      </c>
      <c r="H695" s="22"/>
    </row>
    <row r="696" spans="2:8" x14ac:dyDescent="0.25">
      <c r="B696" s="3"/>
      <c r="C696" s="3"/>
      <c r="D696" s="3"/>
      <c r="E696" s="3"/>
      <c r="F696" s="3"/>
      <c r="G696" s="11"/>
      <c r="H696" s="13"/>
    </row>
    <row r="697" spans="2:8" ht="14.5" x14ac:dyDescent="0.35">
      <c r="B697" s="17" t="s">
        <v>17</v>
      </c>
      <c r="C697" s="16" t="s">
        <v>229</v>
      </c>
      <c r="D697" s="18">
        <v>248</v>
      </c>
      <c r="E697" s="19" t="s">
        <v>29</v>
      </c>
      <c r="F697" s="20">
        <v>2.96</v>
      </c>
      <c r="G697" s="21">
        <f>D697*IF(ISNUMBER(F697),F697,0)</f>
        <v>734.08</v>
      </c>
      <c r="H697" s="22"/>
    </row>
    <row r="698" spans="2:8" x14ac:dyDescent="0.25">
      <c r="B698" s="3"/>
      <c r="C698" s="3"/>
      <c r="D698" s="3"/>
      <c r="E698" s="3"/>
      <c r="F698" s="3"/>
      <c r="G698" s="11"/>
      <c r="H698" s="13"/>
    </row>
    <row r="699" spans="2:8" ht="14.5" x14ac:dyDescent="0.35">
      <c r="B699" s="17" t="s">
        <v>20</v>
      </c>
      <c r="C699" s="16" t="s">
        <v>230</v>
      </c>
      <c r="D699" s="18">
        <v>1</v>
      </c>
      <c r="E699" s="19" t="s">
        <v>18</v>
      </c>
      <c r="F699" s="20">
        <v>50</v>
      </c>
      <c r="G699" s="21">
        <f>D699*IF(ISNUMBER(F699),F699,0)</f>
        <v>50</v>
      </c>
      <c r="H699" s="22"/>
    </row>
    <row r="700" spans="2:8" x14ac:dyDescent="0.25">
      <c r="B700" s="3"/>
      <c r="C700" s="3"/>
      <c r="D700" s="3"/>
      <c r="E700" s="3"/>
      <c r="F700" s="3"/>
      <c r="G700" s="11"/>
      <c r="H700" s="13"/>
    </row>
    <row r="701" spans="2:8" ht="13" x14ac:dyDescent="0.3">
      <c r="B701" s="3"/>
      <c r="C701" s="14" t="s">
        <v>231</v>
      </c>
      <c r="D701" s="3"/>
      <c r="E701" s="3"/>
      <c r="F701" s="3"/>
      <c r="G701" s="11"/>
      <c r="H701" s="13"/>
    </row>
    <row r="702" spans="2:8" x14ac:dyDescent="0.25">
      <c r="B702" s="3"/>
      <c r="C702" s="3"/>
      <c r="D702" s="3"/>
      <c r="E702" s="3"/>
      <c r="F702" s="3"/>
      <c r="G702" s="11"/>
      <c r="H702" s="13"/>
    </row>
    <row r="703" spans="2:8" ht="13" x14ac:dyDescent="0.3">
      <c r="B703" s="3"/>
      <c r="C703" s="15"/>
      <c r="D703" s="3"/>
      <c r="E703" s="3"/>
      <c r="F703" s="3"/>
      <c r="G703" s="11"/>
      <c r="H703" s="13"/>
    </row>
    <row r="704" spans="2:8" x14ac:dyDescent="0.25">
      <c r="B704" s="3"/>
      <c r="C704" s="3"/>
      <c r="D704" s="3"/>
      <c r="E704" s="3"/>
      <c r="F704" s="3"/>
      <c r="G704" s="11"/>
      <c r="H704" s="13"/>
    </row>
    <row r="705" spans="2:8" ht="14.5" x14ac:dyDescent="0.35">
      <c r="B705" s="17" t="s">
        <v>23</v>
      </c>
      <c r="C705" s="16" t="s">
        <v>232</v>
      </c>
      <c r="D705" s="18">
        <v>727</v>
      </c>
      <c r="E705" s="19" t="s">
        <v>29</v>
      </c>
      <c r="F705" s="20">
        <v>11.99</v>
      </c>
      <c r="G705" s="21">
        <f>D705*IF(ISNUMBER(F705),F705,0)</f>
        <v>8716.73</v>
      </c>
      <c r="H705" s="22"/>
    </row>
    <row r="706" spans="2:8" x14ac:dyDescent="0.25">
      <c r="B706" s="3"/>
      <c r="C706" s="3"/>
      <c r="D706" s="3"/>
      <c r="E706" s="3"/>
      <c r="F706" s="3"/>
      <c r="G706" s="11"/>
      <c r="H706" s="13"/>
    </row>
    <row r="707" spans="2:8" ht="14.5" x14ac:dyDescent="0.35">
      <c r="B707" s="17" t="s">
        <v>25</v>
      </c>
      <c r="C707" s="16" t="s">
        <v>233</v>
      </c>
      <c r="D707" s="18">
        <v>285</v>
      </c>
      <c r="E707" s="19" t="s">
        <v>29</v>
      </c>
      <c r="F707" s="20">
        <v>10.8</v>
      </c>
      <c r="G707" s="21">
        <f>D707*IF(ISNUMBER(F707),F707,0)</f>
        <v>3078</v>
      </c>
      <c r="H707" s="22"/>
    </row>
    <row r="708" spans="2:8" x14ac:dyDescent="0.25">
      <c r="B708" s="3"/>
      <c r="C708" s="3"/>
      <c r="D708" s="3"/>
      <c r="E708" s="3"/>
      <c r="F708" s="3"/>
      <c r="G708" s="11"/>
      <c r="H708" s="13"/>
    </row>
    <row r="709" spans="2:8" ht="14.5" x14ac:dyDescent="0.35">
      <c r="B709" s="17" t="s">
        <v>28</v>
      </c>
      <c r="C709" s="16" t="s">
        <v>234</v>
      </c>
      <c r="D709" s="18">
        <v>1213</v>
      </c>
      <c r="E709" s="19" t="s">
        <v>29</v>
      </c>
      <c r="F709" s="20">
        <v>11.99</v>
      </c>
      <c r="G709" s="21">
        <f>D709*IF(ISNUMBER(F709),F709,0)</f>
        <v>14543.87</v>
      </c>
      <c r="H709" s="22"/>
    </row>
    <row r="710" spans="2:8" x14ac:dyDescent="0.25">
      <c r="B710" s="3"/>
      <c r="C710" s="3"/>
      <c r="D710" s="3"/>
      <c r="E710" s="3"/>
      <c r="F710" s="3"/>
      <c r="G710" s="11"/>
      <c r="H710" s="13"/>
    </row>
    <row r="711" spans="2:8" ht="13" x14ac:dyDescent="0.3">
      <c r="B711" s="3"/>
      <c r="C711" s="14" t="s">
        <v>235</v>
      </c>
      <c r="D711" s="3"/>
      <c r="E711" s="3"/>
      <c r="F711" s="3"/>
      <c r="G711" s="11"/>
      <c r="H711" s="13"/>
    </row>
    <row r="712" spans="2:8" x14ac:dyDescent="0.25">
      <c r="B712" s="3"/>
      <c r="C712" s="3"/>
      <c r="D712" s="3"/>
      <c r="E712" s="3"/>
      <c r="F712" s="3"/>
      <c r="G712" s="11"/>
      <c r="H712" s="13"/>
    </row>
    <row r="713" spans="2:8" ht="13" x14ac:dyDescent="0.3">
      <c r="B713" s="3"/>
      <c r="C713" s="15"/>
      <c r="D713" s="3"/>
      <c r="E713" s="3"/>
      <c r="F713" s="3"/>
      <c r="G713" s="11"/>
      <c r="H713" s="13"/>
    </row>
    <row r="714" spans="2:8" x14ac:dyDescent="0.25">
      <c r="B714" s="3"/>
      <c r="C714" s="3"/>
      <c r="D714" s="3"/>
      <c r="E714" s="3"/>
      <c r="F714" s="3"/>
      <c r="G714" s="11"/>
      <c r="H714" s="13"/>
    </row>
    <row r="715" spans="2:8" ht="14.5" x14ac:dyDescent="0.35">
      <c r="B715" s="17" t="s">
        <v>43</v>
      </c>
      <c r="C715" s="16" t="s">
        <v>236</v>
      </c>
      <c r="D715" s="18">
        <v>13</v>
      </c>
      <c r="E715" s="19" t="s">
        <v>29</v>
      </c>
      <c r="F715" s="20">
        <v>2.96</v>
      </c>
      <c r="G715" s="21">
        <f>D715*IF(ISNUMBER(F715),F715,0)</f>
        <v>38.479999999999997</v>
      </c>
      <c r="H715" s="22"/>
    </row>
    <row r="716" spans="2:8" x14ac:dyDescent="0.25">
      <c r="B716" s="3"/>
      <c r="C716" s="3"/>
      <c r="D716" s="3"/>
      <c r="E716" s="3"/>
      <c r="F716" s="3"/>
      <c r="G716" s="11"/>
      <c r="H716" s="13"/>
    </row>
    <row r="717" spans="2:8" ht="14.5" x14ac:dyDescent="0.35">
      <c r="B717" s="17" t="s">
        <v>45</v>
      </c>
      <c r="C717" s="16" t="s">
        <v>237</v>
      </c>
      <c r="D717" s="18">
        <v>338</v>
      </c>
      <c r="E717" s="19" t="s">
        <v>29</v>
      </c>
      <c r="F717" s="20">
        <v>2.96</v>
      </c>
      <c r="G717" s="21">
        <f>D717*IF(ISNUMBER(F717),F717,0)</f>
        <v>1000.48</v>
      </c>
      <c r="H717" s="22"/>
    </row>
    <row r="718" spans="2:8" x14ac:dyDescent="0.25">
      <c r="B718" s="3"/>
      <c r="C718" s="3"/>
      <c r="D718" s="3"/>
      <c r="E718" s="3"/>
      <c r="F718" s="3"/>
      <c r="G718" s="11"/>
      <c r="H718" s="13"/>
    </row>
    <row r="719" spans="2:8" ht="14.5" x14ac:dyDescent="0.35">
      <c r="B719" s="17" t="s">
        <v>48</v>
      </c>
      <c r="C719" s="16" t="s">
        <v>238</v>
      </c>
      <c r="D719" s="18">
        <v>89</v>
      </c>
      <c r="E719" s="19" t="s">
        <v>29</v>
      </c>
      <c r="F719" s="20">
        <v>10.8</v>
      </c>
      <c r="G719" s="21">
        <f>D719*IF(ISNUMBER(F719),F719,0)</f>
        <v>961.2</v>
      </c>
      <c r="H719" s="22"/>
    </row>
    <row r="720" spans="2:8" x14ac:dyDescent="0.25">
      <c r="B720" s="3"/>
      <c r="C720" s="3"/>
      <c r="D720" s="3"/>
      <c r="E720" s="3"/>
      <c r="F720" s="3"/>
      <c r="G720" s="11"/>
      <c r="H720" s="13"/>
    </row>
    <row r="721" spans="2:8" ht="26" x14ac:dyDescent="0.35">
      <c r="B721" s="17" t="s">
        <v>52</v>
      </c>
      <c r="C721" s="16" t="s">
        <v>239</v>
      </c>
      <c r="D721" s="18">
        <v>12</v>
      </c>
      <c r="E721" s="19" t="s">
        <v>29</v>
      </c>
      <c r="F721" s="20">
        <v>10.8</v>
      </c>
      <c r="G721" s="21">
        <f>D721*IF(ISNUMBER(F721),F721,0)</f>
        <v>129.60000000000002</v>
      </c>
      <c r="H721" s="22"/>
    </row>
    <row r="722" spans="2:8" x14ac:dyDescent="0.25">
      <c r="B722" s="3"/>
      <c r="C722" s="3"/>
      <c r="D722" s="3"/>
      <c r="E722" s="3"/>
      <c r="F722" s="3"/>
      <c r="G722" s="11"/>
      <c r="H722" s="13"/>
    </row>
    <row r="723" spans="2:8" ht="14.5" x14ac:dyDescent="0.35">
      <c r="B723" s="17" t="s">
        <v>88</v>
      </c>
      <c r="C723" s="16" t="s">
        <v>240</v>
      </c>
      <c r="D723" s="18">
        <v>1</v>
      </c>
      <c r="E723" s="19" t="s">
        <v>18</v>
      </c>
      <c r="F723" s="20">
        <v>140</v>
      </c>
      <c r="G723" s="21">
        <f>D723*IF(ISNUMBER(F723),F723,0)</f>
        <v>140</v>
      </c>
      <c r="H723" s="22"/>
    </row>
    <row r="724" spans="2:8" x14ac:dyDescent="0.25">
      <c r="B724" s="3"/>
      <c r="C724" s="3"/>
      <c r="D724" s="3"/>
      <c r="E724" s="3"/>
      <c r="F724" s="3"/>
      <c r="G724" s="11"/>
      <c r="H724" s="13"/>
    </row>
    <row r="725" spans="2:8" ht="13" x14ac:dyDescent="0.3">
      <c r="B725" s="3"/>
      <c r="C725" s="14" t="s">
        <v>241</v>
      </c>
      <c r="D725" s="3"/>
      <c r="E725" s="3"/>
      <c r="F725" s="3"/>
      <c r="G725" s="11"/>
      <c r="H725" s="13"/>
    </row>
    <row r="726" spans="2:8" x14ac:dyDescent="0.25">
      <c r="B726" s="3"/>
      <c r="C726" s="3"/>
      <c r="D726" s="3"/>
      <c r="E726" s="3"/>
      <c r="F726" s="3"/>
      <c r="G726" s="11"/>
      <c r="H726" s="13"/>
    </row>
    <row r="727" spans="2:8" ht="13" x14ac:dyDescent="0.3">
      <c r="B727" s="3"/>
      <c r="C727" s="15"/>
      <c r="D727" s="3"/>
      <c r="E727" s="3"/>
      <c r="F727" s="3"/>
      <c r="G727" s="11"/>
      <c r="H727" s="13"/>
    </row>
    <row r="728" spans="2:8" x14ac:dyDescent="0.25">
      <c r="B728" s="3"/>
      <c r="C728" s="3"/>
      <c r="D728" s="3"/>
      <c r="E728" s="3"/>
      <c r="F728" s="3"/>
      <c r="G728" s="11"/>
      <c r="H728" s="13"/>
    </row>
    <row r="729" spans="2:8" ht="14.5" x14ac:dyDescent="0.35">
      <c r="B729" s="17" t="s">
        <v>49</v>
      </c>
      <c r="C729" s="16" t="s">
        <v>242</v>
      </c>
      <c r="D729" s="18">
        <v>727</v>
      </c>
      <c r="E729" s="19" t="s">
        <v>29</v>
      </c>
      <c r="F729" s="20">
        <v>1.84</v>
      </c>
      <c r="G729" s="21">
        <f>D729*IF(ISNUMBER(F729),F729,0)</f>
        <v>1337.68</v>
      </c>
      <c r="H729" s="22"/>
    </row>
    <row r="730" spans="2:8" x14ac:dyDescent="0.25">
      <c r="B730" s="3"/>
      <c r="C730" s="3"/>
      <c r="D730" s="3"/>
      <c r="E730" s="3"/>
      <c r="F730" s="3"/>
      <c r="G730" s="11"/>
      <c r="H730" s="13"/>
    </row>
    <row r="731" spans="2:8" ht="14.5" x14ac:dyDescent="0.35">
      <c r="B731" s="17" t="s">
        <v>172</v>
      </c>
      <c r="C731" s="16" t="s">
        <v>243</v>
      </c>
      <c r="D731" s="18">
        <v>1213</v>
      </c>
      <c r="E731" s="19" t="s">
        <v>29</v>
      </c>
      <c r="F731" s="20">
        <v>1.84</v>
      </c>
      <c r="G731" s="21">
        <f>D731*IF(ISNUMBER(F731),F731,0)</f>
        <v>2231.92</v>
      </c>
      <c r="H731" s="22"/>
    </row>
    <row r="732" spans="2:8" x14ac:dyDescent="0.25">
      <c r="B732" s="3"/>
      <c r="C732" s="3"/>
      <c r="D732" s="3"/>
      <c r="E732" s="3"/>
      <c r="F732" s="3"/>
      <c r="G732" s="11"/>
      <c r="H732" s="13"/>
    </row>
    <row r="733" spans="2:8" x14ac:dyDescent="0.25">
      <c r="B733" s="4"/>
      <c r="C733" s="4"/>
      <c r="D733" s="5"/>
      <c r="E733" s="5"/>
      <c r="F733" s="5"/>
      <c r="G733" s="23"/>
      <c r="H733" s="24"/>
    </row>
    <row r="734" spans="2:8" ht="13" x14ac:dyDescent="0.3">
      <c r="B734" s="3"/>
      <c r="C734" s="25" t="s">
        <v>244</v>
      </c>
      <c r="G734" s="26">
        <f>SUM(G695:G731)</f>
        <v>34302.92</v>
      </c>
      <c r="H734" s="13"/>
    </row>
    <row r="735" spans="2:8" x14ac:dyDescent="0.25">
      <c r="B735" s="27"/>
      <c r="C735" s="27"/>
      <c r="D735" s="28"/>
      <c r="E735" s="28"/>
      <c r="F735" s="28"/>
      <c r="G735" s="29"/>
      <c r="H735" s="30"/>
    </row>
    <row r="737" spans="2:8" x14ac:dyDescent="0.25">
      <c r="B737" s="4" t="s">
        <v>66</v>
      </c>
      <c r="C737" s="5"/>
      <c r="D737" s="5"/>
      <c r="E737" s="5"/>
      <c r="F737" s="5"/>
      <c r="G737" s="6"/>
      <c r="H737" s="6"/>
    </row>
    <row r="738" spans="2:8" ht="13" x14ac:dyDescent="0.3">
      <c r="B738" s="7"/>
      <c r="C738" s="8" t="s">
        <v>5</v>
      </c>
      <c r="D738" s="9" t="s">
        <v>6</v>
      </c>
      <c r="E738" s="9" t="s">
        <v>7</v>
      </c>
      <c r="F738" s="9" t="s">
        <v>8</v>
      </c>
      <c r="G738" s="10" t="s">
        <v>9</v>
      </c>
      <c r="H738" s="8" t="s">
        <v>10</v>
      </c>
    </row>
    <row r="739" spans="2:8" x14ac:dyDescent="0.25">
      <c r="B739" s="3"/>
      <c r="C739" s="3"/>
      <c r="D739" s="3"/>
      <c r="E739" s="3"/>
      <c r="F739" s="3"/>
      <c r="G739" s="11"/>
      <c r="H739" s="13"/>
    </row>
    <row r="740" spans="2:8" ht="130" x14ac:dyDescent="0.3">
      <c r="B740" s="3"/>
      <c r="C740" s="14" t="s">
        <v>245</v>
      </c>
      <c r="D740" s="3"/>
      <c r="E740" s="3"/>
      <c r="F740" s="3"/>
      <c r="G740" s="11"/>
      <c r="H740" s="13"/>
    </row>
    <row r="741" spans="2:8" x14ac:dyDescent="0.25">
      <c r="B741" s="3"/>
      <c r="C741" s="3"/>
      <c r="D741" s="3"/>
      <c r="E741" s="3"/>
      <c r="F741" s="3"/>
      <c r="G741" s="11"/>
      <c r="H741" s="13"/>
    </row>
    <row r="742" spans="2:8" ht="13" x14ac:dyDescent="0.3">
      <c r="B742" s="3"/>
      <c r="C742" s="15"/>
      <c r="D742" s="3"/>
      <c r="E742" s="3"/>
      <c r="F742" s="3"/>
      <c r="G742" s="11"/>
      <c r="H742" s="13"/>
    </row>
    <row r="743" spans="2:8" x14ac:dyDescent="0.25">
      <c r="B743" s="3"/>
      <c r="C743" s="3"/>
      <c r="D743" s="3"/>
      <c r="E743" s="3"/>
      <c r="F743" s="3"/>
      <c r="G743" s="11"/>
      <c r="H743" s="13"/>
    </row>
    <row r="744" spans="2:8" ht="26" x14ac:dyDescent="0.35">
      <c r="B744" s="17" t="s">
        <v>13</v>
      </c>
      <c r="C744" s="16" t="s">
        <v>246</v>
      </c>
      <c r="D744" s="18">
        <v>4</v>
      </c>
      <c r="E744" s="19" t="s">
        <v>14</v>
      </c>
      <c r="F744" s="20">
        <v>250</v>
      </c>
      <c r="G744" s="21">
        <f>D744*IF(ISNUMBER(F744),F744,0)</f>
        <v>1000</v>
      </c>
      <c r="H744" s="22" t="s">
        <v>739</v>
      </c>
    </row>
    <row r="745" spans="2:8" x14ac:dyDescent="0.25">
      <c r="B745" s="3"/>
      <c r="C745" s="3"/>
      <c r="D745" s="3"/>
      <c r="E745" s="3"/>
      <c r="F745" s="3"/>
      <c r="G745" s="11"/>
      <c r="H745" s="13"/>
    </row>
    <row r="746" spans="2:8" ht="26" x14ac:dyDescent="0.35">
      <c r="B746" s="17" t="s">
        <v>17</v>
      </c>
      <c r="C746" s="16" t="s">
        <v>247</v>
      </c>
      <c r="D746" s="18">
        <v>2</v>
      </c>
      <c r="E746" s="19" t="s">
        <v>14</v>
      </c>
      <c r="F746" s="20">
        <v>250</v>
      </c>
      <c r="G746" s="21">
        <f>D746*IF(ISNUMBER(F746),F746,0)</f>
        <v>500</v>
      </c>
      <c r="H746" s="22" t="s">
        <v>739</v>
      </c>
    </row>
    <row r="747" spans="2:8" x14ac:dyDescent="0.25">
      <c r="B747" s="3"/>
      <c r="C747" s="3"/>
      <c r="D747" s="3"/>
      <c r="E747" s="3"/>
      <c r="F747" s="3"/>
      <c r="G747" s="11"/>
      <c r="H747" s="13"/>
    </row>
    <row r="748" spans="2:8" ht="26" x14ac:dyDescent="0.35">
      <c r="B748" s="17" t="s">
        <v>20</v>
      </c>
      <c r="C748" s="16" t="s">
        <v>248</v>
      </c>
      <c r="D748" s="18">
        <v>5</v>
      </c>
      <c r="E748" s="19" t="s">
        <v>14</v>
      </c>
      <c r="F748" s="20">
        <v>250</v>
      </c>
      <c r="G748" s="21">
        <f>D748*IF(ISNUMBER(F748),F748,0)</f>
        <v>1250</v>
      </c>
      <c r="H748" s="22" t="s">
        <v>739</v>
      </c>
    </row>
    <row r="749" spans="2:8" x14ac:dyDescent="0.25">
      <c r="B749" s="3"/>
      <c r="C749" s="3"/>
      <c r="D749" s="3"/>
      <c r="E749" s="3"/>
      <c r="F749" s="3"/>
      <c r="G749" s="11"/>
      <c r="H749" s="13"/>
    </row>
    <row r="750" spans="2:8" ht="65" x14ac:dyDescent="0.3">
      <c r="B750" s="3"/>
      <c r="C750" s="14" t="s">
        <v>249</v>
      </c>
      <c r="D750" s="3"/>
      <c r="E750" s="3"/>
      <c r="F750" s="3"/>
      <c r="G750" s="11"/>
      <c r="H750" s="13"/>
    </row>
    <row r="751" spans="2:8" x14ac:dyDescent="0.25">
      <c r="B751" s="3"/>
      <c r="C751" s="3"/>
      <c r="D751" s="3"/>
      <c r="E751" s="3"/>
      <c r="F751" s="3"/>
      <c r="G751" s="11"/>
      <c r="H751" s="13"/>
    </row>
    <row r="752" spans="2:8" ht="13" x14ac:dyDescent="0.3">
      <c r="B752" s="3"/>
      <c r="C752" s="15"/>
      <c r="D752" s="3"/>
      <c r="E752" s="3"/>
      <c r="F752" s="3"/>
      <c r="G752" s="11"/>
      <c r="H752" s="13"/>
    </row>
    <row r="753" spans="2:8" x14ac:dyDescent="0.25">
      <c r="B753" s="3"/>
      <c r="C753" s="3"/>
      <c r="D753" s="3"/>
      <c r="E753" s="3"/>
      <c r="F753" s="3"/>
      <c r="G753" s="11"/>
      <c r="H753" s="13"/>
    </row>
    <row r="754" spans="2:8" ht="14.5" x14ac:dyDescent="0.35">
      <c r="B754" s="17" t="s">
        <v>23</v>
      </c>
      <c r="C754" s="16" t="s">
        <v>250</v>
      </c>
      <c r="D754" s="18">
        <v>264</v>
      </c>
      <c r="E754" s="19" t="s">
        <v>49</v>
      </c>
      <c r="F754" s="20">
        <v>11.9</v>
      </c>
      <c r="G754" s="21">
        <f>D754*IF(ISNUMBER(F754),F754,0)</f>
        <v>3141.6</v>
      </c>
      <c r="H754" s="22"/>
    </row>
    <row r="755" spans="2:8" x14ac:dyDescent="0.25">
      <c r="B755" s="3"/>
      <c r="C755" s="3"/>
      <c r="D755" s="3"/>
      <c r="E755" s="3"/>
      <c r="F755" s="3"/>
      <c r="G755" s="11"/>
      <c r="H755" s="13"/>
    </row>
    <row r="756" spans="2:8" ht="14.5" x14ac:dyDescent="0.35">
      <c r="B756" s="17" t="s">
        <v>25</v>
      </c>
      <c r="C756" s="16" t="s">
        <v>251</v>
      </c>
      <c r="D756" s="18">
        <v>112</v>
      </c>
      <c r="E756" s="19" t="s">
        <v>49</v>
      </c>
      <c r="F756" s="20">
        <v>11.9</v>
      </c>
      <c r="G756" s="21">
        <f>D756*IF(ISNUMBER(F756),F756,0)</f>
        <v>1332.8</v>
      </c>
      <c r="H756" s="22"/>
    </row>
    <row r="757" spans="2:8" x14ac:dyDescent="0.25">
      <c r="B757" s="3"/>
      <c r="C757" s="3"/>
      <c r="D757" s="3"/>
      <c r="E757" s="3"/>
      <c r="F757" s="3"/>
      <c r="G757" s="11"/>
      <c r="H757" s="13"/>
    </row>
    <row r="758" spans="2:8" ht="14.5" x14ac:dyDescent="0.35">
      <c r="B758" s="17" t="s">
        <v>28</v>
      </c>
      <c r="C758" s="16" t="s">
        <v>252</v>
      </c>
      <c r="D758" s="18">
        <v>250</v>
      </c>
      <c r="E758" s="19" t="s">
        <v>49</v>
      </c>
      <c r="F758" s="20">
        <v>11.9</v>
      </c>
      <c r="G758" s="21">
        <f>D758*IF(ISNUMBER(F758),F758,0)</f>
        <v>2975</v>
      </c>
      <c r="H758" s="22"/>
    </row>
    <row r="759" spans="2:8" x14ac:dyDescent="0.25">
      <c r="B759" s="3"/>
      <c r="C759" s="3"/>
      <c r="D759" s="3"/>
      <c r="E759" s="3"/>
      <c r="F759" s="3"/>
      <c r="G759" s="11"/>
      <c r="H759" s="13"/>
    </row>
    <row r="760" spans="2:8" ht="65" x14ac:dyDescent="0.3">
      <c r="B760" s="3"/>
      <c r="C760" s="14" t="s">
        <v>253</v>
      </c>
      <c r="D760" s="3"/>
      <c r="E760" s="3"/>
      <c r="F760" s="3"/>
      <c r="G760" s="11"/>
      <c r="H760" s="13"/>
    </row>
    <row r="761" spans="2:8" x14ac:dyDescent="0.25">
      <c r="B761" s="3"/>
      <c r="C761" s="3"/>
      <c r="D761" s="3"/>
      <c r="E761" s="3"/>
      <c r="F761" s="3"/>
      <c r="G761" s="11"/>
      <c r="H761" s="13"/>
    </row>
    <row r="762" spans="2:8" ht="13" x14ac:dyDescent="0.3">
      <c r="B762" s="3"/>
      <c r="C762" s="15"/>
      <c r="D762" s="3"/>
      <c r="E762" s="3"/>
      <c r="F762" s="3"/>
      <c r="G762" s="11"/>
      <c r="H762" s="13"/>
    </row>
    <row r="763" spans="2:8" x14ac:dyDescent="0.25">
      <c r="B763" s="3"/>
      <c r="C763" s="3"/>
      <c r="D763" s="3"/>
      <c r="E763" s="3"/>
      <c r="F763" s="3"/>
      <c r="G763" s="11"/>
      <c r="H763" s="13"/>
    </row>
    <row r="764" spans="2:8" ht="14.5" x14ac:dyDescent="0.35">
      <c r="B764" s="17" t="s">
        <v>43</v>
      </c>
      <c r="C764" s="16" t="s">
        <v>254</v>
      </c>
      <c r="D764" s="18">
        <v>48</v>
      </c>
      <c r="E764" s="19" t="s">
        <v>29</v>
      </c>
      <c r="F764" s="20">
        <v>10.8</v>
      </c>
      <c r="G764" s="21">
        <f>D764*IF(ISNUMBER(F764),F764,0)</f>
        <v>518.40000000000009</v>
      </c>
      <c r="H764" s="22"/>
    </row>
    <row r="765" spans="2:8" x14ac:dyDescent="0.25">
      <c r="B765" s="3"/>
      <c r="C765" s="3"/>
      <c r="D765" s="3"/>
      <c r="E765" s="3"/>
      <c r="F765" s="3"/>
      <c r="G765" s="11"/>
      <c r="H765" s="13"/>
    </row>
    <row r="766" spans="2:8" ht="14.5" x14ac:dyDescent="0.35">
      <c r="B766" s="17" t="s">
        <v>45</v>
      </c>
      <c r="C766" s="16" t="s">
        <v>255</v>
      </c>
      <c r="D766" s="18">
        <v>15</v>
      </c>
      <c r="E766" s="19" t="s">
        <v>29</v>
      </c>
      <c r="F766" s="20">
        <v>10.8</v>
      </c>
      <c r="G766" s="21">
        <f>D766*IF(ISNUMBER(F766),F766,0)</f>
        <v>162</v>
      </c>
      <c r="H766" s="22"/>
    </row>
    <row r="767" spans="2:8" x14ac:dyDescent="0.25">
      <c r="B767" s="3"/>
      <c r="C767" s="3"/>
      <c r="D767" s="3"/>
      <c r="E767" s="3"/>
      <c r="F767" s="3"/>
      <c r="G767" s="11"/>
      <c r="H767" s="13"/>
    </row>
    <row r="768" spans="2:8" ht="14.5" x14ac:dyDescent="0.35">
      <c r="B768" s="17" t="s">
        <v>48</v>
      </c>
      <c r="C768" s="16" t="s">
        <v>256</v>
      </c>
      <c r="D768" s="18">
        <v>45</v>
      </c>
      <c r="E768" s="19" t="s">
        <v>29</v>
      </c>
      <c r="F768" s="20">
        <v>10.8</v>
      </c>
      <c r="G768" s="21">
        <f>D768*IF(ISNUMBER(F768),F768,0)</f>
        <v>486.00000000000006</v>
      </c>
      <c r="H768" s="22"/>
    </row>
    <row r="769" spans="2:8" x14ac:dyDescent="0.25">
      <c r="B769" s="3"/>
      <c r="C769" s="3"/>
      <c r="D769" s="3"/>
      <c r="E769" s="3"/>
      <c r="F769" s="3"/>
      <c r="G769" s="11"/>
      <c r="H769" s="13"/>
    </row>
    <row r="770" spans="2:8" x14ac:dyDescent="0.25">
      <c r="B770" s="4"/>
      <c r="C770" s="4"/>
      <c r="D770" s="5"/>
      <c r="E770" s="5"/>
      <c r="F770" s="5"/>
      <c r="G770" s="23"/>
      <c r="H770" s="24"/>
    </row>
    <row r="771" spans="2:8" ht="13" x14ac:dyDescent="0.3">
      <c r="B771" s="3"/>
      <c r="C771" s="25" t="s">
        <v>257</v>
      </c>
      <c r="G771" s="26">
        <f>SUM(G744:G768)</f>
        <v>11365.800000000001</v>
      </c>
      <c r="H771" s="13"/>
    </row>
    <row r="772" spans="2:8" x14ac:dyDescent="0.25">
      <c r="B772" s="27"/>
      <c r="C772" s="27"/>
      <c r="D772" s="28"/>
      <c r="E772" s="28"/>
      <c r="F772" s="28"/>
      <c r="G772" s="29"/>
      <c r="H772" s="30"/>
    </row>
    <row r="774" spans="2:8" x14ac:dyDescent="0.25">
      <c r="B774" s="4" t="s">
        <v>66</v>
      </c>
      <c r="C774" s="5"/>
      <c r="D774" s="5"/>
      <c r="E774" s="5"/>
      <c r="F774" s="5"/>
      <c r="G774" s="6"/>
      <c r="H774" s="6"/>
    </row>
    <row r="775" spans="2:8" ht="13" x14ac:dyDescent="0.3">
      <c r="B775" s="7"/>
      <c r="C775" s="8" t="s">
        <v>5</v>
      </c>
      <c r="D775" s="9" t="s">
        <v>6</v>
      </c>
      <c r="E775" s="9" t="s">
        <v>7</v>
      </c>
      <c r="F775" s="9" t="s">
        <v>8</v>
      </c>
      <c r="G775" s="10" t="s">
        <v>9</v>
      </c>
      <c r="H775" s="8" t="s">
        <v>10</v>
      </c>
    </row>
    <row r="776" spans="2:8" x14ac:dyDescent="0.25">
      <c r="B776" s="3"/>
      <c r="C776" s="3"/>
      <c r="D776" s="3"/>
      <c r="E776" s="3"/>
      <c r="F776" s="3"/>
      <c r="G776" s="11"/>
      <c r="H776" s="13"/>
    </row>
    <row r="777" spans="2:8" ht="156" x14ac:dyDescent="0.3">
      <c r="B777" s="3"/>
      <c r="C777" s="14" t="s">
        <v>258</v>
      </c>
      <c r="D777" s="3"/>
      <c r="E777" s="3"/>
      <c r="F777" s="3"/>
      <c r="G777" s="11"/>
      <c r="H777" s="13"/>
    </row>
    <row r="778" spans="2:8" x14ac:dyDescent="0.25">
      <c r="B778" s="3"/>
      <c r="C778" s="3"/>
      <c r="D778" s="3"/>
      <c r="E778" s="3"/>
      <c r="F778" s="3"/>
      <c r="G778" s="11"/>
      <c r="H778" s="13"/>
    </row>
    <row r="779" spans="2:8" ht="13" x14ac:dyDescent="0.3">
      <c r="B779" s="3"/>
      <c r="C779" s="15"/>
      <c r="D779" s="3"/>
      <c r="E779" s="3"/>
      <c r="F779" s="3"/>
      <c r="G779" s="11"/>
      <c r="H779" s="13"/>
    </row>
    <row r="780" spans="2:8" x14ac:dyDescent="0.25">
      <c r="B780" s="3"/>
      <c r="C780" s="3"/>
      <c r="D780" s="3"/>
      <c r="E780" s="3"/>
      <c r="F780" s="3"/>
      <c r="G780" s="11"/>
      <c r="H780" s="13"/>
    </row>
    <row r="781" spans="2:8" ht="14.5" x14ac:dyDescent="0.35">
      <c r="B781" s="17" t="s">
        <v>13</v>
      </c>
      <c r="C781" s="16" t="s">
        <v>259</v>
      </c>
      <c r="D781" s="18">
        <v>2185</v>
      </c>
      <c r="E781" s="19" t="s">
        <v>29</v>
      </c>
      <c r="F781" s="20"/>
      <c r="G781" s="21">
        <f>D781*IF(ISNUMBER(F781),F781,0)</f>
        <v>0</v>
      </c>
      <c r="H781" s="567" t="s">
        <v>739</v>
      </c>
    </row>
    <row r="782" spans="2:8" x14ac:dyDescent="0.25">
      <c r="B782" s="3"/>
      <c r="C782" s="3"/>
      <c r="D782" s="3"/>
      <c r="E782" s="3"/>
      <c r="F782" s="3"/>
      <c r="G782" s="11"/>
      <c r="H782" s="13"/>
    </row>
    <row r="783" spans="2:8" ht="14.5" x14ac:dyDescent="0.35">
      <c r="B783" s="17" t="s">
        <v>17</v>
      </c>
      <c r="C783" s="16" t="s">
        <v>260</v>
      </c>
      <c r="D783" s="18">
        <v>81</v>
      </c>
      <c r="E783" s="19" t="s">
        <v>29</v>
      </c>
      <c r="F783" s="20"/>
      <c r="G783" s="21">
        <f>D783*IF(ISNUMBER(F783),F783,0)</f>
        <v>0</v>
      </c>
      <c r="H783" s="567" t="s">
        <v>739</v>
      </c>
    </row>
    <row r="784" spans="2:8" x14ac:dyDescent="0.25">
      <c r="B784" s="3"/>
      <c r="C784" s="3"/>
      <c r="D784" s="3"/>
      <c r="E784" s="3"/>
      <c r="F784" s="3"/>
      <c r="G784" s="11"/>
      <c r="H784" s="13"/>
    </row>
    <row r="785" spans="2:8" ht="26" x14ac:dyDescent="0.35">
      <c r="B785" s="17" t="s">
        <v>20</v>
      </c>
      <c r="C785" s="16" t="s">
        <v>261</v>
      </c>
      <c r="D785" s="18">
        <v>1</v>
      </c>
      <c r="E785" s="19" t="s">
        <v>18</v>
      </c>
      <c r="F785" s="20"/>
      <c r="G785" s="21">
        <f>D785*IF(ISNUMBER(F785),F785,0)</f>
        <v>0</v>
      </c>
      <c r="H785" s="567" t="s">
        <v>739</v>
      </c>
    </row>
    <row r="786" spans="2:8" x14ac:dyDescent="0.25">
      <c r="B786" s="3"/>
      <c r="C786" s="3"/>
      <c r="D786" s="3"/>
      <c r="E786" s="3"/>
      <c r="F786" s="3"/>
      <c r="G786" s="11"/>
      <c r="H786" s="13"/>
    </row>
    <row r="787" spans="2:8" ht="52" x14ac:dyDescent="0.3">
      <c r="B787" s="3"/>
      <c r="C787" s="14" t="s">
        <v>262</v>
      </c>
      <c r="D787" s="3"/>
      <c r="E787" s="3"/>
      <c r="F787" s="3"/>
      <c r="G787" s="11"/>
      <c r="H787" s="13"/>
    </row>
    <row r="788" spans="2:8" x14ac:dyDescent="0.25">
      <c r="B788" s="3"/>
      <c r="C788" s="3"/>
      <c r="D788" s="3"/>
      <c r="E788" s="3"/>
      <c r="F788" s="3"/>
      <c r="G788" s="11"/>
      <c r="H788" s="13"/>
    </row>
    <row r="789" spans="2:8" ht="13" x14ac:dyDescent="0.3">
      <c r="B789" s="3"/>
      <c r="C789" s="15"/>
      <c r="D789" s="3"/>
      <c r="E789" s="3"/>
      <c r="F789" s="3"/>
      <c r="G789" s="11"/>
      <c r="H789" s="13"/>
    </row>
    <row r="790" spans="2:8" x14ac:dyDescent="0.25">
      <c r="B790" s="3"/>
      <c r="C790" s="3"/>
      <c r="D790" s="3"/>
      <c r="E790" s="3"/>
      <c r="F790" s="3"/>
      <c r="G790" s="11"/>
      <c r="H790" s="13"/>
    </row>
    <row r="791" spans="2:8" ht="14.5" x14ac:dyDescent="0.35">
      <c r="B791" s="17" t="s">
        <v>23</v>
      </c>
      <c r="C791" s="16" t="s">
        <v>263</v>
      </c>
      <c r="D791" s="18">
        <v>1924</v>
      </c>
      <c r="E791" s="19" t="s">
        <v>29</v>
      </c>
      <c r="F791" s="20"/>
      <c r="G791" s="21">
        <f>D791*IF(ISNUMBER(F791),F791,0)</f>
        <v>0</v>
      </c>
      <c r="H791" s="727" t="s">
        <v>1413</v>
      </c>
    </row>
    <row r="792" spans="2:8" x14ac:dyDescent="0.25">
      <c r="B792" s="3"/>
      <c r="C792" s="3"/>
      <c r="D792" s="3"/>
      <c r="E792" s="3"/>
      <c r="F792" s="3"/>
      <c r="G792" s="11"/>
      <c r="H792" s="13"/>
    </row>
    <row r="793" spans="2:8" ht="14.5" x14ac:dyDescent="0.35">
      <c r="B793" s="17" t="s">
        <v>25</v>
      </c>
      <c r="C793" s="16" t="s">
        <v>264</v>
      </c>
      <c r="D793" s="18">
        <v>453</v>
      </c>
      <c r="E793" s="19" t="s">
        <v>29</v>
      </c>
      <c r="F793" s="20"/>
      <c r="G793" s="21">
        <f>D793*IF(ISNUMBER(F793),F793,0)</f>
        <v>0</v>
      </c>
      <c r="H793" s="463" t="s">
        <v>1413</v>
      </c>
    </row>
    <row r="794" spans="2:8" x14ac:dyDescent="0.25">
      <c r="B794" s="3"/>
      <c r="C794" s="3"/>
      <c r="D794" s="3"/>
      <c r="E794" s="3"/>
      <c r="F794" s="3"/>
      <c r="G794" s="11"/>
      <c r="H794" s="13"/>
    </row>
    <row r="795" spans="2:8" ht="14.5" x14ac:dyDescent="0.35">
      <c r="B795" s="17" t="s">
        <v>28</v>
      </c>
      <c r="C795" s="16" t="s">
        <v>265</v>
      </c>
      <c r="D795" s="18">
        <v>248</v>
      </c>
      <c r="E795" s="19" t="s">
        <v>29</v>
      </c>
      <c r="F795" s="20"/>
      <c r="G795" s="21">
        <f>D795*IF(ISNUMBER(F795),F795,0)</f>
        <v>0</v>
      </c>
      <c r="H795" s="22" t="s">
        <v>1413</v>
      </c>
    </row>
    <row r="796" spans="2:8" x14ac:dyDescent="0.25">
      <c r="B796" s="3"/>
      <c r="C796" s="3"/>
      <c r="D796" s="3"/>
      <c r="E796" s="3"/>
      <c r="F796" s="3"/>
      <c r="G796" s="11"/>
      <c r="H796" s="13"/>
    </row>
    <row r="797" spans="2:8" ht="14.5" x14ac:dyDescent="0.35">
      <c r="B797" s="17" t="s">
        <v>43</v>
      </c>
      <c r="C797" s="16" t="s">
        <v>266</v>
      </c>
      <c r="D797" s="18">
        <v>13</v>
      </c>
      <c r="E797" s="19" t="s">
        <v>29</v>
      </c>
      <c r="F797" s="20"/>
      <c r="G797" s="21">
        <f>D797*IF(ISNUMBER(F797),F797,0)</f>
        <v>0</v>
      </c>
      <c r="H797" s="22" t="s">
        <v>1413</v>
      </c>
    </row>
    <row r="798" spans="2:8" x14ac:dyDescent="0.25">
      <c r="B798" s="3"/>
      <c r="C798" s="3"/>
      <c r="D798" s="3"/>
      <c r="E798" s="3"/>
      <c r="F798" s="3"/>
      <c r="G798" s="11"/>
      <c r="H798" s="13"/>
    </row>
    <row r="799" spans="2:8" ht="14.5" x14ac:dyDescent="0.35">
      <c r="B799" s="17" t="s">
        <v>45</v>
      </c>
      <c r="C799" s="16" t="s">
        <v>267</v>
      </c>
      <c r="D799" s="18">
        <v>338</v>
      </c>
      <c r="E799" s="19" t="s">
        <v>29</v>
      </c>
      <c r="F799" s="20"/>
      <c r="G799" s="21">
        <f>D799*IF(ISNUMBER(F799),F799,0)</f>
        <v>0</v>
      </c>
      <c r="H799" s="22" t="s">
        <v>1413</v>
      </c>
    </row>
    <row r="800" spans="2:8" x14ac:dyDescent="0.25">
      <c r="B800" s="3"/>
      <c r="C800" s="3"/>
      <c r="D800" s="3"/>
      <c r="E800" s="3"/>
      <c r="F800" s="3"/>
      <c r="G800" s="11"/>
      <c r="H800" s="13"/>
    </row>
    <row r="801" spans="2:8" ht="14.5" x14ac:dyDescent="0.35">
      <c r="B801" s="17" t="s">
        <v>48</v>
      </c>
      <c r="C801" s="16" t="s">
        <v>268</v>
      </c>
      <c r="D801" s="18">
        <v>89</v>
      </c>
      <c r="E801" s="19" t="s">
        <v>29</v>
      </c>
      <c r="F801" s="20"/>
      <c r="G801" s="21">
        <f>D801*IF(ISNUMBER(F801),F801,0)</f>
        <v>0</v>
      </c>
      <c r="H801" s="22" t="s">
        <v>1413</v>
      </c>
    </row>
    <row r="802" spans="2:8" x14ac:dyDescent="0.25">
      <c r="B802" s="3"/>
      <c r="C802" s="3"/>
      <c r="D802" s="3"/>
      <c r="E802" s="3"/>
      <c r="F802" s="3"/>
      <c r="G802" s="11"/>
      <c r="H802" s="13"/>
    </row>
    <row r="803" spans="2:8" ht="14.5" x14ac:dyDescent="0.35">
      <c r="B803" s="17" t="s">
        <v>52</v>
      </c>
      <c r="C803" s="16" t="s">
        <v>269</v>
      </c>
      <c r="D803" s="18">
        <v>12</v>
      </c>
      <c r="E803" s="19" t="s">
        <v>29</v>
      </c>
      <c r="F803" s="20"/>
      <c r="G803" s="21">
        <f>D803*IF(ISNUMBER(F803),F803,0)</f>
        <v>0</v>
      </c>
      <c r="H803" s="22" t="s">
        <v>1413</v>
      </c>
    </row>
    <row r="804" spans="2:8" x14ac:dyDescent="0.25">
      <c r="B804" s="3"/>
      <c r="C804" s="3"/>
      <c r="D804" s="3"/>
      <c r="E804" s="3"/>
      <c r="F804" s="3"/>
      <c r="G804" s="11"/>
      <c r="H804" s="13"/>
    </row>
    <row r="805" spans="2:8" ht="26" x14ac:dyDescent="0.35">
      <c r="B805" s="17" t="s">
        <v>88</v>
      </c>
      <c r="C805" s="16" t="s">
        <v>270</v>
      </c>
      <c r="D805" s="18">
        <v>93</v>
      </c>
      <c r="E805" s="19" t="s">
        <v>29</v>
      </c>
      <c r="F805" s="20"/>
      <c r="G805" s="21">
        <f>D805*IF(ISNUMBER(F805),F805,0)</f>
        <v>0</v>
      </c>
      <c r="H805" s="22" t="s">
        <v>1413</v>
      </c>
    </row>
    <row r="806" spans="2:8" x14ac:dyDescent="0.25">
      <c r="B806" s="3"/>
      <c r="C806" s="3"/>
      <c r="D806" s="3"/>
      <c r="E806" s="3"/>
      <c r="F806" s="3"/>
      <c r="G806" s="11"/>
      <c r="H806" s="13"/>
    </row>
    <row r="807" spans="2:8" ht="26" x14ac:dyDescent="0.35">
      <c r="B807" s="17" t="s">
        <v>49</v>
      </c>
      <c r="C807" s="16" t="s">
        <v>271</v>
      </c>
      <c r="D807" s="18">
        <v>41</v>
      </c>
      <c r="E807" s="19" t="s">
        <v>29</v>
      </c>
      <c r="F807" s="20"/>
      <c r="G807" s="21">
        <f>D807*IF(ISNUMBER(F807),F807,0)</f>
        <v>0</v>
      </c>
      <c r="H807" s="22" t="s">
        <v>1413</v>
      </c>
    </row>
    <row r="808" spans="2:8" x14ac:dyDescent="0.25">
      <c r="B808" s="3"/>
      <c r="C808" s="3"/>
      <c r="D808" s="3"/>
      <c r="E808" s="3"/>
      <c r="F808" s="3"/>
      <c r="G808" s="11"/>
      <c r="H808" s="13"/>
    </row>
    <row r="809" spans="2:8" ht="14.5" x14ac:dyDescent="0.35">
      <c r="B809" s="17" t="s">
        <v>172</v>
      </c>
      <c r="C809" s="16" t="s">
        <v>272</v>
      </c>
      <c r="D809" s="18">
        <v>596</v>
      </c>
      <c r="E809" s="19" t="s">
        <v>29</v>
      </c>
      <c r="F809" s="20"/>
      <c r="G809" s="21">
        <f>D809*IF(ISNUMBER(F809),F809,0)</f>
        <v>0</v>
      </c>
      <c r="H809" s="22" t="s">
        <v>1413</v>
      </c>
    </row>
    <row r="810" spans="2:8" x14ac:dyDescent="0.25">
      <c r="B810" s="3"/>
      <c r="C810" s="3"/>
      <c r="D810" s="3"/>
      <c r="E810" s="3"/>
      <c r="F810" s="3"/>
      <c r="G810" s="11"/>
      <c r="H810" s="13"/>
    </row>
    <row r="811" spans="2:8" x14ac:dyDescent="0.25">
      <c r="B811" s="4"/>
      <c r="C811" s="4"/>
      <c r="D811" s="5"/>
      <c r="E811" s="5"/>
      <c r="F811" s="5"/>
      <c r="G811" s="23"/>
      <c r="H811" s="24"/>
    </row>
    <row r="812" spans="2:8" ht="13" x14ac:dyDescent="0.3">
      <c r="B812" s="3"/>
      <c r="C812" s="25" t="s">
        <v>273</v>
      </c>
      <c r="G812" s="26">
        <f>SUM(G781:G809)</f>
        <v>0</v>
      </c>
      <c r="H812" s="13"/>
    </row>
    <row r="813" spans="2:8" x14ac:dyDescent="0.25">
      <c r="B813" s="27"/>
      <c r="C813" s="27"/>
      <c r="D813" s="28"/>
      <c r="E813" s="28"/>
      <c r="F813" s="28"/>
      <c r="G813" s="29"/>
      <c r="H813" s="30"/>
    </row>
    <row r="815" spans="2:8" x14ac:dyDescent="0.25">
      <c r="B815" s="4" t="s">
        <v>66</v>
      </c>
      <c r="C815" s="5"/>
      <c r="D815" s="5"/>
      <c r="E815" s="5"/>
      <c r="F815" s="5"/>
      <c r="G815" s="6"/>
      <c r="H815" s="6"/>
    </row>
    <row r="816" spans="2:8" ht="13" x14ac:dyDescent="0.3">
      <c r="B816" s="7"/>
      <c r="C816" s="8" t="s">
        <v>5</v>
      </c>
      <c r="D816" s="9" t="s">
        <v>6</v>
      </c>
      <c r="E816" s="9" t="s">
        <v>7</v>
      </c>
      <c r="F816" s="9" t="s">
        <v>8</v>
      </c>
      <c r="G816" s="10" t="s">
        <v>9</v>
      </c>
      <c r="H816" s="8" t="s">
        <v>10</v>
      </c>
    </row>
    <row r="817" spans="2:8" x14ac:dyDescent="0.25">
      <c r="B817" s="3"/>
      <c r="C817" s="3"/>
      <c r="D817" s="3"/>
      <c r="E817" s="3"/>
      <c r="F817" s="3"/>
      <c r="G817" s="11"/>
      <c r="H817" s="13"/>
    </row>
    <row r="818" spans="2:8" ht="52" x14ac:dyDescent="0.3">
      <c r="B818" s="3"/>
      <c r="C818" s="14" t="s">
        <v>262</v>
      </c>
      <c r="D818" s="3"/>
      <c r="E818" s="3"/>
      <c r="F818" s="3"/>
      <c r="G818" s="11"/>
      <c r="H818" s="13"/>
    </row>
    <row r="819" spans="2:8" x14ac:dyDescent="0.25">
      <c r="B819" s="3"/>
      <c r="C819" s="3"/>
      <c r="D819" s="3"/>
      <c r="E819" s="3"/>
      <c r="F819" s="3"/>
      <c r="G819" s="11"/>
      <c r="H819" s="13"/>
    </row>
    <row r="820" spans="2:8" ht="13" x14ac:dyDescent="0.3">
      <c r="B820" s="3"/>
      <c r="C820" s="15"/>
      <c r="D820" s="3"/>
      <c r="E820" s="3"/>
      <c r="F820" s="3"/>
      <c r="G820" s="11"/>
      <c r="H820" s="13"/>
    </row>
    <row r="821" spans="2:8" x14ac:dyDescent="0.25">
      <c r="B821" s="3"/>
      <c r="C821" s="3"/>
      <c r="D821" s="3"/>
      <c r="E821" s="3"/>
      <c r="F821" s="3"/>
      <c r="G821" s="11"/>
      <c r="H821" s="13"/>
    </row>
    <row r="822" spans="2:8" ht="14.5" x14ac:dyDescent="0.35">
      <c r="B822" s="17" t="s">
        <v>13</v>
      </c>
      <c r="C822" s="16" t="s">
        <v>274</v>
      </c>
      <c r="D822" s="18">
        <v>34</v>
      </c>
      <c r="E822" s="19" t="s">
        <v>29</v>
      </c>
      <c r="F822" s="20"/>
      <c r="G822" s="21">
        <f>D822*IF(ISNUMBER(F822),F822,0)</f>
        <v>0</v>
      </c>
      <c r="H822" s="22" t="s">
        <v>1413</v>
      </c>
    </row>
    <row r="823" spans="2:8" x14ac:dyDescent="0.25">
      <c r="B823" s="3"/>
      <c r="C823" s="3"/>
      <c r="D823" s="3"/>
      <c r="E823" s="3"/>
      <c r="F823" s="3"/>
      <c r="G823" s="11"/>
      <c r="H823" s="13"/>
    </row>
    <row r="824" spans="2:8" ht="14.5" x14ac:dyDescent="0.35">
      <c r="B824" s="17" t="s">
        <v>17</v>
      </c>
      <c r="C824" s="16" t="s">
        <v>275</v>
      </c>
      <c r="D824" s="18">
        <v>210</v>
      </c>
      <c r="E824" s="19" t="s">
        <v>29</v>
      </c>
      <c r="F824" s="20"/>
      <c r="G824" s="21">
        <f>D824*IF(ISNUMBER(F824),F824,0)</f>
        <v>0</v>
      </c>
      <c r="H824" s="22" t="s">
        <v>1413</v>
      </c>
    </row>
    <row r="825" spans="2:8" x14ac:dyDescent="0.25">
      <c r="B825" s="3"/>
      <c r="C825" s="3"/>
      <c r="D825" s="3"/>
      <c r="E825" s="3"/>
      <c r="F825" s="3"/>
      <c r="G825" s="11"/>
      <c r="H825" s="13"/>
    </row>
    <row r="826" spans="2:8" ht="14.5" x14ac:dyDescent="0.35">
      <c r="B826" s="17" t="s">
        <v>20</v>
      </c>
      <c r="C826" s="16" t="s">
        <v>276</v>
      </c>
      <c r="D826" s="18">
        <v>672</v>
      </c>
      <c r="E826" s="19" t="s">
        <v>29</v>
      </c>
      <c r="F826" s="20"/>
      <c r="G826" s="21">
        <f>D826*IF(ISNUMBER(F826),F826,0)</f>
        <v>0</v>
      </c>
      <c r="H826" s="22" t="s">
        <v>1413</v>
      </c>
    </row>
    <row r="827" spans="2:8" x14ac:dyDescent="0.25">
      <c r="B827" s="3"/>
      <c r="C827" s="3"/>
      <c r="D827" s="3"/>
      <c r="E827" s="3"/>
      <c r="F827" s="3"/>
      <c r="G827" s="11"/>
      <c r="H827" s="13"/>
    </row>
    <row r="828" spans="2:8" ht="195" x14ac:dyDescent="0.3">
      <c r="B828" s="3"/>
      <c r="C828" s="14" t="s">
        <v>277</v>
      </c>
      <c r="D828" s="3"/>
      <c r="E828" s="3"/>
      <c r="F828" s="3"/>
      <c r="G828" s="11"/>
      <c r="H828" s="13"/>
    </row>
    <row r="829" spans="2:8" x14ac:dyDescent="0.25">
      <c r="B829" s="3"/>
      <c r="C829" s="3"/>
      <c r="D829" s="3"/>
      <c r="E829" s="3"/>
      <c r="F829" s="3"/>
      <c r="G829" s="11"/>
      <c r="H829" s="13"/>
    </row>
    <row r="830" spans="2:8" ht="13" x14ac:dyDescent="0.3">
      <c r="B830" s="3"/>
      <c r="C830" s="15"/>
      <c r="D830" s="3"/>
      <c r="E830" s="3"/>
      <c r="F830" s="3"/>
      <c r="G830" s="11"/>
      <c r="H830" s="13"/>
    </row>
    <row r="831" spans="2:8" x14ac:dyDescent="0.25">
      <c r="B831" s="3"/>
      <c r="C831" s="3"/>
      <c r="D831" s="3"/>
      <c r="E831" s="3"/>
      <c r="F831" s="3"/>
      <c r="G831" s="11"/>
      <c r="H831" s="13"/>
    </row>
    <row r="832" spans="2:8" ht="14.5" x14ac:dyDescent="0.35">
      <c r="B832" s="17" t="s">
        <v>23</v>
      </c>
      <c r="C832" s="16" t="s">
        <v>278</v>
      </c>
      <c r="D832" s="18">
        <v>727</v>
      </c>
      <c r="E832" s="19" t="s">
        <v>29</v>
      </c>
      <c r="F832" s="20"/>
      <c r="G832" s="21">
        <f>D832*IF(ISNUMBER(F832),F832,0)</f>
        <v>0</v>
      </c>
      <c r="H832" s="463" t="s">
        <v>739</v>
      </c>
    </row>
    <row r="833" spans="2:8" x14ac:dyDescent="0.25">
      <c r="B833" s="3"/>
      <c r="C833" s="3"/>
      <c r="D833" s="3"/>
      <c r="E833" s="3"/>
      <c r="F833" s="3"/>
      <c r="G833" s="11"/>
      <c r="H833" s="13"/>
    </row>
    <row r="834" spans="2:8" ht="14.5" x14ac:dyDescent="0.35">
      <c r="B834" s="17" t="s">
        <v>25</v>
      </c>
      <c r="C834" s="16" t="s">
        <v>279</v>
      </c>
      <c r="D834" s="18">
        <v>137</v>
      </c>
      <c r="E834" s="19" t="s">
        <v>29</v>
      </c>
      <c r="F834" s="20"/>
      <c r="G834" s="21">
        <f>D834*IF(ISNUMBER(F834),F834,0)</f>
        <v>0</v>
      </c>
      <c r="H834" s="463" t="s">
        <v>739</v>
      </c>
    </row>
    <row r="835" spans="2:8" x14ac:dyDescent="0.25">
      <c r="B835" s="3"/>
      <c r="C835" s="3"/>
      <c r="D835" s="3"/>
      <c r="E835" s="3"/>
      <c r="F835" s="3"/>
      <c r="G835" s="11"/>
      <c r="H835" s="13"/>
    </row>
    <row r="836" spans="2:8" ht="14.5" x14ac:dyDescent="0.35">
      <c r="B836" s="17" t="s">
        <v>28</v>
      </c>
      <c r="C836" s="16" t="s">
        <v>280</v>
      </c>
      <c r="D836" s="18">
        <v>2040</v>
      </c>
      <c r="E836" s="19" t="s">
        <v>29</v>
      </c>
      <c r="F836" s="20"/>
      <c r="G836" s="21">
        <f>D836*IF(ISNUMBER(F836),F836,0)</f>
        <v>0</v>
      </c>
      <c r="H836" s="463" t="s">
        <v>739</v>
      </c>
    </row>
    <row r="837" spans="2:8" x14ac:dyDescent="0.25">
      <c r="B837" s="3"/>
      <c r="C837" s="3"/>
      <c r="D837" s="3"/>
      <c r="E837" s="3"/>
      <c r="F837" s="3"/>
      <c r="G837" s="11"/>
      <c r="H837" s="13"/>
    </row>
    <row r="838" spans="2:8" ht="14.5" x14ac:dyDescent="0.35">
      <c r="B838" s="17" t="s">
        <v>43</v>
      </c>
      <c r="C838" s="16" t="s">
        <v>281</v>
      </c>
      <c r="D838" s="18">
        <v>4</v>
      </c>
      <c r="E838" s="19" t="s">
        <v>29</v>
      </c>
      <c r="F838" s="20"/>
      <c r="G838" s="21">
        <f>D838*IF(ISNUMBER(F838),F838,0)</f>
        <v>0</v>
      </c>
      <c r="H838" s="463" t="s">
        <v>739</v>
      </c>
    </row>
    <row r="839" spans="2:8" x14ac:dyDescent="0.25">
      <c r="B839" s="3"/>
      <c r="C839" s="3"/>
      <c r="D839" s="3"/>
      <c r="E839" s="3"/>
      <c r="F839" s="3"/>
      <c r="G839" s="11"/>
      <c r="H839" s="13"/>
    </row>
    <row r="840" spans="2:8" ht="14.5" x14ac:dyDescent="0.35">
      <c r="B840" s="17" t="s">
        <v>45</v>
      </c>
      <c r="C840" s="16" t="s">
        <v>282</v>
      </c>
      <c r="D840" s="18">
        <v>1</v>
      </c>
      <c r="E840" s="19" t="s">
        <v>18</v>
      </c>
      <c r="F840" s="343"/>
      <c r="G840" s="21">
        <f>D840*IF(ISNUMBER(F840),F840,0)</f>
        <v>0</v>
      </c>
      <c r="H840" s="463" t="s">
        <v>739</v>
      </c>
    </row>
    <row r="841" spans="2:8" x14ac:dyDescent="0.25">
      <c r="B841" s="3"/>
      <c r="C841" s="3"/>
      <c r="D841" s="3"/>
      <c r="E841" s="3"/>
      <c r="F841" s="3"/>
      <c r="G841" s="11"/>
      <c r="H841" s="13"/>
    </row>
    <row r="842" spans="2:8" x14ac:dyDescent="0.25">
      <c r="B842" s="4"/>
      <c r="C842" s="4"/>
      <c r="D842" s="5"/>
      <c r="E842" s="5"/>
      <c r="F842" s="5"/>
      <c r="G842" s="23"/>
      <c r="H842" s="24"/>
    </row>
    <row r="843" spans="2:8" ht="13" x14ac:dyDescent="0.3">
      <c r="B843" s="3"/>
      <c r="C843" s="25" t="s">
        <v>283</v>
      </c>
      <c r="G843" s="26">
        <f>SUM(G822:G840)</f>
        <v>0</v>
      </c>
      <c r="H843" s="13"/>
    </row>
    <row r="844" spans="2:8" x14ac:dyDescent="0.25">
      <c r="B844" s="27"/>
      <c r="C844" s="27"/>
      <c r="D844" s="28"/>
      <c r="E844" s="28"/>
      <c r="F844" s="28"/>
      <c r="G844" s="29"/>
      <c r="H844" s="30"/>
    </row>
    <row r="846" spans="2:8" x14ac:dyDescent="0.25">
      <c r="B846" s="4" t="s">
        <v>284</v>
      </c>
      <c r="C846" s="5"/>
      <c r="D846" s="5"/>
      <c r="E846" s="5"/>
      <c r="F846" s="5"/>
      <c r="G846" s="6"/>
      <c r="H846" s="6"/>
    </row>
    <row r="847" spans="2:8" ht="13" x14ac:dyDescent="0.3">
      <c r="B847" s="7"/>
      <c r="C847" s="8" t="s">
        <v>5</v>
      </c>
      <c r="D847" s="9" t="s">
        <v>6</v>
      </c>
      <c r="E847" s="9" t="s">
        <v>7</v>
      </c>
      <c r="F847" s="9" t="s">
        <v>8</v>
      </c>
      <c r="G847" s="10" t="s">
        <v>9</v>
      </c>
      <c r="H847" s="8" t="s">
        <v>10</v>
      </c>
    </row>
    <row r="848" spans="2:8" x14ac:dyDescent="0.25">
      <c r="B848" s="3"/>
      <c r="C848" s="3"/>
      <c r="D848" s="3"/>
      <c r="E848" s="3"/>
      <c r="F848" s="3"/>
      <c r="G848" s="11"/>
      <c r="H848" s="13"/>
    </row>
    <row r="849" spans="2:8" ht="377" x14ac:dyDescent="0.3">
      <c r="B849" s="3"/>
      <c r="C849" s="14" t="s">
        <v>285</v>
      </c>
      <c r="D849" s="3"/>
      <c r="E849" s="3"/>
      <c r="F849" s="3"/>
      <c r="G849" s="11"/>
      <c r="H849" s="13"/>
    </row>
    <row r="850" spans="2:8" x14ac:dyDescent="0.25">
      <c r="B850" s="3"/>
      <c r="C850" s="3"/>
      <c r="D850" s="3"/>
      <c r="E850" s="3"/>
      <c r="F850" s="3"/>
      <c r="G850" s="11"/>
      <c r="H850" s="13"/>
    </row>
    <row r="851" spans="2:8" ht="13" x14ac:dyDescent="0.3">
      <c r="B851" s="3"/>
      <c r="C851" s="15"/>
      <c r="D851" s="3"/>
      <c r="E851" s="3"/>
      <c r="F851" s="3"/>
      <c r="G851" s="11"/>
      <c r="H851" s="13"/>
    </row>
    <row r="852" spans="2:8" x14ac:dyDescent="0.25">
      <c r="B852" s="3"/>
      <c r="C852" s="3"/>
      <c r="D852" s="3"/>
      <c r="E852" s="3"/>
      <c r="F852" s="3"/>
      <c r="G852" s="11"/>
      <c r="H852" s="13"/>
    </row>
    <row r="853" spans="2:8" ht="26" x14ac:dyDescent="0.35">
      <c r="B853" s="17" t="s">
        <v>13</v>
      </c>
      <c r="C853" s="16" t="s">
        <v>286</v>
      </c>
      <c r="D853" s="18">
        <v>11</v>
      </c>
      <c r="E853" s="19" t="s">
        <v>14</v>
      </c>
      <c r="F853" s="20">
        <v>26.24</v>
      </c>
      <c r="G853" s="21">
        <f>D853*IF(ISNUMBER(F853),F853,0)</f>
        <v>288.64</v>
      </c>
      <c r="H853" s="22"/>
    </row>
    <row r="854" spans="2:8" x14ac:dyDescent="0.25">
      <c r="B854" s="3"/>
      <c r="C854" s="3"/>
      <c r="D854" s="3"/>
      <c r="E854" s="3"/>
      <c r="F854" s="3"/>
      <c r="G854" s="11"/>
      <c r="H854" s="13"/>
    </row>
    <row r="855" spans="2:8" ht="26" x14ac:dyDescent="0.35">
      <c r="B855" s="17" t="s">
        <v>17</v>
      </c>
      <c r="C855" s="16" t="s">
        <v>287</v>
      </c>
      <c r="D855" s="18">
        <v>8</v>
      </c>
      <c r="E855" s="19" t="s">
        <v>14</v>
      </c>
      <c r="F855" s="20">
        <v>26.24</v>
      </c>
      <c r="G855" s="21">
        <f>D855*IF(ISNUMBER(F855),F855,0)</f>
        <v>209.92</v>
      </c>
      <c r="H855" s="22"/>
    </row>
    <row r="856" spans="2:8" x14ac:dyDescent="0.25">
      <c r="B856" s="3"/>
      <c r="C856" s="3"/>
      <c r="D856" s="3"/>
      <c r="E856" s="3"/>
      <c r="F856" s="3"/>
      <c r="G856" s="11"/>
      <c r="H856" s="13"/>
    </row>
    <row r="857" spans="2:8" ht="26" x14ac:dyDescent="0.35">
      <c r="B857" s="17" t="s">
        <v>20</v>
      </c>
      <c r="C857" s="16" t="s">
        <v>288</v>
      </c>
      <c r="D857" s="18">
        <v>21</v>
      </c>
      <c r="E857" s="19" t="s">
        <v>14</v>
      </c>
      <c r="F857" s="20">
        <v>26.24</v>
      </c>
      <c r="G857" s="21">
        <f>D857*IF(ISNUMBER(F857),F857,0)</f>
        <v>551.04</v>
      </c>
      <c r="H857" s="22"/>
    </row>
    <row r="858" spans="2:8" x14ac:dyDescent="0.25">
      <c r="B858" s="3"/>
      <c r="C858" s="3"/>
      <c r="D858" s="3"/>
      <c r="E858" s="3"/>
      <c r="F858" s="3"/>
      <c r="G858" s="11"/>
      <c r="H858" s="13"/>
    </row>
    <row r="859" spans="2:8" ht="26" x14ac:dyDescent="0.35">
      <c r="B859" s="17" t="s">
        <v>23</v>
      </c>
      <c r="C859" s="16" t="s">
        <v>289</v>
      </c>
      <c r="D859" s="18">
        <v>6</v>
      </c>
      <c r="E859" s="19" t="s">
        <v>14</v>
      </c>
      <c r="F859" s="20">
        <v>26.24</v>
      </c>
      <c r="G859" s="21">
        <f>D859*IF(ISNUMBER(F859),F859,0)</f>
        <v>157.44</v>
      </c>
      <c r="H859" s="22"/>
    </row>
    <row r="860" spans="2:8" x14ac:dyDescent="0.25">
      <c r="B860" s="3"/>
      <c r="C860" s="3"/>
      <c r="D860" s="3"/>
      <c r="E860" s="3"/>
      <c r="F860" s="3"/>
      <c r="G860" s="11"/>
      <c r="H860" s="13"/>
    </row>
    <row r="861" spans="2:8" ht="13" x14ac:dyDescent="0.3">
      <c r="B861" s="3"/>
      <c r="C861" s="14" t="s">
        <v>290</v>
      </c>
      <c r="D861" s="3"/>
      <c r="E861" s="3"/>
      <c r="F861" s="3"/>
      <c r="G861" s="11"/>
      <c r="H861" s="13"/>
    </row>
    <row r="862" spans="2:8" x14ac:dyDescent="0.25">
      <c r="B862" s="3"/>
      <c r="C862" s="3"/>
      <c r="D862" s="3"/>
      <c r="E862" s="3"/>
      <c r="F862" s="3"/>
      <c r="G862" s="11"/>
      <c r="H862" s="13"/>
    </row>
    <row r="863" spans="2:8" ht="13" x14ac:dyDescent="0.3">
      <c r="B863" s="3"/>
      <c r="C863" s="15"/>
      <c r="D863" s="3"/>
      <c r="E863" s="3"/>
      <c r="F863" s="3"/>
      <c r="G863" s="11"/>
      <c r="H863" s="13"/>
    </row>
    <row r="864" spans="2:8" x14ac:dyDescent="0.25">
      <c r="B864" s="3"/>
      <c r="C864" s="3"/>
      <c r="D864" s="3"/>
      <c r="E864" s="3"/>
      <c r="F864" s="3"/>
      <c r="G864" s="11"/>
      <c r="H864" s="13"/>
    </row>
    <row r="865" spans="2:8" ht="14.5" x14ac:dyDescent="0.35">
      <c r="B865" s="17" t="s">
        <v>25</v>
      </c>
      <c r="C865" s="16" t="s">
        <v>291</v>
      </c>
      <c r="D865" s="18">
        <v>3</v>
      </c>
      <c r="E865" s="19" t="s">
        <v>14</v>
      </c>
      <c r="F865" s="20">
        <v>26.67</v>
      </c>
      <c r="G865" s="21">
        <f>D865*IF(ISNUMBER(F865),F865,0)</f>
        <v>80.010000000000005</v>
      </c>
      <c r="H865" s="22"/>
    </row>
    <row r="866" spans="2:8" x14ac:dyDescent="0.25">
      <c r="B866" s="3"/>
      <c r="C866" s="3"/>
      <c r="D866" s="3"/>
      <c r="E866" s="3"/>
      <c r="F866" s="3"/>
      <c r="G866" s="11"/>
      <c r="H866" s="13"/>
    </row>
    <row r="867" spans="2:8" x14ac:dyDescent="0.25">
      <c r="B867" s="4"/>
      <c r="C867" s="4"/>
      <c r="D867" s="5"/>
      <c r="E867" s="5"/>
      <c r="F867" s="5"/>
      <c r="G867" s="23"/>
      <c r="H867" s="24"/>
    </row>
    <row r="868" spans="2:8" ht="13" x14ac:dyDescent="0.3">
      <c r="B868" s="3"/>
      <c r="C868" s="25" t="s">
        <v>292</v>
      </c>
      <c r="G868" s="26">
        <f>SUM(G853:G865)</f>
        <v>1287.05</v>
      </c>
      <c r="H868" s="13"/>
    </row>
    <row r="869" spans="2:8" x14ac:dyDescent="0.25">
      <c r="B869" s="27"/>
      <c r="C869" s="27"/>
      <c r="D869" s="28"/>
      <c r="E869" s="28"/>
      <c r="F869" s="28"/>
      <c r="G869" s="29"/>
      <c r="H869" s="30"/>
    </row>
    <row r="871" spans="2:8" x14ac:dyDescent="0.25">
      <c r="B871" s="4" t="s">
        <v>284</v>
      </c>
      <c r="C871" s="5"/>
      <c r="D871" s="5"/>
      <c r="E871" s="5"/>
      <c r="F871" s="5"/>
      <c r="G871" s="6"/>
      <c r="H871" s="6"/>
    </row>
    <row r="872" spans="2:8" ht="13" x14ac:dyDescent="0.3">
      <c r="B872" s="7"/>
      <c r="C872" s="8" t="s">
        <v>5</v>
      </c>
      <c r="D872" s="9" t="s">
        <v>6</v>
      </c>
      <c r="E872" s="9" t="s">
        <v>7</v>
      </c>
      <c r="F872" s="9" t="s">
        <v>8</v>
      </c>
      <c r="G872" s="10" t="s">
        <v>9</v>
      </c>
      <c r="H872" s="8" t="s">
        <v>10</v>
      </c>
    </row>
    <row r="873" spans="2:8" x14ac:dyDescent="0.25">
      <c r="B873" s="3"/>
      <c r="C873" s="3"/>
      <c r="D873" s="3"/>
      <c r="E873" s="3"/>
      <c r="F873" s="3"/>
      <c r="G873" s="11"/>
      <c r="H873" s="13"/>
    </row>
    <row r="874" spans="2:8" ht="13" x14ac:dyDescent="0.3">
      <c r="B874" s="3"/>
      <c r="C874" s="14" t="s">
        <v>74</v>
      </c>
      <c r="D874" s="3"/>
      <c r="E874" s="3"/>
      <c r="F874" s="3"/>
      <c r="G874" s="11"/>
      <c r="H874" s="13"/>
    </row>
    <row r="875" spans="2:8" x14ac:dyDescent="0.25">
      <c r="B875" s="3"/>
      <c r="C875" s="3"/>
      <c r="D875" s="3"/>
      <c r="E875" s="3"/>
      <c r="F875" s="3"/>
      <c r="G875" s="11"/>
      <c r="H875" s="13"/>
    </row>
    <row r="876" spans="2:8" ht="13" x14ac:dyDescent="0.3">
      <c r="B876" s="3"/>
      <c r="C876" s="15"/>
      <c r="D876" s="3"/>
      <c r="E876" s="3"/>
      <c r="F876" s="3"/>
      <c r="G876" s="11"/>
      <c r="H876" s="13"/>
    </row>
    <row r="877" spans="2:8" x14ac:dyDescent="0.25">
      <c r="B877" s="3"/>
      <c r="C877" s="3"/>
      <c r="D877" s="3"/>
      <c r="E877" s="3"/>
      <c r="F877" s="3"/>
      <c r="G877" s="11"/>
      <c r="H877" s="13"/>
    </row>
    <row r="878" spans="2:8" ht="26" x14ac:dyDescent="0.35">
      <c r="B878" s="17" t="s">
        <v>13</v>
      </c>
      <c r="C878" s="16" t="s">
        <v>293</v>
      </c>
      <c r="D878" s="18">
        <v>24</v>
      </c>
      <c r="E878" s="19" t="s">
        <v>14</v>
      </c>
      <c r="F878" s="20">
        <v>26.67</v>
      </c>
      <c r="G878" s="21">
        <f>D878*IF(ISNUMBER(F878),F878,0)</f>
        <v>640.08000000000004</v>
      </c>
      <c r="H878" s="22"/>
    </row>
    <row r="879" spans="2:8" x14ac:dyDescent="0.25">
      <c r="B879" s="3"/>
      <c r="C879" s="3"/>
      <c r="D879" s="3"/>
      <c r="E879" s="3"/>
      <c r="F879" s="3"/>
      <c r="G879" s="11"/>
      <c r="H879" s="13"/>
    </row>
    <row r="880" spans="2:8" ht="26" x14ac:dyDescent="0.35">
      <c r="B880" s="17" t="s">
        <v>17</v>
      </c>
      <c r="C880" s="16" t="s">
        <v>294</v>
      </c>
      <c r="D880" s="18">
        <v>3</v>
      </c>
      <c r="E880" s="19" t="s">
        <v>14</v>
      </c>
      <c r="F880" s="20">
        <v>26.67</v>
      </c>
      <c r="G880" s="21">
        <f>D880*IF(ISNUMBER(F880),F880,0)</f>
        <v>80.010000000000005</v>
      </c>
      <c r="H880" s="22"/>
    </row>
    <row r="881" spans="2:8" x14ac:dyDescent="0.25">
      <c r="B881" s="3"/>
      <c r="C881" s="3"/>
      <c r="D881" s="3"/>
      <c r="E881" s="3"/>
      <c r="F881" s="3"/>
      <c r="G881" s="11"/>
      <c r="H881" s="13"/>
    </row>
    <row r="882" spans="2:8" ht="26" x14ac:dyDescent="0.35">
      <c r="B882" s="17" t="s">
        <v>20</v>
      </c>
      <c r="C882" s="16" t="s">
        <v>295</v>
      </c>
      <c r="D882" s="18">
        <v>22</v>
      </c>
      <c r="E882" s="19" t="s">
        <v>14</v>
      </c>
      <c r="F882" s="20">
        <v>26.67</v>
      </c>
      <c r="G882" s="21">
        <f>D882*IF(ISNUMBER(F882),F882,0)</f>
        <v>586.74</v>
      </c>
      <c r="H882" s="22"/>
    </row>
    <row r="883" spans="2:8" x14ac:dyDescent="0.25">
      <c r="B883" s="3"/>
      <c r="C883" s="3"/>
      <c r="D883" s="3"/>
      <c r="E883" s="3"/>
      <c r="F883" s="3"/>
      <c r="G883" s="11"/>
      <c r="H883" s="13"/>
    </row>
    <row r="884" spans="2:8" ht="26" x14ac:dyDescent="0.35">
      <c r="B884" s="17" t="s">
        <v>23</v>
      </c>
      <c r="C884" s="16" t="s">
        <v>296</v>
      </c>
      <c r="D884" s="18">
        <v>1</v>
      </c>
      <c r="E884" s="19" t="s">
        <v>14</v>
      </c>
      <c r="F884" s="20">
        <v>26.67</v>
      </c>
      <c r="G884" s="21">
        <f>D884*IF(ISNUMBER(F884),F884,0)</f>
        <v>26.67</v>
      </c>
      <c r="H884" s="22"/>
    </row>
    <row r="885" spans="2:8" x14ac:dyDescent="0.25">
      <c r="B885" s="3"/>
      <c r="C885" s="3"/>
      <c r="D885" s="3"/>
      <c r="E885" s="3"/>
      <c r="F885" s="3"/>
      <c r="G885" s="11"/>
      <c r="H885" s="13"/>
    </row>
    <row r="886" spans="2:8" ht="13" x14ac:dyDescent="0.3">
      <c r="B886" s="3"/>
      <c r="C886" s="14" t="s">
        <v>297</v>
      </c>
      <c r="D886" s="3"/>
      <c r="E886" s="3"/>
      <c r="F886" s="3"/>
      <c r="G886" s="11"/>
      <c r="H886" s="13"/>
    </row>
    <row r="887" spans="2:8" x14ac:dyDescent="0.25">
      <c r="B887" s="3"/>
      <c r="C887" s="3"/>
      <c r="D887" s="3"/>
      <c r="E887" s="3"/>
      <c r="F887" s="3"/>
      <c r="G887" s="11"/>
      <c r="H887" s="13"/>
    </row>
    <row r="888" spans="2:8" ht="13" x14ac:dyDescent="0.3">
      <c r="B888" s="3"/>
      <c r="C888" s="15"/>
      <c r="D888" s="3"/>
      <c r="E888" s="3"/>
      <c r="F888" s="3"/>
      <c r="G888" s="11"/>
      <c r="H888" s="13"/>
    </row>
    <row r="889" spans="2:8" x14ac:dyDescent="0.25">
      <c r="B889" s="3"/>
      <c r="C889" s="3"/>
      <c r="D889" s="3"/>
      <c r="E889" s="3"/>
      <c r="F889" s="3"/>
      <c r="G889" s="11"/>
      <c r="H889" s="13"/>
    </row>
    <row r="890" spans="2:8" ht="26" x14ac:dyDescent="0.35">
      <c r="B890" s="17" t="s">
        <v>25</v>
      </c>
      <c r="C890" s="16" t="s">
        <v>298</v>
      </c>
      <c r="D890" s="18">
        <v>1</v>
      </c>
      <c r="E890" s="19" t="s">
        <v>14</v>
      </c>
      <c r="F890" s="20">
        <v>34.549999999999997</v>
      </c>
      <c r="G890" s="21">
        <f>D890*IF(ISNUMBER(F890),F890,0)</f>
        <v>34.549999999999997</v>
      </c>
      <c r="H890" s="22"/>
    </row>
    <row r="891" spans="2:8" x14ac:dyDescent="0.25">
      <c r="B891" s="3"/>
      <c r="C891" s="3"/>
      <c r="D891" s="3"/>
      <c r="E891" s="3"/>
      <c r="F891" s="3"/>
      <c r="G891" s="11"/>
      <c r="H891" s="13"/>
    </row>
    <row r="892" spans="2:8" ht="13" x14ac:dyDescent="0.3">
      <c r="B892" s="3"/>
      <c r="C892" s="14" t="s">
        <v>15</v>
      </c>
      <c r="D892" s="3"/>
      <c r="E892" s="3"/>
      <c r="F892" s="3"/>
      <c r="G892" s="11"/>
      <c r="H892" s="13"/>
    </row>
    <row r="893" spans="2:8" x14ac:dyDescent="0.25">
      <c r="B893" s="3"/>
      <c r="C893" s="3"/>
      <c r="D893" s="3"/>
      <c r="E893" s="3"/>
      <c r="F893" s="3"/>
      <c r="G893" s="11"/>
      <c r="H893" s="13"/>
    </row>
    <row r="894" spans="2:8" ht="13" x14ac:dyDescent="0.3">
      <c r="B894" s="3"/>
      <c r="C894" s="15"/>
      <c r="D894" s="3"/>
      <c r="E894" s="3"/>
      <c r="F894" s="3"/>
      <c r="G894" s="11"/>
      <c r="H894" s="13"/>
    </row>
    <row r="895" spans="2:8" x14ac:dyDescent="0.25">
      <c r="B895" s="3"/>
      <c r="C895" s="3"/>
      <c r="D895" s="3"/>
      <c r="E895" s="3"/>
      <c r="F895" s="3"/>
      <c r="G895" s="11"/>
      <c r="H895" s="13"/>
    </row>
    <row r="896" spans="2:8" ht="14.5" x14ac:dyDescent="0.35">
      <c r="B896" s="17" t="s">
        <v>28</v>
      </c>
      <c r="C896" s="16" t="s">
        <v>92</v>
      </c>
      <c r="D896" s="18">
        <v>1</v>
      </c>
      <c r="E896" s="19" t="s">
        <v>18</v>
      </c>
      <c r="F896" s="343" t="s">
        <v>738</v>
      </c>
      <c r="G896" s="21">
        <f>D896*IF(ISNUMBER(F896),F896,0)</f>
        <v>0</v>
      </c>
      <c r="H896" s="22"/>
    </row>
    <row r="897" spans="2:8" x14ac:dyDescent="0.25">
      <c r="B897" s="3"/>
      <c r="C897" s="3"/>
      <c r="D897" s="3"/>
      <c r="E897" s="3"/>
      <c r="F897" s="3"/>
      <c r="G897" s="11"/>
      <c r="H897" s="13"/>
    </row>
    <row r="898" spans="2:8" ht="26" x14ac:dyDescent="0.35">
      <c r="B898" s="17" t="s">
        <v>43</v>
      </c>
      <c r="C898" s="16" t="s">
        <v>93</v>
      </c>
      <c r="D898" s="18">
        <v>1</v>
      </c>
      <c r="E898" s="19" t="s">
        <v>18</v>
      </c>
      <c r="F898" s="343" t="s">
        <v>738</v>
      </c>
      <c r="G898" s="21">
        <f>D898*IF(ISNUMBER(F898),F898,0)</f>
        <v>0</v>
      </c>
      <c r="H898" s="22"/>
    </row>
    <row r="899" spans="2:8" x14ac:dyDescent="0.25">
      <c r="B899" s="3"/>
      <c r="C899" s="3"/>
      <c r="D899" s="3"/>
      <c r="E899" s="3"/>
      <c r="F899" s="3"/>
      <c r="G899" s="11"/>
      <c r="H899" s="13"/>
    </row>
    <row r="900" spans="2:8" ht="26" x14ac:dyDescent="0.3">
      <c r="B900" s="3"/>
      <c r="C900" s="14" t="s">
        <v>94</v>
      </c>
      <c r="D900" s="3"/>
      <c r="E900" s="3"/>
      <c r="F900" s="3"/>
      <c r="G900" s="11"/>
      <c r="H900" s="13"/>
    </row>
    <row r="901" spans="2:8" x14ac:dyDescent="0.25">
      <c r="B901" s="3"/>
      <c r="C901" s="3"/>
      <c r="D901" s="3"/>
      <c r="E901" s="3"/>
      <c r="F901" s="3"/>
      <c r="G901" s="11"/>
      <c r="H901" s="13"/>
    </row>
    <row r="902" spans="2:8" ht="13" x14ac:dyDescent="0.3">
      <c r="B902" s="3"/>
      <c r="C902" s="15"/>
      <c r="D902" s="3"/>
      <c r="E902" s="3"/>
      <c r="F902" s="3"/>
      <c r="G902" s="11"/>
      <c r="H902" s="13"/>
    </row>
    <row r="903" spans="2:8" x14ac:dyDescent="0.25">
      <c r="B903" s="3"/>
      <c r="C903" s="3"/>
      <c r="D903" s="3"/>
      <c r="E903" s="3"/>
      <c r="F903" s="3"/>
      <c r="G903" s="11"/>
      <c r="H903" s="13"/>
    </row>
    <row r="904" spans="2:8" ht="14.5" x14ac:dyDescent="0.35">
      <c r="B904" s="17" t="s">
        <v>45</v>
      </c>
      <c r="C904" s="16" t="s">
        <v>97</v>
      </c>
      <c r="D904" s="18">
        <v>131</v>
      </c>
      <c r="E904" s="19" t="s">
        <v>29</v>
      </c>
      <c r="F904" s="20">
        <v>14.55</v>
      </c>
      <c r="G904" s="21">
        <f>D904*IF(ISNUMBER(F904),F904,0)</f>
        <v>1906.0500000000002</v>
      </c>
      <c r="H904" s="22"/>
    </row>
    <row r="905" spans="2:8" x14ac:dyDescent="0.25">
      <c r="B905" s="3"/>
      <c r="C905" s="3"/>
      <c r="D905" s="3"/>
      <c r="E905" s="3"/>
      <c r="F905" s="3"/>
      <c r="G905" s="11"/>
      <c r="H905" s="13"/>
    </row>
    <row r="906" spans="2:8" ht="14.5" x14ac:dyDescent="0.35">
      <c r="B906" s="17" t="s">
        <v>48</v>
      </c>
      <c r="C906" s="16" t="s">
        <v>290</v>
      </c>
      <c r="D906" s="18">
        <v>6</v>
      </c>
      <c r="E906" s="19" t="s">
        <v>29</v>
      </c>
      <c r="F906" s="20">
        <v>11.44</v>
      </c>
      <c r="G906" s="21">
        <f>D906*IF(ISNUMBER(F906),F906,0)</f>
        <v>68.64</v>
      </c>
      <c r="H906" s="22"/>
    </row>
    <row r="907" spans="2:8" x14ac:dyDescent="0.25">
      <c r="B907" s="3"/>
      <c r="C907" s="3"/>
      <c r="D907" s="3"/>
      <c r="E907" s="3"/>
      <c r="F907" s="3"/>
      <c r="G907" s="11"/>
      <c r="H907" s="13"/>
    </row>
    <row r="908" spans="2:8" ht="14.5" x14ac:dyDescent="0.35">
      <c r="B908" s="17" t="s">
        <v>52</v>
      </c>
      <c r="C908" s="16" t="s">
        <v>299</v>
      </c>
      <c r="D908" s="18">
        <v>3</v>
      </c>
      <c r="E908" s="19" t="s">
        <v>29</v>
      </c>
      <c r="F908" s="20">
        <v>11.44</v>
      </c>
      <c r="G908" s="21">
        <f>D908*IF(ISNUMBER(F908),F908,0)</f>
        <v>34.32</v>
      </c>
      <c r="H908" s="22"/>
    </row>
    <row r="909" spans="2:8" x14ac:dyDescent="0.25">
      <c r="B909" s="3"/>
      <c r="C909" s="3"/>
      <c r="D909" s="3"/>
      <c r="E909" s="3"/>
      <c r="F909" s="3"/>
      <c r="G909" s="11"/>
      <c r="H909" s="13"/>
    </row>
    <row r="910" spans="2:8" ht="14.5" x14ac:dyDescent="0.35">
      <c r="B910" s="17" t="s">
        <v>88</v>
      </c>
      <c r="C910" s="16" t="s">
        <v>300</v>
      </c>
      <c r="D910" s="18">
        <v>5</v>
      </c>
      <c r="E910" s="19" t="s">
        <v>29</v>
      </c>
      <c r="F910" s="20">
        <v>11.44</v>
      </c>
      <c r="G910" s="21">
        <f>D910*IF(ISNUMBER(F910),F910,0)</f>
        <v>57.199999999999996</v>
      </c>
      <c r="H910" s="22"/>
    </row>
    <row r="911" spans="2:8" x14ac:dyDescent="0.25">
      <c r="B911" s="3"/>
      <c r="C911" s="3"/>
      <c r="D911" s="3"/>
      <c r="E911" s="3"/>
      <c r="F911" s="3"/>
      <c r="G911" s="11"/>
      <c r="H911" s="13"/>
    </row>
    <row r="912" spans="2:8" x14ac:dyDescent="0.25">
      <c r="B912" s="4"/>
      <c r="C912" s="4"/>
      <c r="D912" s="5"/>
      <c r="E912" s="5"/>
      <c r="F912" s="5"/>
      <c r="G912" s="23"/>
      <c r="H912" s="24"/>
    </row>
    <row r="913" spans="2:8" ht="13" x14ac:dyDescent="0.3">
      <c r="B913" s="3"/>
      <c r="C913" s="25" t="s">
        <v>301</v>
      </c>
      <c r="G913" s="26">
        <f>SUM(G878:G910)</f>
        <v>3434.26</v>
      </c>
      <c r="H913" s="13"/>
    </row>
    <row r="914" spans="2:8" x14ac:dyDescent="0.25">
      <c r="B914" s="27"/>
      <c r="C914" s="27"/>
      <c r="D914" s="28"/>
      <c r="E914" s="28"/>
      <c r="F914" s="28"/>
      <c r="G914" s="29"/>
      <c r="H914" s="30"/>
    </row>
    <row r="916" spans="2:8" x14ac:dyDescent="0.25">
      <c r="B916" s="4" t="s">
        <v>284</v>
      </c>
      <c r="C916" s="5"/>
      <c r="D916" s="5"/>
      <c r="E916" s="5"/>
      <c r="F916" s="5"/>
      <c r="G916" s="6"/>
      <c r="H916" s="6"/>
    </row>
    <row r="917" spans="2:8" ht="13" x14ac:dyDescent="0.3">
      <c r="B917" s="7"/>
      <c r="C917" s="8" t="s">
        <v>5</v>
      </c>
      <c r="D917" s="9" t="s">
        <v>6</v>
      </c>
      <c r="E917" s="9" t="s">
        <v>7</v>
      </c>
      <c r="F917" s="9" t="s">
        <v>8</v>
      </c>
      <c r="G917" s="10" t="s">
        <v>9</v>
      </c>
      <c r="H917" s="8" t="s">
        <v>10</v>
      </c>
    </row>
    <row r="918" spans="2:8" x14ac:dyDescent="0.25">
      <c r="B918" s="3"/>
      <c r="C918" s="3"/>
      <c r="D918" s="3"/>
      <c r="E918" s="3"/>
      <c r="F918" s="3"/>
      <c r="G918" s="11"/>
      <c r="H918" s="13"/>
    </row>
    <row r="919" spans="2:8" ht="39" x14ac:dyDescent="0.3">
      <c r="B919" s="3"/>
      <c r="C919" s="14" t="s">
        <v>26</v>
      </c>
      <c r="D919" s="3"/>
      <c r="E919" s="3"/>
      <c r="F919" s="3"/>
      <c r="G919" s="11"/>
      <c r="H919" s="13"/>
    </row>
    <row r="920" spans="2:8" x14ac:dyDescent="0.25">
      <c r="B920" s="3"/>
      <c r="C920" s="3"/>
      <c r="D920" s="3"/>
      <c r="E920" s="3"/>
      <c r="F920" s="3"/>
      <c r="G920" s="11"/>
      <c r="H920" s="13"/>
    </row>
    <row r="921" spans="2:8" ht="13" x14ac:dyDescent="0.3">
      <c r="B921" s="3"/>
      <c r="C921" s="15"/>
      <c r="D921" s="3"/>
      <c r="E921" s="3"/>
      <c r="F921" s="3"/>
      <c r="G921" s="11"/>
      <c r="H921" s="13"/>
    </row>
    <row r="922" spans="2:8" x14ac:dyDescent="0.25">
      <c r="B922" s="3"/>
      <c r="C922" s="3"/>
      <c r="D922" s="3"/>
      <c r="E922" s="3"/>
      <c r="F922" s="3"/>
      <c r="G922" s="11"/>
      <c r="H922" s="13"/>
    </row>
    <row r="923" spans="2:8" ht="26" x14ac:dyDescent="0.35">
      <c r="B923" s="17" t="s">
        <v>13</v>
      </c>
      <c r="C923" s="16" t="s">
        <v>302</v>
      </c>
      <c r="D923" s="18">
        <v>131</v>
      </c>
      <c r="E923" s="19" t="s">
        <v>29</v>
      </c>
      <c r="F923" s="20">
        <v>14.55</v>
      </c>
      <c r="G923" s="21">
        <f>D923*IF(ISNUMBER(F923),F923,0)</f>
        <v>1906.0500000000002</v>
      </c>
      <c r="H923" s="22"/>
    </row>
    <row r="924" spans="2:8" x14ac:dyDescent="0.25">
      <c r="B924" s="3"/>
      <c r="C924" s="3"/>
      <c r="D924" s="3"/>
      <c r="E924" s="3"/>
      <c r="F924" s="3"/>
      <c r="G924" s="11"/>
      <c r="H924" s="13"/>
    </row>
    <row r="925" spans="2:8" ht="26" x14ac:dyDescent="0.35">
      <c r="B925" s="17" t="s">
        <v>17</v>
      </c>
      <c r="C925" s="16" t="s">
        <v>303</v>
      </c>
      <c r="D925" s="18">
        <v>6</v>
      </c>
      <c r="E925" s="19" t="s">
        <v>29</v>
      </c>
      <c r="F925" s="20">
        <v>14.55</v>
      </c>
      <c r="G925" s="21">
        <f>D925*IF(ISNUMBER(F925),F925,0)</f>
        <v>87.300000000000011</v>
      </c>
      <c r="H925" s="22"/>
    </row>
    <row r="926" spans="2:8" x14ac:dyDescent="0.25">
      <c r="B926" s="3"/>
      <c r="C926" s="3"/>
      <c r="D926" s="3"/>
      <c r="E926" s="3"/>
      <c r="F926" s="3"/>
      <c r="G926" s="11"/>
      <c r="H926" s="13"/>
    </row>
    <row r="927" spans="2:8" ht="26" x14ac:dyDescent="0.35">
      <c r="B927" s="17" t="s">
        <v>20</v>
      </c>
      <c r="C927" s="16" t="s">
        <v>304</v>
      </c>
      <c r="D927" s="18">
        <v>3</v>
      </c>
      <c r="E927" s="19" t="s">
        <v>29</v>
      </c>
      <c r="F927" s="20">
        <v>14.55</v>
      </c>
      <c r="G927" s="21">
        <f>D927*IF(ISNUMBER(F927),F927,0)</f>
        <v>43.650000000000006</v>
      </c>
      <c r="H927" s="22"/>
    </row>
    <row r="928" spans="2:8" x14ac:dyDescent="0.25">
      <c r="B928" s="3"/>
      <c r="C928" s="3"/>
      <c r="D928" s="3"/>
      <c r="E928" s="3"/>
      <c r="F928" s="3"/>
      <c r="G928" s="11"/>
      <c r="H928" s="13"/>
    </row>
    <row r="929" spans="2:8" ht="26" x14ac:dyDescent="0.35">
      <c r="B929" s="17" t="s">
        <v>23</v>
      </c>
      <c r="C929" s="16" t="s">
        <v>305</v>
      </c>
      <c r="D929" s="18">
        <v>1</v>
      </c>
      <c r="E929" s="19" t="s">
        <v>29</v>
      </c>
      <c r="F929" s="20">
        <v>14.55</v>
      </c>
      <c r="G929" s="21">
        <f>D929*IF(ISNUMBER(F929),F929,0)</f>
        <v>14.55</v>
      </c>
      <c r="H929" s="22"/>
    </row>
    <row r="930" spans="2:8" x14ac:dyDescent="0.25">
      <c r="B930" s="3"/>
      <c r="C930" s="3"/>
      <c r="D930" s="3"/>
      <c r="E930" s="3"/>
      <c r="F930" s="3"/>
      <c r="G930" s="11"/>
      <c r="H930" s="13"/>
    </row>
    <row r="931" spans="2:8" ht="26" x14ac:dyDescent="0.35">
      <c r="B931" s="17" t="s">
        <v>25</v>
      </c>
      <c r="C931" s="16" t="s">
        <v>306</v>
      </c>
      <c r="D931" s="18">
        <v>3</v>
      </c>
      <c r="E931" s="19" t="s">
        <v>29</v>
      </c>
      <c r="F931" s="20">
        <v>14.55</v>
      </c>
      <c r="G931" s="21">
        <f>D931*IF(ISNUMBER(F931),F931,0)</f>
        <v>43.650000000000006</v>
      </c>
      <c r="H931" s="22"/>
    </row>
    <row r="932" spans="2:8" x14ac:dyDescent="0.25">
      <c r="B932" s="3"/>
      <c r="C932" s="3"/>
      <c r="D932" s="3"/>
      <c r="E932" s="3"/>
      <c r="F932" s="3"/>
      <c r="G932" s="11"/>
      <c r="H932" s="13"/>
    </row>
    <row r="933" spans="2:8" ht="26" x14ac:dyDescent="0.35">
      <c r="B933" s="17" t="s">
        <v>28</v>
      </c>
      <c r="C933" s="16" t="s">
        <v>307</v>
      </c>
      <c r="D933" s="18">
        <v>1</v>
      </c>
      <c r="E933" s="19" t="s">
        <v>29</v>
      </c>
      <c r="F933" s="20">
        <v>14.55</v>
      </c>
      <c r="G933" s="21">
        <f>D933*IF(ISNUMBER(F933),F933,0)</f>
        <v>14.55</v>
      </c>
      <c r="H933" s="22"/>
    </row>
    <row r="934" spans="2:8" x14ac:dyDescent="0.25">
      <c r="B934" s="3"/>
      <c r="C934" s="3"/>
      <c r="D934" s="3"/>
      <c r="E934" s="3"/>
      <c r="F934" s="3"/>
      <c r="G934" s="11"/>
      <c r="H934" s="13"/>
    </row>
    <row r="935" spans="2:8" ht="26" x14ac:dyDescent="0.35">
      <c r="B935" s="17" t="s">
        <v>43</v>
      </c>
      <c r="C935" s="16" t="s">
        <v>308</v>
      </c>
      <c r="D935" s="18">
        <v>1</v>
      </c>
      <c r="E935" s="19" t="s">
        <v>29</v>
      </c>
      <c r="F935" s="20">
        <v>14.55</v>
      </c>
      <c r="G935" s="21">
        <f>D935*IF(ISNUMBER(F935),F935,0)</f>
        <v>14.55</v>
      </c>
      <c r="H935" s="22"/>
    </row>
    <row r="936" spans="2:8" x14ac:dyDescent="0.25">
      <c r="B936" s="3"/>
      <c r="C936" s="3"/>
      <c r="D936" s="3"/>
      <c r="E936" s="3"/>
      <c r="F936" s="3"/>
      <c r="G936" s="11"/>
      <c r="H936" s="13"/>
    </row>
    <row r="937" spans="2:8" ht="13" x14ac:dyDescent="0.3">
      <c r="B937" s="3"/>
      <c r="C937" s="14" t="s">
        <v>31</v>
      </c>
      <c r="D937" s="3"/>
      <c r="E937" s="3"/>
      <c r="F937" s="3"/>
      <c r="G937" s="11"/>
      <c r="H937" s="13"/>
    </row>
    <row r="938" spans="2:8" x14ac:dyDescent="0.25">
      <c r="B938" s="3"/>
      <c r="C938" s="3"/>
      <c r="D938" s="3"/>
      <c r="E938" s="3"/>
      <c r="F938" s="3"/>
      <c r="G938" s="11"/>
      <c r="H938" s="13"/>
    </row>
    <row r="939" spans="2:8" ht="13" x14ac:dyDescent="0.3">
      <c r="B939" s="3"/>
      <c r="C939" s="15"/>
      <c r="D939" s="3"/>
      <c r="E939" s="3"/>
      <c r="F939" s="3"/>
      <c r="G939" s="11"/>
      <c r="H939" s="13"/>
    </row>
    <row r="940" spans="2:8" x14ac:dyDescent="0.25">
      <c r="B940" s="3"/>
      <c r="C940" s="3"/>
      <c r="D940" s="3"/>
      <c r="E940" s="3"/>
      <c r="F940" s="3"/>
      <c r="G940" s="11"/>
      <c r="H940" s="13"/>
    </row>
    <row r="941" spans="2:8" ht="14.5" x14ac:dyDescent="0.35">
      <c r="B941" s="17" t="s">
        <v>45</v>
      </c>
      <c r="C941" s="16" t="s">
        <v>107</v>
      </c>
      <c r="D941" s="18">
        <v>1</v>
      </c>
      <c r="E941" s="19" t="s">
        <v>18</v>
      </c>
      <c r="F941" s="343" t="s">
        <v>738</v>
      </c>
      <c r="G941" s="21">
        <f>D941*IF(ISNUMBER(F941),F941,0)</f>
        <v>0</v>
      </c>
      <c r="H941" s="22"/>
    </row>
    <row r="942" spans="2:8" x14ac:dyDescent="0.25">
      <c r="B942" s="3"/>
      <c r="C942" s="3"/>
      <c r="D942" s="3"/>
      <c r="E942" s="3"/>
      <c r="F942" s="3"/>
      <c r="G942" s="11"/>
      <c r="H942" s="13"/>
    </row>
    <row r="943" spans="2:8" ht="14.5" x14ac:dyDescent="0.35">
      <c r="B943" s="17" t="s">
        <v>48</v>
      </c>
      <c r="C943" s="16" t="s">
        <v>33</v>
      </c>
      <c r="D943" s="18">
        <v>1</v>
      </c>
      <c r="E943" s="19" t="s">
        <v>18</v>
      </c>
      <c r="F943" s="20">
        <v>500</v>
      </c>
      <c r="G943" s="21">
        <f>D943*IF(ISNUMBER(F943),F943,0)</f>
        <v>500</v>
      </c>
      <c r="H943" s="22"/>
    </row>
    <row r="944" spans="2:8" x14ac:dyDescent="0.25">
      <c r="B944" s="3"/>
      <c r="C944" s="3"/>
      <c r="D944" s="3"/>
      <c r="E944" s="3"/>
      <c r="F944" s="3"/>
      <c r="G944" s="11"/>
      <c r="H944" s="13"/>
    </row>
    <row r="945" spans="2:8" ht="13" x14ac:dyDescent="0.3">
      <c r="B945" s="3"/>
      <c r="C945" s="14" t="s">
        <v>34</v>
      </c>
      <c r="D945" s="3"/>
      <c r="E945" s="3"/>
      <c r="F945" s="3"/>
      <c r="G945" s="11"/>
      <c r="H945" s="13"/>
    </row>
    <row r="946" spans="2:8" x14ac:dyDescent="0.25">
      <c r="B946" s="3"/>
      <c r="C946" s="3"/>
      <c r="D946" s="3"/>
      <c r="E946" s="3"/>
      <c r="F946" s="3"/>
      <c r="G946" s="11"/>
      <c r="H946" s="13"/>
    </row>
    <row r="947" spans="2:8" ht="13" x14ac:dyDescent="0.3">
      <c r="B947" s="3"/>
      <c r="C947" s="15"/>
      <c r="D947" s="3"/>
      <c r="E947" s="3"/>
      <c r="F947" s="3"/>
      <c r="G947" s="11"/>
      <c r="H947" s="13"/>
    </row>
    <row r="948" spans="2:8" x14ac:dyDescent="0.25">
      <c r="B948" s="3"/>
      <c r="C948" s="3"/>
      <c r="D948" s="3"/>
      <c r="E948" s="3"/>
      <c r="F948" s="3"/>
      <c r="G948" s="11"/>
      <c r="H948" s="13"/>
    </row>
    <row r="949" spans="2:8" ht="14.5" x14ac:dyDescent="0.35">
      <c r="B949" s="17" t="s">
        <v>52</v>
      </c>
      <c r="C949" s="16" t="s">
        <v>108</v>
      </c>
      <c r="D949" s="18">
        <v>41</v>
      </c>
      <c r="E949" s="19" t="s">
        <v>14</v>
      </c>
      <c r="F949" s="20">
        <v>46.55</v>
      </c>
      <c r="G949" s="21">
        <f>D949*IF(ISNUMBER(F949),F949,0)</f>
        <v>1908.55</v>
      </c>
      <c r="H949" s="22"/>
    </row>
    <row r="950" spans="2:8" x14ac:dyDescent="0.25">
      <c r="B950" s="3"/>
      <c r="C950" s="3"/>
      <c r="D950" s="3"/>
      <c r="E950" s="3"/>
      <c r="F950" s="3"/>
      <c r="G950" s="11"/>
      <c r="H950" s="13"/>
    </row>
    <row r="951" spans="2:8" ht="14.5" x14ac:dyDescent="0.35">
      <c r="B951" s="17" t="s">
        <v>88</v>
      </c>
      <c r="C951" s="16" t="s">
        <v>109</v>
      </c>
      <c r="D951" s="18">
        <v>62</v>
      </c>
      <c r="E951" s="19" t="s">
        <v>14</v>
      </c>
      <c r="F951" s="20">
        <v>18.440000000000001</v>
      </c>
      <c r="G951" s="21">
        <f>D951*IF(ISNUMBER(F951),F951,0)</f>
        <v>1143.28</v>
      </c>
      <c r="H951" s="22"/>
    </row>
    <row r="952" spans="2:8" x14ac:dyDescent="0.25">
      <c r="B952" s="3"/>
      <c r="C952" s="3"/>
      <c r="D952" s="3"/>
      <c r="E952" s="3"/>
      <c r="F952" s="3"/>
      <c r="G952" s="11"/>
      <c r="H952" s="13"/>
    </row>
    <row r="953" spans="2:8" ht="26" x14ac:dyDescent="0.35">
      <c r="B953" s="17" t="s">
        <v>49</v>
      </c>
      <c r="C953" s="16" t="s">
        <v>110</v>
      </c>
      <c r="D953" s="18">
        <v>1</v>
      </c>
      <c r="E953" s="19" t="s">
        <v>18</v>
      </c>
      <c r="F953" s="343" t="s">
        <v>738</v>
      </c>
      <c r="G953" s="21">
        <f>D953*IF(ISNUMBER(F953),F953,0)</f>
        <v>0</v>
      </c>
      <c r="H953" s="22"/>
    </row>
    <row r="954" spans="2:8" x14ac:dyDescent="0.25">
      <c r="B954" s="3"/>
      <c r="C954" s="3"/>
      <c r="D954" s="3"/>
      <c r="E954" s="3"/>
      <c r="F954" s="3"/>
      <c r="G954" s="11"/>
      <c r="H954" s="13"/>
    </row>
    <row r="955" spans="2:8" x14ac:dyDescent="0.25">
      <c r="B955" s="4"/>
      <c r="C955" s="4"/>
      <c r="D955" s="5"/>
      <c r="E955" s="5"/>
      <c r="F955" s="5"/>
      <c r="G955" s="23"/>
      <c r="H955" s="24"/>
    </row>
    <row r="956" spans="2:8" ht="13" x14ac:dyDescent="0.3">
      <c r="B956" s="3"/>
      <c r="C956" s="25" t="s">
        <v>309</v>
      </c>
      <c r="G956" s="26">
        <f>SUM(G923:G953)</f>
        <v>5676.13</v>
      </c>
      <c r="H956" s="13"/>
    </row>
    <row r="957" spans="2:8" x14ac:dyDescent="0.25">
      <c r="B957" s="27"/>
      <c r="C957" s="27"/>
      <c r="D957" s="28"/>
      <c r="E957" s="28"/>
      <c r="F957" s="28"/>
      <c r="G957" s="29"/>
      <c r="H957" s="30"/>
    </row>
    <row r="959" spans="2:8" x14ac:dyDescent="0.25">
      <c r="B959" s="4" t="s">
        <v>284</v>
      </c>
      <c r="C959" s="5"/>
      <c r="D959" s="5"/>
      <c r="E959" s="5"/>
      <c r="F959" s="5"/>
      <c r="G959" s="6"/>
      <c r="H959" s="6"/>
    </row>
    <row r="960" spans="2:8" ht="13" x14ac:dyDescent="0.3">
      <c r="B960" s="7"/>
      <c r="C960" s="8" t="s">
        <v>5</v>
      </c>
      <c r="D960" s="9" t="s">
        <v>6</v>
      </c>
      <c r="E960" s="9" t="s">
        <v>7</v>
      </c>
      <c r="F960" s="9" t="s">
        <v>8</v>
      </c>
      <c r="G960" s="10" t="s">
        <v>9</v>
      </c>
      <c r="H960" s="8" t="s">
        <v>10</v>
      </c>
    </row>
    <row r="961" spans="2:8" x14ac:dyDescent="0.25">
      <c r="B961" s="3"/>
      <c r="C961" s="3"/>
      <c r="D961" s="3"/>
      <c r="E961" s="3"/>
      <c r="F961" s="3"/>
      <c r="G961" s="11"/>
      <c r="H961" s="13"/>
    </row>
    <row r="962" spans="2:8" ht="52" x14ac:dyDescent="0.3">
      <c r="B962" s="3"/>
      <c r="C962" s="14" t="s">
        <v>310</v>
      </c>
      <c r="D962" s="3"/>
      <c r="E962" s="3"/>
      <c r="F962" s="3"/>
      <c r="G962" s="11"/>
      <c r="H962" s="13"/>
    </row>
    <row r="963" spans="2:8" x14ac:dyDescent="0.25">
      <c r="B963" s="3"/>
      <c r="C963" s="3"/>
      <c r="D963" s="3"/>
      <c r="E963" s="3"/>
      <c r="F963" s="3"/>
      <c r="G963" s="11"/>
      <c r="H963" s="13"/>
    </row>
    <row r="964" spans="2:8" ht="13" x14ac:dyDescent="0.3">
      <c r="B964" s="3"/>
      <c r="C964" s="15"/>
      <c r="D964" s="3"/>
      <c r="E964" s="3"/>
      <c r="F964" s="3"/>
      <c r="G964" s="11"/>
      <c r="H964" s="13"/>
    </row>
    <row r="965" spans="2:8" x14ac:dyDescent="0.25">
      <c r="B965" s="3"/>
      <c r="C965" s="3"/>
      <c r="D965" s="3"/>
      <c r="E965" s="3"/>
      <c r="F965" s="3"/>
      <c r="G965" s="11"/>
      <c r="H965" s="13"/>
    </row>
    <row r="966" spans="2:8" ht="14.5" x14ac:dyDescent="0.35">
      <c r="B966" s="17" t="s">
        <v>13</v>
      </c>
      <c r="C966" s="16" t="s">
        <v>311</v>
      </c>
      <c r="D966" s="18">
        <v>18</v>
      </c>
      <c r="E966" s="19" t="s">
        <v>14</v>
      </c>
      <c r="F966" s="20">
        <v>79.95</v>
      </c>
      <c r="G966" s="21">
        <f>D966*IF(ISNUMBER(F966),F966,0)</f>
        <v>1439.1000000000001</v>
      </c>
      <c r="H966" s="22"/>
    </row>
    <row r="967" spans="2:8" x14ac:dyDescent="0.25">
      <c r="B967" s="3"/>
      <c r="C967" s="3"/>
      <c r="D967" s="3"/>
      <c r="E967" s="3"/>
      <c r="F967" s="3"/>
      <c r="G967" s="11"/>
      <c r="H967" s="13"/>
    </row>
    <row r="968" spans="2:8" ht="26" x14ac:dyDescent="0.35">
      <c r="B968" s="17" t="s">
        <v>17</v>
      </c>
      <c r="C968" s="16" t="s">
        <v>312</v>
      </c>
      <c r="D968" s="18">
        <v>93</v>
      </c>
      <c r="E968" s="19" t="s">
        <v>14</v>
      </c>
      <c r="F968" s="20">
        <v>79.95</v>
      </c>
      <c r="G968" s="21">
        <f>D968*IF(ISNUMBER(F968),F968,0)</f>
        <v>7435.35</v>
      </c>
      <c r="H968" s="22"/>
    </row>
    <row r="969" spans="2:8" x14ac:dyDescent="0.25">
      <c r="B969" s="3"/>
      <c r="C969" s="3"/>
      <c r="D969" s="3"/>
      <c r="E969" s="3"/>
      <c r="F969" s="3"/>
      <c r="G969" s="11"/>
      <c r="H969" s="13"/>
    </row>
    <row r="970" spans="2:8" ht="78" x14ac:dyDescent="0.3">
      <c r="B970" s="3"/>
      <c r="C970" s="14" t="s">
        <v>313</v>
      </c>
      <c r="D970" s="3"/>
      <c r="E970" s="3"/>
      <c r="F970" s="3"/>
      <c r="G970" s="11"/>
      <c r="H970" s="13"/>
    </row>
    <row r="971" spans="2:8" x14ac:dyDescent="0.25">
      <c r="B971" s="3"/>
      <c r="C971" s="3"/>
      <c r="D971" s="3"/>
      <c r="E971" s="3"/>
      <c r="F971" s="3"/>
      <c r="G971" s="11"/>
      <c r="H971" s="13"/>
    </row>
    <row r="972" spans="2:8" ht="13" x14ac:dyDescent="0.3">
      <c r="B972" s="3"/>
      <c r="C972" s="15"/>
      <c r="D972" s="3"/>
      <c r="E972" s="3"/>
      <c r="F972" s="3"/>
      <c r="G972" s="11"/>
      <c r="H972" s="13"/>
    </row>
    <row r="973" spans="2:8" x14ac:dyDescent="0.25">
      <c r="B973" s="3"/>
      <c r="C973" s="3"/>
      <c r="D973" s="3"/>
      <c r="E973" s="3"/>
      <c r="F973" s="3"/>
      <c r="G973" s="11"/>
      <c r="H973" s="13"/>
    </row>
    <row r="974" spans="2:8" ht="14.5" x14ac:dyDescent="0.35">
      <c r="B974" s="17" t="s">
        <v>20</v>
      </c>
      <c r="C974" s="16" t="s">
        <v>311</v>
      </c>
      <c r="D974" s="18">
        <v>54</v>
      </c>
      <c r="E974" s="19" t="s">
        <v>14</v>
      </c>
      <c r="F974" s="20">
        <v>18.440000000000001</v>
      </c>
      <c r="G974" s="21">
        <f>D974*IF(ISNUMBER(F974),F974,0)</f>
        <v>995.7600000000001</v>
      </c>
      <c r="H974" s="22"/>
    </row>
    <row r="975" spans="2:8" x14ac:dyDescent="0.25">
      <c r="B975" s="3"/>
      <c r="C975" s="3"/>
      <c r="D975" s="3"/>
      <c r="E975" s="3"/>
      <c r="F975" s="3"/>
      <c r="G975" s="11"/>
      <c r="H975" s="13"/>
    </row>
    <row r="976" spans="2:8" ht="14.5" x14ac:dyDescent="0.35">
      <c r="B976" s="17" t="s">
        <v>23</v>
      </c>
      <c r="C976" s="16" t="s">
        <v>314</v>
      </c>
      <c r="D976" s="18">
        <v>8</v>
      </c>
      <c r="E976" s="19" t="s">
        <v>14</v>
      </c>
      <c r="F976" s="20">
        <v>18.440000000000001</v>
      </c>
      <c r="G976" s="21">
        <f>D976*IF(ISNUMBER(F976),F976,0)</f>
        <v>147.52000000000001</v>
      </c>
      <c r="H976" s="22"/>
    </row>
    <row r="977" spans="2:8" x14ac:dyDescent="0.25">
      <c r="B977" s="3"/>
      <c r="C977" s="3"/>
      <c r="D977" s="3"/>
      <c r="E977" s="3"/>
      <c r="F977" s="3"/>
      <c r="G977" s="11"/>
      <c r="H977" s="13"/>
    </row>
    <row r="978" spans="2:8" ht="13" x14ac:dyDescent="0.3">
      <c r="B978" s="3"/>
      <c r="C978" s="14" t="s">
        <v>41</v>
      </c>
      <c r="D978" s="3"/>
      <c r="E978" s="3"/>
      <c r="F978" s="3"/>
      <c r="G978" s="11"/>
      <c r="H978" s="13"/>
    </row>
    <row r="979" spans="2:8" x14ac:dyDescent="0.25">
      <c r="B979" s="3"/>
      <c r="C979" s="3"/>
      <c r="D979" s="3"/>
      <c r="E979" s="3"/>
      <c r="F979" s="3"/>
      <c r="G979" s="11"/>
      <c r="H979" s="13"/>
    </row>
    <row r="980" spans="2:8" ht="13" x14ac:dyDescent="0.3">
      <c r="B980" s="3"/>
      <c r="C980" s="15"/>
      <c r="D980" s="3"/>
      <c r="E980" s="3"/>
      <c r="F980" s="3"/>
      <c r="G980" s="11"/>
      <c r="H980" s="13"/>
    </row>
    <row r="981" spans="2:8" x14ac:dyDescent="0.25">
      <c r="B981" s="3"/>
      <c r="C981" s="3"/>
      <c r="D981" s="3"/>
      <c r="E981" s="3"/>
      <c r="F981" s="3"/>
      <c r="G981" s="11"/>
      <c r="H981" s="13"/>
    </row>
    <row r="982" spans="2:8" ht="26" x14ac:dyDescent="0.35">
      <c r="B982" s="17" t="s">
        <v>25</v>
      </c>
      <c r="C982" s="16" t="s">
        <v>315</v>
      </c>
      <c r="D982" s="18">
        <v>279</v>
      </c>
      <c r="E982" s="19" t="s">
        <v>29</v>
      </c>
      <c r="F982" s="20">
        <v>1.84</v>
      </c>
      <c r="G982" s="21">
        <f>D982*IF(ISNUMBER(F982),F982,0)</f>
        <v>513.36</v>
      </c>
      <c r="H982" s="22"/>
    </row>
    <row r="983" spans="2:8" x14ac:dyDescent="0.25">
      <c r="B983" s="3"/>
      <c r="C983" s="3"/>
      <c r="D983" s="3"/>
      <c r="E983" s="3"/>
      <c r="F983" s="3"/>
      <c r="G983" s="11"/>
      <c r="H983" s="13"/>
    </row>
    <row r="984" spans="2:8" ht="14.5" x14ac:dyDescent="0.35">
      <c r="B984" s="17" t="s">
        <v>28</v>
      </c>
      <c r="C984" s="16" t="s">
        <v>316</v>
      </c>
      <c r="D984" s="18">
        <v>255</v>
      </c>
      <c r="E984" s="19" t="s">
        <v>29</v>
      </c>
      <c r="F984" s="20">
        <v>1.84</v>
      </c>
      <c r="G984" s="21">
        <f>D984*IF(ISNUMBER(F984),F984,0)</f>
        <v>469.20000000000005</v>
      </c>
      <c r="H984" s="22"/>
    </row>
    <row r="985" spans="2:8" x14ac:dyDescent="0.25">
      <c r="B985" s="3"/>
      <c r="C985" s="3"/>
      <c r="D985" s="3"/>
      <c r="E985" s="3"/>
      <c r="F985" s="3"/>
      <c r="G985" s="11"/>
      <c r="H985" s="13"/>
    </row>
    <row r="986" spans="2:8" ht="26" x14ac:dyDescent="0.35">
      <c r="B986" s="17" t="s">
        <v>43</v>
      </c>
      <c r="C986" s="16" t="s">
        <v>317</v>
      </c>
      <c r="D986" s="18">
        <v>152</v>
      </c>
      <c r="E986" s="19" t="s">
        <v>29</v>
      </c>
      <c r="F986" s="20">
        <v>1.84</v>
      </c>
      <c r="G986" s="21">
        <f>D986*IF(ISNUMBER(F986),F986,0)</f>
        <v>279.68</v>
      </c>
      <c r="H986" s="22"/>
    </row>
    <row r="987" spans="2:8" x14ac:dyDescent="0.25">
      <c r="B987" s="3"/>
      <c r="C987" s="3"/>
      <c r="D987" s="3"/>
      <c r="E987" s="3"/>
      <c r="F987" s="3"/>
      <c r="G987" s="11"/>
      <c r="H987" s="13"/>
    </row>
    <row r="988" spans="2:8" ht="14.5" x14ac:dyDescent="0.35">
      <c r="B988" s="17" t="s">
        <v>45</v>
      </c>
      <c r="C988" s="16" t="s">
        <v>318</v>
      </c>
      <c r="D988" s="18">
        <v>5</v>
      </c>
      <c r="E988" s="19" t="s">
        <v>29</v>
      </c>
      <c r="F988" s="20">
        <v>1.84</v>
      </c>
      <c r="G988" s="21">
        <f>D988*IF(ISNUMBER(F988),F988,0)</f>
        <v>9.2000000000000011</v>
      </c>
      <c r="H988" s="22"/>
    </row>
    <row r="989" spans="2:8" x14ac:dyDescent="0.25">
      <c r="B989" s="3"/>
      <c r="C989" s="3"/>
      <c r="D989" s="3"/>
      <c r="E989" s="3"/>
      <c r="F989" s="3"/>
      <c r="G989" s="11"/>
      <c r="H989" s="13"/>
    </row>
    <row r="990" spans="2:8" ht="26" x14ac:dyDescent="0.35">
      <c r="B990" s="17" t="s">
        <v>48</v>
      </c>
      <c r="C990" s="16" t="s">
        <v>319</v>
      </c>
      <c r="D990" s="18">
        <v>7</v>
      </c>
      <c r="E990" s="19" t="s">
        <v>29</v>
      </c>
      <c r="F990" s="20">
        <v>1.84</v>
      </c>
      <c r="G990" s="21">
        <f>D990*IF(ISNUMBER(F990),F990,0)</f>
        <v>12.88</v>
      </c>
      <c r="H990" s="22"/>
    </row>
    <row r="991" spans="2:8" x14ac:dyDescent="0.25">
      <c r="B991" s="3"/>
      <c r="C991" s="3"/>
      <c r="D991" s="3"/>
      <c r="E991" s="3"/>
      <c r="F991" s="3"/>
      <c r="G991" s="11"/>
      <c r="H991" s="13"/>
    </row>
    <row r="992" spans="2:8" ht="26" x14ac:dyDescent="0.35">
      <c r="B992" s="17" t="s">
        <v>52</v>
      </c>
      <c r="C992" s="16" t="s">
        <v>320</v>
      </c>
      <c r="D992" s="18">
        <v>280</v>
      </c>
      <c r="E992" s="19" t="s">
        <v>29</v>
      </c>
      <c r="F992" s="20">
        <v>1.84</v>
      </c>
      <c r="G992" s="21">
        <f>D992*IF(ISNUMBER(F992),F992,0)</f>
        <v>515.20000000000005</v>
      </c>
      <c r="H992" s="22"/>
    </row>
    <row r="993" spans="2:8" x14ac:dyDescent="0.25">
      <c r="B993" s="3"/>
      <c r="C993" s="3"/>
      <c r="D993" s="3"/>
      <c r="E993" s="3"/>
      <c r="F993" s="3"/>
      <c r="G993" s="11"/>
      <c r="H993" s="13"/>
    </row>
    <row r="994" spans="2:8" x14ac:dyDescent="0.25">
      <c r="B994" s="4"/>
      <c r="C994" s="4"/>
      <c r="D994" s="5"/>
      <c r="E994" s="5"/>
      <c r="F994" s="5"/>
      <c r="G994" s="23"/>
      <c r="H994" s="24"/>
    </row>
    <row r="995" spans="2:8" ht="13" x14ac:dyDescent="0.3">
      <c r="B995" s="3"/>
      <c r="C995" s="25" t="s">
        <v>321</v>
      </c>
      <c r="G995" s="26">
        <f>SUM(G966:G992)</f>
        <v>11817.250000000004</v>
      </c>
      <c r="H995" s="13"/>
    </row>
    <row r="996" spans="2:8" x14ac:dyDescent="0.25">
      <c r="B996" s="27"/>
      <c r="C996" s="27"/>
      <c r="D996" s="28"/>
      <c r="E996" s="28"/>
      <c r="F996" s="28"/>
      <c r="G996" s="29"/>
      <c r="H996" s="30"/>
    </row>
    <row r="998" spans="2:8" x14ac:dyDescent="0.25">
      <c r="B998" s="4" t="s">
        <v>284</v>
      </c>
      <c r="C998" s="5"/>
      <c r="D998" s="5"/>
      <c r="E998" s="5"/>
      <c r="F998" s="5"/>
      <c r="G998" s="6"/>
      <c r="H998" s="6"/>
    </row>
    <row r="999" spans="2:8" ht="13" x14ac:dyDescent="0.3">
      <c r="B999" s="7"/>
      <c r="C999" s="8" t="s">
        <v>5</v>
      </c>
      <c r="D999" s="9" t="s">
        <v>6</v>
      </c>
      <c r="E999" s="9" t="s">
        <v>7</v>
      </c>
      <c r="F999" s="9" t="s">
        <v>8</v>
      </c>
      <c r="G999" s="10" t="s">
        <v>9</v>
      </c>
      <c r="H999" s="8" t="s">
        <v>10</v>
      </c>
    </row>
    <row r="1000" spans="2:8" x14ac:dyDescent="0.25">
      <c r="B1000" s="3"/>
      <c r="C1000" s="3"/>
      <c r="D1000" s="3"/>
      <c r="E1000" s="3"/>
      <c r="F1000" s="3"/>
      <c r="G1000" s="11"/>
      <c r="H1000" s="13"/>
    </row>
    <row r="1001" spans="2:8" ht="13" x14ac:dyDescent="0.3">
      <c r="B1001" s="3"/>
      <c r="C1001" s="14" t="s">
        <v>41</v>
      </c>
      <c r="D1001" s="3"/>
      <c r="E1001" s="3"/>
      <c r="F1001" s="3"/>
      <c r="G1001" s="11"/>
      <c r="H1001" s="13"/>
    </row>
    <row r="1002" spans="2:8" x14ac:dyDescent="0.25">
      <c r="B1002" s="3"/>
      <c r="C1002" s="3"/>
      <c r="D1002" s="3"/>
      <c r="E1002" s="3"/>
      <c r="F1002" s="3"/>
      <c r="G1002" s="11"/>
      <c r="H1002" s="13"/>
    </row>
    <row r="1003" spans="2:8" ht="13" x14ac:dyDescent="0.3">
      <c r="B1003" s="3"/>
      <c r="C1003" s="15"/>
      <c r="D1003" s="3"/>
      <c r="E1003" s="3"/>
      <c r="F1003" s="3"/>
      <c r="G1003" s="11"/>
      <c r="H1003" s="13"/>
    </row>
    <row r="1004" spans="2:8" x14ac:dyDescent="0.25">
      <c r="B1004" s="3"/>
      <c r="C1004" s="3"/>
      <c r="D1004" s="3"/>
      <c r="E1004" s="3"/>
      <c r="F1004" s="3"/>
      <c r="G1004" s="11"/>
      <c r="H1004" s="13"/>
    </row>
    <row r="1005" spans="2:8" ht="38.5" x14ac:dyDescent="0.35">
      <c r="B1005" s="17" t="s">
        <v>13</v>
      </c>
      <c r="C1005" s="16" t="s">
        <v>322</v>
      </c>
      <c r="D1005" s="18">
        <v>280</v>
      </c>
      <c r="E1005" s="19" t="s">
        <v>29</v>
      </c>
      <c r="F1005" s="20">
        <v>1.84</v>
      </c>
      <c r="G1005" s="21">
        <f>D1005*IF(ISNUMBER(F1005),F1005,0)</f>
        <v>515.20000000000005</v>
      </c>
      <c r="H1005" s="22"/>
    </row>
    <row r="1006" spans="2:8" x14ac:dyDescent="0.25">
      <c r="B1006" s="3"/>
      <c r="C1006" s="3"/>
      <c r="D1006" s="3"/>
      <c r="E1006" s="3"/>
      <c r="F1006" s="3"/>
      <c r="G1006" s="11"/>
      <c r="H1006" s="13"/>
    </row>
    <row r="1007" spans="2:8" ht="39" x14ac:dyDescent="0.3">
      <c r="B1007" s="3"/>
      <c r="C1007" s="14" t="s">
        <v>323</v>
      </c>
      <c r="D1007" s="3"/>
      <c r="E1007" s="3"/>
      <c r="F1007" s="3"/>
      <c r="G1007" s="11"/>
      <c r="H1007" s="13"/>
    </row>
    <row r="1008" spans="2:8" x14ac:dyDescent="0.25">
      <c r="B1008" s="3"/>
      <c r="C1008" s="3"/>
      <c r="D1008" s="3"/>
      <c r="E1008" s="3"/>
      <c r="F1008" s="3"/>
      <c r="G1008" s="11"/>
      <c r="H1008" s="13"/>
    </row>
    <row r="1009" spans="2:8" ht="13" x14ac:dyDescent="0.3">
      <c r="B1009" s="3"/>
      <c r="C1009" s="15"/>
      <c r="D1009" s="3"/>
      <c r="E1009" s="3"/>
      <c r="F1009" s="3"/>
      <c r="G1009" s="11"/>
      <c r="H1009" s="13"/>
    </row>
    <row r="1010" spans="2:8" x14ac:dyDescent="0.25">
      <c r="B1010" s="3"/>
      <c r="C1010" s="3"/>
      <c r="D1010" s="3"/>
      <c r="E1010" s="3"/>
      <c r="F1010" s="3"/>
      <c r="G1010" s="11"/>
      <c r="H1010" s="13"/>
    </row>
    <row r="1011" spans="2:8" ht="14.5" x14ac:dyDescent="0.35">
      <c r="B1011" s="17" t="s">
        <v>17</v>
      </c>
      <c r="C1011" s="16" t="s">
        <v>324</v>
      </c>
      <c r="D1011" s="18">
        <v>1</v>
      </c>
      <c r="E1011" s="19" t="s">
        <v>18</v>
      </c>
      <c r="F1011" s="20">
        <v>350</v>
      </c>
      <c r="G1011" s="21">
        <f>D1011*IF(ISNUMBER(F1011),F1011,0)</f>
        <v>350</v>
      </c>
      <c r="H1011" s="22"/>
    </row>
    <row r="1012" spans="2:8" x14ac:dyDescent="0.25">
      <c r="B1012" s="3"/>
      <c r="C1012" s="3"/>
      <c r="D1012" s="3"/>
      <c r="E1012" s="3"/>
      <c r="F1012" s="3"/>
      <c r="G1012" s="11"/>
      <c r="H1012" s="13"/>
    </row>
    <row r="1013" spans="2:8" ht="14.5" x14ac:dyDescent="0.35">
      <c r="B1013" s="17" t="s">
        <v>20</v>
      </c>
      <c r="C1013" s="16" t="s">
        <v>325</v>
      </c>
      <c r="D1013" s="18">
        <v>1</v>
      </c>
      <c r="E1013" s="19" t="s">
        <v>18</v>
      </c>
      <c r="F1013" s="20">
        <v>350</v>
      </c>
      <c r="G1013" s="21">
        <f>D1013*IF(ISNUMBER(F1013),F1013,0)</f>
        <v>350</v>
      </c>
      <c r="H1013" s="22"/>
    </row>
    <row r="1014" spans="2:8" x14ac:dyDescent="0.25">
      <c r="B1014" s="3"/>
      <c r="C1014" s="3"/>
      <c r="D1014" s="3"/>
      <c r="E1014" s="3"/>
      <c r="F1014" s="3"/>
      <c r="G1014" s="11"/>
      <c r="H1014" s="13"/>
    </row>
    <row r="1015" spans="2:8" ht="39" x14ac:dyDescent="0.3">
      <c r="B1015" s="3"/>
      <c r="C1015" s="14" t="s">
        <v>326</v>
      </c>
      <c r="D1015" s="3"/>
      <c r="E1015" s="3"/>
      <c r="F1015" s="3"/>
      <c r="G1015" s="11"/>
      <c r="H1015" s="13"/>
    </row>
    <row r="1016" spans="2:8" x14ac:dyDescent="0.25">
      <c r="B1016" s="3"/>
      <c r="C1016" s="3"/>
      <c r="D1016" s="3"/>
      <c r="E1016" s="3"/>
      <c r="F1016" s="3"/>
      <c r="G1016" s="11"/>
      <c r="H1016" s="13"/>
    </row>
    <row r="1017" spans="2:8" ht="13" x14ac:dyDescent="0.3">
      <c r="B1017" s="3"/>
      <c r="C1017" s="15"/>
      <c r="D1017" s="3"/>
      <c r="E1017" s="3"/>
      <c r="F1017" s="3"/>
      <c r="G1017" s="11"/>
      <c r="H1017" s="13"/>
    </row>
    <row r="1018" spans="2:8" x14ac:dyDescent="0.25">
      <c r="B1018" s="3"/>
      <c r="C1018" s="3"/>
      <c r="D1018" s="3"/>
      <c r="E1018" s="3"/>
      <c r="F1018" s="3"/>
      <c r="G1018" s="11"/>
      <c r="H1018" s="13"/>
    </row>
    <row r="1019" spans="2:8" ht="14.5" x14ac:dyDescent="0.35">
      <c r="B1019" s="17" t="s">
        <v>23</v>
      </c>
      <c r="C1019" s="16" t="s">
        <v>327</v>
      </c>
      <c r="D1019" s="18">
        <v>1</v>
      </c>
      <c r="E1019" s="19" t="s">
        <v>18</v>
      </c>
      <c r="F1019" s="20">
        <v>5000</v>
      </c>
      <c r="G1019" s="21">
        <f>D1019*IF(ISNUMBER(F1019),F1019,0)</f>
        <v>5000</v>
      </c>
      <c r="H1019" s="342" t="s">
        <v>912</v>
      </c>
    </row>
    <row r="1020" spans="2:8" x14ac:dyDescent="0.25">
      <c r="B1020" s="3"/>
      <c r="C1020" s="3"/>
      <c r="D1020" s="3"/>
      <c r="E1020" s="3"/>
      <c r="F1020" s="3"/>
      <c r="G1020" s="11"/>
      <c r="H1020" s="13"/>
    </row>
    <row r="1021" spans="2:8" ht="39" x14ac:dyDescent="0.3">
      <c r="B1021" s="3"/>
      <c r="C1021" s="14" t="s">
        <v>328</v>
      </c>
      <c r="D1021" s="3"/>
      <c r="E1021" s="3"/>
      <c r="F1021" s="3"/>
      <c r="G1021" s="11"/>
      <c r="H1021" s="13"/>
    </row>
    <row r="1022" spans="2:8" x14ac:dyDescent="0.25">
      <c r="B1022" s="3"/>
      <c r="C1022" s="3"/>
      <c r="D1022" s="3"/>
      <c r="E1022" s="3"/>
      <c r="F1022" s="3"/>
      <c r="G1022" s="11"/>
      <c r="H1022" s="13"/>
    </row>
    <row r="1023" spans="2:8" ht="13" x14ac:dyDescent="0.3">
      <c r="B1023" s="3"/>
      <c r="C1023" s="15"/>
      <c r="D1023" s="3"/>
      <c r="E1023" s="3"/>
      <c r="F1023" s="3"/>
      <c r="G1023" s="11"/>
      <c r="H1023" s="13"/>
    </row>
    <row r="1024" spans="2:8" x14ac:dyDescent="0.25">
      <c r="B1024" s="3"/>
      <c r="C1024" s="3"/>
      <c r="D1024" s="3"/>
      <c r="E1024" s="3"/>
      <c r="F1024" s="3"/>
      <c r="G1024" s="11"/>
      <c r="H1024" s="13"/>
    </row>
    <row r="1025" spans="2:8" ht="14.5" x14ac:dyDescent="0.35">
      <c r="B1025" s="17" t="s">
        <v>25</v>
      </c>
      <c r="C1025" s="16" t="s">
        <v>329</v>
      </c>
      <c r="D1025" s="18">
        <v>3</v>
      </c>
      <c r="E1025" s="19" t="s">
        <v>14</v>
      </c>
      <c r="F1025" s="20">
        <v>56.54</v>
      </c>
      <c r="G1025" s="21">
        <f>D1025*IF(ISNUMBER(F1025),F1025,0)</f>
        <v>169.62</v>
      </c>
      <c r="H1025" s="342" t="s">
        <v>1060</v>
      </c>
    </row>
    <row r="1026" spans="2:8" x14ac:dyDescent="0.25">
      <c r="B1026" s="3"/>
      <c r="C1026" s="3"/>
      <c r="D1026" s="3"/>
      <c r="E1026" s="3"/>
      <c r="F1026" s="3"/>
      <c r="G1026" s="11"/>
      <c r="H1026" s="13"/>
    </row>
    <row r="1027" spans="2:8" ht="13" x14ac:dyDescent="0.3">
      <c r="B1027" s="3"/>
      <c r="C1027" s="14" t="s">
        <v>330</v>
      </c>
      <c r="D1027" s="3"/>
      <c r="E1027" s="3"/>
      <c r="F1027" s="3"/>
      <c r="G1027" s="11"/>
      <c r="H1027" s="13"/>
    </row>
    <row r="1028" spans="2:8" x14ac:dyDescent="0.25">
      <c r="B1028" s="3"/>
      <c r="C1028" s="3"/>
      <c r="D1028" s="3"/>
      <c r="E1028" s="3"/>
      <c r="F1028" s="3"/>
      <c r="G1028" s="11"/>
      <c r="H1028" s="13"/>
    </row>
    <row r="1029" spans="2:8" ht="13" x14ac:dyDescent="0.3">
      <c r="B1029" s="3"/>
      <c r="C1029" s="15"/>
      <c r="D1029" s="3"/>
      <c r="E1029" s="3"/>
      <c r="F1029" s="3"/>
      <c r="G1029" s="11"/>
      <c r="H1029" s="13"/>
    </row>
    <row r="1030" spans="2:8" x14ac:dyDescent="0.25">
      <c r="B1030" s="3"/>
      <c r="C1030" s="3"/>
      <c r="D1030" s="3"/>
      <c r="E1030" s="3"/>
      <c r="F1030" s="3"/>
      <c r="G1030" s="11"/>
      <c r="H1030" s="13"/>
    </row>
    <row r="1031" spans="2:8" ht="14.5" x14ac:dyDescent="0.35">
      <c r="B1031" s="17" t="s">
        <v>28</v>
      </c>
      <c r="C1031" s="16" t="s">
        <v>329</v>
      </c>
      <c r="D1031" s="18">
        <v>3</v>
      </c>
      <c r="E1031" s="19" t="s">
        <v>14</v>
      </c>
      <c r="F1031" s="20">
        <v>81.84</v>
      </c>
      <c r="G1031" s="21">
        <f>D1031*IF(ISNUMBER(F1031),F1031,0)</f>
        <v>245.52</v>
      </c>
      <c r="H1031" s="342" t="s">
        <v>909</v>
      </c>
    </row>
    <row r="1032" spans="2:8" x14ac:dyDescent="0.25">
      <c r="B1032" s="3"/>
      <c r="C1032" s="3"/>
      <c r="D1032" s="3"/>
      <c r="E1032" s="3"/>
      <c r="F1032" s="3"/>
      <c r="G1032" s="11"/>
      <c r="H1032" s="13"/>
    </row>
    <row r="1033" spans="2:8" ht="13" x14ac:dyDescent="0.3">
      <c r="B1033" s="3"/>
      <c r="C1033" s="14" t="s">
        <v>15</v>
      </c>
      <c r="D1033" s="3"/>
      <c r="E1033" s="3"/>
      <c r="F1033" s="3"/>
      <c r="G1033" s="11"/>
      <c r="H1033" s="13"/>
    </row>
    <row r="1034" spans="2:8" x14ac:dyDescent="0.25">
      <c r="B1034" s="3"/>
      <c r="C1034" s="3"/>
      <c r="D1034" s="3"/>
      <c r="E1034" s="3"/>
      <c r="F1034" s="3"/>
      <c r="G1034" s="11"/>
      <c r="H1034" s="13"/>
    </row>
    <row r="1035" spans="2:8" ht="13" x14ac:dyDescent="0.3">
      <c r="B1035" s="3"/>
      <c r="C1035" s="15"/>
      <c r="D1035" s="3"/>
      <c r="E1035" s="3"/>
      <c r="F1035" s="3"/>
      <c r="G1035" s="11"/>
      <c r="H1035" s="13"/>
    </row>
    <row r="1036" spans="2:8" x14ac:dyDescent="0.25">
      <c r="B1036" s="3"/>
      <c r="C1036" s="3"/>
      <c r="D1036" s="3"/>
      <c r="E1036" s="3"/>
      <c r="F1036" s="3"/>
      <c r="G1036" s="11"/>
      <c r="H1036" s="13"/>
    </row>
    <row r="1037" spans="2:8" ht="14.5" x14ac:dyDescent="0.35">
      <c r="B1037" s="17" t="s">
        <v>43</v>
      </c>
      <c r="C1037" s="16" t="s">
        <v>331</v>
      </c>
      <c r="D1037" s="18">
        <v>1</v>
      </c>
      <c r="E1037" s="19" t="s">
        <v>18</v>
      </c>
      <c r="F1037" s="343" t="s">
        <v>738</v>
      </c>
      <c r="G1037" s="21">
        <f>D1037*IF(ISNUMBER(F1037),F1037,0)</f>
        <v>0</v>
      </c>
      <c r="H1037" s="22"/>
    </row>
    <row r="1038" spans="2:8" x14ac:dyDescent="0.25">
      <c r="B1038" s="3"/>
      <c r="C1038" s="3"/>
      <c r="D1038" s="3"/>
      <c r="E1038" s="3"/>
      <c r="F1038" s="3"/>
      <c r="G1038" s="11"/>
      <c r="H1038" s="13"/>
    </row>
    <row r="1039" spans="2:8" ht="39" x14ac:dyDescent="0.3">
      <c r="B1039" s="3"/>
      <c r="C1039" s="14" t="s">
        <v>332</v>
      </c>
      <c r="D1039" s="3"/>
      <c r="E1039" s="3"/>
      <c r="F1039" s="3"/>
      <c r="G1039" s="11"/>
      <c r="H1039" s="13"/>
    </row>
    <row r="1040" spans="2:8" x14ac:dyDescent="0.25">
      <c r="B1040" s="3"/>
      <c r="C1040" s="3"/>
      <c r="D1040" s="3"/>
      <c r="E1040" s="3"/>
      <c r="F1040" s="3"/>
      <c r="G1040" s="11"/>
      <c r="H1040" s="13"/>
    </row>
    <row r="1041" spans="2:8" ht="13" x14ac:dyDescent="0.3">
      <c r="B1041" s="3"/>
      <c r="C1041" s="15"/>
      <c r="D1041" s="3"/>
      <c r="E1041" s="3"/>
      <c r="F1041" s="3"/>
      <c r="G1041" s="11"/>
      <c r="H1041" s="13"/>
    </row>
    <row r="1042" spans="2:8" x14ac:dyDescent="0.25">
      <c r="B1042" s="3"/>
      <c r="C1042" s="3"/>
      <c r="D1042" s="3"/>
      <c r="E1042" s="3"/>
      <c r="F1042" s="3"/>
      <c r="G1042" s="11"/>
      <c r="H1042" s="13"/>
    </row>
    <row r="1043" spans="2:8" ht="26" x14ac:dyDescent="0.35">
      <c r="B1043" s="17" t="s">
        <v>45</v>
      </c>
      <c r="C1043" s="16" t="s">
        <v>333</v>
      </c>
      <c r="D1043" s="18">
        <v>17</v>
      </c>
      <c r="E1043" s="19" t="s">
        <v>29</v>
      </c>
      <c r="F1043" s="20">
        <v>10.31</v>
      </c>
      <c r="G1043" s="21">
        <f>D1043*IF(ISNUMBER(F1043),F1043,0)</f>
        <v>175.27</v>
      </c>
      <c r="H1043" s="22"/>
    </row>
    <row r="1044" spans="2:8" x14ac:dyDescent="0.25">
      <c r="B1044" s="3"/>
      <c r="C1044" s="3"/>
      <c r="D1044" s="3"/>
      <c r="E1044" s="3"/>
      <c r="F1044" s="3"/>
      <c r="G1044" s="11"/>
      <c r="H1044" s="13"/>
    </row>
    <row r="1045" spans="2:8" x14ac:dyDescent="0.25">
      <c r="B1045" s="4"/>
      <c r="C1045" s="4"/>
      <c r="D1045" s="5"/>
      <c r="E1045" s="5"/>
      <c r="F1045" s="5"/>
      <c r="G1045" s="23"/>
      <c r="H1045" s="24"/>
    </row>
    <row r="1046" spans="2:8" ht="13" x14ac:dyDescent="0.3">
      <c r="B1046" s="3"/>
      <c r="C1046" s="25" t="s">
        <v>334</v>
      </c>
      <c r="G1046" s="26">
        <f>SUM(G1005:G1043)</f>
        <v>6805.6100000000006</v>
      </c>
      <c r="H1046" s="13"/>
    </row>
    <row r="1047" spans="2:8" x14ac:dyDescent="0.25">
      <c r="B1047" s="27"/>
      <c r="C1047" s="27"/>
      <c r="D1047" s="28"/>
      <c r="E1047" s="28"/>
      <c r="F1047" s="28"/>
      <c r="G1047" s="29"/>
      <c r="H1047" s="30"/>
    </row>
    <row r="1049" spans="2:8" x14ac:dyDescent="0.25">
      <c r="B1049" s="4" t="s">
        <v>284</v>
      </c>
      <c r="C1049" s="5"/>
      <c r="D1049" s="5"/>
      <c r="E1049" s="5"/>
      <c r="F1049" s="5"/>
      <c r="G1049" s="6"/>
      <c r="H1049" s="6"/>
    </row>
    <row r="1050" spans="2:8" ht="13" x14ac:dyDescent="0.3">
      <c r="B1050" s="7"/>
      <c r="C1050" s="8" t="s">
        <v>5</v>
      </c>
      <c r="D1050" s="9" t="s">
        <v>6</v>
      </c>
      <c r="E1050" s="9" t="s">
        <v>7</v>
      </c>
      <c r="F1050" s="9" t="s">
        <v>8</v>
      </c>
      <c r="G1050" s="10" t="s">
        <v>9</v>
      </c>
      <c r="H1050" s="8" t="s">
        <v>10</v>
      </c>
    </row>
    <row r="1051" spans="2:8" x14ac:dyDescent="0.25">
      <c r="B1051" s="3"/>
      <c r="C1051" s="3"/>
      <c r="D1051" s="3"/>
      <c r="E1051" s="3"/>
      <c r="F1051" s="3"/>
      <c r="G1051" s="11"/>
      <c r="H1051" s="13"/>
    </row>
    <row r="1052" spans="2:8" ht="13" x14ac:dyDescent="0.3">
      <c r="B1052" s="3"/>
      <c r="C1052" s="14" t="s">
        <v>335</v>
      </c>
      <c r="D1052" s="3"/>
      <c r="E1052" s="3"/>
      <c r="F1052" s="3"/>
      <c r="G1052" s="11"/>
      <c r="H1052" s="13"/>
    </row>
    <row r="1053" spans="2:8" x14ac:dyDescent="0.25">
      <c r="B1053" s="3"/>
      <c r="C1053" s="3"/>
      <c r="D1053" s="3"/>
      <c r="E1053" s="3"/>
      <c r="F1053" s="3"/>
      <c r="G1053" s="11"/>
      <c r="H1053" s="13"/>
    </row>
    <row r="1054" spans="2:8" ht="13" x14ac:dyDescent="0.3">
      <c r="B1054" s="3"/>
      <c r="C1054" s="15"/>
      <c r="D1054" s="3"/>
      <c r="E1054" s="3"/>
      <c r="F1054" s="3"/>
      <c r="G1054" s="11"/>
      <c r="H1054" s="13"/>
    </row>
    <row r="1055" spans="2:8" x14ac:dyDescent="0.25">
      <c r="B1055" s="3"/>
      <c r="C1055" s="3"/>
      <c r="D1055" s="3"/>
      <c r="E1055" s="3"/>
      <c r="F1055" s="3"/>
      <c r="G1055" s="11"/>
      <c r="H1055" s="13"/>
    </row>
    <row r="1056" spans="2:8" ht="26" x14ac:dyDescent="0.35">
      <c r="B1056" s="17" t="s">
        <v>13</v>
      </c>
      <c r="C1056" s="16" t="s">
        <v>333</v>
      </c>
      <c r="D1056" s="18">
        <v>10</v>
      </c>
      <c r="E1056" s="19" t="s">
        <v>29</v>
      </c>
      <c r="F1056" s="20">
        <v>15.65</v>
      </c>
      <c r="G1056" s="21">
        <f>D1056*IF(ISNUMBER(F1056),F1056,0)</f>
        <v>156.5</v>
      </c>
      <c r="H1056" s="22"/>
    </row>
    <row r="1057" spans="2:8" x14ac:dyDescent="0.25">
      <c r="B1057" s="3"/>
      <c r="C1057" s="3"/>
      <c r="D1057" s="3"/>
      <c r="E1057" s="3"/>
      <c r="F1057" s="3"/>
      <c r="G1057" s="11"/>
      <c r="H1057" s="13"/>
    </row>
    <row r="1058" spans="2:8" ht="39" x14ac:dyDescent="0.3">
      <c r="B1058" s="3"/>
      <c r="C1058" s="14" t="s">
        <v>336</v>
      </c>
      <c r="D1058" s="3"/>
      <c r="E1058" s="3"/>
      <c r="F1058" s="3"/>
      <c r="G1058" s="11"/>
      <c r="H1058" s="13"/>
    </row>
    <row r="1059" spans="2:8" x14ac:dyDescent="0.25">
      <c r="B1059" s="3"/>
      <c r="C1059" s="3"/>
      <c r="D1059" s="3"/>
      <c r="E1059" s="3"/>
      <c r="F1059" s="3"/>
      <c r="G1059" s="11"/>
      <c r="H1059" s="13"/>
    </row>
    <row r="1060" spans="2:8" ht="13" x14ac:dyDescent="0.3">
      <c r="B1060" s="3"/>
      <c r="C1060" s="15"/>
      <c r="D1060" s="3"/>
      <c r="E1060" s="3"/>
      <c r="F1060" s="3"/>
      <c r="G1060" s="11"/>
      <c r="H1060" s="13"/>
    </row>
    <row r="1061" spans="2:8" x14ac:dyDescent="0.25">
      <c r="B1061" s="3"/>
      <c r="C1061" s="3"/>
      <c r="D1061" s="3"/>
      <c r="E1061" s="3"/>
      <c r="F1061" s="3"/>
      <c r="G1061" s="11"/>
      <c r="H1061" s="13"/>
    </row>
    <row r="1062" spans="2:8" ht="14.5" x14ac:dyDescent="0.35">
      <c r="B1062" s="17" t="s">
        <v>17</v>
      </c>
      <c r="C1062" s="16" t="s">
        <v>337</v>
      </c>
      <c r="D1062" s="18">
        <v>24</v>
      </c>
      <c r="E1062" s="19" t="s">
        <v>49</v>
      </c>
      <c r="F1062" s="20">
        <v>44.56</v>
      </c>
      <c r="G1062" s="21">
        <f>D1062*IF(ISNUMBER(F1062),F1062,0)</f>
        <v>1069.44</v>
      </c>
      <c r="H1062" s="22"/>
    </row>
    <row r="1063" spans="2:8" x14ac:dyDescent="0.25">
      <c r="B1063" s="3"/>
      <c r="C1063" s="3"/>
      <c r="D1063" s="3"/>
      <c r="E1063" s="3"/>
      <c r="F1063" s="3"/>
      <c r="G1063" s="11"/>
      <c r="H1063" s="13"/>
    </row>
    <row r="1064" spans="2:8" ht="13" x14ac:dyDescent="0.3">
      <c r="B1064" s="3"/>
      <c r="C1064" s="14" t="s">
        <v>338</v>
      </c>
      <c r="D1064" s="3"/>
      <c r="E1064" s="3"/>
      <c r="F1064" s="3"/>
      <c r="G1064" s="11"/>
      <c r="H1064" s="13"/>
    </row>
    <row r="1065" spans="2:8" x14ac:dyDescent="0.25">
      <c r="B1065" s="3"/>
      <c r="C1065" s="3"/>
      <c r="D1065" s="3"/>
      <c r="E1065" s="3"/>
      <c r="F1065" s="3"/>
      <c r="G1065" s="11"/>
      <c r="H1065" s="13"/>
    </row>
    <row r="1066" spans="2:8" ht="13" x14ac:dyDescent="0.3">
      <c r="B1066" s="3"/>
      <c r="C1066" s="15"/>
      <c r="D1066" s="3"/>
      <c r="E1066" s="3"/>
      <c r="F1066" s="3"/>
      <c r="G1066" s="11"/>
      <c r="H1066" s="13"/>
    </row>
    <row r="1067" spans="2:8" x14ac:dyDescent="0.25">
      <c r="B1067" s="3"/>
      <c r="C1067" s="3"/>
      <c r="D1067" s="3"/>
      <c r="E1067" s="3"/>
      <c r="F1067" s="3"/>
      <c r="G1067" s="11"/>
      <c r="H1067" s="13"/>
    </row>
    <row r="1068" spans="2:8" ht="14.5" x14ac:dyDescent="0.35">
      <c r="B1068" s="17" t="s">
        <v>20</v>
      </c>
      <c r="C1068" s="16" t="s">
        <v>339</v>
      </c>
      <c r="D1068" s="18">
        <v>24</v>
      </c>
      <c r="E1068" s="19" t="s">
        <v>49</v>
      </c>
      <c r="F1068" s="20">
        <v>114.17</v>
      </c>
      <c r="G1068" s="21">
        <f>D1068*IF(ISNUMBER(F1068),F1068,0)</f>
        <v>2740.08</v>
      </c>
      <c r="H1068" s="342" t="s">
        <v>910</v>
      </c>
    </row>
    <row r="1069" spans="2:8" x14ac:dyDescent="0.25">
      <c r="B1069" s="3"/>
      <c r="C1069" s="3"/>
      <c r="D1069" s="3"/>
      <c r="E1069" s="3"/>
      <c r="F1069" s="3"/>
      <c r="G1069" s="11"/>
      <c r="H1069" s="13"/>
    </row>
    <row r="1070" spans="2:8" ht="13" x14ac:dyDescent="0.3">
      <c r="B1070" s="3"/>
      <c r="C1070" s="14" t="s">
        <v>31</v>
      </c>
      <c r="D1070" s="3"/>
      <c r="E1070" s="3"/>
      <c r="F1070" s="3"/>
      <c r="G1070" s="11"/>
      <c r="H1070" s="13"/>
    </row>
    <row r="1071" spans="2:8" x14ac:dyDescent="0.25">
      <c r="B1071" s="3"/>
      <c r="C1071" s="3"/>
      <c r="D1071" s="3"/>
      <c r="E1071" s="3"/>
      <c r="F1071" s="3"/>
      <c r="G1071" s="11"/>
      <c r="H1071" s="13"/>
    </row>
    <row r="1072" spans="2:8" ht="13" x14ac:dyDescent="0.3">
      <c r="B1072" s="3"/>
      <c r="C1072" s="15"/>
      <c r="D1072" s="3"/>
      <c r="E1072" s="3"/>
      <c r="F1072" s="3"/>
      <c r="G1072" s="11"/>
      <c r="H1072" s="13"/>
    </row>
    <row r="1073" spans="2:8" x14ac:dyDescent="0.25">
      <c r="B1073" s="3"/>
      <c r="C1073" s="3"/>
      <c r="D1073" s="3"/>
      <c r="E1073" s="3"/>
      <c r="F1073" s="3"/>
      <c r="G1073" s="11"/>
      <c r="H1073" s="13"/>
    </row>
    <row r="1074" spans="2:8" ht="14.5" x14ac:dyDescent="0.35">
      <c r="B1074" s="17" t="s">
        <v>23</v>
      </c>
      <c r="C1074" s="16" t="s">
        <v>107</v>
      </c>
      <c r="D1074" s="18">
        <v>1</v>
      </c>
      <c r="E1074" s="19" t="s">
        <v>18</v>
      </c>
      <c r="F1074" s="343" t="s">
        <v>738</v>
      </c>
      <c r="G1074" s="21">
        <f>D1074*IF(ISNUMBER(F1074),F1074,0)</f>
        <v>0</v>
      </c>
      <c r="H1074" s="22"/>
    </row>
    <row r="1075" spans="2:8" x14ac:dyDescent="0.25">
      <c r="B1075" s="3"/>
      <c r="C1075" s="3"/>
      <c r="D1075" s="3"/>
      <c r="E1075" s="3"/>
      <c r="F1075" s="3"/>
      <c r="G1075" s="11"/>
      <c r="H1075" s="13"/>
    </row>
    <row r="1076" spans="2:8" ht="14.5" x14ac:dyDescent="0.35">
      <c r="B1076" s="17" t="s">
        <v>25</v>
      </c>
      <c r="C1076" s="16" t="s">
        <v>33</v>
      </c>
      <c r="D1076" s="18">
        <v>1</v>
      </c>
      <c r="E1076" s="19" t="s">
        <v>18</v>
      </c>
      <c r="F1076" s="20">
        <v>250</v>
      </c>
      <c r="G1076" s="21">
        <f>D1076*IF(ISNUMBER(F1076),F1076,0)</f>
        <v>250</v>
      </c>
      <c r="H1076" s="22"/>
    </row>
    <row r="1077" spans="2:8" x14ac:dyDescent="0.25">
      <c r="B1077" s="3"/>
      <c r="C1077" s="3"/>
      <c r="D1077" s="3"/>
      <c r="E1077" s="3"/>
      <c r="F1077" s="3"/>
      <c r="G1077" s="11"/>
      <c r="H1077" s="13"/>
    </row>
    <row r="1078" spans="2:8" ht="13" x14ac:dyDescent="0.3">
      <c r="B1078" s="3"/>
      <c r="C1078" s="14" t="s">
        <v>34</v>
      </c>
      <c r="D1078" s="3"/>
      <c r="E1078" s="3"/>
      <c r="F1078" s="3"/>
      <c r="G1078" s="11"/>
      <c r="H1078" s="13"/>
    </row>
    <row r="1079" spans="2:8" x14ac:dyDescent="0.25">
      <c r="B1079" s="3"/>
      <c r="C1079" s="3"/>
      <c r="D1079" s="3"/>
      <c r="E1079" s="3"/>
      <c r="F1079" s="3"/>
      <c r="G1079" s="11"/>
      <c r="H1079" s="13"/>
    </row>
    <row r="1080" spans="2:8" ht="13" x14ac:dyDescent="0.3">
      <c r="B1080" s="3"/>
      <c r="C1080" s="15"/>
      <c r="D1080" s="3"/>
      <c r="E1080" s="3"/>
      <c r="F1080" s="3"/>
      <c r="G1080" s="11"/>
      <c r="H1080" s="13"/>
    </row>
    <row r="1081" spans="2:8" x14ac:dyDescent="0.25">
      <c r="B1081" s="3"/>
      <c r="C1081" s="3"/>
      <c r="D1081" s="3"/>
      <c r="E1081" s="3"/>
      <c r="F1081" s="3"/>
      <c r="G1081" s="11"/>
      <c r="H1081" s="13"/>
    </row>
    <row r="1082" spans="2:8" ht="14.5" x14ac:dyDescent="0.35">
      <c r="B1082" s="17" t="s">
        <v>28</v>
      </c>
      <c r="C1082" s="16" t="s">
        <v>108</v>
      </c>
      <c r="D1082" s="18">
        <v>6</v>
      </c>
      <c r="E1082" s="19" t="s">
        <v>14</v>
      </c>
      <c r="F1082" s="20">
        <v>64.95</v>
      </c>
      <c r="G1082" s="21">
        <f>D1082*IF(ISNUMBER(F1082),F1082,0)</f>
        <v>389.70000000000005</v>
      </c>
      <c r="H1082" s="22"/>
    </row>
    <row r="1083" spans="2:8" x14ac:dyDescent="0.25">
      <c r="B1083" s="3"/>
      <c r="C1083" s="3"/>
      <c r="D1083" s="3"/>
      <c r="E1083" s="3"/>
      <c r="F1083" s="3"/>
      <c r="G1083" s="11"/>
      <c r="H1083" s="13"/>
    </row>
    <row r="1084" spans="2:8" ht="39" x14ac:dyDescent="0.3">
      <c r="B1084" s="3"/>
      <c r="C1084" s="14" t="s">
        <v>340</v>
      </c>
      <c r="D1084" s="3"/>
      <c r="E1084" s="3"/>
      <c r="F1084" s="3"/>
      <c r="G1084" s="11"/>
      <c r="H1084" s="13"/>
    </row>
    <row r="1085" spans="2:8" x14ac:dyDescent="0.25">
      <c r="B1085" s="3"/>
      <c r="C1085" s="3"/>
      <c r="D1085" s="3"/>
      <c r="E1085" s="3"/>
      <c r="F1085" s="3"/>
      <c r="G1085" s="11"/>
      <c r="H1085" s="13"/>
    </row>
    <row r="1086" spans="2:8" ht="13" x14ac:dyDescent="0.3">
      <c r="B1086" s="3"/>
      <c r="C1086" s="15"/>
      <c r="D1086" s="3"/>
      <c r="E1086" s="3"/>
      <c r="F1086" s="3"/>
      <c r="G1086" s="11"/>
      <c r="H1086" s="13"/>
    </row>
    <row r="1087" spans="2:8" x14ac:dyDescent="0.25">
      <c r="B1087" s="3"/>
      <c r="C1087" s="3"/>
      <c r="D1087" s="3"/>
      <c r="E1087" s="3"/>
      <c r="F1087" s="3"/>
      <c r="G1087" s="11"/>
      <c r="H1087" s="13"/>
    </row>
    <row r="1088" spans="2:8" ht="14.5" x14ac:dyDescent="0.35">
      <c r="B1088" s="17" t="s">
        <v>43</v>
      </c>
      <c r="C1088" s="16" t="s">
        <v>133</v>
      </c>
      <c r="D1088" s="18">
        <v>24</v>
      </c>
      <c r="E1088" s="19" t="s">
        <v>29</v>
      </c>
      <c r="F1088" s="20">
        <v>5</v>
      </c>
      <c r="G1088" s="21">
        <f>D1088*IF(ISNUMBER(F1088),F1088,0)</f>
        <v>120</v>
      </c>
      <c r="H1088" s="22"/>
    </row>
    <row r="1089" spans="2:8" x14ac:dyDescent="0.25">
      <c r="B1089" s="3"/>
      <c r="C1089" s="3"/>
      <c r="D1089" s="3"/>
      <c r="E1089" s="3"/>
      <c r="F1089" s="3"/>
      <c r="G1089" s="11"/>
      <c r="H1089" s="13"/>
    </row>
    <row r="1090" spans="2:8" ht="39" x14ac:dyDescent="0.3">
      <c r="B1090" s="3"/>
      <c r="C1090" s="14" t="s">
        <v>341</v>
      </c>
      <c r="D1090" s="3"/>
      <c r="E1090" s="3"/>
      <c r="F1090" s="3"/>
      <c r="G1090" s="11"/>
      <c r="H1090" s="13"/>
    </row>
    <row r="1091" spans="2:8" x14ac:dyDescent="0.25">
      <c r="B1091" s="3"/>
      <c r="C1091" s="3"/>
      <c r="D1091" s="3"/>
      <c r="E1091" s="3"/>
      <c r="F1091" s="3"/>
      <c r="G1091" s="11"/>
      <c r="H1091" s="13"/>
    </row>
    <row r="1092" spans="2:8" ht="13" x14ac:dyDescent="0.3">
      <c r="B1092" s="3"/>
      <c r="C1092" s="15"/>
      <c r="D1092" s="3"/>
      <c r="E1092" s="3"/>
      <c r="F1092" s="3"/>
      <c r="G1092" s="11"/>
      <c r="H1092" s="13"/>
    </row>
    <row r="1093" spans="2:8" x14ac:dyDescent="0.25">
      <c r="B1093" s="3"/>
      <c r="C1093" s="3"/>
      <c r="D1093" s="3"/>
      <c r="E1093" s="3"/>
      <c r="F1093" s="3"/>
      <c r="G1093" s="11"/>
      <c r="H1093" s="13"/>
    </row>
    <row r="1094" spans="2:8" ht="14.5" x14ac:dyDescent="0.35">
      <c r="B1094" s="17" t="s">
        <v>45</v>
      </c>
      <c r="C1094" s="16" t="s">
        <v>342</v>
      </c>
      <c r="D1094" s="18">
        <v>2</v>
      </c>
      <c r="E1094" s="19" t="s">
        <v>14</v>
      </c>
      <c r="F1094" s="20">
        <v>244.55</v>
      </c>
      <c r="G1094" s="21">
        <f>D1094*IF(ISNUMBER(F1094),F1094,0)</f>
        <v>489.1</v>
      </c>
      <c r="H1094" s="22"/>
    </row>
    <row r="1095" spans="2:8" x14ac:dyDescent="0.25">
      <c r="B1095" s="3"/>
      <c r="C1095" s="3"/>
      <c r="D1095" s="3"/>
      <c r="E1095" s="3"/>
      <c r="F1095" s="3"/>
      <c r="G1095" s="11"/>
      <c r="H1095" s="13"/>
    </row>
    <row r="1096" spans="2:8" ht="52" x14ac:dyDescent="0.3">
      <c r="B1096" s="3"/>
      <c r="C1096" s="14" t="s">
        <v>343</v>
      </c>
      <c r="D1096" s="3"/>
      <c r="E1096" s="3"/>
      <c r="F1096" s="3"/>
      <c r="G1096" s="11"/>
      <c r="H1096" s="13"/>
    </row>
    <row r="1097" spans="2:8" x14ac:dyDescent="0.25">
      <c r="B1097" s="3"/>
      <c r="C1097" s="3"/>
      <c r="D1097" s="3"/>
      <c r="E1097" s="3"/>
      <c r="F1097" s="3"/>
      <c r="G1097" s="11"/>
      <c r="H1097" s="13"/>
    </row>
    <row r="1098" spans="2:8" ht="13" x14ac:dyDescent="0.3">
      <c r="B1098" s="3"/>
      <c r="C1098" s="15"/>
      <c r="D1098" s="3"/>
      <c r="E1098" s="3"/>
      <c r="F1098" s="3"/>
      <c r="G1098" s="11"/>
      <c r="H1098" s="13"/>
    </row>
    <row r="1099" spans="2:8" x14ac:dyDescent="0.25">
      <c r="B1099" s="3"/>
      <c r="C1099" s="3"/>
      <c r="D1099" s="3"/>
      <c r="E1099" s="3"/>
      <c r="F1099" s="3"/>
      <c r="G1099" s="11"/>
      <c r="H1099" s="13"/>
    </row>
    <row r="1100" spans="2:8" ht="14.5" x14ac:dyDescent="0.35">
      <c r="B1100" s="17" t="s">
        <v>48</v>
      </c>
      <c r="C1100" s="16" t="s">
        <v>344</v>
      </c>
      <c r="D1100" s="18">
        <v>5</v>
      </c>
      <c r="E1100" s="19" t="s">
        <v>14</v>
      </c>
      <c r="F1100" s="20">
        <v>389.66</v>
      </c>
      <c r="G1100" s="21">
        <f>D1100*IF(ISNUMBER(F1100),F1100,0)</f>
        <v>1948.3000000000002</v>
      </c>
      <c r="H1100" s="22"/>
    </row>
    <row r="1101" spans="2:8" x14ac:dyDescent="0.25">
      <c r="B1101" s="3"/>
      <c r="C1101" s="3"/>
      <c r="D1101" s="3"/>
      <c r="E1101" s="3"/>
      <c r="F1101" s="3"/>
      <c r="G1101" s="11"/>
      <c r="H1101" s="13"/>
    </row>
    <row r="1102" spans="2:8" x14ac:dyDescent="0.25">
      <c r="B1102" s="4"/>
      <c r="C1102" s="4"/>
      <c r="D1102" s="5"/>
      <c r="E1102" s="5"/>
      <c r="F1102" s="5"/>
      <c r="G1102" s="23"/>
      <c r="H1102" s="24"/>
    </row>
    <row r="1103" spans="2:8" ht="13" x14ac:dyDescent="0.3">
      <c r="B1103" s="3"/>
      <c r="C1103" s="25" t="s">
        <v>345</v>
      </c>
      <c r="G1103" s="26">
        <f>SUM(G1056:G1100)</f>
        <v>7163.1200000000008</v>
      </c>
      <c r="H1103" s="13"/>
    </row>
    <row r="1104" spans="2:8" x14ac:dyDescent="0.25">
      <c r="B1104" s="27"/>
      <c r="C1104" s="27"/>
      <c r="D1104" s="28"/>
      <c r="E1104" s="28"/>
      <c r="F1104" s="28"/>
      <c r="G1104" s="29"/>
      <c r="H1104" s="30"/>
    </row>
    <row r="1106" spans="2:8" x14ac:dyDescent="0.25">
      <c r="B1106" s="4" t="s">
        <v>284</v>
      </c>
      <c r="C1106" s="5"/>
      <c r="D1106" s="5"/>
      <c r="E1106" s="5"/>
      <c r="F1106" s="5"/>
      <c r="G1106" s="6"/>
      <c r="H1106" s="6"/>
    </row>
    <row r="1107" spans="2:8" ht="13" x14ac:dyDescent="0.3">
      <c r="B1107" s="7"/>
      <c r="C1107" s="8" t="s">
        <v>5</v>
      </c>
      <c r="D1107" s="9" t="s">
        <v>6</v>
      </c>
      <c r="E1107" s="9" t="s">
        <v>7</v>
      </c>
      <c r="F1107" s="9" t="s">
        <v>8</v>
      </c>
      <c r="G1107" s="10" t="s">
        <v>9</v>
      </c>
      <c r="H1107" s="8" t="s">
        <v>10</v>
      </c>
    </row>
    <row r="1108" spans="2:8" x14ac:dyDescent="0.25">
      <c r="B1108" s="3"/>
      <c r="C1108" s="3"/>
      <c r="D1108" s="3"/>
      <c r="E1108" s="3"/>
      <c r="F1108" s="3"/>
      <c r="G1108" s="11"/>
      <c r="H1108" s="13"/>
    </row>
    <row r="1109" spans="2:8" ht="52" x14ac:dyDescent="0.3">
      <c r="B1109" s="3"/>
      <c r="C1109" s="14" t="s">
        <v>346</v>
      </c>
      <c r="D1109" s="3"/>
      <c r="E1109" s="3"/>
      <c r="F1109" s="3"/>
      <c r="G1109" s="11"/>
      <c r="H1109" s="13"/>
    </row>
    <row r="1110" spans="2:8" x14ac:dyDescent="0.25">
      <c r="B1110" s="3"/>
      <c r="C1110" s="3"/>
      <c r="D1110" s="3"/>
      <c r="E1110" s="3"/>
      <c r="F1110" s="3"/>
      <c r="G1110" s="11"/>
      <c r="H1110" s="13"/>
    </row>
    <row r="1111" spans="2:8" ht="13" x14ac:dyDescent="0.3">
      <c r="B1111" s="3"/>
      <c r="C1111" s="15"/>
      <c r="D1111" s="3"/>
      <c r="E1111" s="3"/>
      <c r="F1111" s="3"/>
      <c r="G1111" s="11"/>
      <c r="H1111" s="13"/>
    </row>
    <row r="1112" spans="2:8" x14ac:dyDescent="0.25">
      <c r="B1112" s="3"/>
      <c r="C1112" s="3"/>
      <c r="D1112" s="3"/>
      <c r="E1112" s="3"/>
      <c r="F1112" s="3"/>
      <c r="G1112" s="11"/>
      <c r="H1112" s="13"/>
    </row>
    <row r="1113" spans="2:8" ht="14.5" x14ac:dyDescent="0.35">
      <c r="B1113" s="17" t="s">
        <v>13</v>
      </c>
      <c r="C1113" s="16" t="s">
        <v>347</v>
      </c>
      <c r="D1113" s="18">
        <v>25</v>
      </c>
      <c r="E1113" s="19" t="s">
        <v>49</v>
      </c>
      <c r="F1113" s="20">
        <v>11.9</v>
      </c>
      <c r="G1113" s="21">
        <f>D1113*IF(ISNUMBER(F1113),F1113,0)</f>
        <v>297.5</v>
      </c>
      <c r="H1113" s="22"/>
    </row>
    <row r="1114" spans="2:8" x14ac:dyDescent="0.25">
      <c r="B1114" s="3"/>
      <c r="C1114" s="3"/>
      <c r="D1114" s="3"/>
      <c r="E1114" s="3"/>
      <c r="F1114" s="3"/>
      <c r="G1114" s="11"/>
      <c r="H1114" s="13"/>
    </row>
    <row r="1115" spans="2:8" ht="65" x14ac:dyDescent="0.3">
      <c r="B1115" s="3"/>
      <c r="C1115" s="14" t="s">
        <v>348</v>
      </c>
      <c r="D1115" s="3"/>
      <c r="E1115" s="3"/>
      <c r="F1115" s="3"/>
      <c r="G1115" s="11"/>
      <c r="H1115" s="13"/>
    </row>
    <row r="1116" spans="2:8" x14ac:dyDescent="0.25">
      <c r="B1116" s="3"/>
      <c r="C1116" s="3"/>
      <c r="D1116" s="3"/>
      <c r="E1116" s="3"/>
      <c r="F1116" s="3"/>
      <c r="G1116" s="11"/>
      <c r="H1116" s="13"/>
    </row>
    <row r="1117" spans="2:8" ht="13" x14ac:dyDescent="0.3">
      <c r="B1117" s="3"/>
      <c r="C1117" s="15"/>
      <c r="D1117" s="3"/>
      <c r="E1117" s="3"/>
      <c r="F1117" s="3"/>
      <c r="G1117" s="11"/>
      <c r="H1117" s="13"/>
    </row>
    <row r="1118" spans="2:8" x14ac:dyDescent="0.25">
      <c r="B1118" s="3"/>
      <c r="C1118" s="3"/>
      <c r="D1118" s="3"/>
      <c r="E1118" s="3"/>
      <c r="F1118" s="3"/>
      <c r="G1118" s="11"/>
      <c r="H1118" s="13"/>
    </row>
    <row r="1119" spans="2:8" ht="14.5" x14ac:dyDescent="0.35">
      <c r="B1119" s="17" t="s">
        <v>17</v>
      </c>
      <c r="C1119" s="16" t="s">
        <v>349</v>
      </c>
      <c r="D1119" s="18">
        <v>0.85499999999999998</v>
      </c>
      <c r="E1119" s="19" t="s">
        <v>200</v>
      </c>
      <c r="F1119" s="20">
        <v>1379</v>
      </c>
      <c r="G1119" s="21">
        <f>D1119*IF(ISNUMBER(F1119),F1119,0)</f>
        <v>1179.0450000000001</v>
      </c>
      <c r="H1119" s="342"/>
    </row>
    <row r="1120" spans="2:8" x14ac:dyDescent="0.25">
      <c r="B1120" s="3"/>
      <c r="C1120" s="3"/>
      <c r="D1120" s="3"/>
      <c r="E1120" s="3"/>
      <c r="F1120" s="3"/>
      <c r="G1120" s="11"/>
      <c r="H1120" s="13"/>
    </row>
    <row r="1121" spans="2:8" ht="26" x14ac:dyDescent="0.35">
      <c r="B1121" s="17" t="s">
        <v>20</v>
      </c>
      <c r="C1121" s="16" t="s">
        <v>350</v>
      </c>
      <c r="D1121" s="18">
        <v>1</v>
      </c>
      <c r="E1121" s="19" t="s">
        <v>18</v>
      </c>
      <c r="F1121" s="20">
        <v>3607.2</v>
      </c>
      <c r="G1121" s="21">
        <f>D1121*IF(ISNUMBER(F1121),F1121,0)</f>
        <v>3607.2</v>
      </c>
      <c r="H1121" s="342" t="s">
        <v>911</v>
      </c>
    </row>
    <row r="1122" spans="2:8" x14ac:dyDescent="0.25">
      <c r="B1122" s="3"/>
      <c r="C1122" s="3"/>
      <c r="D1122" s="3"/>
      <c r="E1122" s="3"/>
      <c r="F1122" s="3"/>
      <c r="G1122" s="11"/>
      <c r="H1122" s="13"/>
    </row>
    <row r="1123" spans="2:8" ht="39" x14ac:dyDescent="0.3">
      <c r="B1123" s="3"/>
      <c r="C1123" s="14" t="s">
        <v>351</v>
      </c>
      <c r="D1123" s="3"/>
      <c r="E1123" s="3"/>
      <c r="F1123" s="3"/>
      <c r="G1123" s="11"/>
      <c r="H1123" s="13"/>
    </row>
    <row r="1124" spans="2:8" x14ac:dyDescent="0.25">
      <c r="B1124" s="3"/>
      <c r="C1124" s="3"/>
      <c r="D1124" s="3"/>
      <c r="E1124" s="3"/>
      <c r="F1124" s="3"/>
      <c r="G1124" s="11"/>
      <c r="H1124" s="13"/>
    </row>
    <row r="1125" spans="2:8" ht="13" x14ac:dyDescent="0.3">
      <c r="B1125" s="3"/>
      <c r="C1125" s="15"/>
      <c r="D1125" s="3"/>
      <c r="E1125" s="3"/>
      <c r="F1125" s="3"/>
      <c r="G1125" s="11"/>
      <c r="H1125" s="13"/>
    </row>
    <row r="1126" spans="2:8" x14ac:dyDescent="0.25">
      <c r="B1126" s="3"/>
      <c r="C1126" s="3"/>
      <c r="D1126" s="3"/>
      <c r="E1126" s="3"/>
      <c r="F1126" s="3"/>
      <c r="G1126" s="11"/>
      <c r="H1126" s="13"/>
    </row>
    <row r="1127" spans="2:8" ht="14.5" x14ac:dyDescent="0.35">
      <c r="B1127" s="17" t="s">
        <v>23</v>
      </c>
      <c r="C1127" s="16" t="s">
        <v>352</v>
      </c>
      <c r="D1127" s="18">
        <v>14</v>
      </c>
      <c r="E1127" s="19" t="s">
        <v>29</v>
      </c>
      <c r="F1127" s="20">
        <v>10.8</v>
      </c>
      <c r="G1127" s="21">
        <f>D1127*IF(ISNUMBER(F1127),F1127,0)</f>
        <v>151.20000000000002</v>
      </c>
      <c r="H1127" s="22"/>
    </row>
    <row r="1128" spans="2:8" x14ac:dyDescent="0.25">
      <c r="B1128" s="3"/>
      <c r="C1128" s="3"/>
      <c r="D1128" s="3"/>
      <c r="E1128" s="3"/>
      <c r="F1128" s="3"/>
      <c r="G1128" s="11"/>
      <c r="H1128" s="13"/>
    </row>
    <row r="1129" spans="2:8" x14ac:dyDescent="0.25">
      <c r="B1129" s="4"/>
      <c r="C1129" s="4"/>
      <c r="D1129" s="5"/>
      <c r="E1129" s="5"/>
      <c r="F1129" s="5"/>
      <c r="G1129" s="23"/>
      <c r="H1129" s="24"/>
    </row>
    <row r="1130" spans="2:8" ht="13" x14ac:dyDescent="0.3">
      <c r="B1130" s="3"/>
      <c r="C1130" s="25" t="s">
        <v>353</v>
      </c>
      <c r="G1130" s="26">
        <f>SUM(G1113:G1127)</f>
        <v>5234.9449999999997</v>
      </c>
      <c r="H1130" s="13"/>
    </row>
    <row r="1131" spans="2:8" x14ac:dyDescent="0.25">
      <c r="B1131" s="27"/>
      <c r="C1131" s="27"/>
      <c r="D1131" s="28"/>
      <c r="E1131" s="28"/>
      <c r="F1131" s="28"/>
      <c r="G1131" s="29"/>
      <c r="H1131" s="30"/>
    </row>
    <row r="1133" spans="2:8" x14ac:dyDescent="0.25">
      <c r="B1133" s="4" t="s">
        <v>284</v>
      </c>
      <c r="C1133" s="5"/>
      <c r="D1133" s="5"/>
      <c r="E1133" s="5"/>
      <c r="F1133" s="5"/>
      <c r="G1133" s="6"/>
      <c r="H1133" s="6"/>
    </row>
    <row r="1134" spans="2:8" ht="13" x14ac:dyDescent="0.3">
      <c r="B1134" s="7"/>
      <c r="C1134" s="8" t="s">
        <v>5</v>
      </c>
      <c r="D1134" s="9" t="s">
        <v>6</v>
      </c>
      <c r="E1134" s="9" t="s">
        <v>7</v>
      </c>
      <c r="F1134" s="9" t="s">
        <v>8</v>
      </c>
      <c r="G1134" s="10" t="s">
        <v>9</v>
      </c>
      <c r="H1134" s="8" t="s">
        <v>10</v>
      </c>
    </row>
    <row r="1135" spans="2:8" x14ac:dyDescent="0.25">
      <c r="B1135" s="3"/>
      <c r="C1135" s="3"/>
      <c r="D1135" s="3"/>
      <c r="E1135" s="3"/>
      <c r="F1135" s="3"/>
      <c r="G1135" s="11"/>
      <c r="H1135" s="13"/>
    </row>
    <row r="1136" spans="2:8" ht="143" x14ac:dyDescent="0.3">
      <c r="B1136" s="3"/>
      <c r="C1136" s="14" t="s">
        <v>354</v>
      </c>
      <c r="D1136" s="3"/>
      <c r="E1136" s="3"/>
      <c r="F1136" s="3"/>
      <c r="G1136" s="11"/>
      <c r="H1136" s="13"/>
    </row>
    <row r="1137" spans="2:8" x14ac:dyDescent="0.25">
      <c r="B1137" s="3"/>
      <c r="C1137" s="3"/>
      <c r="D1137" s="3"/>
      <c r="E1137" s="3"/>
      <c r="F1137" s="3"/>
      <c r="G1137" s="11"/>
      <c r="H1137" s="13"/>
    </row>
    <row r="1138" spans="2:8" ht="13" x14ac:dyDescent="0.3">
      <c r="B1138" s="3"/>
      <c r="C1138" s="15"/>
      <c r="D1138" s="3"/>
      <c r="E1138" s="3"/>
      <c r="F1138" s="3"/>
      <c r="G1138" s="11"/>
      <c r="H1138" s="13"/>
    </row>
    <row r="1139" spans="2:8" x14ac:dyDescent="0.25">
      <c r="B1139" s="3"/>
      <c r="C1139" s="3"/>
      <c r="D1139" s="3"/>
      <c r="E1139" s="3"/>
      <c r="F1139" s="3"/>
      <c r="G1139" s="11"/>
      <c r="H1139" s="13"/>
    </row>
    <row r="1140" spans="2:8" ht="14.5" x14ac:dyDescent="0.35">
      <c r="B1140" s="17" t="s">
        <v>13</v>
      </c>
      <c r="C1140" s="16" t="s">
        <v>355</v>
      </c>
      <c r="D1140" s="18">
        <v>14</v>
      </c>
      <c r="E1140" s="19" t="s">
        <v>14</v>
      </c>
      <c r="F1140" s="20">
        <v>197</v>
      </c>
      <c r="G1140" s="21">
        <f>D1140*IF(ISNUMBER(F1140),F1140,0)</f>
        <v>2758</v>
      </c>
      <c r="H1140" s="22"/>
    </row>
    <row r="1141" spans="2:8" x14ac:dyDescent="0.25">
      <c r="B1141" s="3"/>
      <c r="C1141" s="3"/>
      <c r="D1141" s="3"/>
      <c r="E1141" s="3"/>
      <c r="F1141" s="3"/>
      <c r="G1141" s="11"/>
      <c r="H1141" s="13"/>
    </row>
    <row r="1142" spans="2:8" ht="26" x14ac:dyDescent="0.35">
      <c r="B1142" s="17" t="s">
        <v>17</v>
      </c>
      <c r="C1142" s="16" t="s">
        <v>356</v>
      </c>
      <c r="D1142" s="18">
        <v>14</v>
      </c>
      <c r="E1142" s="19" t="s">
        <v>14</v>
      </c>
      <c r="F1142" s="20">
        <v>197</v>
      </c>
      <c r="G1142" s="21">
        <f>D1142*IF(ISNUMBER(F1142),F1142,0)</f>
        <v>2758</v>
      </c>
      <c r="H1142" s="22"/>
    </row>
    <row r="1143" spans="2:8" x14ac:dyDescent="0.25">
      <c r="B1143" s="3"/>
      <c r="C1143" s="3"/>
      <c r="D1143" s="3"/>
      <c r="E1143" s="3"/>
      <c r="F1143" s="3"/>
      <c r="G1143" s="11"/>
      <c r="H1143" s="13"/>
    </row>
    <row r="1144" spans="2:8" ht="26" x14ac:dyDescent="0.35">
      <c r="B1144" s="17" t="s">
        <v>20</v>
      </c>
      <c r="C1144" s="16" t="s">
        <v>357</v>
      </c>
      <c r="D1144" s="18">
        <v>1</v>
      </c>
      <c r="E1144" s="19" t="s">
        <v>14</v>
      </c>
      <c r="F1144" s="20">
        <v>197</v>
      </c>
      <c r="G1144" s="21">
        <f>D1144*IF(ISNUMBER(F1144),F1144,0)</f>
        <v>197</v>
      </c>
      <c r="H1144" s="22"/>
    </row>
    <row r="1145" spans="2:8" x14ac:dyDescent="0.25">
      <c r="B1145" s="3"/>
      <c r="C1145" s="3"/>
      <c r="D1145" s="3"/>
      <c r="E1145" s="3"/>
      <c r="F1145" s="3"/>
      <c r="G1145" s="11"/>
      <c r="H1145" s="13"/>
    </row>
    <row r="1146" spans="2:8" ht="14.5" x14ac:dyDescent="0.35">
      <c r="B1146" s="17" t="s">
        <v>23</v>
      </c>
      <c r="C1146" s="16" t="s">
        <v>130</v>
      </c>
      <c r="D1146" s="18">
        <v>8</v>
      </c>
      <c r="E1146" s="19" t="s">
        <v>14</v>
      </c>
      <c r="F1146" s="20">
        <v>197</v>
      </c>
      <c r="G1146" s="21">
        <f>D1146*IF(ISNUMBER(F1146),F1146,0)</f>
        <v>1576</v>
      </c>
      <c r="H1146" s="22"/>
    </row>
    <row r="1147" spans="2:8" x14ac:dyDescent="0.25">
      <c r="B1147" s="3"/>
      <c r="C1147" s="3"/>
      <c r="D1147" s="3"/>
      <c r="E1147" s="3"/>
      <c r="F1147" s="3"/>
      <c r="G1147" s="11"/>
      <c r="H1147" s="13"/>
    </row>
    <row r="1148" spans="2:8" ht="14.5" x14ac:dyDescent="0.35">
      <c r="B1148" s="17" t="s">
        <v>25</v>
      </c>
      <c r="C1148" s="16" t="s">
        <v>358</v>
      </c>
      <c r="D1148" s="18">
        <v>1</v>
      </c>
      <c r="E1148" s="19" t="s">
        <v>14</v>
      </c>
      <c r="F1148" s="20">
        <v>197</v>
      </c>
      <c r="G1148" s="21">
        <f>D1148*IF(ISNUMBER(F1148),F1148,0)</f>
        <v>197</v>
      </c>
      <c r="H1148" s="22"/>
    </row>
    <row r="1149" spans="2:8" x14ac:dyDescent="0.25">
      <c r="B1149" s="3"/>
      <c r="C1149" s="3"/>
      <c r="D1149" s="3"/>
      <c r="E1149" s="3"/>
      <c r="F1149" s="3"/>
      <c r="G1149" s="11"/>
      <c r="H1149" s="13"/>
    </row>
    <row r="1150" spans="2:8" ht="65" x14ac:dyDescent="0.3">
      <c r="B1150" s="3"/>
      <c r="C1150" s="14" t="s">
        <v>359</v>
      </c>
      <c r="D1150" s="3"/>
      <c r="E1150" s="3"/>
      <c r="F1150" s="3"/>
      <c r="G1150" s="11"/>
      <c r="H1150" s="13"/>
    </row>
    <row r="1151" spans="2:8" x14ac:dyDescent="0.25">
      <c r="B1151" s="3"/>
      <c r="C1151" s="3"/>
      <c r="D1151" s="3"/>
      <c r="E1151" s="3"/>
      <c r="F1151" s="3"/>
      <c r="G1151" s="11"/>
      <c r="H1151" s="13"/>
    </row>
    <row r="1152" spans="2:8" ht="13" x14ac:dyDescent="0.3">
      <c r="B1152" s="3"/>
      <c r="C1152" s="15"/>
      <c r="D1152" s="3"/>
      <c r="E1152" s="3"/>
      <c r="F1152" s="3"/>
      <c r="G1152" s="11"/>
      <c r="H1152" s="13"/>
    </row>
    <row r="1153" spans="2:8" x14ac:dyDescent="0.25">
      <c r="B1153" s="3"/>
      <c r="C1153" s="3"/>
      <c r="D1153" s="3"/>
      <c r="E1153" s="3"/>
      <c r="F1153" s="3"/>
      <c r="G1153" s="11"/>
      <c r="H1153" s="13"/>
    </row>
    <row r="1154" spans="2:8" ht="14.5" x14ac:dyDescent="0.35">
      <c r="B1154" s="17" t="s">
        <v>28</v>
      </c>
      <c r="C1154" s="16" t="s">
        <v>360</v>
      </c>
      <c r="D1154" s="18">
        <v>1</v>
      </c>
      <c r="E1154" s="19" t="s">
        <v>14</v>
      </c>
      <c r="F1154" s="20">
        <v>214.5</v>
      </c>
      <c r="G1154" s="21">
        <f>D1154*IF(ISNUMBER(F1154),F1154,0)</f>
        <v>214.5</v>
      </c>
      <c r="H1154" s="22"/>
    </row>
    <row r="1155" spans="2:8" x14ac:dyDescent="0.25">
      <c r="B1155" s="3"/>
      <c r="C1155" s="3"/>
      <c r="D1155" s="3"/>
      <c r="E1155" s="3"/>
      <c r="F1155" s="3"/>
      <c r="G1155" s="11"/>
      <c r="H1155" s="13"/>
    </row>
    <row r="1156" spans="2:8" ht="65" x14ac:dyDescent="0.3">
      <c r="B1156" s="3"/>
      <c r="C1156" s="14" t="s">
        <v>132</v>
      </c>
      <c r="D1156" s="3"/>
      <c r="E1156" s="3"/>
      <c r="F1156" s="3"/>
      <c r="G1156" s="11"/>
      <c r="H1156" s="13"/>
    </row>
    <row r="1157" spans="2:8" x14ac:dyDescent="0.25">
      <c r="B1157" s="3"/>
      <c r="C1157" s="3"/>
      <c r="D1157" s="3"/>
      <c r="E1157" s="3"/>
      <c r="F1157" s="3"/>
      <c r="G1157" s="11"/>
      <c r="H1157" s="13"/>
    </row>
    <row r="1158" spans="2:8" ht="13" x14ac:dyDescent="0.3">
      <c r="B1158" s="3"/>
      <c r="C1158" s="15"/>
      <c r="D1158" s="3"/>
      <c r="E1158" s="3"/>
      <c r="F1158" s="3"/>
      <c r="G1158" s="11"/>
      <c r="H1158" s="13"/>
    </row>
    <row r="1159" spans="2:8" x14ac:dyDescent="0.25">
      <c r="B1159" s="3"/>
      <c r="C1159" s="3"/>
      <c r="D1159" s="3"/>
      <c r="E1159" s="3"/>
      <c r="F1159" s="3"/>
      <c r="G1159" s="11"/>
      <c r="H1159" s="13"/>
    </row>
    <row r="1160" spans="2:8" ht="14.5" x14ac:dyDescent="0.35">
      <c r="B1160" s="17" t="s">
        <v>43</v>
      </c>
      <c r="C1160" s="16" t="s">
        <v>133</v>
      </c>
      <c r="D1160" s="18">
        <v>87</v>
      </c>
      <c r="E1160" s="19" t="s">
        <v>14</v>
      </c>
      <c r="F1160" s="20">
        <v>225.66</v>
      </c>
      <c r="G1160" s="21">
        <f>D1160*IF(ISNUMBER(F1160),F1160,0)</f>
        <v>19632.419999999998</v>
      </c>
      <c r="H1160" s="22"/>
    </row>
    <row r="1161" spans="2:8" x14ac:dyDescent="0.25">
      <c r="B1161" s="3"/>
      <c r="C1161" s="3"/>
      <c r="D1161" s="3"/>
      <c r="E1161" s="3"/>
      <c r="F1161" s="3"/>
      <c r="G1161" s="11"/>
      <c r="H1161" s="13"/>
    </row>
    <row r="1162" spans="2:8" ht="13" x14ac:dyDescent="0.3">
      <c r="B1162" s="3"/>
      <c r="C1162" s="14" t="s">
        <v>137</v>
      </c>
      <c r="D1162" s="3"/>
      <c r="E1162" s="3"/>
      <c r="F1162" s="3"/>
      <c r="G1162" s="11"/>
      <c r="H1162" s="13"/>
    </row>
    <row r="1163" spans="2:8" x14ac:dyDescent="0.25">
      <c r="B1163" s="3"/>
      <c r="C1163" s="3"/>
      <c r="D1163" s="3"/>
      <c r="E1163" s="3"/>
      <c r="F1163" s="3"/>
      <c r="G1163" s="11"/>
      <c r="H1163" s="13"/>
    </row>
    <row r="1164" spans="2:8" ht="13" x14ac:dyDescent="0.3">
      <c r="B1164" s="3"/>
      <c r="C1164" s="15"/>
      <c r="D1164" s="3"/>
      <c r="E1164" s="3"/>
      <c r="F1164" s="3"/>
      <c r="G1164" s="11"/>
      <c r="H1164" s="13"/>
    </row>
    <row r="1165" spans="2:8" x14ac:dyDescent="0.25">
      <c r="B1165" s="3"/>
      <c r="C1165" s="3"/>
      <c r="D1165" s="3"/>
      <c r="E1165" s="3"/>
      <c r="F1165" s="3"/>
      <c r="G1165" s="11"/>
      <c r="H1165" s="13"/>
    </row>
    <row r="1166" spans="2:8" ht="14.5" x14ac:dyDescent="0.35">
      <c r="B1166" s="17" t="s">
        <v>45</v>
      </c>
      <c r="C1166" s="16" t="s">
        <v>361</v>
      </c>
      <c r="D1166" s="18">
        <v>42</v>
      </c>
      <c r="E1166" s="19" t="s">
        <v>14</v>
      </c>
      <c r="F1166" s="20">
        <v>225.66</v>
      </c>
      <c r="G1166" s="21">
        <f>D1166*IF(ISNUMBER(F1166),F1166,0)</f>
        <v>9477.7199999999993</v>
      </c>
      <c r="H1166" s="22"/>
    </row>
    <row r="1167" spans="2:8" x14ac:dyDescent="0.25">
      <c r="B1167" s="3"/>
      <c r="C1167" s="3"/>
      <c r="D1167" s="3"/>
      <c r="E1167" s="3"/>
      <c r="F1167" s="3"/>
      <c r="G1167" s="11"/>
      <c r="H1167" s="13"/>
    </row>
    <row r="1168" spans="2:8" ht="14.5" x14ac:dyDescent="0.35">
      <c r="B1168" s="17" t="s">
        <v>48</v>
      </c>
      <c r="C1168" s="16" t="s">
        <v>362</v>
      </c>
      <c r="D1168" s="18">
        <v>15</v>
      </c>
      <c r="E1168" s="19" t="s">
        <v>14</v>
      </c>
      <c r="F1168" s="20">
        <v>214.5</v>
      </c>
      <c r="G1168" s="21">
        <f>D1168*IF(ISNUMBER(F1168),F1168,0)</f>
        <v>3217.5</v>
      </c>
      <c r="H1168" s="22"/>
    </row>
    <row r="1169" spans="2:8" x14ac:dyDescent="0.25">
      <c r="B1169" s="3"/>
      <c r="C1169" s="3"/>
      <c r="D1169" s="3"/>
      <c r="E1169" s="3"/>
      <c r="F1169" s="3"/>
      <c r="G1169" s="11"/>
      <c r="H1169" s="13"/>
    </row>
    <row r="1170" spans="2:8" ht="14.5" x14ac:dyDescent="0.35">
      <c r="B1170" s="17" t="s">
        <v>52</v>
      </c>
      <c r="C1170" s="16" t="s">
        <v>363</v>
      </c>
      <c r="D1170" s="18">
        <v>42</v>
      </c>
      <c r="E1170" s="19" t="s">
        <v>14</v>
      </c>
      <c r="F1170" s="20">
        <v>225.66</v>
      </c>
      <c r="G1170" s="21">
        <f>D1170*IF(ISNUMBER(F1170),F1170,0)</f>
        <v>9477.7199999999993</v>
      </c>
      <c r="H1170" s="22"/>
    </row>
    <row r="1171" spans="2:8" x14ac:dyDescent="0.25">
      <c r="B1171" s="3"/>
      <c r="C1171" s="3"/>
      <c r="D1171" s="3"/>
      <c r="E1171" s="3"/>
      <c r="F1171" s="3"/>
      <c r="G1171" s="11"/>
      <c r="H1171" s="13"/>
    </row>
    <row r="1172" spans="2:8" x14ac:dyDescent="0.25">
      <c r="B1172" s="4"/>
      <c r="C1172" s="4"/>
      <c r="D1172" s="5"/>
      <c r="E1172" s="5"/>
      <c r="F1172" s="5"/>
      <c r="G1172" s="23"/>
      <c r="H1172" s="24"/>
    </row>
    <row r="1173" spans="2:8" ht="13" x14ac:dyDescent="0.3">
      <c r="B1173" s="3"/>
      <c r="C1173" s="25" t="s">
        <v>364</v>
      </c>
      <c r="G1173" s="26">
        <f>SUM(G1140:G1170)</f>
        <v>49505.86</v>
      </c>
      <c r="H1173" s="13"/>
    </row>
    <row r="1174" spans="2:8" x14ac:dyDescent="0.25">
      <c r="B1174" s="27"/>
      <c r="C1174" s="27"/>
      <c r="D1174" s="28"/>
      <c r="E1174" s="28"/>
      <c r="F1174" s="28"/>
      <c r="G1174" s="29"/>
      <c r="H1174" s="30"/>
    </row>
    <row r="1176" spans="2:8" x14ac:dyDescent="0.25">
      <c r="B1176" s="4" t="s">
        <v>284</v>
      </c>
      <c r="C1176" s="5"/>
      <c r="D1176" s="5"/>
      <c r="E1176" s="5"/>
      <c r="F1176" s="5"/>
      <c r="G1176" s="6"/>
      <c r="H1176" s="6"/>
    </row>
    <row r="1177" spans="2:8" ht="13" x14ac:dyDescent="0.3">
      <c r="B1177" s="7"/>
      <c r="C1177" s="8" t="s">
        <v>5</v>
      </c>
      <c r="D1177" s="9" t="s">
        <v>6</v>
      </c>
      <c r="E1177" s="9" t="s">
        <v>7</v>
      </c>
      <c r="F1177" s="9" t="s">
        <v>8</v>
      </c>
      <c r="G1177" s="10" t="s">
        <v>9</v>
      </c>
      <c r="H1177" s="8" t="s">
        <v>10</v>
      </c>
    </row>
    <row r="1178" spans="2:8" x14ac:dyDescent="0.25">
      <c r="B1178" s="3"/>
      <c r="C1178" s="3"/>
      <c r="D1178" s="3"/>
      <c r="E1178" s="3"/>
      <c r="F1178" s="3"/>
      <c r="G1178" s="11"/>
      <c r="H1178" s="13"/>
    </row>
    <row r="1179" spans="2:8" ht="78" x14ac:dyDescent="0.3">
      <c r="B1179" s="3"/>
      <c r="C1179" s="14" t="s">
        <v>365</v>
      </c>
      <c r="D1179" s="3"/>
      <c r="E1179" s="3"/>
      <c r="F1179" s="3"/>
      <c r="G1179" s="11"/>
      <c r="H1179" s="13"/>
    </row>
    <row r="1180" spans="2:8" x14ac:dyDescent="0.25">
      <c r="B1180" s="3"/>
      <c r="C1180" s="3"/>
      <c r="D1180" s="3"/>
      <c r="E1180" s="3"/>
      <c r="F1180" s="3"/>
      <c r="G1180" s="11"/>
      <c r="H1180" s="13"/>
    </row>
    <row r="1181" spans="2:8" ht="13" x14ac:dyDescent="0.3">
      <c r="B1181" s="3"/>
      <c r="C1181" s="15"/>
      <c r="D1181" s="3"/>
      <c r="E1181" s="3"/>
      <c r="F1181" s="3"/>
      <c r="G1181" s="11"/>
      <c r="H1181" s="13"/>
    </row>
    <row r="1182" spans="2:8" x14ac:dyDescent="0.25">
      <c r="B1182" s="3"/>
      <c r="C1182" s="3"/>
      <c r="D1182" s="3"/>
      <c r="E1182" s="3"/>
      <c r="F1182" s="3"/>
      <c r="G1182" s="11"/>
      <c r="H1182" s="13"/>
    </row>
    <row r="1183" spans="2:8" ht="14.5" x14ac:dyDescent="0.35">
      <c r="B1183" s="17" t="s">
        <v>13</v>
      </c>
      <c r="C1183" s="16" t="s">
        <v>366</v>
      </c>
      <c r="D1183" s="18">
        <v>3</v>
      </c>
      <c r="E1183" s="19" t="s">
        <v>14</v>
      </c>
      <c r="F1183" s="20">
        <v>336.5</v>
      </c>
      <c r="G1183" s="21">
        <f>D1183*IF(ISNUMBER(F1183),F1183,0)</f>
        <v>1009.5</v>
      </c>
      <c r="H1183" s="22"/>
    </row>
    <row r="1184" spans="2:8" x14ac:dyDescent="0.25">
      <c r="B1184" s="3"/>
      <c r="C1184" s="3"/>
      <c r="D1184" s="3"/>
      <c r="E1184" s="3"/>
      <c r="F1184" s="3"/>
      <c r="G1184" s="11"/>
      <c r="H1184" s="13"/>
    </row>
    <row r="1185" spans="2:8" ht="14.5" x14ac:dyDescent="0.35">
      <c r="B1185" s="17" t="s">
        <v>17</v>
      </c>
      <c r="C1185" s="16" t="s">
        <v>367</v>
      </c>
      <c r="D1185" s="18">
        <v>1</v>
      </c>
      <c r="E1185" s="19" t="s">
        <v>14</v>
      </c>
      <c r="F1185" s="20">
        <v>336.5</v>
      </c>
      <c r="G1185" s="21">
        <f>D1185*IF(ISNUMBER(F1185),F1185,0)</f>
        <v>336.5</v>
      </c>
      <c r="H1185" s="22"/>
    </row>
    <row r="1186" spans="2:8" x14ac:dyDescent="0.25">
      <c r="B1186" s="3"/>
      <c r="C1186" s="3"/>
      <c r="D1186" s="3"/>
      <c r="E1186" s="3"/>
      <c r="F1186" s="3"/>
      <c r="G1186" s="11"/>
      <c r="H1186" s="13"/>
    </row>
    <row r="1187" spans="2:8" ht="13" x14ac:dyDescent="0.3">
      <c r="B1187" s="3"/>
      <c r="C1187" s="14" t="s">
        <v>149</v>
      </c>
      <c r="D1187" s="3"/>
      <c r="E1187" s="3"/>
      <c r="F1187" s="3"/>
      <c r="G1187" s="11"/>
      <c r="H1187" s="13"/>
    </row>
    <row r="1188" spans="2:8" x14ac:dyDescent="0.25">
      <c r="B1188" s="3"/>
      <c r="C1188" s="3"/>
      <c r="D1188" s="3"/>
      <c r="E1188" s="3"/>
      <c r="F1188" s="3"/>
      <c r="G1188" s="11"/>
      <c r="H1188" s="13"/>
    </row>
    <row r="1189" spans="2:8" ht="13" x14ac:dyDescent="0.3">
      <c r="B1189" s="3"/>
      <c r="C1189" s="15"/>
      <c r="D1189" s="3"/>
      <c r="E1189" s="3"/>
      <c r="F1189" s="3"/>
      <c r="G1189" s="11"/>
      <c r="H1189" s="13"/>
    </row>
    <row r="1190" spans="2:8" x14ac:dyDescent="0.25">
      <c r="B1190" s="3"/>
      <c r="C1190" s="3"/>
      <c r="D1190" s="3"/>
      <c r="E1190" s="3"/>
      <c r="F1190" s="3"/>
      <c r="G1190" s="11"/>
      <c r="H1190" s="13"/>
    </row>
    <row r="1191" spans="2:8" ht="26" x14ac:dyDescent="0.35">
      <c r="B1191" s="17" t="s">
        <v>20</v>
      </c>
      <c r="C1191" s="16" t="s">
        <v>368</v>
      </c>
      <c r="D1191" s="18">
        <v>1</v>
      </c>
      <c r="E1191" s="19" t="s">
        <v>14</v>
      </c>
      <c r="F1191" s="20">
        <v>302.39999999999998</v>
      </c>
      <c r="G1191" s="21">
        <f>D1191*IF(ISNUMBER(F1191),F1191,0)</f>
        <v>302.39999999999998</v>
      </c>
      <c r="H1191" s="22"/>
    </row>
    <row r="1192" spans="2:8" x14ac:dyDescent="0.25">
      <c r="B1192" s="3"/>
      <c r="C1192" s="3"/>
      <c r="D1192" s="3"/>
      <c r="E1192" s="3"/>
      <c r="F1192" s="3"/>
      <c r="G1192" s="11"/>
      <c r="H1192" s="13"/>
    </row>
    <row r="1193" spans="2:8" ht="14.5" x14ac:dyDescent="0.35">
      <c r="B1193" s="17" t="s">
        <v>23</v>
      </c>
      <c r="C1193" s="16" t="s">
        <v>369</v>
      </c>
      <c r="D1193" s="18">
        <v>3</v>
      </c>
      <c r="E1193" s="19" t="s">
        <v>14</v>
      </c>
      <c r="F1193" s="20">
        <v>302.39999999999998</v>
      </c>
      <c r="G1193" s="21">
        <f>D1193*IF(ISNUMBER(F1193),F1193,0)</f>
        <v>907.19999999999993</v>
      </c>
      <c r="H1193" s="22"/>
    </row>
    <row r="1194" spans="2:8" x14ac:dyDescent="0.25">
      <c r="B1194" s="3"/>
      <c r="C1194" s="3"/>
      <c r="D1194" s="3"/>
      <c r="E1194" s="3"/>
      <c r="F1194" s="3"/>
      <c r="G1194" s="11"/>
      <c r="H1194" s="13"/>
    </row>
    <row r="1195" spans="2:8" ht="14.5" x14ac:dyDescent="0.35">
      <c r="B1195" s="17" t="s">
        <v>25</v>
      </c>
      <c r="C1195" s="16" t="s">
        <v>370</v>
      </c>
      <c r="D1195" s="18">
        <v>2</v>
      </c>
      <c r="E1195" s="19" t="s">
        <v>14</v>
      </c>
      <c r="F1195" s="20">
        <v>302.39999999999998</v>
      </c>
      <c r="G1195" s="21">
        <f>D1195*IF(ISNUMBER(F1195),F1195,0)</f>
        <v>604.79999999999995</v>
      </c>
      <c r="H1195" s="22"/>
    </row>
    <row r="1196" spans="2:8" x14ac:dyDescent="0.25">
      <c r="B1196" s="3"/>
      <c r="C1196" s="3"/>
      <c r="D1196" s="3"/>
      <c r="E1196" s="3"/>
      <c r="F1196" s="3"/>
      <c r="G1196" s="11"/>
      <c r="H1196" s="13"/>
    </row>
    <row r="1197" spans="2:8" ht="14.5" x14ac:dyDescent="0.35">
      <c r="B1197" s="17" t="s">
        <v>28</v>
      </c>
      <c r="C1197" s="16" t="s">
        <v>371</v>
      </c>
      <c r="D1197" s="18">
        <v>1</v>
      </c>
      <c r="E1197" s="19" t="s">
        <v>14</v>
      </c>
      <c r="F1197" s="20">
        <v>302.39999999999998</v>
      </c>
      <c r="G1197" s="21">
        <f>D1197*IF(ISNUMBER(F1197),F1197,0)</f>
        <v>302.39999999999998</v>
      </c>
      <c r="H1197" s="22"/>
    </row>
    <row r="1198" spans="2:8" x14ac:dyDescent="0.25">
      <c r="B1198" s="3"/>
      <c r="C1198" s="3"/>
      <c r="D1198" s="3"/>
      <c r="E1198" s="3"/>
      <c r="F1198" s="3"/>
      <c r="G1198" s="11"/>
      <c r="H1198" s="13"/>
    </row>
    <row r="1199" spans="2:8" ht="65" x14ac:dyDescent="0.3">
      <c r="B1199" s="3"/>
      <c r="C1199" s="14" t="s">
        <v>161</v>
      </c>
      <c r="D1199" s="3"/>
      <c r="E1199" s="3"/>
      <c r="F1199" s="3"/>
      <c r="G1199" s="11"/>
      <c r="H1199" s="13"/>
    </row>
    <row r="1200" spans="2:8" x14ac:dyDescent="0.25">
      <c r="B1200" s="3"/>
      <c r="C1200" s="3"/>
      <c r="D1200" s="3"/>
      <c r="E1200" s="3"/>
      <c r="F1200" s="3"/>
      <c r="G1200" s="11"/>
      <c r="H1200" s="13"/>
    </row>
    <row r="1201" spans="2:8" ht="13" x14ac:dyDescent="0.3">
      <c r="B1201" s="3"/>
      <c r="C1201" s="15"/>
      <c r="D1201" s="3"/>
      <c r="E1201" s="3"/>
      <c r="F1201" s="3"/>
      <c r="G1201" s="11"/>
      <c r="H1201" s="13"/>
    </row>
    <row r="1202" spans="2:8" x14ac:dyDescent="0.25">
      <c r="B1202" s="3"/>
      <c r="C1202" s="3"/>
      <c r="D1202" s="3"/>
      <c r="E1202" s="3"/>
      <c r="F1202" s="3"/>
      <c r="G1202" s="11"/>
      <c r="H1202" s="13"/>
    </row>
    <row r="1203" spans="2:8" ht="14.5" x14ac:dyDescent="0.35">
      <c r="B1203" s="17" t="s">
        <v>43</v>
      </c>
      <c r="C1203" s="16" t="s">
        <v>372</v>
      </c>
      <c r="D1203" s="18">
        <v>9</v>
      </c>
      <c r="E1203" s="19" t="s">
        <v>49</v>
      </c>
      <c r="F1203" s="20">
        <v>11.9</v>
      </c>
      <c r="G1203" s="21">
        <f>D1203*IF(ISNUMBER(F1203),F1203,0)</f>
        <v>107.10000000000001</v>
      </c>
      <c r="H1203" s="22"/>
    </row>
    <row r="1204" spans="2:8" x14ac:dyDescent="0.25">
      <c r="B1204" s="3"/>
      <c r="C1204" s="3"/>
      <c r="D1204" s="3"/>
      <c r="E1204" s="3"/>
      <c r="F1204" s="3"/>
      <c r="G1204" s="11"/>
      <c r="H1204" s="13"/>
    </row>
    <row r="1205" spans="2:8" ht="14.5" x14ac:dyDescent="0.35">
      <c r="B1205" s="17" t="s">
        <v>45</v>
      </c>
      <c r="C1205" s="16" t="s">
        <v>373</v>
      </c>
      <c r="D1205" s="18">
        <v>8</v>
      </c>
      <c r="E1205" s="19" t="s">
        <v>49</v>
      </c>
      <c r="F1205" s="20">
        <v>11.9</v>
      </c>
      <c r="G1205" s="21">
        <f>D1205*IF(ISNUMBER(F1205),F1205,0)</f>
        <v>95.2</v>
      </c>
      <c r="H1205" s="22"/>
    </row>
    <row r="1206" spans="2:8" x14ac:dyDescent="0.25">
      <c r="B1206" s="3"/>
      <c r="C1206" s="3"/>
      <c r="D1206" s="3"/>
      <c r="E1206" s="3"/>
      <c r="F1206" s="3"/>
      <c r="G1206" s="11"/>
      <c r="H1206" s="13"/>
    </row>
    <row r="1207" spans="2:8" ht="13" x14ac:dyDescent="0.3">
      <c r="B1207" s="3"/>
      <c r="C1207" s="14" t="s">
        <v>164</v>
      </c>
      <c r="D1207" s="3"/>
      <c r="E1207" s="3"/>
      <c r="F1207" s="3"/>
      <c r="G1207" s="11"/>
      <c r="H1207" s="13"/>
    </row>
    <row r="1208" spans="2:8" x14ac:dyDescent="0.25">
      <c r="B1208" s="3"/>
      <c r="C1208" s="3"/>
      <c r="D1208" s="3"/>
      <c r="E1208" s="3"/>
      <c r="F1208" s="3"/>
      <c r="G1208" s="11"/>
      <c r="H1208" s="13"/>
    </row>
    <row r="1209" spans="2:8" ht="13" x14ac:dyDescent="0.3">
      <c r="B1209" s="3"/>
      <c r="C1209" s="15"/>
      <c r="D1209" s="3"/>
      <c r="E1209" s="3"/>
      <c r="F1209" s="3"/>
      <c r="G1209" s="11"/>
      <c r="H1209" s="13"/>
    </row>
    <row r="1210" spans="2:8" x14ac:dyDescent="0.25">
      <c r="B1210" s="3"/>
      <c r="C1210" s="3"/>
      <c r="D1210" s="3"/>
      <c r="E1210" s="3"/>
      <c r="F1210" s="3"/>
      <c r="G1210" s="11"/>
      <c r="H1210" s="13"/>
    </row>
    <row r="1211" spans="2:8" ht="14.5" x14ac:dyDescent="0.35">
      <c r="B1211" s="17" t="s">
        <v>48</v>
      </c>
      <c r="C1211" s="16" t="s">
        <v>374</v>
      </c>
      <c r="D1211" s="18">
        <v>8</v>
      </c>
      <c r="E1211" s="19" t="s">
        <v>49</v>
      </c>
      <c r="F1211" s="20">
        <v>11.9</v>
      </c>
      <c r="G1211" s="21">
        <f>D1211*IF(ISNUMBER(F1211),F1211,0)</f>
        <v>95.2</v>
      </c>
      <c r="H1211" s="22"/>
    </row>
    <row r="1212" spans="2:8" x14ac:dyDescent="0.25">
      <c r="B1212" s="3"/>
      <c r="C1212" s="3"/>
      <c r="D1212" s="3"/>
      <c r="E1212" s="3"/>
      <c r="F1212" s="3"/>
      <c r="G1212" s="11"/>
      <c r="H1212" s="13"/>
    </row>
    <row r="1213" spans="2:8" ht="26" x14ac:dyDescent="0.35">
      <c r="B1213" s="17" t="s">
        <v>52</v>
      </c>
      <c r="C1213" s="16" t="s">
        <v>375</v>
      </c>
      <c r="D1213" s="18">
        <v>10</v>
      </c>
      <c r="E1213" s="19" t="s">
        <v>49</v>
      </c>
      <c r="F1213" s="20">
        <v>11.9</v>
      </c>
      <c r="G1213" s="21">
        <f>D1213*IF(ISNUMBER(F1213),F1213,0)</f>
        <v>119</v>
      </c>
      <c r="H1213" s="22"/>
    </row>
    <row r="1214" spans="2:8" x14ac:dyDescent="0.25">
      <c r="B1214" s="3"/>
      <c r="C1214" s="3"/>
      <c r="D1214" s="3"/>
      <c r="E1214" s="3"/>
      <c r="F1214" s="3"/>
      <c r="G1214" s="11"/>
      <c r="H1214" s="13"/>
    </row>
    <row r="1215" spans="2:8" ht="26" x14ac:dyDescent="0.35">
      <c r="B1215" s="17" t="s">
        <v>88</v>
      </c>
      <c r="C1215" s="16" t="s">
        <v>376</v>
      </c>
      <c r="D1215" s="18">
        <v>25</v>
      </c>
      <c r="E1215" s="19" t="s">
        <v>49</v>
      </c>
      <c r="F1215" s="20">
        <v>11.9</v>
      </c>
      <c r="G1215" s="21">
        <f>D1215*IF(ISNUMBER(F1215),F1215,0)</f>
        <v>297.5</v>
      </c>
      <c r="H1215" s="22"/>
    </row>
    <row r="1216" spans="2:8" x14ac:dyDescent="0.25">
      <c r="B1216" s="3"/>
      <c r="C1216" s="3"/>
      <c r="D1216" s="3"/>
      <c r="E1216" s="3"/>
      <c r="F1216" s="3"/>
      <c r="G1216" s="11"/>
      <c r="H1216" s="13"/>
    </row>
    <row r="1217" spans="2:8" x14ac:dyDescent="0.25">
      <c r="B1217" s="4"/>
      <c r="C1217" s="4"/>
      <c r="D1217" s="5"/>
      <c r="E1217" s="5"/>
      <c r="F1217" s="5"/>
      <c r="G1217" s="23"/>
      <c r="H1217" s="24"/>
    </row>
    <row r="1218" spans="2:8" ht="13" x14ac:dyDescent="0.3">
      <c r="B1218" s="3"/>
      <c r="C1218" s="25" t="s">
        <v>377</v>
      </c>
      <c r="G1218" s="26">
        <f>SUM(G1183:G1215)</f>
        <v>4176.7999999999993</v>
      </c>
      <c r="H1218" s="13"/>
    </row>
    <row r="1219" spans="2:8" x14ac:dyDescent="0.25">
      <c r="B1219" s="27"/>
      <c r="C1219" s="27"/>
      <c r="D1219" s="28"/>
      <c r="E1219" s="28"/>
      <c r="F1219" s="28"/>
      <c r="G1219" s="29"/>
      <c r="H1219" s="30"/>
    </row>
    <row r="1221" spans="2:8" x14ac:dyDescent="0.25">
      <c r="B1221" s="4" t="s">
        <v>284</v>
      </c>
      <c r="C1221" s="5"/>
      <c r="D1221" s="5"/>
      <c r="E1221" s="5"/>
      <c r="F1221" s="5"/>
      <c r="G1221" s="6"/>
      <c r="H1221" s="6"/>
    </row>
    <row r="1222" spans="2:8" ht="13" x14ac:dyDescent="0.3">
      <c r="B1222" s="7"/>
      <c r="C1222" s="8" t="s">
        <v>5</v>
      </c>
      <c r="D1222" s="9" t="s">
        <v>6</v>
      </c>
      <c r="E1222" s="9" t="s">
        <v>7</v>
      </c>
      <c r="F1222" s="9" t="s">
        <v>8</v>
      </c>
      <c r="G1222" s="10" t="s">
        <v>9</v>
      </c>
      <c r="H1222" s="8" t="s">
        <v>10</v>
      </c>
    </row>
    <row r="1223" spans="2:8" x14ac:dyDescent="0.25">
      <c r="B1223" s="3"/>
      <c r="C1223" s="3"/>
      <c r="D1223" s="3"/>
      <c r="E1223" s="3"/>
      <c r="F1223" s="3"/>
      <c r="G1223" s="11"/>
      <c r="H1223" s="13"/>
    </row>
    <row r="1224" spans="2:8" ht="13" x14ac:dyDescent="0.3">
      <c r="B1224" s="3"/>
      <c r="C1224" s="14" t="s">
        <v>164</v>
      </c>
      <c r="D1224" s="3"/>
      <c r="E1224" s="3"/>
      <c r="F1224" s="3"/>
      <c r="G1224" s="11"/>
      <c r="H1224" s="13"/>
    </row>
    <row r="1225" spans="2:8" x14ac:dyDescent="0.25">
      <c r="B1225" s="3"/>
      <c r="C1225" s="3"/>
      <c r="D1225" s="3"/>
      <c r="E1225" s="3"/>
      <c r="F1225" s="3"/>
      <c r="G1225" s="11"/>
      <c r="H1225" s="13"/>
    </row>
    <row r="1226" spans="2:8" ht="13" x14ac:dyDescent="0.3">
      <c r="B1226" s="3"/>
      <c r="C1226" s="15"/>
      <c r="D1226" s="3"/>
      <c r="E1226" s="3"/>
      <c r="F1226" s="3"/>
      <c r="G1226" s="11"/>
      <c r="H1226" s="13"/>
    </row>
    <row r="1227" spans="2:8" x14ac:dyDescent="0.25">
      <c r="B1227" s="3"/>
      <c r="C1227" s="3"/>
      <c r="D1227" s="3"/>
      <c r="E1227" s="3"/>
      <c r="F1227" s="3"/>
      <c r="G1227" s="11"/>
      <c r="H1227" s="13"/>
    </row>
    <row r="1228" spans="2:8" ht="14.5" x14ac:dyDescent="0.35">
      <c r="B1228" s="17" t="s">
        <v>13</v>
      </c>
      <c r="C1228" s="16" t="s">
        <v>378</v>
      </c>
      <c r="D1228" s="18">
        <v>363</v>
      </c>
      <c r="E1228" s="19" t="s">
        <v>49</v>
      </c>
      <c r="F1228" s="20">
        <v>19.8</v>
      </c>
      <c r="G1228" s="21">
        <f>D1228*IF(ISNUMBER(F1228),F1228,0)</f>
        <v>7187.4000000000005</v>
      </c>
      <c r="H1228" s="22"/>
    </row>
    <row r="1229" spans="2:8" x14ac:dyDescent="0.25">
      <c r="B1229" s="3"/>
      <c r="C1229" s="3"/>
      <c r="D1229" s="3"/>
      <c r="E1229" s="3"/>
      <c r="F1229" s="3"/>
      <c r="G1229" s="11"/>
      <c r="H1229" s="13"/>
    </row>
    <row r="1230" spans="2:8" ht="13" x14ac:dyDescent="0.3">
      <c r="B1230" s="3"/>
      <c r="C1230" s="14" t="s">
        <v>149</v>
      </c>
      <c r="D1230" s="3"/>
      <c r="E1230" s="3"/>
      <c r="F1230" s="3"/>
      <c r="G1230" s="11"/>
      <c r="H1230" s="13"/>
    </row>
    <row r="1231" spans="2:8" x14ac:dyDescent="0.25">
      <c r="B1231" s="3"/>
      <c r="C1231" s="3"/>
      <c r="D1231" s="3"/>
      <c r="E1231" s="3"/>
      <c r="F1231" s="3"/>
      <c r="G1231" s="11"/>
      <c r="H1231" s="13"/>
    </row>
    <row r="1232" spans="2:8" ht="13" x14ac:dyDescent="0.3">
      <c r="B1232" s="3"/>
      <c r="C1232" s="15"/>
      <c r="D1232" s="3"/>
      <c r="E1232" s="3"/>
      <c r="F1232" s="3"/>
      <c r="G1232" s="11"/>
      <c r="H1232" s="13"/>
    </row>
    <row r="1233" spans="2:8" x14ac:dyDescent="0.25">
      <c r="B1233" s="3"/>
      <c r="C1233" s="3"/>
      <c r="D1233" s="3"/>
      <c r="E1233" s="3"/>
      <c r="F1233" s="3"/>
      <c r="G1233" s="11"/>
      <c r="H1233" s="13"/>
    </row>
    <row r="1234" spans="2:8" ht="26" x14ac:dyDescent="0.35">
      <c r="B1234" s="17" t="s">
        <v>17</v>
      </c>
      <c r="C1234" s="16" t="s">
        <v>379</v>
      </c>
      <c r="D1234" s="18">
        <v>13</v>
      </c>
      <c r="E1234" s="19" t="s">
        <v>29</v>
      </c>
      <c r="F1234" s="20">
        <v>42.29</v>
      </c>
      <c r="G1234" s="21">
        <f>D1234*IF(ISNUMBER(F1234),F1234,0)</f>
        <v>549.77</v>
      </c>
      <c r="H1234" s="22"/>
    </row>
    <row r="1235" spans="2:8" x14ac:dyDescent="0.25">
      <c r="B1235" s="3"/>
      <c r="C1235" s="3"/>
      <c r="D1235" s="3"/>
      <c r="E1235" s="3"/>
      <c r="F1235" s="3"/>
      <c r="G1235" s="11"/>
      <c r="H1235" s="13"/>
    </row>
    <row r="1236" spans="2:8" ht="26" x14ac:dyDescent="0.35">
      <c r="B1236" s="17" t="s">
        <v>20</v>
      </c>
      <c r="C1236" s="16" t="s">
        <v>380</v>
      </c>
      <c r="D1236" s="18">
        <v>1</v>
      </c>
      <c r="E1236" s="19" t="s">
        <v>29</v>
      </c>
      <c r="F1236" s="20">
        <v>52.4</v>
      </c>
      <c r="G1236" s="21">
        <f>D1236*IF(ISNUMBER(F1236),F1236,0)</f>
        <v>52.4</v>
      </c>
      <c r="H1236" s="22"/>
    </row>
    <row r="1237" spans="2:8" x14ac:dyDescent="0.25">
      <c r="B1237" s="3"/>
      <c r="C1237" s="3"/>
      <c r="D1237" s="3"/>
      <c r="E1237" s="3"/>
      <c r="F1237" s="3"/>
      <c r="G1237" s="11"/>
      <c r="H1237" s="13"/>
    </row>
    <row r="1238" spans="2:8" ht="26" x14ac:dyDescent="0.35">
      <c r="B1238" s="17" t="s">
        <v>23</v>
      </c>
      <c r="C1238" s="16" t="s">
        <v>381</v>
      </c>
      <c r="D1238" s="18">
        <v>3</v>
      </c>
      <c r="E1238" s="19" t="s">
        <v>29</v>
      </c>
      <c r="F1238" s="20">
        <v>52.4</v>
      </c>
      <c r="G1238" s="21">
        <f>D1238*IF(ISNUMBER(F1238),F1238,0)</f>
        <v>157.19999999999999</v>
      </c>
      <c r="H1238" s="22"/>
    </row>
    <row r="1239" spans="2:8" x14ac:dyDescent="0.25">
      <c r="B1239" s="3"/>
      <c r="C1239" s="3"/>
      <c r="D1239" s="3"/>
      <c r="E1239" s="3"/>
      <c r="F1239" s="3"/>
      <c r="G1239" s="11"/>
      <c r="H1239" s="13"/>
    </row>
    <row r="1240" spans="2:8" ht="26" x14ac:dyDescent="0.35">
      <c r="B1240" s="17" t="s">
        <v>25</v>
      </c>
      <c r="C1240" s="16" t="s">
        <v>382</v>
      </c>
      <c r="D1240" s="18">
        <v>18</v>
      </c>
      <c r="E1240" s="19" t="s">
        <v>29</v>
      </c>
      <c r="F1240" s="20">
        <v>54.5</v>
      </c>
      <c r="G1240" s="21">
        <f>D1240*IF(ISNUMBER(F1240),F1240,0)</f>
        <v>981</v>
      </c>
      <c r="H1240" s="22"/>
    </row>
    <row r="1241" spans="2:8" x14ac:dyDescent="0.25">
      <c r="B1241" s="3"/>
      <c r="C1241" s="3"/>
      <c r="D1241" s="3"/>
      <c r="E1241" s="3"/>
      <c r="F1241" s="3"/>
      <c r="G1241" s="11"/>
      <c r="H1241" s="13"/>
    </row>
    <row r="1242" spans="2:8" ht="26" x14ac:dyDescent="0.35">
      <c r="B1242" s="17" t="s">
        <v>28</v>
      </c>
      <c r="C1242" s="16" t="s">
        <v>187</v>
      </c>
      <c r="D1242" s="18">
        <v>5</v>
      </c>
      <c r="E1242" s="19" t="s">
        <v>29</v>
      </c>
      <c r="F1242" s="20">
        <v>54.5</v>
      </c>
      <c r="G1242" s="21">
        <f>D1242*IF(ISNUMBER(F1242),F1242,0)</f>
        <v>272.5</v>
      </c>
      <c r="H1242" s="22"/>
    </row>
    <row r="1243" spans="2:8" x14ac:dyDescent="0.25">
      <c r="B1243" s="3"/>
      <c r="C1243" s="3"/>
      <c r="D1243" s="3"/>
      <c r="E1243" s="3"/>
      <c r="F1243" s="3"/>
      <c r="G1243" s="11"/>
      <c r="H1243" s="13"/>
    </row>
    <row r="1244" spans="2:8" ht="13" x14ac:dyDescent="0.3">
      <c r="B1244" s="3"/>
      <c r="C1244" s="14" t="s">
        <v>190</v>
      </c>
      <c r="D1244" s="3"/>
      <c r="E1244" s="3"/>
      <c r="F1244" s="3"/>
      <c r="G1244" s="11"/>
      <c r="H1244" s="13"/>
    </row>
    <row r="1245" spans="2:8" x14ac:dyDescent="0.25">
      <c r="B1245" s="3"/>
      <c r="C1245" s="3"/>
      <c r="D1245" s="3"/>
      <c r="E1245" s="3"/>
      <c r="F1245" s="3"/>
      <c r="G1245" s="11"/>
      <c r="H1245" s="13"/>
    </row>
    <row r="1246" spans="2:8" ht="13" x14ac:dyDescent="0.3">
      <c r="B1246" s="3"/>
      <c r="C1246" s="15"/>
      <c r="D1246" s="3"/>
      <c r="E1246" s="3"/>
      <c r="F1246" s="3"/>
      <c r="G1246" s="11"/>
      <c r="H1246" s="13"/>
    </row>
    <row r="1247" spans="2:8" x14ac:dyDescent="0.25">
      <c r="B1247" s="3"/>
      <c r="C1247" s="3"/>
      <c r="D1247" s="3"/>
      <c r="E1247" s="3"/>
      <c r="F1247" s="3"/>
      <c r="G1247" s="11"/>
      <c r="H1247" s="13"/>
    </row>
    <row r="1248" spans="2:8" ht="26" x14ac:dyDescent="0.35">
      <c r="B1248" s="17" t="s">
        <v>43</v>
      </c>
      <c r="C1248" s="16" t="s">
        <v>383</v>
      </c>
      <c r="D1248" s="18">
        <v>9</v>
      </c>
      <c r="E1248" s="19" t="s">
        <v>49</v>
      </c>
      <c r="F1248" s="20">
        <v>13.5</v>
      </c>
      <c r="G1248" s="21">
        <f>D1248*IF(ISNUMBER(F1248),F1248,0)</f>
        <v>121.5</v>
      </c>
      <c r="H1248" s="22"/>
    </row>
    <row r="1249" spans="2:8" x14ac:dyDescent="0.25">
      <c r="B1249" s="3"/>
      <c r="C1249" s="3"/>
      <c r="D1249" s="3"/>
      <c r="E1249" s="3"/>
      <c r="F1249" s="3"/>
      <c r="G1249" s="11"/>
      <c r="H1249" s="13"/>
    </row>
    <row r="1250" spans="2:8" ht="26" x14ac:dyDescent="0.35">
      <c r="B1250" s="17" t="s">
        <v>45</v>
      </c>
      <c r="C1250" s="16" t="s">
        <v>384</v>
      </c>
      <c r="D1250" s="18">
        <v>23</v>
      </c>
      <c r="E1250" s="19" t="s">
        <v>49</v>
      </c>
      <c r="F1250" s="20">
        <v>13.5</v>
      </c>
      <c r="G1250" s="21">
        <f>D1250*IF(ISNUMBER(F1250),F1250,0)</f>
        <v>310.5</v>
      </c>
      <c r="H1250" s="22"/>
    </row>
    <row r="1251" spans="2:8" x14ac:dyDescent="0.25">
      <c r="B1251" s="3"/>
      <c r="C1251" s="3"/>
      <c r="D1251" s="3"/>
      <c r="E1251" s="3"/>
      <c r="F1251" s="3"/>
      <c r="G1251" s="11"/>
      <c r="H1251" s="13"/>
    </row>
    <row r="1252" spans="2:8" ht="14.5" x14ac:dyDescent="0.35">
      <c r="B1252" s="17" t="s">
        <v>48</v>
      </c>
      <c r="C1252" s="16" t="s">
        <v>385</v>
      </c>
      <c r="D1252" s="18">
        <v>9</v>
      </c>
      <c r="E1252" s="19" t="s">
        <v>49</v>
      </c>
      <c r="F1252" s="20">
        <v>13.5</v>
      </c>
      <c r="G1252" s="21">
        <f>D1252*IF(ISNUMBER(F1252),F1252,0)</f>
        <v>121.5</v>
      </c>
      <c r="H1252" s="22"/>
    </row>
    <row r="1253" spans="2:8" x14ac:dyDescent="0.25">
      <c r="B1253" s="3"/>
      <c r="C1253" s="3"/>
      <c r="D1253" s="3"/>
      <c r="E1253" s="3"/>
      <c r="F1253" s="3"/>
      <c r="G1253" s="11"/>
      <c r="H1253" s="13"/>
    </row>
    <row r="1254" spans="2:8" ht="14.5" x14ac:dyDescent="0.35">
      <c r="B1254" s="17" t="s">
        <v>52</v>
      </c>
      <c r="C1254" s="16" t="s">
        <v>386</v>
      </c>
      <c r="D1254" s="18">
        <v>5</v>
      </c>
      <c r="E1254" s="19" t="s">
        <v>49</v>
      </c>
      <c r="F1254" s="20">
        <v>13.5</v>
      </c>
      <c r="G1254" s="21">
        <f>D1254*IF(ISNUMBER(F1254),F1254,0)</f>
        <v>67.5</v>
      </c>
      <c r="H1254" s="22"/>
    </row>
    <row r="1255" spans="2:8" x14ac:dyDescent="0.25">
      <c r="B1255" s="3"/>
      <c r="C1255" s="3"/>
      <c r="D1255" s="3"/>
      <c r="E1255" s="3"/>
      <c r="F1255" s="3"/>
      <c r="G1255" s="11"/>
      <c r="H1255" s="13"/>
    </row>
    <row r="1256" spans="2:8" ht="14.5" x14ac:dyDescent="0.35">
      <c r="B1256" s="17" t="s">
        <v>88</v>
      </c>
      <c r="C1256" s="16" t="s">
        <v>387</v>
      </c>
      <c r="D1256" s="18">
        <v>13</v>
      </c>
      <c r="E1256" s="19" t="s">
        <v>49</v>
      </c>
      <c r="F1256" s="20">
        <v>13.5</v>
      </c>
      <c r="G1256" s="21">
        <f>D1256*IF(ISNUMBER(F1256),F1256,0)</f>
        <v>175.5</v>
      </c>
      <c r="H1256" s="22"/>
    </row>
    <row r="1257" spans="2:8" x14ac:dyDescent="0.25">
      <c r="B1257" s="3"/>
      <c r="C1257" s="3"/>
      <c r="D1257" s="3"/>
      <c r="E1257" s="3"/>
      <c r="F1257" s="3"/>
      <c r="G1257" s="11"/>
      <c r="H1257" s="13"/>
    </row>
    <row r="1258" spans="2:8" ht="13" x14ac:dyDescent="0.3">
      <c r="B1258" s="3"/>
      <c r="C1258" s="14" t="s">
        <v>388</v>
      </c>
      <c r="D1258" s="3"/>
      <c r="E1258" s="3"/>
      <c r="F1258" s="3"/>
      <c r="G1258" s="11"/>
      <c r="H1258" s="13"/>
    </row>
    <row r="1259" spans="2:8" x14ac:dyDescent="0.25">
      <c r="B1259" s="3"/>
      <c r="C1259" s="3"/>
      <c r="D1259" s="3"/>
      <c r="E1259" s="3"/>
      <c r="F1259" s="3"/>
      <c r="G1259" s="11"/>
      <c r="H1259" s="13"/>
    </row>
    <row r="1260" spans="2:8" ht="13" x14ac:dyDescent="0.3">
      <c r="B1260" s="3"/>
      <c r="C1260" s="15"/>
      <c r="D1260" s="3"/>
      <c r="E1260" s="3"/>
      <c r="F1260" s="3"/>
      <c r="G1260" s="11"/>
      <c r="H1260" s="13"/>
    </row>
    <row r="1261" spans="2:8" x14ac:dyDescent="0.25">
      <c r="B1261" s="3"/>
      <c r="C1261" s="3"/>
      <c r="D1261" s="3"/>
      <c r="E1261" s="3"/>
      <c r="F1261" s="3"/>
      <c r="G1261" s="11"/>
      <c r="H1261" s="13"/>
    </row>
    <row r="1262" spans="2:8" ht="14.5" x14ac:dyDescent="0.35">
      <c r="B1262" s="17" t="s">
        <v>49</v>
      </c>
      <c r="C1262" s="16" t="s">
        <v>389</v>
      </c>
      <c r="D1262" s="18">
        <v>1</v>
      </c>
      <c r="E1262" s="19" t="s">
        <v>49</v>
      </c>
      <c r="F1262" s="20">
        <v>21.21</v>
      </c>
      <c r="G1262" s="21">
        <f>D1262*IF(ISNUMBER(F1262),F1262,0)</f>
        <v>21.21</v>
      </c>
      <c r="H1262" s="22"/>
    </row>
    <row r="1263" spans="2:8" x14ac:dyDescent="0.25">
      <c r="B1263" s="3"/>
      <c r="C1263" s="3"/>
      <c r="D1263" s="3"/>
      <c r="E1263" s="3"/>
      <c r="F1263" s="3"/>
      <c r="G1263" s="11"/>
      <c r="H1263" s="13"/>
    </row>
    <row r="1264" spans="2:8" x14ac:dyDescent="0.25">
      <c r="B1264" s="4"/>
      <c r="C1264" s="4"/>
      <c r="D1264" s="5"/>
      <c r="E1264" s="5"/>
      <c r="F1264" s="5"/>
      <c r="G1264" s="23"/>
      <c r="H1264" s="24"/>
    </row>
    <row r="1265" spans="2:8" ht="13" x14ac:dyDescent="0.3">
      <c r="B1265" s="3"/>
      <c r="C1265" s="25" t="s">
        <v>390</v>
      </c>
      <c r="G1265" s="26">
        <f>SUM(G1228:G1262)</f>
        <v>10017.98</v>
      </c>
      <c r="H1265" s="13"/>
    </row>
    <row r="1266" spans="2:8" x14ac:dyDescent="0.25">
      <c r="B1266" s="27"/>
      <c r="C1266" s="27"/>
      <c r="D1266" s="28"/>
      <c r="E1266" s="28"/>
      <c r="F1266" s="28"/>
      <c r="G1266" s="29"/>
      <c r="H1266" s="30"/>
    </row>
    <row r="1268" spans="2:8" x14ac:dyDescent="0.25">
      <c r="B1268" s="4" t="s">
        <v>284</v>
      </c>
      <c r="C1268" s="5"/>
      <c r="D1268" s="5"/>
      <c r="E1268" s="5"/>
      <c r="F1268" s="5"/>
      <c r="G1268" s="6"/>
      <c r="H1268" s="6"/>
    </row>
    <row r="1269" spans="2:8" ht="13" x14ac:dyDescent="0.3">
      <c r="B1269" s="7"/>
      <c r="C1269" s="8" t="s">
        <v>5</v>
      </c>
      <c r="D1269" s="9" t="s">
        <v>6</v>
      </c>
      <c r="E1269" s="9" t="s">
        <v>7</v>
      </c>
      <c r="F1269" s="9" t="s">
        <v>8</v>
      </c>
      <c r="G1269" s="10" t="s">
        <v>9</v>
      </c>
      <c r="H1269" s="8" t="s">
        <v>10</v>
      </c>
    </row>
    <row r="1270" spans="2:8" x14ac:dyDescent="0.25">
      <c r="B1270" s="3"/>
      <c r="C1270" s="3"/>
      <c r="D1270" s="3"/>
      <c r="E1270" s="3"/>
      <c r="F1270" s="3"/>
      <c r="G1270" s="11"/>
      <c r="H1270" s="13"/>
    </row>
    <row r="1271" spans="2:8" ht="91" x14ac:dyDescent="0.3">
      <c r="B1271" s="3"/>
      <c r="C1271" s="14" t="s">
        <v>198</v>
      </c>
      <c r="D1271" s="3"/>
      <c r="E1271" s="3"/>
      <c r="F1271" s="3"/>
      <c r="G1271" s="11"/>
      <c r="H1271" s="13"/>
    </row>
    <row r="1272" spans="2:8" x14ac:dyDescent="0.25">
      <c r="B1272" s="3"/>
      <c r="C1272" s="3"/>
      <c r="D1272" s="3"/>
      <c r="E1272" s="3"/>
      <c r="F1272" s="3"/>
      <c r="G1272" s="11"/>
      <c r="H1272" s="13"/>
    </row>
    <row r="1273" spans="2:8" ht="13" x14ac:dyDescent="0.3">
      <c r="B1273" s="3"/>
      <c r="C1273" s="15"/>
      <c r="D1273" s="3"/>
      <c r="E1273" s="3"/>
      <c r="F1273" s="3"/>
      <c r="G1273" s="11"/>
      <c r="H1273" s="13"/>
    </row>
    <row r="1274" spans="2:8" x14ac:dyDescent="0.25">
      <c r="B1274" s="3"/>
      <c r="C1274" s="3"/>
      <c r="D1274" s="3"/>
      <c r="E1274" s="3"/>
      <c r="F1274" s="3"/>
      <c r="G1274" s="11"/>
      <c r="H1274" s="13"/>
    </row>
    <row r="1275" spans="2:8" ht="26" x14ac:dyDescent="0.35">
      <c r="B1275" s="17" t="s">
        <v>13</v>
      </c>
      <c r="C1275" s="16" t="s">
        <v>199</v>
      </c>
      <c r="D1275" s="18">
        <v>15.904999999999999</v>
      </c>
      <c r="E1275" s="19" t="s">
        <v>200</v>
      </c>
      <c r="F1275" s="20">
        <v>1379</v>
      </c>
      <c r="G1275" s="21">
        <f>D1275*IF(ISNUMBER(F1275),F1275,0)</f>
        <v>21932.994999999999</v>
      </c>
      <c r="H1275" s="22"/>
    </row>
    <row r="1276" spans="2:8" x14ac:dyDescent="0.25">
      <c r="B1276" s="3"/>
      <c r="C1276" s="3"/>
      <c r="D1276" s="3"/>
      <c r="E1276" s="3"/>
      <c r="F1276" s="3"/>
      <c r="G1276" s="11"/>
      <c r="H1276" s="13"/>
    </row>
    <row r="1277" spans="2:8" ht="14.5" x14ac:dyDescent="0.35">
      <c r="B1277" s="17" t="s">
        <v>17</v>
      </c>
      <c r="C1277" s="16" t="s">
        <v>202</v>
      </c>
      <c r="D1277" s="18">
        <v>15.853</v>
      </c>
      <c r="E1277" s="19" t="s">
        <v>200</v>
      </c>
      <c r="F1277" s="20">
        <v>1379</v>
      </c>
      <c r="G1277" s="21">
        <f>D1277*IF(ISNUMBER(F1277),F1277,0)</f>
        <v>21861.287</v>
      </c>
      <c r="H1277" s="22"/>
    </row>
    <row r="1278" spans="2:8" x14ac:dyDescent="0.25">
      <c r="B1278" s="3"/>
      <c r="C1278" s="3"/>
      <c r="D1278" s="3"/>
      <c r="E1278" s="3"/>
      <c r="F1278" s="3"/>
      <c r="G1278" s="11"/>
      <c r="H1278" s="13"/>
    </row>
    <row r="1279" spans="2:8" ht="26" x14ac:dyDescent="0.35">
      <c r="B1279" s="17" t="s">
        <v>20</v>
      </c>
      <c r="C1279" s="16" t="s">
        <v>391</v>
      </c>
      <c r="D1279" s="18">
        <v>0.65100000000000002</v>
      </c>
      <c r="E1279" s="19" t="s">
        <v>200</v>
      </c>
      <c r="F1279" s="20">
        <v>1379</v>
      </c>
      <c r="G1279" s="21">
        <f>D1279*IF(ISNUMBER(F1279),F1279,0)</f>
        <v>897.72900000000004</v>
      </c>
      <c r="H1279" s="22"/>
    </row>
    <row r="1280" spans="2:8" x14ac:dyDescent="0.25">
      <c r="B1280" s="3"/>
      <c r="C1280" s="3"/>
      <c r="D1280" s="3"/>
      <c r="E1280" s="3"/>
      <c r="F1280" s="3"/>
      <c r="G1280" s="11"/>
      <c r="H1280" s="13"/>
    </row>
    <row r="1281" spans="2:8" ht="26" x14ac:dyDescent="0.35">
      <c r="B1281" s="17" t="s">
        <v>23</v>
      </c>
      <c r="C1281" s="16" t="s">
        <v>203</v>
      </c>
      <c r="D1281" s="18">
        <v>0.83199999999999996</v>
      </c>
      <c r="E1281" s="19" t="s">
        <v>200</v>
      </c>
      <c r="F1281" s="20">
        <v>1379</v>
      </c>
      <c r="G1281" s="21">
        <f>D1281*IF(ISNUMBER(F1281),F1281,0)</f>
        <v>1147.328</v>
      </c>
      <c r="H1281" s="22"/>
    </row>
    <row r="1282" spans="2:8" x14ac:dyDescent="0.25">
      <c r="B1282" s="3"/>
      <c r="C1282" s="3"/>
      <c r="D1282" s="3"/>
      <c r="E1282" s="3"/>
      <c r="F1282" s="3"/>
      <c r="G1282" s="11"/>
      <c r="H1282" s="13"/>
    </row>
    <row r="1283" spans="2:8" ht="78" x14ac:dyDescent="0.3">
      <c r="B1283" s="3"/>
      <c r="C1283" s="14" t="s">
        <v>208</v>
      </c>
      <c r="D1283" s="3"/>
      <c r="E1283" s="3"/>
      <c r="F1283" s="3"/>
      <c r="G1283" s="11"/>
      <c r="H1283" s="13"/>
    </row>
    <row r="1284" spans="2:8" x14ac:dyDescent="0.25">
      <c r="B1284" s="3"/>
      <c r="C1284" s="3"/>
      <c r="D1284" s="3"/>
      <c r="E1284" s="3"/>
      <c r="F1284" s="3"/>
      <c r="G1284" s="11"/>
      <c r="H1284" s="13"/>
    </row>
    <row r="1285" spans="2:8" ht="13" x14ac:dyDescent="0.3">
      <c r="B1285" s="3"/>
      <c r="C1285" s="15"/>
      <c r="D1285" s="3"/>
      <c r="E1285" s="3"/>
      <c r="F1285" s="3"/>
      <c r="G1285" s="11"/>
      <c r="H1285" s="13"/>
    </row>
    <row r="1286" spans="2:8" x14ac:dyDescent="0.25">
      <c r="B1286" s="3"/>
      <c r="C1286" s="3"/>
      <c r="D1286" s="3"/>
      <c r="E1286" s="3"/>
      <c r="F1286" s="3"/>
      <c r="G1286" s="11"/>
      <c r="H1286" s="13"/>
    </row>
    <row r="1287" spans="2:8" ht="14.5" x14ac:dyDescent="0.35">
      <c r="B1287" s="17" t="s">
        <v>25</v>
      </c>
      <c r="C1287" s="16" t="s">
        <v>392</v>
      </c>
      <c r="D1287" s="18">
        <v>1</v>
      </c>
      <c r="E1287" s="19" t="s">
        <v>18</v>
      </c>
      <c r="F1287" s="20">
        <v>2676</v>
      </c>
      <c r="G1287" s="21">
        <f>D1287*IF(ISNUMBER(F1287),F1287,0)</f>
        <v>2676</v>
      </c>
      <c r="H1287" s="703" t="s">
        <v>1384</v>
      </c>
    </row>
    <row r="1288" spans="2:8" x14ac:dyDescent="0.25">
      <c r="B1288" s="3"/>
      <c r="C1288" s="3"/>
      <c r="D1288" s="3"/>
      <c r="E1288" s="3"/>
      <c r="F1288" s="3"/>
      <c r="G1288" s="11"/>
      <c r="H1288" s="13"/>
    </row>
    <row r="1289" spans="2:8" ht="14.5" x14ac:dyDescent="0.35">
      <c r="B1289" s="17" t="s">
        <v>28</v>
      </c>
      <c r="C1289" s="16" t="s">
        <v>209</v>
      </c>
      <c r="D1289" s="18">
        <v>1</v>
      </c>
      <c r="E1289" s="19" t="s">
        <v>18</v>
      </c>
      <c r="F1289" s="20">
        <v>2766</v>
      </c>
      <c r="G1289" s="21">
        <f>D1289*IF(ISNUMBER(F1289),F1289,0)</f>
        <v>2766</v>
      </c>
      <c r="H1289" s="703" t="s">
        <v>1384</v>
      </c>
    </row>
    <row r="1290" spans="2:8" x14ac:dyDescent="0.25">
      <c r="B1290" s="3"/>
      <c r="C1290" s="3"/>
      <c r="D1290" s="3"/>
      <c r="E1290" s="3"/>
      <c r="F1290" s="3"/>
      <c r="G1290" s="11"/>
      <c r="H1290" s="13"/>
    </row>
    <row r="1291" spans="2:8" ht="52" x14ac:dyDescent="0.3">
      <c r="B1291" s="3"/>
      <c r="C1291" s="14" t="s">
        <v>393</v>
      </c>
      <c r="D1291" s="3"/>
      <c r="E1291" s="3"/>
      <c r="F1291" s="3"/>
      <c r="G1291" s="11"/>
      <c r="H1291" s="13"/>
    </row>
    <row r="1292" spans="2:8" x14ac:dyDescent="0.25">
      <c r="B1292" s="3"/>
      <c r="C1292" s="3"/>
      <c r="D1292" s="3"/>
      <c r="E1292" s="3"/>
      <c r="F1292" s="3"/>
      <c r="G1292" s="11"/>
      <c r="H1292" s="13"/>
    </row>
    <row r="1293" spans="2:8" ht="13" x14ac:dyDescent="0.3">
      <c r="B1293" s="3"/>
      <c r="C1293" s="15"/>
      <c r="D1293" s="3"/>
      <c r="E1293" s="3"/>
      <c r="F1293" s="3"/>
      <c r="G1293" s="11"/>
      <c r="H1293" s="13"/>
    </row>
    <row r="1294" spans="2:8" x14ac:dyDescent="0.25">
      <c r="B1294" s="3"/>
      <c r="C1294" s="3"/>
      <c r="D1294" s="3"/>
      <c r="E1294" s="3"/>
      <c r="F1294" s="3"/>
      <c r="G1294" s="11"/>
      <c r="H1294" s="13"/>
    </row>
    <row r="1295" spans="2:8" ht="14.5" x14ac:dyDescent="0.35">
      <c r="B1295" s="17" t="s">
        <v>43</v>
      </c>
      <c r="C1295" s="16" t="s">
        <v>394</v>
      </c>
      <c r="D1295" s="18">
        <v>17</v>
      </c>
      <c r="E1295" s="19" t="s">
        <v>49</v>
      </c>
      <c r="F1295" s="20">
        <v>52.14</v>
      </c>
      <c r="G1295" s="21">
        <f>D1295*IF(ISNUMBER(F1295),F1295,0)</f>
        <v>886.38</v>
      </c>
      <c r="H1295" s="567"/>
    </row>
    <row r="1296" spans="2:8" x14ac:dyDescent="0.25">
      <c r="B1296" s="3"/>
      <c r="C1296" s="3"/>
      <c r="D1296" s="3"/>
      <c r="E1296" s="3"/>
      <c r="F1296" s="3"/>
      <c r="G1296" s="11"/>
      <c r="H1296" s="13"/>
    </row>
    <row r="1297" spans="2:8" ht="14.5" x14ac:dyDescent="0.35">
      <c r="B1297" s="17" t="s">
        <v>45</v>
      </c>
      <c r="C1297" s="16" t="s">
        <v>214</v>
      </c>
      <c r="D1297" s="18">
        <v>8</v>
      </c>
      <c r="E1297" s="19" t="s">
        <v>215</v>
      </c>
      <c r="F1297" s="20">
        <v>20</v>
      </c>
      <c r="G1297" s="21">
        <f>D1297*IF(ISNUMBER(F1297),F1297,0)</f>
        <v>160</v>
      </c>
      <c r="H1297" s="567"/>
    </row>
    <row r="1298" spans="2:8" x14ac:dyDescent="0.25">
      <c r="B1298" s="3"/>
      <c r="C1298" s="3"/>
      <c r="D1298" s="3"/>
      <c r="E1298" s="3"/>
      <c r="F1298" s="3"/>
      <c r="G1298" s="11"/>
      <c r="H1298" s="13"/>
    </row>
    <row r="1299" spans="2:8" ht="65" x14ac:dyDescent="0.3">
      <c r="B1299" s="3"/>
      <c r="C1299" s="14" t="s">
        <v>223</v>
      </c>
      <c r="D1299" s="3"/>
      <c r="E1299" s="3"/>
      <c r="F1299" s="3"/>
      <c r="G1299" s="11"/>
      <c r="H1299" s="13"/>
    </row>
    <row r="1300" spans="2:8" x14ac:dyDescent="0.25">
      <c r="B1300" s="3"/>
      <c r="C1300" s="3"/>
      <c r="D1300" s="3"/>
      <c r="E1300" s="3"/>
      <c r="F1300" s="3"/>
      <c r="G1300" s="11"/>
      <c r="H1300" s="13"/>
    </row>
    <row r="1301" spans="2:8" ht="13" x14ac:dyDescent="0.3">
      <c r="B1301" s="3"/>
      <c r="C1301" s="15"/>
      <c r="D1301" s="3"/>
      <c r="E1301" s="3"/>
      <c r="F1301" s="3"/>
      <c r="G1301" s="11"/>
      <c r="H1301" s="13"/>
    </row>
    <row r="1302" spans="2:8" x14ac:dyDescent="0.25">
      <c r="B1302" s="3"/>
      <c r="C1302" s="3"/>
      <c r="D1302" s="3"/>
      <c r="E1302" s="3"/>
      <c r="F1302" s="3"/>
      <c r="G1302" s="11"/>
      <c r="H1302" s="13"/>
    </row>
    <row r="1303" spans="2:8" ht="14.5" x14ac:dyDescent="0.35">
      <c r="B1303" s="17" t="s">
        <v>48</v>
      </c>
      <c r="C1303" s="16" t="s">
        <v>395</v>
      </c>
      <c r="D1303" s="18">
        <v>279</v>
      </c>
      <c r="E1303" s="19" t="s">
        <v>29</v>
      </c>
      <c r="F1303" s="20">
        <v>2.96</v>
      </c>
      <c r="G1303" s="21">
        <f>D1303*IF(ISNUMBER(F1303),F1303,0)</f>
        <v>825.84</v>
      </c>
      <c r="H1303" s="22"/>
    </row>
    <row r="1304" spans="2:8" x14ac:dyDescent="0.25">
      <c r="B1304" s="3"/>
      <c r="C1304" s="3"/>
      <c r="D1304" s="3"/>
      <c r="E1304" s="3"/>
      <c r="F1304" s="3"/>
      <c r="G1304" s="11"/>
      <c r="H1304" s="13"/>
    </row>
    <row r="1305" spans="2:8" x14ac:dyDescent="0.25">
      <c r="B1305" s="4"/>
      <c r="C1305" s="4"/>
      <c r="D1305" s="5"/>
      <c r="E1305" s="5"/>
      <c r="F1305" s="5"/>
      <c r="G1305" s="23"/>
      <c r="H1305" s="24"/>
    </row>
    <row r="1306" spans="2:8" ht="13" x14ac:dyDescent="0.3">
      <c r="B1306" s="3"/>
      <c r="C1306" s="25" t="s">
        <v>396</v>
      </c>
      <c r="G1306" s="26">
        <f>SUM(G1275:G1303)</f>
        <v>53153.558999999994</v>
      </c>
      <c r="H1306" s="13"/>
    </row>
    <row r="1307" spans="2:8" x14ac:dyDescent="0.25">
      <c r="B1307" s="27"/>
      <c r="C1307" s="27"/>
      <c r="D1307" s="28"/>
      <c r="E1307" s="28"/>
      <c r="F1307" s="28"/>
      <c r="G1307" s="29"/>
      <c r="H1307" s="30"/>
    </row>
    <row r="1309" spans="2:8" x14ac:dyDescent="0.25">
      <c r="B1309" s="4" t="s">
        <v>284</v>
      </c>
      <c r="C1309" s="5"/>
      <c r="D1309" s="5"/>
      <c r="E1309" s="5"/>
      <c r="F1309" s="5"/>
      <c r="G1309" s="6"/>
      <c r="H1309" s="6"/>
    </row>
    <row r="1310" spans="2:8" ht="13" x14ac:dyDescent="0.3">
      <c r="B1310" s="7"/>
      <c r="C1310" s="8" t="s">
        <v>5</v>
      </c>
      <c r="D1310" s="9" t="s">
        <v>6</v>
      </c>
      <c r="E1310" s="9" t="s">
        <v>7</v>
      </c>
      <c r="F1310" s="9" t="s">
        <v>8</v>
      </c>
      <c r="G1310" s="10" t="s">
        <v>9</v>
      </c>
      <c r="H1310" s="8" t="s">
        <v>10</v>
      </c>
    </row>
    <row r="1311" spans="2:8" x14ac:dyDescent="0.25">
      <c r="B1311" s="3"/>
      <c r="C1311" s="3"/>
      <c r="D1311" s="3"/>
      <c r="E1311" s="3"/>
      <c r="F1311" s="3"/>
      <c r="G1311" s="11"/>
      <c r="H1311" s="13"/>
    </row>
    <row r="1312" spans="2:8" ht="65" x14ac:dyDescent="0.3">
      <c r="B1312" s="3"/>
      <c r="C1312" s="14" t="s">
        <v>223</v>
      </c>
      <c r="D1312" s="3"/>
      <c r="E1312" s="3"/>
      <c r="F1312" s="3"/>
      <c r="G1312" s="11"/>
      <c r="H1312" s="13"/>
    </row>
    <row r="1313" spans="2:8" x14ac:dyDescent="0.25">
      <c r="B1313" s="3"/>
      <c r="C1313" s="3"/>
      <c r="D1313" s="3"/>
      <c r="E1313" s="3"/>
      <c r="F1313" s="3"/>
      <c r="G1313" s="11"/>
      <c r="H1313" s="13"/>
    </row>
    <row r="1314" spans="2:8" ht="13" x14ac:dyDescent="0.3">
      <c r="B1314" s="3"/>
      <c r="C1314" s="15"/>
      <c r="D1314" s="3"/>
      <c r="E1314" s="3"/>
      <c r="F1314" s="3"/>
      <c r="G1314" s="11"/>
      <c r="H1314" s="13"/>
    </row>
    <row r="1315" spans="2:8" x14ac:dyDescent="0.25">
      <c r="B1315" s="3"/>
      <c r="C1315" s="3"/>
      <c r="D1315" s="3"/>
      <c r="E1315" s="3"/>
      <c r="F1315" s="3"/>
      <c r="G1315" s="11"/>
      <c r="H1315" s="13"/>
    </row>
    <row r="1316" spans="2:8" ht="14.5" x14ac:dyDescent="0.35">
      <c r="B1316" s="17" t="s">
        <v>13</v>
      </c>
      <c r="C1316" s="16" t="s">
        <v>397</v>
      </c>
      <c r="D1316" s="18">
        <v>280</v>
      </c>
      <c r="E1316" s="19" t="s">
        <v>29</v>
      </c>
      <c r="F1316" s="20">
        <v>2.96</v>
      </c>
      <c r="G1316" s="21">
        <f>D1316*IF(ISNUMBER(F1316),F1316,0)</f>
        <v>828.8</v>
      </c>
      <c r="H1316" s="22"/>
    </row>
    <row r="1317" spans="2:8" x14ac:dyDescent="0.25">
      <c r="B1317" s="3"/>
      <c r="C1317" s="3"/>
      <c r="D1317" s="3"/>
      <c r="E1317" s="3"/>
      <c r="F1317" s="3"/>
      <c r="G1317" s="11"/>
      <c r="H1317" s="13"/>
    </row>
    <row r="1318" spans="2:8" ht="14.5" x14ac:dyDescent="0.35">
      <c r="B1318" s="17" t="s">
        <v>17</v>
      </c>
      <c r="C1318" s="16" t="s">
        <v>398</v>
      </c>
      <c r="D1318" s="18">
        <v>7</v>
      </c>
      <c r="E1318" s="19" t="s">
        <v>29</v>
      </c>
      <c r="F1318" s="20">
        <v>2.96</v>
      </c>
      <c r="G1318" s="21">
        <f>D1318*IF(ISNUMBER(F1318),F1318,0)</f>
        <v>20.72</v>
      </c>
      <c r="H1318" s="22"/>
    </row>
    <row r="1319" spans="2:8" x14ac:dyDescent="0.25">
      <c r="B1319" s="3"/>
      <c r="C1319" s="3"/>
      <c r="D1319" s="3"/>
      <c r="E1319" s="3"/>
      <c r="F1319" s="3"/>
      <c r="G1319" s="11"/>
      <c r="H1319" s="13"/>
    </row>
    <row r="1320" spans="2:8" ht="14.5" x14ac:dyDescent="0.35">
      <c r="B1320" s="17" t="s">
        <v>20</v>
      </c>
      <c r="C1320" s="16" t="s">
        <v>399</v>
      </c>
      <c r="D1320" s="18">
        <v>5</v>
      </c>
      <c r="E1320" s="19" t="s">
        <v>29</v>
      </c>
      <c r="F1320" s="20">
        <v>2.96</v>
      </c>
      <c r="G1320" s="21">
        <f>D1320*IF(ISNUMBER(F1320),F1320,0)</f>
        <v>14.8</v>
      </c>
      <c r="H1320" s="22"/>
    </row>
    <row r="1321" spans="2:8" x14ac:dyDescent="0.25">
      <c r="B1321" s="3"/>
      <c r="C1321" s="3"/>
      <c r="D1321" s="3"/>
      <c r="E1321" s="3"/>
      <c r="F1321" s="3"/>
      <c r="G1321" s="11"/>
      <c r="H1321" s="13"/>
    </row>
    <row r="1322" spans="2:8" ht="14.5" x14ac:dyDescent="0.35">
      <c r="B1322" s="17" t="s">
        <v>23</v>
      </c>
      <c r="C1322" s="16" t="s">
        <v>228</v>
      </c>
      <c r="D1322" s="18">
        <v>152</v>
      </c>
      <c r="E1322" s="19" t="s">
        <v>29</v>
      </c>
      <c r="F1322" s="20">
        <v>2.96</v>
      </c>
      <c r="G1322" s="21">
        <f>D1322*IF(ISNUMBER(F1322),F1322,0)</f>
        <v>449.92</v>
      </c>
      <c r="H1322" s="22"/>
    </row>
    <row r="1323" spans="2:8" x14ac:dyDescent="0.25">
      <c r="B1323" s="3"/>
      <c r="C1323" s="3"/>
      <c r="D1323" s="3"/>
      <c r="E1323" s="3"/>
      <c r="F1323" s="3"/>
      <c r="G1323" s="11"/>
      <c r="H1323" s="13"/>
    </row>
    <row r="1324" spans="2:8" ht="13" x14ac:dyDescent="0.3">
      <c r="B1324" s="3"/>
      <c r="C1324" s="14" t="s">
        <v>231</v>
      </c>
      <c r="D1324" s="3"/>
      <c r="E1324" s="3"/>
      <c r="F1324" s="3"/>
      <c r="G1324" s="11"/>
      <c r="H1324" s="13"/>
    </row>
    <row r="1325" spans="2:8" x14ac:dyDescent="0.25">
      <c r="B1325" s="3"/>
      <c r="C1325" s="3"/>
      <c r="D1325" s="3"/>
      <c r="E1325" s="3"/>
      <c r="F1325" s="3"/>
      <c r="G1325" s="11"/>
      <c r="H1325" s="13"/>
    </row>
    <row r="1326" spans="2:8" ht="13" x14ac:dyDescent="0.3">
      <c r="B1326" s="3"/>
      <c r="C1326" s="15"/>
      <c r="D1326" s="3"/>
      <c r="E1326" s="3"/>
      <c r="F1326" s="3"/>
      <c r="G1326" s="11"/>
      <c r="H1326" s="13"/>
    </row>
    <row r="1327" spans="2:8" x14ac:dyDescent="0.25">
      <c r="B1327" s="3"/>
      <c r="C1327" s="3"/>
      <c r="D1327" s="3"/>
      <c r="E1327" s="3"/>
      <c r="F1327" s="3"/>
      <c r="G1327" s="11"/>
      <c r="H1327" s="13"/>
    </row>
    <row r="1328" spans="2:8" ht="14.5" x14ac:dyDescent="0.35">
      <c r="B1328" s="17" t="s">
        <v>25</v>
      </c>
      <c r="C1328" s="16" t="s">
        <v>400</v>
      </c>
      <c r="D1328" s="18">
        <v>280</v>
      </c>
      <c r="E1328" s="19" t="s">
        <v>29</v>
      </c>
      <c r="F1328" s="20">
        <v>11.99</v>
      </c>
      <c r="G1328" s="21">
        <f>D1328*IF(ISNUMBER(F1328),F1328,0)</f>
        <v>3357.2000000000003</v>
      </c>
      <c r="H1328" s="22"/>
    </row>
    <row r="1329" spans="2:8" x14ac:dyDescent="0.25">
      <c r="B1329" s="3"/>
      <c r="C1329" s="3"/>
      <c r="D1329" s="3"/>
      <c r="E1329" s="3"/>
      <c r="F1329" s="3"/>
      <c r="G1329" s="11"/>
      <c r="H1329" s="13"/>
    </row>
    <row r="1330" spans="2:8" ht="26" x14ac:dyDescent="0.35">
      <c r="B1330" s="17" t="s">
        <v>28</v>
      </c>
      <c r="C1330" s="16" t="s">
        <v>401</v>
      </c>
      <c r="D1330" s="18">
        <v>424</v>
      </c>
      <c r="E1330" s="19" t="s">
        <v>29</v>
      </c>
      <c r="F1330" s="20">
        <v>11.99</v>
      </c>
      <c r="G1330" s="21">
        <f>D1330*IF(ISNUMBER(F1330),F1330,0)</f>
        <v>5083.76</v>
      </c>
      <c r="H1330" s="22"/>
    </row>
    <row r="1331" spans="2:8" x14ac:dyDescent="0.25">
      <c r="B1331" s="3"/>
      <c r="C1331" s="3"/>
      <c r="D1331" s="3"/>
      <c r="E1331" s="3"/>
      <c r="F1331" s="3"/>
      <c r="G1331" s="11"/>
      <c r="H1331" s="13"/>
    </row>
    <row r="1332" spans="2:8" ht="14.5" x14ac:dyDescent="0.35">
      <c r="B1332" s="17" t="s">
        <v>43</v>
      </c>
      <c r="C1332" s="16" t="s">
        <v>402</v>
      </c>
      <c r="D1332" s="18">
        <v>3</v>
      </c>
      <c r="E1332" s="19" t="s">
        <v>29</v>
      </c>
      <c r="F1332" s="20">
        <v>11.99</v>
      </c>
      <c r="G1332" s="21">
        <f>D1332*IF(ISNUMBER(F1332),F1332,0)</f>
        <v>35.97</v>
      </c>
      <c r="H1332" s="22"/>
    </row>
    <row r="1333" spans="2:8" x14ac:dyDescent="0.25">
      <c r="B1333" s="3"/>
      <c r="C1333" s="3"/>
      <c r="D1333" s="3"/>
      <c r="E1333" s="3"/>
      <c r="F1333" s="3"/>
      <c r="G1333" s="11"/>
      <c r="H1333" s="13"/>
    </row>
    <row r="1334" spans="2:8" ht="13" x14ac:dyDescent="0.3">
      <c r="B1334" s="3"/>
      <c r="C1334" s="14" t="s">
        <v>235</v>
      </c>
      <c r="D1334" s="3"/>
      <c r="E1334" s="3"/>
      <c r="F1334" s="3"/>
      <c r="G1334" s="11"/>
      <c r="H1334" s="13"/>
    </row>
    <row r="1335" spans="2:8" x14ac:dyDescent="0.25">
      <c r="B1335" s="3"/>
      <c r="C1335" s="3"/>
      <c r="D1335" s="3"/>
      <c r="E1335" s="3"/>
      <c r="F1335" s="3"/>
      <c r="G1335" s="11"/>
      <c r="H1335" s="13"/>
    </row>
    <row r="1336" spans="2:8" ht="13" x14ac:dyDescent="0.3">
      <c r="B1336" s="3"/>
      <c r="C1336" s="15"/>
      <c r="D1336" s="3"/>
      <c r="E1336" s="3"/>
      <c r="F1336" s="3"/>
      <c r="G1336" s="11"/>
      <c r="H1336" s="13"/>
    </row>
    <row r="1337" spans="2:8" x14ac:dyDescent="0.25">
      <c r="B1337" s="3"/>
      <c r="C1337" s="3"/>
      <c r="D1337" s="3"/>
      <c r="E1337" s="3"/>
      <c r="F1337" s="3"/>
      <c r="G1337" s="11"/>
      <c r="H1337" s="13"/>
    </row>
    <row r="1338" spans="2:8" ht="14.5" x14ac:dyDescent="0.35">
      <c r="B1338" s="17" t="s">
        <v>45</v>
      </c>
      <c r="C1338" s="16" t="s">
        <v>403</v>
      </c>
      <c r="D1338" s="18">
        <v>4</v>
      </c>
      <c r="E1338" s="19" t="s">
        <v>29</v>
      </c>
      <c r="F1338" s="20">
        <v>2.96</v>
      </c>
      <c r="G1338" s="21">
        <f>D1338*IF(ISNUMBER(F1338),F1338,0)</f>
        <v>11.84</v>
      </c>
      <c r="H1338" s="22"/>
    </row>
    <row r="1339" spans="2:8" x14ac:dyDescent="0.25">
      <c r="B1339" s="3"/>
      <c r="C1339" s="3"/>
      <c r="D1339" s="3"/>
      <c r="E1339" s="3"/>
      <c r="F1339" s="3"/>
      <c r="G1339" s="11"/>
      <c r="H1339" s="13"/>
    </row>
    <row r="1340" spans="2:8" ht="14.5" x14ac:dyDescent="0.35">
      <c r="B1340" s="17" t="s">
        <v>48</v>
      </c>
      <c r="C1340" s="16" t="s">
        <v>404</v>
      </c>
      <c r="D1340" s="18">
        <v>6</v>
      </c>
      <c r="E1340" s="19" t="s">
        <v>29</v>
      </c>
      <c r="F1340" s="20">
        <v>2.96</v>
      </c>
      <c r="G1340" s="21">
        <f>D1340*IF(ISNUMBER(F1340),F1340,0)</f>
        <v>17.759999999999998</v>
      </c>
      <c r="H1340" s="22"/>
    </row>
    <row r="1341" spans="2:8" x14ac:dyDescent="0.25">
      <c r="B1341" s="3"/>
      <c r="C1341" s="3"/>
      <c r="D1341" s="3"/>
      <c r="E1341" s="3"/>
      <c r="F1341" s="3"/>
      <c r="G1341" s="11"/>
      <c r="H1341" s="13"/>
    </row>
    <row r="1342" spans="2:8" ht="13" x14ac:dyDescent="0.3">
      <c r="B1342" s="3"/>
      <c r="C1342" s="14" t="s">
        <v>241</v>
      </c>
      <c r="D1342" s="3"/>
      <c r="E1342" s="3"/>
      <c r="F1342" s="3"/>
      <c r="G1342" s="11"/>
      <c r="H1342" s="13"/>
    </row>
    <row r="1343" spans="2:8" x14ac:dyDescent="0.25">
      <c r="B1343" s="3"/>
      <c r="C1343" s="3"/>
      <c r="D1343" s="3"/>
      <c r="E1343" s="3"/>
      <c r="F1343" s="3"/>
      <c r="G1343" s="11"/>
      <c r="H1343" s="13"/>
    </row>
    <row r="1344" spans="2:8" ht="13" x14ac:dyDescent="0.3">
      <c r="B1344" s="3"/>
      <c r="C1344" s="15"/>
      <c r="D1344" s="3"/>
      <c r="E1344" s="3"/>
      <c r="F1344" s="3"/>
      <c r="G1344" s="11"/>
      <c r="H1344" s="13"/>
    </row>
    <row r="1345" spans="2:8" x14ac:dyDescent="0.25">
      <c r="B1345" s="3"/>
      <c r="C1345" s="3"/>
      <c r="D1345" s="3"/>
      <c r="E1345" s="3"/>
      <c r="F1345" s="3"/>
      <c r="G1345" s="11"/>
      <c r="H1345" s="13"/>
    </row>
    <row r="1346" spans="2:8" ht="14.5" x14ac:dyDescent="0.35">
      <c r="B1346" s="17" t="s">
        <v>52</v>
      </c>
      <c r="C1346" s="16" t="s">
        <v>405</v>
      </c>
      <c r="D1346" s="18">
        <v>280</v>
      </c>
      <c r="E1346" s="19" t="s">
        <v>29</v>
      </c>
      <c r="F1346" s="20">
        <v>1.84</v>
      </c>
      <c r="G1346" s="21">
        <f>D1346*IF(ISNUMBER(F1346),F1346,0)</f>
        <v>515.20000000000005</v>
      </c>
      <c r="H1346" s="22"/>
    </row>
    <row r="1347" spans="2:8" x14ac:dyDescent="0.25">
      <c r="B1347" s="3"/>
      <c r="C1347" s="3"/>
      <c r="D1347" s="3"/>
      <c r="E1347" s="3"/>
      <c r="F1347" s="3"/>
      <c r="G1347" s="11"/>
      <c r="H1347" s="13"/>
    </row>
    <row r="1348" spans="2:8" ht="14.5" x14ac:dyDescent="0.35">
      <c r="B1348" s="17" t="s">
        <v>88</v>
      </c>
      <c r="C1348" s="16" t="s">
        <v>406</v>
      </c>
      <c r="D1348" s="18">
        <v>424</v>
      </c>
      <c r="E1348" s="19" t="s">
        <v>29</v>
      </c>
      <c r="F1348" s="20">
        <v>1.84</v>
      </c>
      <c r="G1348" s="21">
        <f>D1348*IF(ISNUMBER(F1348),F1348,0)</f>
        <v>780.16000000000008</v>
      </c>
      <c r="H1348" s="22"/>
    </row>
    <row r="1349" spans="2:8" x14ac:dyDescent="0.25">
      <c r="B1349" s="3"/>
      <c r="C1349" s="3"/>
      <c r="D1349" s="3"/>
      <c r="E1349" s="3"/>
      <c r="F1349" s="3"/>
      <c r="G1349" s="11"/>
      <c r="H1349" s="13"/>
    </row>
    <row r="1350" spans="2:8" ht="91" x14ac:dyDescent="0.3">
      <c r="B1350" s="3"/>
      <c r="C1350" s="14" t="s">
        <v>407</v>
      </c>
      <c r="D1350" s="3"/>
      <c r="E1350" s="3"/>
      <c r="F1350" s="3"/>
      <c r="G1350" s="11"/>
      <c r="H1350" s="13"/>
    </row>
    <row r="1351" spans="2:8" x14ac:dyDescent="0.25">
      <c r="B1351" s="3"/>
      <c r="C1351" s="3"/>
      <c r="D1351" s="3"/>
      <c r="E1351" s="3"/>
      <c r="F1351" s="3"/>
      <c r="G1351" s="11"/>
      <c r="H1351" s="13"/>
    </row>
    <row r="1352" spans="2:8" ht="13" x14ac:dyDescent="0.3">
      <c r="B1352" s="3"/>
      <c r="C1352" s="15"/>
      <c r="D1352" s="3"/>
      <c r="E1352" s="3"/>
      <c r="F1352" s="3"/>
      <c r="G1352" s="11"/>
      <c r="H1352" s="13"/>
    </row>
    <row r="1353" spans="2:8" x14ac:dyDescent="0.25">
      <c r="B1353" s="3"/>
      <c r="C1353" s="3"/>
      <c r="D1353" s="3"/>
      <c r="E1353" s="3"/>
      <c r="F1353" s="3"/>
      <c r="G1353" s="11"/>
      <c r="H1353" s="13"/>
    </row>
    <row r="1354" spans="2:8" ht="14.5" x14ac:dyDescent="0.35">
      <c r="B1354" s="17" t="s">
        <v>49</v>
      </c>
      <c r="C1354" s="16" t="s">
        <v>408</v>
      </c>
      <c r="D1354" s="18">
        <v>1</v>
      </c>
      <c r="E1354" s="19" t="s">
        <v>18</v>
      </c>
      <c r="F1354" s="20">
        <v>750</v>
      </c>
      <c r="G1354" s="21">
        <f>D1354*IF(ISNUMBER(F1354),F1354,0)</f>
        <v>750</v>
      </c>
      <c r="H1354" s="22"/>
    </row>
    <row r="1355" spans="2:8" x14ac:dyDescent="0.25">
      <c r="B1355" s="3"/>
      <c r="C1355" s="3"/>
      <c r="D1355" s="3"/>
      <c r="E1355" s="3"/>
      <c r="F1355" s="3"/>
      <c r="G1355" s="11"/>
      <c r="H1355" s="13"/>
    </row>
    <row r="1356" spans="2:8" x14ac:dyDescent="0.25">
      <c r="B1356" s="4"/>
      <c r="C1356" s="4"/>
      <c r="D1356" s="5"/>
      <c r="E1356" s="5"/>
      <c r="F1356" s="5"/>
      <c r="G1356" s="23"/>
      <c r="H1356" s="24"/>
    </row>
    <row r="1357" spans="2:8" ht="13" x14ac:dyDescent="0.3">
      <c r="B1357" s="3"/>
      <c r="C1357" s="25" t="s">
        <v>409</v>
      </c>
      <c r="G1357" s="26">
        <f>SUM(G1316:G1354)</f>
        <v>11866.130000000001</v>
      </c>
      <c r="H1357" s="13"/>
    </row>
    <row r="1358" spans="2:8" x14ac:dyDescent="0.25">
      <c r="B1358" s="27"/>
      <c r="C1358" s="27"/>
      <c r="D1358" s="28"/>
      <c r="E1358" s="28"/>
      <c r="F1358" s="28"/>
      <c r="G1358" s="29"/>
      <c r="H1358" s="30"/>
    </row>
    <row r="1360" spans="2:8" x14ac:dyDescent="0.25">
      <c r="B1360" s="4" t="s">
        <v>284</v>
      </c>
      <c r="C1360" s="5"/>
      <c r="D1360" s="5"/>
      <c r="E1360" s="5"/>
      <c r="F1360" s="5"/>
      <c r="G1360" s="6"/>
      <c r="H1360" s="6"/>
    </row>
    <row r="1361" spans="2:8" ht="13" x14ac:dyDescent="0.3">
      <c r="B1361" s="7"/>
      <c r="C1361" s="8" t="s">
        <v>5</v>
      </c>
      <c r="D1361" s="9" t="s">
        <v>6</v>
      </c>
      <c r="E1361" s="9" t="s">
        <v>7</v>
      </c>
      <c r="F1361" s="9" t="s">
        <v>8</v>
      </c>
      <c r="G1361" s="10" t="s">
        <v>9</v>
      </c>
      <c r="H1361" s="8" t="s">
        <v>10</v>
      </c>
    </row>
    <row r="1362" spans="2:8" x14ac:dyDescent="0.25">
      <c r="B1362" s="3"/>
      <c r="C1362" s="3"/>
      <c r="D1362" s="3"/>
      <c r="E1362" s="3"/>
      <c r="F1362" s="3"/>
      <c r="G1362" s="11"/>
      <c r="H1362" s="13"/>
    </row>
    <row r="1363" spans="2:8" ht="13" x14ac:dyDescent="0.3">
      <c r="B1363" s="3"/>
      <c r="C1363" s="14" t="s">
        <v>410</v>
      </c>
      <c r="D1363" s="3"/>
      <c r="E1363" s="3"/>
      <c r="F1363" s="3"/>
      <c r="G1363" s="11"/>
      <c r="H1363" s="13"/>
    </row>
    <row r="1364" spans="2:8" x14ac:dyDescent="0.25">
      <c r="B1364" s="3"/>
      <c r="C1364" s="3"/>
      <c r="D1364" s="3"/>
      <c r="E1364" s="3"/>
      <c r="F1364" s="3"/>
      <c r="G1364" s="11"/>
      <c r="H1364" s="13"/>
    </row>
    <row r="1365" spans="2:8" ht="13" x14ac:dyDescent="0.3">
      <c r="B1365" s="3"/>
      <c r="C1365" s="15"/>
      <c r="D1365" s="3"/>
      <c r="E1365" s="3"/>
      <c r="F1365" s="3"/>
      <c r="G1365" s="11"/>
      <c r="H1365" s="13"/>
    </row>
    <row r="1366" spans="2:8" x14ac:dyDescent="0.25">
      <c r="B1366" s="3"/>
      <c r="C1366" s="3"/>
      <c r="D1366" s="3"/>
      <c r="E1366" s="3"/>
      <c r="F1366" s="3"/>
      <c r="G1366" s="11"/>
      <c r="H1366" s="13"/>
    </row>
    <row r="1367" spans="2:8" ht="26" x14ac:dyDescent="0.35">
      <c r="B1367" s="17" t="s">
        <v>13</v>
      </c>
      <c r="C1367" s="16" t="s">
        <v>411</v>
      </c>
      <c r="D1367" s="18">
        <v>1</v>
      </c>
      <c r="E1367" s="19" t="s">
        <v>18</v>
      </c>
      <c r="F1367" s="20">
        <v>750</v>
      </c>
      <c r="G1367" s="21">
        <f>D1367*IF(ISNUMBER(F1367),F1367,0)</f>
        <v>750</v>
      </c>
      <c r="H1367" s="22"/>
    </row>
    <row r="1368" spans="2:8" x14ac:dyDescent="0.25">
      <c r="B1368" s="3"/>
      <c r="C1368" s="3"/>
      <c r="D1368" s="3"/>
      <c r="E1368" s="3"/>
      <c r="F1368" s="3"/>
      <c r="G1368" s="11"/>
      <c r="H1368" s="13"/>
    </row>
    <row r="1369" spans="2:8" ht="13" x14ac:dyDescent="0.3">
      <c r="B1369" s="3"/>
      <c r="C1369" s="14" t="s">
        <v>412</v>
      </c>
      <c r="D1369" s="3"/>
      <c r="E1369" s="3"/>
      <c r="F1369" s="3"/>
      <c r="G1369" s="11"/>
      <c r="H1369" s="13"/>
    </row>
    <row r="1370" spans="2:8" x14ac:dyDescent="0.25">
      <c r="B1370" s="3"/>
      <c r="C1370" s="3"/>
      <c r="D1370" s="3"/>
      <c r="E1370" s="3"/>
      <c r="F1370" s="3"/>
      <c r="G1370" s="11"/>
      <c r="H1370" s="13"/>
    </row>
    <row r="1371" spans="2:8" ht="13" x14ac:dyDescent="0.3">
      <c r="B1371" s="3"/>
      <c r="C1371" s="15"/>
      <c r="D1371" s="3"/>
      <c r="E1371" s="3"/>
      <c r="F1371" s="3"/>
      <c r="G1371" s="11"/>
      <c r="H1371" s="13"/>
    </row>
    <row r="1372" spans="2:8" x14ac:dyDescent="0.25">
      <c r="B1372" s="3"/>
      <c r="C1372" s="3"/>
      <c r="D1372" s="3"/>
      <c r="E1372" s="3"/>
      <c r="F1372" s="3"/>
      <c r="G1372" s="11"/>
      <c r="H1372" s="13"/>
    </row>
    <row r="1373" spans="2:8" ht="26" x14ac:dyDescent="0.35">
      <c r="B1373" s="17" t="s">
        <v>17</v>
      </c>
      <c r="C1373" s="16" t="s">
        <v>413</v>
      </c>
      <c r="D1373" s="18">
        <v>1</v>
      </c>
      <c r="E1373" s="19" t="s">
        <v>18</v>
      </c>
      <c r="F1373" s="20">
        <v>750</v>
      </c>
      <c r="G1373" s="21">
        <f>D1373*IF(ISNUMBER(F1373),F1373,0)</f>
        <v>750</v>
      </c>
      <c r="H1373" s="22"/>
    </row>
    <row r="1374" spans="2:8" x14ac:dyDescent="0.25">
      <c r="B1374" s="3"/>
      <c r="C1374" s="3"/>
      <c r="D1374" s="3"/>
      <c r="E1374" s="3"/>
      <c r="F1374" s="3"/>
      <c r="G1374" s="11"/>
      <c r="H1374" s="13"/>
    </row>
    <row r="1375" spans="2:8" ht="14.5" x14ac:dyDescent="0.35">
      <c r="B1375" s="17" t="s">
        <v>20</v>
      </c>
      <c r="C1375" s="16" t="s">
        <v>414</v>
      </c>
      <c r="D1375" s="18">
        <v>1</v>
      </c>
      <c r="E1375" s="19" t="s">
        <v>18</v>
      </c>
      <c r="F1375" s="20">
        <v>750</v>
      </c>
      <c r="G1375" s="21">
        <f>D1375*IF(ISNUMBER(F1375),F1375,0)</f>
        <v>750</v>
      </c>
      <c r="H1375" s="22"/>
    </row>
    <row r="1376" spans="2:8" x14ac:dyDescent="0.25">
      <c r="B1376" s="3"/>
      <c r="C1376" s="3"/>
      <c r="D1376" s="3"/>
      <c r="E1376" s="3"/>
      <c r="F1376" s="3"/>
      <c r="G1376" s="11"/>
      <c r="H1376" s="13"/>
    </row>
    <row r="1377" spans="2:8" ht="14.5" x14ac:dyDescent="0.35">
      <c r="B1377" s="17" t="s">
        <v>23</v>
      </c>
      <c r="C1377" s="16" t="s">
        <v>415</v>
      </c>
      <c r="D1377" s="18">
        <v>1</v>
      </c>
      <c r="E1377" s="19" t="s">
        <v>18</v>
      </c>
      <c r="F1377" s="20">
        <v>750</v>
      </c>
      <c r="G1377" s="21">
        <f>D1377*IF(ISNUMBER(F1377),F1377,0)</f>
        <v>750</v>
      </c>
      <c r="H1377" s="22"/>
    </row>
    <row r="1378" spans="2:8" x14ac:dyDescent="0.25">
      <c r="B1378" s="3"/>
      <c r="C1378" s="3"/>
      <c r="D1378" s="3"/>
      <c r="E1378" s="3"/>
      <c r="F1378" s="3"/>
      <c r="G1378" s="11"/>
      <c r="H1378" s="13"/>
    </row>
    <row r="1379" spans="2:8" x14ac:dyDescent="0.25">
      <c r="B1379" s="4"/>
      <c r="C1379" s="4"/>
      <c r="D1379" s="5"/>
      <c r="E1379" s="5"/>
      <c r="F1379" s="5"/>
      <c r="G1379" s="23"/>
      <c r="H1379" s="24"/>
    </row>
    <row r="1380" spans="2:8" ht="13" x14ac:dyDescent="0.3">
      <c r="B1380" s="3"/>
      <c r="C1380" s="25" t="s">
        <v>416</v>
      </c>
      <c r="G1380" s="26">
        <f>SUM(G1367:G1377)</f>
        <v>3000</v>
      </c>
      <c r="H1380" s="13"/>
    </row>
    <row r="1381" spans="2:8" x14ac:dyDescent="0.25">
      <c r="B1381" s="27"/>
      <c r="C1381" s="27"/>
      <c r="D1381" s="28"/>
      <c r="E1381" s="28"/>
      <c r="F1381" s="28"/>
      <c r="G1381" s="29"/>
      <c r="H1381" s="30"/>
    </row>
    <row r="1383" spans="2:8" x14ac:dyDescent="0.25">
      <c r="B1383" s="4" t="s">
        <v>284</v>
      </c>
      <c r="C1383" s="5"/>
      <c r="D1383" s="5"/>
      <c r="E1383" s="5"/>
      <c r="F1383" s="5"/>
      <c r="G1383" s="6"/>
      <c r="H1383" s="6"/>
    </row>
    <row r="1384" spans="2:8" ht="13" x14ac:dyDescent="0.3">
      <c r="B1384" s="7"/>
      <c r="C1384" s="8" t="s">
        <v>5</v>
      </c>
      <c r="D1384" s="9" t="s">
        <v>6</v>
      </c>
      <c r="E1384" s="9" t="s">
        <v>7</v>
      </c>
      <c r="F1384" s="9" t="s">
        <v>8</v>
      </c>
      <c r="G1384" s="10" t="s">
        <v>9</v>
      </c>
      <c r="H1384" s="8" t="s">
        <v>10</v>
      </c>
    </row>
    <row r="1385" spans="2:8" x14ac:dyDescent="0.25">
      <c r="B1385" s="3"/>
      <c r="C1385" s="3"/>
      <c r="D1385" s="3"/>
      <c r="E1385" s="3"/>
      <c r="F1385" s="3"/>
      <c r="G1385" s="11"/>
      <c r="H1385" s="13"/>
    </row>
    <row r="1386" spans="2:8" ht="169" x14ac:dyDescent="0.3">
      <c r="B1386" s="3"/>
      <c r="C1386" s="14" t="s">
        <v>417</v>
      </c>
      <c r="D1386" s="3"/>
      <c r="E1386" s="3"/>
      <c r="F1386" s="3"/>
      <c r="G1386" s="11"/>
      <c r="H1386" s="13"/>
    </row>
    <row r="1387" spans="2:8" x14ac:dyDescent="0.25">
      <c r="B1387" s="3"/>
      <c r="C1387" s="3"/>
      <c r="D1387" s="3"/>
      <c r="E1387" s="3"/>
      <c r="F1387" s="3"/>
      <c r="G1387" s="11"/>
      <c r="H1387" s="13"/>
    </row>
    <row r="1388" spans="2:8" ht="13" x14ac:dyDescent="0.3">
      <c r="B1388" s="3"/>
      <c r="C1388" s="15"/>
      <c r="D1388" s="3"/>
      <c r="E1388" s="3"/>
      <c r="F1388" s="3"/>
      <c r="G1388" s="11"/>
      <c r="H1388" s="13"/>
    </row>
    <row r="1389" spans="2:8" x14ac:dyDescent="0.25">
      <c r="B1389" s="3"/>
      <c r="C1389" s="3"/>
      <c r="D1389" s="3"/>
      <c r="E1389" s="3"/>
      <c r="F1389" s="3"/>
      <c r="G1389" s="11"/>
      <c r="H1389" s="13"/>
    </row>
    <row r="1390" spans="2:8" ht="14.5" x14ac:dyDescent="0.35">
      <c r="B1390" s="17" t="s">
        <v>20</v>
      </c>
      <c r="C1390" s="16" t="s">
        <v>259</v>
      </c>
      <c r="D1390" s="18">
        <v>639</v>
      </c>
      <c r="E1390" s="19" t="s">
        <v>29</v>
      </c>
      <c r="F1390" s="20">
        <v>19.57</v>
      </c>
      <c r="G1390" s="21">
        <f>D1390*IF(ISNUMBER(F1390),F1390,0)</f>
        <v>12505.23</v>
      </c>
      <c r="H1390" s="768" t="s">
        <v>1392</v>
      </c>
    </row>
    <row r="1391" spans="2:8" x14ac:dyDescent="0.25">
      <c r="B1391" s="3"/>
      <c r="C1391" s="3"/>
      <c r="D1391" s="3"/>
      <c r="E1391" s="3"/>
      <c r="F1391" s="3"/>
      <c r="G1391" s="11"/>
      <c r="H1391" s="13"/>
    </row>
    <row r="1392" spans="2:8" ht="14.5" x14ac:dyDescent="0.35">
      <c r="B1392" s="17" t="s">
        <v>23</v>
      </c>
      <c r="C1392" s="16" t="s">
        <v>418</v>
      </c>
      <c r="D1392" s="18">
        <v>3</v>
      </c>
      <c r="E1392" s="19" t="s">
        <v>29</v>
      </c>
      <c r="F1392" s="20">
        <v>19.57</v>
      </c>
      <c r="G1392" s="21">
        <f>D1392*IF(ISNUMBER(F1392),F1392,0)</f>
        <v>58.71</v>
      </c>
      <c r="H1392" s="768" t="s">
        <v>1392</v>
      </c>
    </row>
    <row r="1393" spans="2:8" x14ac:dyDescent="0.25">
      <c r="B1393" s="3"/>
      <c r="C1393" s="3"/>
      <c r="D1393" s="3"/>
      <c r="E1393" s="3"/>
      <c r="F1393" s="3"/>
      <c r="G1393" s="11"/>
      <c r="H1393" s="13"/>
    </row>
    <row r="1394" spans="2:8" ht="26" x14ac:dyDescent="0.35">
      <c r="B1394" s="17" t="s">
        <v>25</v>
      </c>
      <c r="C1394" s="16" t="s">
        <v>261</v>
      </c>
      <c r="D1394" s="18">
        <v>1</v>
      </c>
      <c r="E1394" s="19" t="s">
        <v>18</v>
      </c>
      <c r="F1394" s="20">
        <v>1620</v>
      </c>
      <c r="G1394" s="21">
        <f>D1394*IF(ISNUMBER(F1394),F1394,0)</f>
        <v>1620</v>
      </c>
      <c r="H1394" s="768" t="s">
        <v>1392</v>
      </c>
    </row>
    <row r="1395" spans="2:8" x14ac:dyDescent="0.25">
      <c r="B1395" s="3"/>
      <c r="C1395" s="3"/>
      <c r="D1395" s="3"/>
      <c r="E1395" s="3"/>
      <c r="F1395" s="3"/>
      <c r="G1395" s="11"/>
      <c r="H1395" s="13"/>
    </row>
    <row r="1396" spans="2:8" ht="52" x14ac:dyDescent="0.3">
      <c r="B1396" s="3"/>
      <c r="C1396" s="14" t="s">
        <v>262</v>
      </c>
      <c r="D1396" s="3"/>
      <c r="E1396" s="3"/>
      <c r="F1396" s="3"/>
      <c r="G1396" s="11"/>
      <c r="H1396" s="13"/>
    </row>
    <row r="1397" spans="2:8" x14ac:dyDescent="0.25">
      <c r="B1397" s="3"/>
      <c r="C1397" s="3"/>
      <c r="D1397" s="3"/>
      <c r="E1397" s="3"/>
      <c r="F1397" s="3"/>
      <c r="G1397" s="11"/>
      <c r="H1397" s="13"/>
    </row>
    <row r="1398" spans="2:8" ht="13" x14ac:dyDescent="0.3">
      <c r="B1398" s="3"/>
      <c r="C1398" s="15"/>
      <c r="D1398" s="3"/>
      <c r="E1398" s="3"/>
      <c r="F1398" s="3"/>
      <c r="G1398" s="11"/>
      <c r="H1398" s="13"/>
    </row>
    <row r="1399" spans="2:8" x14ac:dyDescent="0.25">
      <c r="B1399" s="3"/>
      <c r="C1399" s="3"/>
      <c r="D1399" s="3"/>
      <c r="E1399" s="3"/>
      <c r="F1399" s="3"/>
      <c r="G1399" s="11"/>
      <c r="H1399" s="13"/>
    </row>
    <row r="1400" spans="2:8" ht="26" x14ac:dyDescent="0.35">
      <c r="B1400" s="17" t="s">
        <v>28</v>
      </c>
      <c r="C1400" s="16" t="s">
        <v>419</v>
      </c>
      <c r="D1400" s="18">
        <v>57</v>
      </c>
      <c r="E1400" s="19" t="s">
        <v>29</v>
      </c>
      <c r="F1400" s="20"/>
      <c r="G1400" s="21">
        <f>D1400*IF(ISNUMBER(F1400),F1400,0)</f>
        <v>0</v>
      </c>
      <c r="H1400" s="768" t="s">
        <v>789</v>
      </c>
    </row>
    <row r="1401" spans="2:8" x14ac:dyDescent="0.25">
      <c r="B1401" s="3"/>
      <c r="C1401" s="3"/>
      <c r="D1401" s="3"/>
      <c r="E1401" s="3"/>
      <c r="F1401" s="3"/>
      <c r="G1401" s="11"/>
      <c r="H1401" s="13"/>
    </row>
    <row r="1402" spans="2:8" ht="14.5" x14ac:dyDescent="0.35">
      <c r="B1402" s="17" t="s">
        <v>43</v>
      </c>
      <c r="C1402" s="16" t="s">
        <v>420</v>
      </c>
      <c r="D1402" s="18">
        <v>155</v>
      </c>
      <c r="E1402" s="19" t="s">
        <v>29</v>
      </c>
      <c r="F1402" s="20"/>
      <c r="G1402" s="21">
        <f>D1402*IF(ISNUMBER(F1402),F1402,0)</f>
        <v>0</v>
      </c>
      <c r="H1402" s="708" t="s">
        <v>789</v>
      </c>
    </row>
    <row r="1403" spans="2:8" x14ac:dyDescent="0.25">
      <c r="B1403" s="3"/>
      <c r="C1403" s="3"/>
      <c r="D1403" s="3"/>
      <c r="E1403" s="3"/>
      <c r="F1403" s="3"/>
      <c r="G1403" s="11"/>
      <c r="H1403" s="13"/>
    </row>
    <row r="1404" spans="2:8" ht="14.5" x14ac:dyDescent="0.35">
      <c r="B1404" s="17" t="s">
        <v>45</v>
      </c>
      <c r="C1404" s="16" t="s">
        <v>421</v>
      </c>
      <c r="D1404" s="18">
        <v>559</v>
      </c>
      <c r="E1404" s="19" t="s">
        <v>29</v>
      </c>
      <c r="F1404" s="20"/>
      <c r="G1404" s="21">
        <f>D1404*IF(ISNUMBER(F1404),F1404,0)</f>
        <v>0</v>
      </c>
      <c r="H1404" s="708" t="s">
        <v>789</v>
      </c>
    </row>
    <row r="1405" spans="2:8" x14ac:dyDescent="0.25">
      <c r="B1405" s="3"/>
      <c r="C1405" s="3"/>
      <c r="D1405" s="3"/>
      <c r="E1405" s="3"/>
      <c r="F1405" s="3"/>
      <c r="G1405" s="11"/>
      <c r="H1405" s="13"/>
    </row>
    <row r="1406" spans="2:8" x14ac:dyDescent="0.25">
      <c r="B1406" s="4"/>
      <c r="C1406" s="4"/>
      <c r="D1406" s="5"/>
      <c r="E1406" s="5"/>
      <c r="F1406" s="5"/>
      <c r="G1406" s="23"/>
      <c r="H1406" s="24"/>
    </row>
    <row r="1407" spans="2:8" ht="13" x14ac:dyDescent="0.3">
      <c r="B1407" s="3"/>
      <c r="C1407" s="25" t="s">
        <v>422</v>
      </c>
      <c r="G1407" s="26">
        <f>SUM(G1390:G1404)</f>
        <v>14183.939999999999</v>
      </c>
      <c r="H1407" s="13"/>
    </row>
    <row r="1408" spans="2:8" x14ac:dyDescent="0.25">
      <c r="B1408" s="27"/>
      <c r="C1408" s="27"/>
      <c r="D1408" s="28"/>
      <c r="E1408" s="28"/>
      <c r="F1408" s="28"/>
      <c r="G1408" s="29"/>
      <c r="H1408" s="30"/>
    </row>
    <row r="1410" spans="2:8" x14ac:dyDescent="0.25">
      <c r="B1410" s="4" t="s">
        <v>284</v>
      </c>
      <c r="C1410" s="5"/>
      <c r="D1410" s="5"/>
      <c r="E1410" s="5"/>
      <c r="F1410" s="5"/>
      <c r="G1410" s="6"/>
      <c r="H1410" s="6"/>
    </row>
    <row r="1411" spans="2:8" ht="13" x14ac:dyDescent="0.3">
      <c r="B1411" s="7"/>
      <c r="C1411" s="8" t="s">
        <v>5</v>
      </c>
      <c r="D1411" s="9" t="s">
        <v>6</v>
      </c>
      <c r="E1411" s="9" t="s">
        <v>7</v>
      </c>
      <c r="F1411" s="9" t="s">
        <v>8</v>
      </c>
      <c r="G1411" s="10" t="s">
        <v>9</v>
      </c>
      <c r="H1411" s="8" t="s">
        <v>10</v>
      </c>
    </row>
    <row r="1412" spans="2:8" x14ac:dyDescent="0.25">
      <c r="B1412" s="3"/>
      <c r="C1412" s="3"/>
      <c r="D1412" s="3"/>
      <c r="E1412" s="3"/>
      <c r="F1412" s="3"/>
      <c r="G1412" s="11"/>
      <c r="H1412" s="13"/>
    </row>
    <row r="1413" spans="2:8" ht="52" x14ac:dyDescent="0.3">
      <c r="B1413" s="3"/>
      <c r="C1413" s="14" t="s">
        <v>262</v>
      </c>
      <c r="D1413" s="3"/>
      <c r="E1413" s="3"/>
      <c r="F1413" s="3"/>
      <c r="G1413" s="11"/>
      <c r="H1413" s="13"/>
    </row>
    <row r="1414" spans="2:8" x14ac:dyDescent="0.25">
      <c r="B1414" s="3"/>
      <c r="C1414" s="3"/>
      <c r="D1414" s="3"/>
      <c r="E1414" s="3"/>
      <c r="F1414" s="3"/>
      <c r="G1414" s="11"/>
      <c r="H1414" s="13"/>
    </row>
    <row r="1415" spans="2:8" ht="13" x14ac:dyDescent="0.3">
      <c r="B1415" s="3"/>
      <c r="C1415" s="15"/>
      <c r="D1415" s="3"/>
      <c r="E1415" s="3"/>
      <c r="F1415" s="3"/>
      <c r="G1415" s="11"/>
      <c r="H1415" s="13"/>
    </row>
    <row r="1416" spans="2:8" x14ac:dyDescent="0.25">
      <c r="B1416" s="3"/>
      <c r="C1416" s="3"/>
      <c r="D1416" s="3"/>
      <c r="E1416" s="3"/>
      <c r="F1416" s="3"/>
      <c r="G1416" s="11"/>
      <c r="H1416" s="13"/>
    </row>
    <row r="1417" spans="2:8" ht="26" x14ac:dyDescent="0.35">
      <c r="B1417" s="17" t="s">
        <v>13</v>
      </c>
      <c r="C1417" s="16" t="s">
        <v>423</v>
      </c>
      <c r="D1417" s="18">
        <v>120</v>
      </c>
      <c r="E1417" s="19" t="s">
        <v>29</v>
      </c>
      <c r="F1417" s="20"/>
      <c r="G1417" s="21">
        <f>D1417*IF(ISNUMBER(F1417),F1417,0)</f>
        <v>0</v>
      </c>
      <c r="H1417" s="708" t="s">
        <v>789</v>
      </c>
    </row>
    <row r="1418" spans="2:8" x14ac:dyDescent="0.25">
      <c r="B1418" s="3"/>
      <c r="C1418" s="3"/>
      <c r="D1418" s="3"/>
      <c r="E1418" s="3"/>
      <c r="F1418" s="3"/>
      <c r="G1418" s="11"/>
      <c r="H1418" s="13"/>
    </row>
    <row r="1419" spans="2:8" ht="14.5" x14ac:dyDescent="0.35">
      <c r="B1419" s="17" t="s">
        <v>17</v>
      </c>
      <c r="C1419" s="16" t="s">
        <v>272</v>
      </c>
      <c r="D1419" s="18">
        <v>120</v>
      </c>
      <c r="E1419" s="19" t="s">
        <v>29</v>
      </c>
      <c r="F1419" s="20"/>
      <c r="G1419" s="21">
        <f>D1419*IF(ISNUMBER(F1419),F1419,0)</f>
        <v>0</v>
      </c>
      <c r="H1419" s="708" t="s">
        <v>789</v>
      </c>
    </row>
    <row r="1420" spans="2:8" x14ac:dyDescent="0.25">
      <c r="B1420" s="3"/>
      <c r="C1420" s="3"/>
      <c r="D1420" s="3"/>
      <c r="E1420" s="3"/>
      <c r="F1420" s="3"/>
      <c r="G1420" s="11"/>
      <c r="H1420" s="13"/>
    </row>
    <row r="1421" spans="2:8" ht="91" x14ac:dyDescent="0.3">
      <c r="B1421" s="3"/>
      <c r="C1421" s="14" t="s">
        <v>424</v>
      </c>
      <c r="D1421" s="3"/>
      <c r="E1421" s="3"/>
      <c r="F1421" s="3"/>
      <c r="G1421" s="11"/>
      <c r="H1421" s="13"/>
    </row>
    <row r="1422" spans="2:8" x14ac:dyDescent="0.25">
      <c r="B1422" s="3"/>
      <c r="C1422" s="3"/>
      <c r="D1422" s="3"/>
      <c r="E1422" s="3"/>
      <c r="F1422" s="3"/>
      <c r="G1422" s="11"/>
      <c r="H1422" s="13"/>
    </row>
    <row r="1423" spans="2:8" ht="13" x14ac:dyDescent="0.3">
      <c r="B1423" s="3"/>
      <c r="C1423" s="15"/>
      <c r="D1423" s="3"/>
      <c r="E1423" s="3"/>
      <c r="F1423" s="3"/>
      <c r="G1423" s="11"/>
      <c r="H1423" s="13"/>
    </row>
    <row r="1424" spans="2:8" x14ac:dyDescent="0.25">
      <c r="B1424" s="3"/>
      <c r="C1424" s="3"/>
      <c r="D1424" s="3"/>
      <c r="E1424" s="3"/>
      <c r="F1424" s="3"/>
      <c r="G1424" s="11"/>
      <c r="H1424" s="13"/>
    </row>
    <row r="1425" spans="2:8" ht="14.5" x14ac:dyDescent="0.35">
      <c r="B1425" s="17" t="s">
        <v>20</v>
      </c>
      <c r="C1425" s="16" t="s">
        <v>278</v>
      </c>
      <c r="D1425" s="18">
        <v>48</v>
      </c>
      <c r="E1425" s="19" t="s">
        <v>29</v>
      </c>
      <c r="F1425" s="20">
        <v>42.5</v>
      </c>
      <c r="G1425" s="21">
        <f>D1425*IF(ISNUMBER(F1425),F1425,0)</f>
        <v>2040</v>
      </c>
      <c r="H1425" s="708" t="s">
        <v>1391</v>
      </c>
    </row>
    <row r="1426" spans="2:8" x14ac:dyDescent="0.25">
      <c r="B1426" s="3"/>
      <c r="C1426" s="3"/>
      <c r="D1426" s="3"/>
      <c r="E1426" s="3"/>
      <c r="F1426" s="3"/>
      <c r="G1426" s="11"/>
      <c r="H1426" s="13"/>
    </row>
    <row r="1427" spans="2:8" ht="14.5" x14ac:dyDescent="0.35">
      <c r="B1427" s="17" t="s">
        <v>23</v>
      </c>
      <c r="C1427" s="16" t="s">
        <v>280</v>
      </c>
      <c r="D1427" s="18">
        <v>48</v>
      </c>
      <c r="E1427" s="19" t="s">
        <v>29</v>
      </c>
      <c r="F1427" s="20">
        <v>43.04</v>
      </c>
      <c r="G1427" s="21">
        <f>D1427*IF(ISNUMBER(F1427),F1427,0)</f>
        <v>2065.92</v>
      </c>
      <c r="H1427" s="22"/>
    </row>
    <row r="1428" spans="2:8" x14ac:dyDescent="0.25">
      <c r="B1428" s="3"/>
      <c r="C1428" s="3"/>
      <c r="D1428" s="3"/>
      <c r="E1428" s="3"/>
      <c r="F1428" s="3"/>
      <c r="G1428" s="11"/>
      <c r="H1428" s="13"/>
    </row>
    <row r="1429" spans="2:8" ht="14.5" x14ac:dyDescent="0.35">
      <c r="B1429" s="17" t="s">
        <v>25</v>
      </c>
      <c r="C1429" s="16" t="s">
        <v>281</v>
      </c>
      <c r="D1429" s="18">
        <v>590</v>
      </c>
      <c r="E1429" s="19" t="s">
        <v>29</v>
      </c>
      <c r="F1429" s="20">
        <v>50.02</v>
      </c>
      <c r="G1429" s="21">
        <f>D1429*IF(ISNUMBER(F1429),F1429,0)</f>
        <v>29511.800000000003</v>
      </c>
      <c r="H1429" s="22"/>
    </row>
    <row r="1430" spans="2:8" x14ac:dyDescent="0.25">
      <c r="B1430" s="3"/>
      <c r="C1430" s="3"/>
      <c r="D1430" s="3"/>
      <c r="E1430" s="3"/>
      <c r="F1430" s="3"/>
      <c r="G1430" s="11"/>
      <c r="H1430" s="13"/>
    </row>
    <row r="1431" spans="2:8" ht="14.5" x14ac:dyDescent="0.35">
      <c r="B1431" s="17" t="s">
        <v>28</v>
      </c>
      <c r="C1431" s="16" t="s">
        <v>425</v>
      </c>
      <c r="D1431" s="18">
        <v>3</v>
      </c>
      <c r="E1431" s="19" t="s">
        <v>29</v>
      </c>
      <c r="F1431" s="20">
        <v>50.02</v>
      </c>
      <c r="G1431" s="21">
        <f>D1431*IF(ISNUMBER(F1431),F1431,0)</f>
        <v>150.06</v>
      </c>
      <c r="H1431" s="22"/>
    </row>
    <row r="1432" spans="2:8" x14ac:dyDescent="0.25">
      <c r="B1432" s="3"/>
      <c r="C1432" s="3"/>
      <c r="D1432" s="3"/>
      <c r="E1432" s="3"/>
      <c r="F1432" s="3"/>
      <c r="G1432" s="11"/>
      <c r="H1432" s="13"/>
    </row>
    <row r="1433" spans="2:8" ht="14.5" x14ac:dyDescent="0.35">
      <c r="B1433" s="17" t="s">
        <v>43</v>
      </c>
      <c r="C1433" s="16" t="s">
        <v>282</v>
      </c>
      <c r="D1433" s="18">
        <v>1</v>
      </c>
      <c r="E1433" s="19" t="s">
        <v>18</v>
      </c>
      <c r="F1433" s="343">
        <v>2500</v>
      </c>
      <c r="G1433" s="21">
        <f>D1433*IF(ISNUMBER(F1433),F1433,0)</f>
        <v>2500</v>
      </c>
      <c r="H1433" s="459"/>
    </row>
    <row r="1434" spans="2:8" x14ac:dyDescent="0.25">
      <c r="B1434" s="3"/>
      <c r="C1434" s="3"/>
      <c r="D1434" s="3"/>
      <c r="E1434" s="3"/>
      <c r="F1434" s="3"/>
      <c r="G1434" s="11"/>
      <c r="H1434" s="13"/>
    </row>
    <row r="1435" spans="2:8" x14ac:dyDescent="0.25">
      <c r="B1435" s="4"/>
      <c r="C1435" s="4"/>
      <c r="D1435" s="5"/>
      <c r="E1435" s="5"/>
      <c r="F1435" s="5"/>
      <c r="G1435" s="23"/>
      <c r="H1435" s="24"/>
    </row>
    <row r="1436" spans="2:8" ht="13" x14ac:dyDescent="0.3">
      <c r="B1436" s="3"/>
      <c r="C1436" s="25" t="s">
        <v>426</v>
      </c>
      <c r="G1436" s="26">
        <f>SUM(G1417:G1433)</f>
        <v>36267.78</v>
      </c>
      <c r="H1436" s="13"/>
    </row>
    <row r="1437" spans="2:8" x14ac:dyDescent="0.25">
      <c r="B1437" s="27"/>
      <c r="C1437" s="27"/>
      <c r="D1437" s="28"/>
      <c r="E1437" s="28"/>
      <c r="F1437" s="28"/>
      <c r="G1437" s="29"/>
      <c r="H1437" s="30"/>
    </row>
    <row r="1439" spans="2:8" x14ac:dyDescent="0.25">
      <c r="B1439" s="4" t="s">
        <v>427</v>
      </c>
      <c r="C1439" s="5"/>
      <c r="D1439" s="5"/>
      <c r="E1439" s="5"/>
      <c r="F1439" s="5"/>
      <c r="G1439" s="6"/>
      <c r="H1439" s="6"/>
    </row>
    <row r="1440" spans="2:8" ht="13" x14ac:dyDescent="0.3">
      <c r="B1440" s="7"/>
      <c r="C1440" s="8" t="s">
        <v>5</v>
      </c>
      <c r="D1440" s="9" t="s">
        <v>6</v>
      </c>
      <c r="E1440" s="9" t="s">
        <v>7</v>
      </c>
      <c r="F1440" s="9" t="s">
        <v>8</v>
      </c>
      <c r="G1440" s="10" t="s">
        <v>9</v>
      </c>
      <c r="H1440" s="8" t="s">
        <v>10</v>
      </c>
    </row>
    <row r="1441" spans="2:8" x14ac:dyDescent="0.25">
      <c r="B1441" s="3"/>
      <c r="C1441" s="3"/>
      <c r="D1441" s="3"/>
      <c r="E1441" s="3"/>
      <c r="F1441" s="3"/>
      <c r="G1441" s="11"/>
      <c r="H1441" s="13"/>
    </row>
    <row r="1442" spans="2:8" ht="143" x14ac:dyDescent="0.3">
      <c r="B1442" s="3"/>
      <c r="C1442" s="14" t="s">
        <v>428</v>
      </c>
      <c r="D1442" s="3"/>
      <c r="E1442" s="3"/>
      <c r="F1442" s="3"/>
      <c r="G1442" s="11"/>
      <c r="H1442" s="13"/>
    </row>
    <row r="1443" spans="2:8" x14ac:dyDescent="0.25">
      <c r="B1443" s="3"/>
      <c r="C1443" s="3"/>
      <c r="D1443" s="3"/>
      <c r="E1443" s="3"/>
      <c r="F1443" s="3"/>
      <c r="G1443" s="11"/>
      <c r="H1443" s="13"/>
    </row>
    <row r="1444" spans="2:8" ht="13" x14ac:dyDescent="0.3">
      <c r="B1444" s="3"/>
      <c r="C1444" s="15"/>
      <c r="D1444" s="3"/>
      <c r="E1444" s="3"/>
      <c r="F1444" s="3"/>
      <c r="G1444" s="11"/>
      <c r="H1444" s="13"/>
    </row>
    <row r="1445" spans="2:8" x14ac:dyDescent="0.25">
      <c r="B1445" s="3"/>
      <c r="C1445" s="3"/>
      <c r="D1445" s="3"/>
      <c r="E1445" s="3"/>
      <c r="F1445" s="3"/>
      <c r="G1445" s="11"/>
      <c r="H1445" s="13"/>
    </row>
    <row r="1446" spans="2:8" ht="14.5" x14ac:dyDescent="0.35">
      <c r="B1446" s="17" t="s">
        <v>13</v>
      </c>
      <c r="C1446" s="16" t="s">
        <v>429</v>
      </c>
      <c r="D1446" s="18">
        <v>1</v>
      </c>
      <c r="E1446" s="19" t="s">
        <v>18</v>
      </c>
      <c r="F1446" s="20">
        <v>7500</v>
      </c>
      <c r="G1446" s="21">
        <f>D1446*IF(ISNUMBER(F1446),F1446,0)</f>
        <v>7500</v>
      </c>
      <c r="H1446" s="342"/>
    </row>
    <row r="1447" spans="2:8" x14ac:dyDescent="0.25">
      <c r="B1447" s="3"/>
      <c r="C1447" s="3"/>
      <c r="D1447" s="3"/>
      <c r="E1447" s="3"/>
      <c r="F1447" s="3"/>
      <c r="G1447" s="11"/>
      <c r="H1447" s="13"/>
    </row>
    <row r="1448" spans="2:8" x14ac:dyDescent="0.25">
      <c r="B1448" s="4"/>
      <c r="C1448" s="4"/>
      <c r="D1448" s="5"/>
      <c r="E1448" s="5"/>
      <c r="F1448" s="5"/>
      <c r="G1448" s="23"/>
      <c r="H1448" s="24"/>
    </row>
    <row r="1449" spans="2:8" ht="13" x14ac:dyDescent="0.3">
      <c r="B1449" s="3"/>
      <c r="C1449" s="25" t="s">
        <v>430</v>
      </c>
      <c r="G1449" s="26">
        <f>SUM(G1446:G1446)</f>
        <v>7500</v>
      </c>
      <c r="H1449" s="13"/>
    </row>
    <row r="1450" spans="2:8" x14ac:dyDescent="0.25">
      <c r="B1450" s="27"/>
      <c r="C1450" s="27"/>
      <c r="D1450" s="28"/>
      <c r="E1450" s="28"/>
      <c r="F1450" s="28"/>
      <c r="G1450" s="29"/>
      <c r="H1450" s="30"/>
    </row>
    <row r="1452" spans="2:8" x14ac:dyDescent="0.25">
      <c r="B1452" s="4" t="s">
        <v>431</v>
      </c>
      <c r="C1452" s="5"/>
      <c r="D1452" s="5"/>
      <c r="E1452" s="5"/>
      <c r="F1452" s="5"/>
      <c r="G1452" s="6"/>
      <c r="H1452" s="6"/>
    </row>
    <row r="1453" spans="2:8" ht="13" x14ac:dyDescent="0.3">
      <c r="B1453" s="7"/>
      <c r="C1453" s="8" t="s">
        <v>5</v>
      </c>
      <c r="D1453" s="9" t="s">
        <v>6</v>
      </c>
      <c r="E1453" s="9" t="s">
        <v>7</v>
      </c>
      <c r="F1453" s="9" t="s">
        <v>8</v>
      </c>
      <c r="G1453" s="10" t="s">
        <v>9</v>
      </c>
      <c r="H1453" s="8" t="s">
        <v>10</v>
      </c>
    </row>
    <row r="1454" spans="2:8" x14ac:dyDescent="0.25">
      <c r="B1454" s="3"/>
      <c r="C1454" s="3"/>
      <c r="D1454" s="3"/>
      <c r="E1454" s="3"/>
      <c r="F1454" s="3"/>
      <c r="G1454" s="11"/>
      <c r="H1454" s="13"/>
    </row>
    <row r="1455" spans="2:8" ht="143" x14ac:dyDescent="0.3">
      <c r="B1455" s="3"/>
      <c r="C1455" s="14" t="s">
        <v>432</v>
      </c>
      <c r="D1455" s="3"/>
      <c r="E1455" s="3"/>
      <c r="F1455" s="3"/>
      <c r="G1455" s="11"/>
      <c r="H1455" s="13"/>
    </row>
    <row r="1456" spans="2:8" x14ac:dyDescent="0.25">
      <c r="B1456" s="3"/>
      <c r="C1456" s="3"/>
      <c r="D1456" s="3"/>
      <c r="E1456" s="3"/>
      <c r="F1456" s="3"/>
      <c r="G1456" s="11"/>
      <c r="H1456" s="13"/>
    </row>
    <row r="1457" spans="2:8" ht="13" x14ac:dyDescent="0.3">
      <c r="B1457" s="3"/>
      <c r="C1457" s="15"/>
      <c r="D1457" s="3"/>
      <c r="E1457" s="3"/>
      <c r="F1457" s="3"/>
      <c r="G1457" s="11"/>
      <c r="H1457" s="13"/>
    </row>
    <row r="1458" spans="2:8" x14ac:dyDescent="0.25">
      <c r="B1458" s="3"/>
      <c r="C1458" s="3"/>
      <c r="D1458" s="3"/>
      <c r="E1458" s="3"/>
      <c r="F1458" s="3"/>
      <c r="G1458" s="11"/>
      <c r="H1458" s="13"/>
    </row>
    <row r="1459" spans="2:8" ht="14.5" x14ac:dyDescent="0.35">
      <c r="B1459" s="17" t="s">
        <v>13</v>
      </c>
      <c r="C1459" s="16" t="s">
        <v>433</v>
      </c>
      <c r="D1459" s="18">
        <v>1677</v>
      </c>
      <c r="E1459" s="19" t="s">
        <v>14</v>
      </c>
      <c r="F1459" s="20"/>
      <c r="G1459" s="21">
        <f>D1459*IF(ISNUMBER(F1459),F1459,0)</f>
        <v>0</v>
      </c>
      <c r="H1459" s="567" t="s">
        <v>1327</v>
      </c>
    </row>
    <row r="1460" spans="2:8" x14ac:dyDescent="0.25">
      <c r="B1460" s="3"/>
      <c r="C1460" s="3"/>
      <c r="D1460" s="3"/>
      <c r="E1460" s="3"/>
      <c r="F1460" s="3"/>
      <c r="G1460" s="11"/>
      <c r="H1460" s="13"/>
    </row>
    <row r="1461" spans="2:8" ht="13" x14ac:dyDescent="0.3">
      <c r="B1461" s="3"/>
      <c r="C1461" s="14" t="s">
        <v>434</v>
      </c>
      <c r="D1461" s="3"/>
      <c r="E1461" s="3"/>
      <c r="F1461" s="3"/>
      <c r="G1461" s="11"/>
      <c r="H1461" s="13"/>
    </row>
    <row r="1462" spans="2:8" x14ac:dyDescent="0.25">
      <c r="B1462" s="3"/>
      <c r="C1462" s="3"/>
      <c r="D1462" s="3"/>
      <c r="E1462" s="3"/>
      <c r="F1462" s="3"/>
      <c r="G1462" s="11"/>
      <c r="H1462" s="13"/>
    </row>
    <row r="1463" spans="2:8" ht="13" x14ac:dyDescent="0.3">
      <c r="B1463" s="3"/>
      <c r="C1463" s="15"/>
      <c r="D1463" s="3"/>
      <c r="E1463" s="3"/>
      <c r="F1463" s="3"/>
      <c r="G1463" s="11"/>
      <c r="H1463" s="13"/>
    </row>
    <row r="1464" spans="2:8" x14ac:dyDescent="0.25">
      <c r="B1464" s="3"/>
      <c r="C1464" s="3"/>
      <c r="D1464" s="3"/>
      <c r="E1464" s="3"/>
      <c r="F1464" s="3"/>
      <c r="G1464" s="11"/>
      <c r="H1464" s="13"/>
    </row>
    <row r="1465" spans="2:8" ht="26" x14ac:dyDescent="0.35">
      <c r="B1465" s="17" t="s">
        <v>17</v>
      </c>
      <c r="C1465" s="16" t="s">
        <v>19</v>
      </c>
      <c r="D1465" s="18">
        <v>1</v>
      </c>
      <c r="E1465" s="19" t="s">
        <v>18</v>
      </c>
      <c r="F1465" s="343"/>
      <c r="G1465" s="21">
        <f>D1465*IF(ISNUMBER(F1465),F1465,0)</f>
        <v>0</v>
      </c>
      <c r="H1465" s="22" t="s">
        <v>1327</v>
      </c>
    </row>
    <row r="1466" spans="2:8" x14ac:dyDescent="0.25">
      <c r="B1466" s="3"/>
      <c r="C1466" s="3"/>
      <c r="D1466" s="3"/>
      <c r="E1466" s="3"/>
      <c r="F1466" s="3"/>
      <c r="G1466" s="11"/>
      <c r="H1466" s="13"/>
    </row>
    <row r="1467" spans="2:8" ht="13" x14ac:dyDescent="0.3">
      <c r="B1467" s="3"/>
      <c r="C1467" s="14" t="s">
        <v>31</v>
      </c>
      <c r="D1467" s="3"/>
      <c r="E1467" s="3"/>
      <c r="F1467" s="3"/>
      <c r="G1467" s="11"/>
      <c r="H1467" s="13"/>
    </row>
    <row r="1468" spans="2:8" x14ac:dyDescent="0.25">
      <c r="B1468" s="3"/>
      <c r="C1468" s="3"/>
      <c r="D1468" s="3"/>
      <c r="E1468" s="3"/>
      <c r="F1468" s="3"/>
      <c r="G1468" s="11"/>
      <c r="H1468" s="13"/>
    </row>
    <row r="1469" spans="2:8" ht="13" x14ac:dyDescent="0.3">
      <c r="B1469" s="3"/>
      <c r="C1469" s="15"/>
      <c r="D1469" s="3"/>
      <c r="E1469" s="3"/>
      <c r="F1469" s="3"/>
      <c r="G1469" s="11"/>
      <c r="H1469" s="13"/>
    </row>
    <row r="1470" spans="2:8" x14ac:dyDescent="0.25">
      <c r="B1470" s="3"/>
      <c r="C1470" s="3"/>
      <c r="D1470" s="3"/>
      <c r="E1470" s="3"/>
      <c r="F1470" s="3"/>
      <c r="G1470" s="11"/>
      <c r="H1470" s="13"/>
    </row>
    <row r="1471" spans="2:8" ht="26" x14ac:dyDescent="0.35">
      <c r="B1471" s="17" t="s">
        <v>20</v>
      </c>
      <c r="C1471" s="16" t="s">
        <v>16</v>
      </c>
      <c r="D1471" s="18">
        <v>1</v>
      </c>
      <c r="E1471" s="19" t="s">
        <v>18</v>
      </c>
      <c r="F1471" s="343"/>
      <c r="G1471" s="21">
        <f>D1471*IF(ISNUMBER(F1471),F1471,0)</f>
        <v>0</v>
      </c>
      <c r="H1471" s="22" t="s">
        <v>1327</v>
      </c>
    </row>
    <row r="1472" spans="2:8" x14ac:dyDescent="0.25">
      <c r="B1472" s="3"/>
      <c r="C1472" s="3"/>
      <c r="D1472" s="3"/>
      <c r="E1472" s="3"/>
      <c r="F1472" s="3"/>
      <c r="G1472" s="11"/>
      <c r="H1472" s="13"/>
    </row>
    <row r="1473" spans="2:8" ht="14.5" x14ac:dyDescent="0.35">
      <c r="B1473" s="17" t="s">
        <v>23</v>
      </c>
      <c r="C1473" s="16" t="s">
        <v>33</v>
      </c>
      <c r="D1473" s="18">
        <v>1</v>
      </c>
      <c r="E1473" s="19" t="s">
        <v>18</v>
      </c>
      <c r="F1473" s="20"/>
      <c r="G1473" s="21">
        <f>D1473*IF(ISNUMBER(F1473),F1473,0)</f>
        <v>0</v>
      </c>
      <c r="H1473" s="22" t="s">
        <v>1327</v>
      </c>
    </row>
    <row r="1474" spans="2:8" x14ac:dyDescent="0.25">
      <c r="B1474" s="3"/>
      <c r="C1474" s="3"/>
      <c r="D1474" s="3"/>
      <c r="E1474" s="3"/>
      <c r="F1474" s="3"/>
      <c r="G1474" s="11"/>
      <c r="H1474" s="13"/>
    </row>
    <row r="1475" spans="2:8" ht="13" x14ac:dyDescent="0.3">
      <c r="B1475" s="3"/>
      <c r="C1475" s="14" t="s">
        <v>34</v>
      </c>
      <c r="D1475" s="3"/>
      <c r="E1475" s="3"/>
      <c r="F1475" s="3"/>
      <c r="G1475" s="11"/>
      <c r="H1475" s="13"/>
    </row>
    <row r="1476" spans="2:8" x14ac:dyDescent="0.25">
      <c r="B1476" s="3"/>
      <c r="C1476" s="3"/>
      <c r="D1476" s="3"/>
      <c r="E1476" s="3"/>
      <c r="F1476" s="3"/>
      <c r="G1476" s="11"/>
      <c r="H1476" s="13"/>
    </row>
    <row r="1477" spans="2:8" ht="13" x14ac:dyDescent="0.3">
      <c r="B1477" s="3"/>
      <c r="C1477" s="15"/>
      <c r="D1477" s="3"/>
      <c r="E1477" s="3"/>
      <c r="F1477" s="3"/>
      <c r="G1477" s="11"/>
      <c r="H1477" s="13"/>
    </row>
    <row r="1478" spans="2:8" x14ac:dyDescent="0.25">
      <c r="B1478" s="3"/>
      <c r="C1478" s="3"/>
      <c r="D1478" s="3"/>
      <c r="E1478" s="3"/>
      <c r="F1478" s="3"/>
      <c r="G1478" s="11"/>
      <c r="H1478" s="13"/>
    </row>
    <row r="1479" spans="2:8" ht="14.5" x14ac:dyDescent="0.35">
      <c r="B1479" s="17" t="s">
        <v>25</v>
      </c>
      <c r="C1479" s="16" t="s">
        <v>108</v>
      </c>
      <c r="D1479" s="18">
        <v>1677</v>
      </c>
      <c r="E1479" s="19" t="s">
        <v>14</v>
      </c>
      <c r="F1479" s="20"/>
      <c r="G1479" s="21">
        <f>D1479*IF(ISNUMBER(F1479),F1479,0)</f>
        <v>0</v>
      </c>
      <c r="H1479" s="22" t="s">
        <v>1327</v>
      </c>
    </row>
    <row r="1480" spans="2:8" x14ac:dyDescent="0.25">
      <c r="B1480" s="3"/>
      <c r="C1480" s="3"/>
      <c r="D1480" s="3"/>
      <c r="E1480" s="3"/>
      <c r="F1480" s="3"/>
      <c r="G1480" s="11"/>
      <c r="H1480" s="13"/>
    </row>
    <row r="1481" spans="2:8" ht="13" x14ac:dyDescent="0.3">
      <c r="B1481" s="3"/>
      <c r="C1481" s="14" t="s">
        <v>41</v>
      </c>
      <c r="D1481" s="3"/>
      <c r="E1481" s="3"/>
      <c r="F1481" s="3"/>
      <c r="G1481" s="11"/>
      <c r="H1481" s="13"/>
    </row>
    <row r="1482" spans="2:8" x14ac:dyDescent="0.25">
      <c r="B1482" s="3"/>
      <c r="C1482" s="3"/>
      <c r="D1482" s="3"/>
      <c r="E1482" s="3"/>
      <c r="F1482" s="3"/>
      <c r="G1482" s="11"/>
      <c r="H1482" s="13"/>
    </row>
    <row r="1483" spans="2:8" ht="13" x14ac:dyDescent="0.3">
      <c r="B1483" s="3"/>
      <c r="C1483" s="15"/>
      <c r="D1483" s="3"/>
      <c r="E1483" s="3"/>
      <c r="F1483" s="3"/>
      <c r="G1483" s="11"/>
      <c r="H1483" s="13"/>
    </row>
    <row r="1484" spans="2:8" x14ac:dyDescent="0.25">
      <c r="B1484" s="3"/>
      <c r="C1484" s="3"/>
      <c r="D1484" s="3"/>
      <c r="E1484" s="3"/>
      <c r="F1484" s="3"/>
      <c r="G1484" s="11"/>
      <c r="H1484" s="13"/>
    </row>
    <row r="1485" spans="2:8" ht="14.5" x14ac:dyDescent="0.35">
      <c r="B1485" s="17" t="s">
        <v>28</v>
      </c>
      <c r="C1485" s="16" t="s">
        <v>435</v>
      </c>
      <c r="D1485" s="18">
        <v>2953</v>
      </c>
      <c r="E1485" s="19" t="s">
        <v>29</v>
      </c>
      <c r="F1485" s="20"/>
      <c r="G1485" s="21">
        <f>D1485*IF(ISNUMBER(F1485),F1485,0)</f>
        <v>0</v>
      </c>
      <c r="H1485" s="22" t="s">
        <v>1327</v>
      </c>
    </row>
    <row r="1486" spans="2:8" x14ac:dyDescent="0.25">
      <c r="B1486" s="3"/>
      <c r="C1486" s="3"/>
      <c r="D1486" s="3"/>
      <c r="E1486" s="3"/>
      <c r="F1486" s="3"/>
      <c r="G1486" s="11"/>
      <c r="H1486" s="13"/>
    </row>
    <row r="1487" spans="2:8" ht="117" x14ac:dyDescent="0.3">
      <c r="B1487" s="3"/>
      <c r="C1487" s="14" t="s">
        <v>436</v>
      </c>
      <c r="D1487" s="3"/>
      <c r="E1487" s="3"/>
      <c r="F1487" s="3"/>
      <c r="G1487" s="11"/>
      <c r="H1487" s="13"/>
    </row>
    <row r="1488" spans="2:8" x14ac:dyDescent="0.25">
      <c r="B1488" s="3"/>
      <c r="C1488" s="3"/>
      <c r="D1488" s="3"/>
      <c r="E1488" s="3"/>
      <c r="F1488" s="3"/>
      <c r="G1488" s="11"/>
      <c r="H1488" s="13"/>
    </row>
    <row r="1489" spans="2:8" ht="13" x14ac:dyDescent="0.3">
      <c r="B1489" s="3"/>
      <c r="C1489" s="15"/>
      <c r="D1489" s="3"/>
      <c r="E1489" s="3"/>
      <c r="F1489" s="3"/>
      <c r="G1489" s="11"/>
      <c r="H1489" s="13"/>
    </row>
    <row r="1490" spans="2:8" x14ac:dyDescent="0.25">
      <c r="B1490" s="3"/>
      <c r="C1490" s="3"/>
      <c r="D1490" s="3"/>
      <c r="E1490" s="3"/>
      <c r="F1490" s="3"/>
      <c r="G1490" s="11"/>
      <c r="H1490" s="13"/>
    </row>
    <row r="1491" spans="2:8" ht="26" x14ac:dyDescent="0.35">
      <c r="B1491" s="17" t="s">
        <v>43</v>
      </c>
      <c r="C1491" s="16" t="s">
        <v>437</v>
      </c>
      <c r="D1491" s="18">
        <v>36</v>
      </c>
      <c r="E1491" s="19" t="s">
        <v>49</v>
      </c>
      <c r="F1491" s="20"/>
      <c r="G1491" s="21">
        <f>D1491*IF(ISNUMBER(F1491),F1491,0)</f>
        <v>0</v>
      </c>
      <c r="H1491" s="22" t="s">
        <v>1327</v>
      </c>
    </row>
    <row r="1492" spans="2:8" x14ac:dyDescent="0.25">
      <c r="B1492" s="3"/>
      <c r="C1492" s="3"/>
      <c r="D1492" s="3"/>
      <c r="E1492" s="3"/>
      <c r="F1492" s="3"/>
      <c r="G1492" s="11"/>
      <c r="H1492" s="13"/>
    </row>
    <row r="1493" spans="2:8" ht="65" x14ac:dyDescent="0.3">
      <c r="B1493" s="3"/>
      <c r="C1493" s="14" t="s">
        <v>438</v>
      </c>
      <c r="D1493" s="3"/>
      <c r="E1493" s="3"/>
      <c r="F1493" s="3"/>
      <c r="G1493" s="11"/>
      <c r="H1493" s="13"/>
    </row>
    <row r="1494" spans="2:8" x14ac:dyDescent="0.25">
      <c r="B1494" s="3"/>
      <c r="C1494" s="3"/>
      <c r="D1494" s="3"/>
      <c r="E1494" s="3"/>
      <c r="F1494" s="3"/>
      <c r="G1494" s="11"/>
      <c r="H1494" s="13"/>
    </row>
    <row r="1495" spans="2:8" ht="13" x14ac:dyDescent="0.3">
      <c r="B1495" s="3"/>
      <c r="C1495" s="15"/>
      <c r="D1495" s="3"/>
      <c r="E1495" s="3"/>
      <c r="F1495" s="3"/>
      <c r="G1495" s="11"/>
      <c r="H1495" s="13"/>
    </row>
    <row r="1496" spans="2:8" x14ac:dyDescent="0.25">
      <c r="B1496" s="3"/>
      <c r="C1496" s="3"/>
      <c r="D1496" s="3"/>
      <c r="E1496" s="3"/>
      <c r="F1496" s="3"/>
      <c r="G1496" s="11"/>
      <c r="H1496" s="13"/>
    </row>
    <row r="1497" spans="2:8" ht="26" x14ac:dyDescent="0.35">
      <c r="B1497" s="17" t="s">
        <v>45</v>
      </c>
      <c r="C1497" s="16" t="s">
        <v>439</v>
      </c>
      <c r="D1497" s="18">
        <v>129</v>
      </c>
      <c r="E1497" s="19" t="s">
        <v>49</v>
      </c>
      <c r="F1497" s="20"/>
      <c r="G1497" s="21">
        <f>D1497*IF(ISNUMBER(F1497),F1497,0)</f>
        <v>0</v>
      </c>
      <c r="H1497" s="22" t="s">
        <v>1327</v>
      </c>
    </row>
    <row r="1498" spans="2:8" x14ac:dyDescent="0.25">
      <c r="B1498" s="3"/>
      <c r="C1498" s="3"/>
      <c r="D1498" s="3"/>
      <c r="E1498" s="3"/>
      <c r="F1498" s="3"/>
      <c r="G1498" s="11"/>
      <c r="H1498" s="13"/>
    </row>
    <row r="1499" spans="2:8" ht="26" x14ac:dyDescent="0.35">
      <c r="B1499" s="17" t="s">
        <v>48</v>
      </c>
      <c r="C1499" s="16" t="s">
        <v>440</v>
      </c>
      <c r="D1499" s="18">
        <v>20</v>
      </c>
      <c r="E1499" s="19" t="s">
        <v>49</v>
      </c>
      <c r="F1499" s="20"/>
      <c r="G1499" s="21">
        <f>D1499*IF(ISNUMBER(F1499),F1499,0)</f>
        <v>0</v>
      </c>
      <c r="H1499" s="22" t="s">
        <v>1327</v>
      </c>
    </row>
    <row r="1500" spans="2:8" x14ac:dyDescent="0.25">
      <c r="B1500" s="3"/>
      <c r="C1500" s="3"/>
      <c r="D1500" s="3"/>
      <c r="E1500" s="3"/>
      <c r="F1500" s="3"/>
      <c r="G1500" s="11"/>
      <c r="H1500" s="13"/>
    </row>
    <row r="1501" spans="2:8" x14ac:dyDescent="0.25">
      <c r="B1501" s="4"/>
      <c r="C1501" s="4"/>
      <c r="D1501" s="5"/>
      <c r="E1501" s="5"/>
      <c r="F1501" s="5"/>
      <c r="G1501" s="23"/>
      <c r="H1501" s="24"/>
    </row>
    <row r="1502" spans="2:8" ht="13" x14ac:dyDescent="0.3">
      <c r="B1502" s="3"/>
      <c r="C1502" s="25" t="s">
        <v>441</v>
      </c>
      <c r="G1502" s="26">
        <f>SUM(G1459:G1499)</f>
        <v>0</v>
      </c>
      <c r="H1502" s="13"/>
    </row>
    <row r="1503" spans="2:8" x14ac:dyDescent="0.25">
      <c r="B1503" s="27"/>
      <c r="C1503" s="27"/>
      <c r="D1503" s="28"/>
      <c r="E1503" s="28"/>
      <c r="F1503" s="28"/>
      <c r="G1503" s="29"/>
      <c r="H1503" s="30"/>
    </row>
    <row r="1505" spans="2:8" x14ac:dyDescent="0.25">
      <c r="B1505" s="4" t="s">
        <v>431</v>
      </c>
      <c r="C1505" s="5"/>
      <c r="D1505" s="5"/>
      <c r="E1505" s="5"/>
      <c r="F1505" s="5"/>
      <c r="G1505" s="6"/>
      <c r="H1505" s="6"/>
    </row>
    <row r="1506" spans="2:8" ht="13" x14ac:dyDescent="0.3">
      <c r="B1506" s="7"/>
      <c r="C1506" s="8" t="s">
        <v>5</v>
      </c>
      <c r="D1506" s="9" t="s">
        <v>6</v>
      </c>
      <c r="E1506" s="9" t="s">
        <v>7</v>
      </c>
      <c r="F1506" s="9" t="s">
        <v>8</v>
      </c>
      <c r="G1506" s="10" t="s">
        <v>9</v>
      </c>
      <c r="H1506" s="8" t="s">
        <v>10</v>
      </c>
    </row>
    <row r="1507" spans="2:8" x14ac:dyDescent="0.25">
      <c r="B1507" s="3"/>
      <c r="C1507" s="3"/>
      <c r="D1507" s="3"/>
      <c r="E1507" s="3"/>
      <c r="F1507" s="3"/>
      <c r="G1507" s="11"/>
      <c r="H1507" s="13"/>
    </row>
    <row r="1508" spans="2:8" ht="65" x14ac:dyDescent="0.3">
      <c r="B1508" s="3"/>
      <c r="C1508" s="14" t="s">
        <v>442</v>
      </c>
      <c r="D1508" s="3"/>
      <c r="E1508" s="3"/>
      <c r="F1508" s="3"/>
      <c r="G1508" s="11"/>
      <c r="H1508" s="13"/>
    </row>
    <row r="1509" spans="2:8" x14ac:dyDescent="0.25">
      <c r="B1509" s="3"/>
      <c r="C1509" s="3"/>
      <c r="D1509" s="3"/>
      <c r="E1509" s="3"/>
      <c r="F1509" s="3"/>
      <c r="G1509" s="11"/>
      <c r="H1509" s="13"/>
    </row>
    <row r="1510" spans="2:8" ht="13" x14ac:dyDescent="0.3">
      <c r="B1510" s="3"/>
      <c r="C1510" s="15"/>
      <c r="D1510" s="3"/>
      <c r="E1510" s="3"/>
      <c r="F1510" s="3"/>
      <c r="G1510" s="11"/>
      <c r="H1510" s="13"/>
    </row>
    <row r="1511" spans="2:8" x14ac:dyDescent="0.25">
      <c r="B1511" s="3"/>
      <c r="C1511" s="3"/>
      <c r="D1511" s="3"/>
      <c r="E1511" s="3"/>
      <c r="F1511" s="3"/>
      <c r="G1511" s="11"/>
      <c r="H1511" s="13"/>
    </row>
    <row r="1512" spans="2:8" ht="26" x14ac:dyDescent="0.35">
      <c r="B1512" s="17" t="s">
        <v>13</v>
      </c>
      <c r="C1512" s="16" t="s">
        <v>443</v>
      </c>
      <c r="D1512" s="18">
        <v>419</v>
      </c>
      <c r="E1512" s="19" t="s">
        <v>49</v>
      </c>
      <c r="F1512" s="20"/>
      <c r="G1512" s="21">
        <f>D1512*IF(ISNUMBER(F1512),F1512,0)</f>
        <v>0</v>
      </c>
      <c r="H1512" s="22" t="s">
        <v>1327</v>
      </c>
    </row>
    <row r="1513" spans="2:8" x14ac:dyDescent="0.25">
      <c r="B1513" s="3"/>
      <c r="C1513" s="3"/>
      <c r="D1513" s="3"/>
      <c r="E1513" s="3"/>
      <c r="F1513" s="3"/>
      <c r="G1513" s="11"/>
      <c r="H1513" s="13"/>
    </row>
    <row r="1514" spans="2:8" ht="26" x14ac:dyDescent="0.35">
      <c r="B1514" s="17" t="s">
        <v>17</v>
      </c>
      <c r="C1514" s="16" t="s">
        <v>444</v>
      </c>
      <c r="D1514" s="18">
        <v>16</v>
      </c>
      <c r="E1514" s="19" t="s">
        <v>49</v>
      </c>
      <c r="F1514" s="20"/>
      <c r="G1514" s="21">
        <f>D1514*IF(ISNUMBER(F1514),F1514,0)</f>
        <v>0</v>
      </c>
      <c r="H1514" s="22" t="s">
        <v>1327</v>
      </c>
    </row>
    <row r="1515" spans="2:8" x14ac:dyDescent="0.25">
      <c r="B1515" s="3"/>
      <c r="C1515" s="3"/>
      <c r="D1515" s="3"/>
      <c r="E1515" s="3"/>
      <c r="F1515" s="3"/>
      <c r="G1515" s="11"/>
      <c r="H1515" s="13"/>
    </row>
    <row r="1516" spans="2:8" ht="65" x14ac:dyDescent="0.3">
      <c r="B1516" s="3"/>
      <c r="C1516" s="14" t="s">
        <v>445</v>
      </c>
      <c r="D1516" s="3"/>
      <c r="E1516" s="3"/>
      <c r="F1516" s="3"/>
      <c r="G1516" s="11"/>
      <c r="H1516" s="13"/>
    </row>
    <row r="1517" spans="2:8" x14ac:dyDescent="0.25">
      <c r="B1517" s="3"/>
      <c r="C1517" s="3"/>
      <c r="D1517" s="3"/>
      <c r="E1517" s="3"/>
      <c r="F1517" s="3"/>
      <c r="G1517" s="11"/>
      <c r="H1517" s="13"/>
    </row>
    <row r="1518" spans="2:8" ht="13" x14ac:dyDescent="0.3">
      <c r="B1518" s="3"/>
      <c r="C1518" s="15"/>
      <c r="D1518" s="3"/>
      <c r="E1518" s="3"/>
      <c r="F1518" s="3"/>
      <c r="G1518" s="11"/>
      <c r="H1518" s="13"/>
    </row>
    <row r="1519" spans="2:8" x14ac:dyDescent="0.25">
      <c r="B1519" s="3"/>
      <c r="C1519" s="3"/>
      <c r="D1519" s="3"/>
      <c r="E1519" s="3"/>
      <c r="F1519" s="3"/>
      <c r="G1519" s="11"/>
      <c r="H1519" s="13"/>
    </row>
    <row r="1520" spans="2:8" ht="26" x14ac:dyDescent="0.35">
      <c r="B1520" s="17" t="s">
        <v>20</v>
      </c>
      <c r="C1520" s="16" t="s">
        <v>446</v>
      </c>
      <c r="D1520" s="18">
        <v>24</v>
      </c>
      <c r="E1520" s="19" t="s">
        <v>49</v>
      </c>
      <c r="F1520" s="20"/>
      <c r="G1520" s="21">
        <f>D1520*IF(ISNUMBER(F1520),F1520,0)</f>
        <v>0</v>
      </c>
      <c r="H1520" s="22" t="s">
        <v>1327</v>
      </c>
    </row>
    <row r="1521" spans="2:8" x14ac:dyDescent="0.25">
      <c r="B1521" s="3"/>
      <c r="C1521" s="3"/>
      <c r="D1521" s="3"/>
      <c r="E1521" s="3"/>
      <c r="F1521" s="3"/>
      <c r="G1521" s="11"/>
      <c r="H1521" s="13"/>
    </row>
    <row r="1522" spans="2:8" ht="14.5" x14ac:dyDescent="0.35">
      <c r="B1522" s="17" t="s">
        <v>23</v>
      </c>
      <c r="C1522" s="16" t="s">
        <v>447</v>
      </c>
      <c r="D1522" s="18">
        <v>3</v>
      </c>
      <c r="E1522" s="19" t="s">
        <v>215</v>
      </c>
      <c r="F1522" s="20"/>
      <c r="G1522" s="21">
        <f>D1522*IF(ISNUMBER(F1522),F1522,0)</f>
        <v>0</v>
      </c>
      <c r="H1522" s="22" t="s">
        <v>1327</v>
      </c>
    </row>
    <row r="1523" spans="2:8" x14ac:dyDescent="0.25">
      <c r="B1523" s="3"/>
      <c r="C1523" s="3"/>
      <c r="D1523" s="3"/>
      <c r="E1523" s="3"/>
      <c r="F1523" s="3"/>
      <c r="G1523" s="11"/>
      <c r="H1523" s="13"/>
    </row>
    <row r="1524" spans="2:8" ht="65" x14ac:dyDescent="0.3">
      <c r="B1524" s="3"/>
      <c r="C1524" s="14" t="s">
        <v>448</v>
      </c>
      <c r="D1524" s="3"/>
      <c r="E1524" s="3"/>
      <c r="F1524" s="3"/>
      <c r="G1524" s="11"/>
      <c r="H1524" s="13"/>
    </row>
    <row r="1525" spans="2:8" x14ac:dyDescent="0.25">
      <c r="B1525" s="3"/>
      <c r="C1525" s="3"/>
      <c r="D1525" s="3"/>
      <c r="E1525" s="3"/>
      <c r="F1525" s="3"/>
      <c r="G1525" s="11"/>
      <c r="H1525" s="13"/>
    </row>
    <row r="1526" spans="2:8" ht="13" x14ac:dyDescent="0.3">
      <c r="B1526" s="3"/>
      <c r="C1526" s="15"/>
      <c r="D1526" s="3"/>
      <c r="E1526" s="3"/>
      <c r="F1526" s="3"/>
      <c r="G1526" s="11"/>
      <c r="H1526" s="13"/>
    </row>
    <row r="1527" spans="2:8" x14ac:dyDescent="0.25">
      <c r="B1527" s="3"/>
      <c r="C1527" s="3"/>
      <c r="D1527" s="3"/>
      <c r="E1527" s="3"/>
      <c r="F1527" s="3"/>
      <c r="G1527" s="11"/>
      <c r="H1527" s="13"/>
    </row>
    <row r="1528" spans="2:8" ht="14.5" x14ac:dyDescent="0.35">
      <c r="B1528" s="17" t="s">
        <v>25</v>
      </c>
      <c r="C1528" s="16" t="s">
        <v>449</v>
      </c>
      <c r="D1528" s="18">
        <v>1005</v>
      </c>
      <c r="E1528" s="19" t="s">
        <v>49</v>
      </c>
      <c r="F1528" s="20"/>
      <c r="G1528" s="21">
        <f>D1528*IF(ISNUMBER(F1528),F1528,0)</f>
        <v>0</v>
      </c>
      <c r="H1528" s="462" t="s">
        <v>1327</v>
      </c>
    </row>
    <row r="1529" spans="2:8" x14ac:dyDescent="0.25">
      <c r="B1529" s="3"/>
      <c r="C1529" s="3"/>
      <c r="D1529" s="3"/>
      <c r="E1529" s="3"/>
      <c r="F1529" s="3"/>
      <c r="G1529" s="11"/>
      <c r="H1529" s="13"/>
    </row>
    <row r="1530" spans="2:8" ht="26" x14ac:dyDescent="0.35">
      <c r="B1530" s="17" t="s">
        <v>28</v>
      </c>
      <c r="C1530" s="16" t="s">
        <v>450</v>
      </c>
      <c r="D1530" s="18">
        <v>15</v>
      </c>
      <c r="E1530" s="19" t="s">
        <v>49</v>
      </c>
      <c r="F1530" s="20"/>
      <c r="G1530" s="21">
        <f>D1530*IF(ISNUMBER(F1530),F1530,0)</f>
        <v>0</v>
      </c>
      <c r="H1530" s="462" t="s">
        <v>1327</v>
      </c>
    </row>
    <row r="1531" spans="2:8" x14ac:dyDescent="0.25">
      <c r="B1531" s="3"/>
      <c r="C1531" s="3"/>
      <c r="D1531" s="3"/>
      <c r="E1531" s="3"/>
      <c r="F1531" s="3"/>
      <c r="G1531" s="11"/>
      <c r="H1531" s="13"/>
    </row>
    <row r="1532" spans="2:8" ht="78" x14ac:dyDescent="0.3">
      <c r="B1532" s="3"/>
      <c r="C1532" s="14" t="s">
        <v>451</v>
      </c>
      <c r="D1532" s="3"/>
      <c r="E1532" s="3"/>
      <c r="F1532" s="3"/>
      <c r="G1532" s="11"/>
      <c r="H1532" s="13"/>
    </row>
    <row r="1533" spans="2:8" x14ac:dyDescent="0.25">
      <c r="B1533" s="3"/>
      <c r="C1533" s="3"/>
      <c r="D1533" s="3"/>
      <c r="E1533" s="3"/>
      <c r="F1533" s="3"/>
      <c r="G1533" s="11"/>
      <c r="H1533" s="13"/>
    </row>
    <row r="1534" spans="2:8" ht="13" x14ac:dyDescent="0.3">
      <c r="B1534" s="3"/>
      <c r="C1534" s="15"/>
      <c r="D1534" s="3"/>
      <c r="E1534" s="3"/>
      <c r="F1534" s="3"/>
      <c r="G1534" s="11"/>
      <c r="H1534" s="13"/>
    </row>
    <row r="1535" spans="2:8" x14ac:dyDescent="0.25">
      <c r="B1535" s="3"/>
      <c r="C1535" s="3"/>
      <c r="D1535" s="3"/>
      <c r="E1535" s="3"/>
      <c r="F1535" s="3"/>
      <c r="G1535" s="11"/>
      <c r="H1535" s="13"/>
    </row>
    <row r="1536" spans="2:8" ht="26" x14ac:dyDescent="0.35">
      <c r="B1536" s="17" t="s">
        <v>43</v>
      </c>
      <c r="C1536" s="16" t="s">
        <v>452</v>
      </c>
      <c r="D1536" s="18">
        <v>347</v>
      </c>
      <c r="E1536" s="19" t="s">
        <v>14</v>
      </c>
      <c r="F1536" s="20"/>
      <c r="G1536" s="21">
        <f>D1536*IF(ISNUMBER(F1536),F1536,0)</f>
        <v>0</v>
      </c>
      <c r="H1536" s="22" t="s">
        <v>1327</v>
      </c>
    </row>
    <row r="1537" spans="2:8" x14ac:dyDescent="0.25">
      <c r="B1537" s="3"/>
      <c r="C1537" s="3"/>
      <c r="D1537" s="3"/>
      <c r="E1537" s="3"/>
      <c r="F1537" s="3"/>
      <c r="G1537" s="11"/>
      <c r="H1537" s="13"/>
    </row>
    <row r="1538" spans="2:8" x14ac:dyDescent="0.25">
      <c r="B1538" s="4"/>
      <c r="C1538" s="4"/>
      <c r="D1538" s="5"/>
      <c r="E1538" s="5"/>
      <c r="F1538" s="5"/>
      <c r="G1538" s="23"/>
      <c r="H1538" s="24"/>
    </row>
    <row r="1539" spans="2:8" ht="13" x14ac:dyDescent="0.3">
      <c r="B1539" s="3"/>
      <c r="C1539" s="25" t="s">
        <v>453</v>
      </c>
      <c r="G1539" s="26">
        <f>SUM(G1512:G1536)</f>
        <v>0</v>
      </c>
      <c r="H1539" s="13"/>
    </row>
    <row r="1540" spans="2:8" x14ac:dyDescent="0.25">
      <c r="B1540" s="27"/>
      <c r="C1540" s="27"/>
      <c r="D1540" s="28"/>
      <c r="E1540" s="28"/>
      <c r="F1540" s="28"/>
      <c r="G1540" s="29"/>
      <c r="H1540" s="30"/>
    </row>
    <row r="1542" spans="2:8" x14ac:dyDescent="0.25">
      <c r="B1542" s="4" t="s">
        <v>431</v>
      </c>
      <c r="C1542" s="5"/>
      <c r="D1542" s="5"/>
      <c r="E1542" s="5"/>
      <c r="F1542" s="5"/>
      <c r="G1542" s="6"/>
      <c r="H1542" s="6"/>
    </row>
    <row r="1543" spans="2:8" ht="13" x14ac:dyDescent="0.3">
      <c r="B1543" s="7"/>
      <c r="C1543" s="8" t="s">
        <v>5</v>
      </c>
      <c r="D1543" s="9" t="s">
        <v>6</v>
      </c>
      <c r="E1543" s="9" t="s">
        <v>7</v>
      </c>
      <c r="F1543" s="9" t="s">
        <v>8</v>
      </c>
      <c r="G1543" s="10" t="s">
        <v>9</v>
      </c>
      <c r="H1543" s="8" t="s">
        <v>10</v>
      </c>
    </row>
    <row r="1544" spans="2:8" x14ac:dyDescent="0.25">
      <c r="B1544" s="3"/>
      <c r="C1544" s="3"/>
      <c r="D1544" s="3"/>
      <c r="E1544" s="3"/>
      <c r="F1544" s="3"/>
      <c r="G1544" s="11"/>
      <c r="H1544" s="13"/>
    </row>
    <row r="1545" spans="2:8" ht="52" x14ac:dyDescent="0.3">
      <c r="B1545" s="3"/>
      <c r="C1545" s="14" t="s">
        <v>454</v>
      </c>
      <c r="D1545" s="3"/>
      <c r="E1545" s="3"/>
      <c r="F1545" s="3"/>
      <c r="G1545" s="11"/>
      <c r="H1545" s="13"/>
    </row>
    <row r="1546" spans="2:8" x14ac:dyDescent="0.25">
      <c r="B1546" s="3"/>
      <c r="C1546" s="3"/>
      <c r="D1546" s="3"/>
      <c r="E1546" s="3"/>
      <c r="F1546" s="3"/>
      <c r="G1546" s="11"/>
      <c r="H1546" s="13"/>
    </row>
    <row r="1547" spans="2:8" ht="13" x14ac:dyDescent="0.3">
      <c r="B1547" s="3"/>
      <c r="C1547" s="15"/>
      <c r="D1547" s="3"/>
      <c r="E1547" s="3"/>
      <c r="F1547" s="3"/>
      <c r="G1547" s="11"/>
      <c r="H1547" s="13"/>
    </row>
    <row r="1548" spans="2:8" x14ac:dyDescent="0.25">
      <c r="B1548" s="3"/>
      <c r="C1548" s="3"/>
      <c r="D1548" s="3"/>
      <c r="E1548" s="3"/>
      <c r="F1548" s="3"/>
      <c r="G1548" s="11"/>
      <c r="H1548" s="13"/>
    </row>
    <row r="1549" spans="2:8" ht="14.5" x14ac:dyDescent="0.35">
      <c r="B1549" s="17" t="s">
        <v>13</v>
      </c>
      <c r="C1549" s="16" t="s">
        <v>455</v>
      </c>
      <c r="D1549" s="18">
        <v>15</v>
      </c>
      <c r="E1549" s="19" t="s">
        <v>14</v>
      </c>
      <c r="F1549" s="20"/>
      <c r="G1549" s="21">
        <f>D1549*IF(ISNUMBER(F1549),F1549,0)</f>
        <v>0</v>
      </c>
      <c r="H1549" s="22" t="s">
        <v>1327</v>
      </c>
    </row>
    <row r="1550" spans="2:8" x14ac:dyDescent="0.25">
      <c r="B1550" s="3"/>
      <c r="C1550" s="3"/>
      <c r="D1550" s="3"/>
      <c r="E1550" s="3"/>
      <c r="F1550" s="3"/>
      <c r="G1550" s="11"/>
      <c r="H1550" s="13"/>
    </row>
    <row r="1551" spans="2:8" ht="14.5" x14ac:dyDescent="0.35">
      <c r="B1551" s="17" t="s">
        <v>17</v>
      </c>
      <c r="C1551" s="16" t="s">
        <v>456</v>
      </c>
      <c r="D1551" s="18">
        <v>391</v>
      </c>
      <c r="E1551" s="19" t="s">
        <v>29</v>
      </c>
      <c r="F1551" s="20"/>
      <c r="G1551" s="21">
        <f>D1551*IF(ISNUMBER(F1551),F1551,0)</f>
        <v>0</v>
      </c>
      <c r="H1551" s="22" t="s">
        <v>1327</v>
      </c>
    </row>
    <row r="1552" spans="2:8" x14ac:dyDescent="0.25">
      <c r="B1552" s="3"/>
      <c r="C1552" s="3"/>
      <c r="D1552" s="3"/>
      <c r="E1552" s="3"/>
      <c r="F1552" s="3"/>
      <c r="G1552" s="11"/>
      <c r="H1552" s="13"/>
    </row>
    <row r="1553" spans="2:8" ht="52" x14ac:dyDescent="0.3">
      <c r="B1553" s="3"/>
      <c r="C1553" s="14" t="s">
        <v>457</v>
      </c>
      <c r="D1553" s="3"/>
      <c r="E1553" s="3"/>
      <c r="F1553" s="3"/>
      <c r="G1553" s="11"/>
      <c r="H1553" s="13"/>
    </row>
    <row r="1554" spans="2:8" x14ac:dyDescent="0.25">
      <c r="B1554" s="3"/>
      <c r="C1554" s="3"/>
      <c r="D1554" s="3"/>
      <c r="E1554" s="3"/>
      <c r="F1554" s="3"/>
      <c r="G1554" s="11"/>
      <c r="H1554" s="13"/>
    </row>
    <row r="1555" spans="2:8" ht="13" x14ac:dyDescent="0.3">
      <c r="B1555" s="3"/>
      <c r="C1555" s="15"/>
      <c r="D1555" s="3"/>
      <c r="E1555" s="3"/>
      <c r="F1555" s="3"/>
      <c r="G1555" s="11"/>
      <c r="H1555" s="13"/>
    </row>
    <row r="1556" spans="2:8" x14ac:dyDescent="0.25">
      <c r="B1556" s="3"/>
      <c r="C1556" s="3"/>
      <c r="D1556" s="3"/>
      <c r="E1556" s="3"/>
      <c r="F1556" s="3"/>
      <c r="G1556" s="11"/>
      <c r="H1556" s="13"/>
    </row>
    <row r="1557" spans="2:8" ht="26" x14ac:dyDescent="0.35">
      <c r="B1557" s="17" t="s">
        <v>20</v>
      </c>
      <c r="C1557" s="16" t="s">
        <v>458</v>
      </c>
      <c r="D1557" s="18">
        <v>240</v>
      </c>
      <c r="E1557" s="19" t="s">
        <v>14</v>
      </c>
      <c r="F1557" s="20"/>
      <c r="G1557" s="21">
        <f>D1557*IF(ISNUMBER(F1557),F1557,0)</f>
        <v>0</v>
      </c>
      <c r="H1557" s="22" t="s">
        <v>1327</v>
      </c>
    </row>
    <row r="1558" spans="2:8" x14ac:dyDescent="0.25">
      <c r="B1558" s="3"/>
      <c r="C1558" s="3"/>
      <c r="D1558" s="3"/>
      <c r="E1558" s="3"/>
      <c r="F1558" s="3"/>
      <c r="G1558" s="11"/>
      <c r="H1558" s="13"/>
    </row>
    <row r="1559" spans="2:8" ht="14.5" x14ac:dyDescent="0.35">
      <c r="B1559" s="17" t="s">
        <v>23</v>
      </c>
      <c r="C1559" s="16" t="s">
        <v>459</v>
      </c>
      <c r="D1559" s="18">
        <v>39</v>
      </c>
      <c r="E1559" s="19" t="s">
        <v>14</v>
      </c>
      <c r="F1559" s="20"/>
      <c r="G1559" s="21">
        <f>D1559*IF(ISNUMBER(F1559),F1559,0)</f>
        <v>0</v>
      </c>
      <c r="H1559" s="22" t="s">
        <v>1327</v>
      </c>
    </row>
    <row r="1560" spans="2:8" x14ac:dyDescent="0.25">
      <c r="B1560" s="3"/>
      <c r="C1560" s="3"/>
      <c r="D1560" s="3"/>
      <c r="E1560" s="3"/>
      <c r="F1560" s="3"/>
      <c r="G1560" s="11"/>
      <c r="H1560" s="13"/>
    </row>
    <row r="1561" spans="2:8" ht="14.5" x14ac:dyDescent="0.35">
      <c r="B1561" s="17" t="s">
        <v>25</v>
      </c>
      <c r="C1561" s="16" t="s">
        <v>460</v>
      </c>
      <c r="D1561" s="18">
        <v>127</v>
      </c>
      <c r="E1561" s="19" t="s">
        <v>29</v>
      </c>
      <c r="F1561" s="20"/>
      <c r="G1561" s="21">
        <f>D1561*IF(ISNUMBER(F1561),F1561,0)</f>
        <v>0</v>
      </c>
      <c r="H1561" s="22" t="s">
        <v>1327</v>
      </c>
    </row>
    <row r="1562" spans="2:8" x14ac:dyDescent="0.25">
      <c r="B1562" s="3"/>
      <c r="C1562" s="3"/>
      <c r="D1562" s="3"/>
      <c r="E1562" s="3"/>
      <c r="F1562" s="3"/>
      <c r="G1562" s="11"/>
      <c r="H1562" s="13"/>
    </row>
    <row r="1563" spans="2:8" ht="65" x14ac:dyDescent="0.3">
      <c r="B1563" s="3"/>
      <c r="C1563" s="14" t="s">
        <v>461</v>
      </c>
      <c r="D1563" s="3"/>
      <c r="E1563" s="3"/>
      <c r="F1563" s="3"/>
      <c r="G1563" s="11"/>
      <c r="H1563" s="13"/>
    </row>
    <row r="1564" spans="2:8" x14ac:dyDescent="0.25">
      <c r="B1564" s="3"/>
      <c r="C1564" s="3"/>
      <c r="D1564" s="3"/>
      <c r="E1564" s="3"/>
      <c r="F1564" s="3"/>
      <c r="G1564" s="11"/>
      <c r="H1564" s="13"/>
    </row>
    <row r="1565" spans="2:8" ht="13" x14ac:dyDescent="0.3">
      <c r="B1565" s="3"/>
      <c r="C1565" s="15"/>
      <c r="D1565" s="3"/>
      <c r="E1565" s="3"/>
      <c r="F1565" s="3"/>
      <c r="G1565" s="11"/>
      <c r="H1565" s="13"/>
    </row>
    <row r="1566" spans="2:8" x14ac:dyDescent="0.25">
      <c r="B1566" s="3"/>
      <c r="C1566" s="3"/>
      <c r="D1566" s="3"/>
      <c r="E1566" s="3"/>
      <c r="F1566" s="3"/>
      <c r="G1566" s="11"/>
      <c r="H1566" s="13"/>
    </row>
    <row r="1567" spans="2:8" ht="26" x14ac:dyDescent="0.35">
      <c r="B1567" s="17" t="s">
        <v>28</v>
      </c>
      <c r="C1567" s="16" t="s">
        <v>462</v>
      </c>
      <c r="D1567" s="18">
        <v>278</v>
      </c>
      <c r="E1567" s="19" t="s">
        <v>14</v>
      </c>
      <c r="F1567" s="20"/>
      <c r="G1567" s="21">
        <f>D1567*IF(ISNUMBER(F1567),F1567,0)</f>
        <v>0</v>
      </c>
      <c r="H1567" s="22" t="s">
        <v>1327</v>
      </c>
    </row>
    <row r="1568" spans="2:8" x14ac:dyDescent="0.25">
      <c r="B1568" s="3"/>
      <c r="C1568" s="3"/>
      <c r="D1568" s="3"/>
      <c r="E1568" s="3"/>
      <c r="F1568" s="3"/>
      <c r="G1568" s="11"/>
      <c r="H1568" s="13"/>
    </row>
    <row r="1569" spans="2:8" ht="65" x14ac:dyDescent="0.3">
      <c r="B1569" s="3"/>
      <c r="C1569" s="14" t="s">
        <v>463</v>
      </c>
      <c r="D1569" s="3"/>
      <c r="E1569" s="3"/>
      <c r="F1569" s="3"/>
      <c r="G1569" s="11"/>
      <c r="H1569" s="13"/>
    </row>
    <row r="1570" spans="2:8" x14ac:dyDescent="0.25">
      <c r="B1570" s="3"/>
      <c r="C1570" s="3"/>
      <c r="D1570" s="3"/>
      <c r="E1570" s="3"/>
      <c r="F1570" s="3"/>
      <c r="G1570" s="11"/>
      <c r="H1570" s="13"/>
    </row>
    <row r="1571" spans="2:8" ht="13" x14ac:dyDescent="0.3">
      <c r="B1571" s="3"/>
      <c r="C1571" s="15"/>
      <c r="D1571" s="3"/>
      <c r="E1571" s="3"/>
      <c r="F1571" s="3"/>
      <c r="G1571" s="11"/>
      <c r="H1571" s="13"/>
    </row>
    <row r="1572" spans="2:8" x14ac:dyDescent="0.25">
      <c r="B1572" s="3"/>
      <c r="C1572" s="3"/>
      <c r="D1572" s="3"/>
      <c r="E1572" s="3"/>
      <c r="F1572" s="3"/>
      <c r="G1572" s="11"/>
      <c r="H1572" s="13"/>
    </row>
    <row r="1573" spans="2:8" ht="26" x14ac:dyDescent="0.35">
      <c r="B1573" s="17" t="s">
        <v>43</v>
      </c>
      <c r="C1573" s="16" t="s">
        <v>462</v>
      </c>
      <c r="D1573" s="18">
        <v>284</v>
      </c>
      <c r="E1573" s="19" t="s">
        <v>14</v>
      </c>
      <c r="F1573" s="20"/>
      <c r="G1573" s="21">
        <f>D1573*IF(ISNUMBER(F1573),F1573,0)</f>
        <v>0</v>
      </c>
      <c r="H1573" s="22" t="s">
        <v>1327</v>
      </c>
    </row>
    <row r="1574" spans="2:8" x14ac:dyDescent="0.25">
      <c r="B1574" s="3"/>
      <c r="C1574" s="3"/>
      <c r="D1574" s="3"/>
      <c r="E1574" s="3"/>
      <c r="F1574" s="3"/>
      <c r="G1574" s="11"/>
      <c r="H1574" s="13"/>
    </row>
    <row r="1575" spans="2:8" ht="26" x14ac:dyDescent="0.35">
      <c r="B1575" s="17" t="s">
        <v>45</v>
      </c>
      <c r="C1575" s="16" t="s">
        <v>452</v>
      </c>
      <c r="D1575" s="18">
        <v>89</v>
      </c>
      <c r="E1575" s="19" t="s">
        <v>14</v>
      </c>
      <c r="F1575" s="20"/>
      <c r="G1575" s="21">
        <f>D1575*IF(ISNUMBER(F1575),F1575,0)</f>
        <v>0</v>
      </c>
      <c r="H1575" s="22" t="s">
        <v>1327</v>
      </c>
    </row>
    <row r="1576" spans="2:8" x14ac:dyDescent="0.25">
      <c r="B1576" s="3"/>
      <c r="C1576" s="3"/>
      <c r="D1576" s="3"/>
      <c r="E1576" s="3"/>
      <c r="F1576" s="3"/>
      <c r="G1576" s="11"/>
      <c r="H1576" s="13"/>
    </row>
    <row r="1577" spans="2:8" x14ac:dyDescent="0.25">
      <c r="B1577" s="4"/>
      <c r="C1577" s="4"/>
      <c r="D1577" s="5"/>
      <c r="E1577" s="5"/>
      <c r="F1577" s="5"/>
      <c r="G1577" s="23"/>
      <c r="H1577" s="24"/>
    </row>
    <row r="1578" spans="2:8" ht="13" x14ac:dyDescent="0.3">
      <c r="B1578" s="3"/>
      <c r="C1578" s="25" t="s">
        <v>464</v>
      </c>
      <c r="G1578" s="26">
        <f>SUM(G1549:G1575)</f>
        <v>0</v>
      </c>
      <c r="H1578" s="13"/>
    </row>
    <row r="1579" spans="2:8" x14ac:dyDescent="0.25">
      <c r="B1579" s="27"/>
      <c r="C1579" s="27"/>
      <c r="D1579" s="28"/>
      <c r="E1579" s="28"/>
      <c r="F1579" s="28"/>
      <c r="G1579" s="29"/>
      <c r="H1579" s="30"/>
    </row>
    <row r="1581" spans="2:8" x14ac:dyDescent="0.25">
      <c r="B1581" s="4" t="s">
        <v>431</v>
      </c>
      <c r="C1581" s="5"/>
      <c r="D1581" s="5"/>
      <c r="E1581" s="5"/>
      <c r="F1581" s="5"/>
      <c r="G1581" s="6"/>
      <c r="H1581" s="6"/>
    </row>
    <row r="1582" spans="2:8" ht="13" x14ac:dyDescent="0.3">
      <c r="B1582" s="7"/>
      <c r="C1582" s="8" t="s">
        <v>5</v>
      </c>
      <c r="D1582" s="9" t="s">
        <v>6</v>
      </c>
      <c r="E1582" s="9" t="s">
        <v>7</v>
      </c>
      <c r="F1582" s="9" t="s">
        <v>8</v>
      </c>
      <c r="G1582" s="10" t="s">
        <v>9</v>
      </c>
      <c r="H1582" s="8" t="s">
        <v>10</v>
      </c>
    </row>
    <row r="1583" spans="2:8" x14ac:dyDescent="0.25">
      <c r="B1583" s="3"/>
      <c r="C1583" s="3"/>
      <c r="D1583" s="3"/>
      <c r="E1583" s="3"/>
      <c r="F1583" s="3"/>
      <c r="G1583" s="11"/>
      <c r="H1583" s="13"/>
    </row>
    <row r="1584" spans="2:8" ht="52" x14ac:dyDescent="0.3">
      <c r="B1584" s="3"/>
      <c r="C1584" s="14" t="s">
        <v>465</v>
      </c>
      <c r="D1584" s="3"/>
      <c r="E1584" s="3"/>
      <c r="F1584" s="3"/>
      <c r="G1584" s="11"/>
      <c r="H1584" s="13"/>
    </row>
    <row r="1585" spans="2:8" x14ac:dyDescent="0.25">
      <c r="B1585" s="3"/>
      <c r="C1585" s="3"/>
      <c r="D1585" s="3"/>
      <c r="E1585" s="3"/>
      <c r="F1585" s="3"/>
      <c r="G1585" s="11"/>
      <c r="H1585" s="13"/>
    </row>
    <row r="1586" spans="2:8" ht="13" x14ac:dyDescent="0.3">
      <c r="B1586" s="3"/>
      <c r="C1586" s="15"/>
      <c r="D1586" s="3"/>
      <c r="E1586" s="3"/>
      <c r="F1586" s="3"/>
      <c r="G1586" s="11"/>
      <c r="H1586" s="13"/>
    </row>
    <row r="1587" spans="2:8" x14ac:dyDescent="0.25">
      <c r="B1587" s="3"/>
      <c r="C1587" s="3"/>
      <c r="D1587" s="3"/>
      <c r="E1587" s="3"/>
      <c r="F1587" s="3"/>
      <c r="G1587" s="11"/>
      <c r="H1587" s="13"/>
    </row>
    <row r="1588" spans="2:8" ht="26" x14ac:dyDescent="0.35">
      <c r="B1588" s="17" t="s">
        <v>13</v>
      </c>
      <c r="C1588" s="16" t="s">
        <v>452</v>
      </c>
      <c r="D1588" s="18">
        <v>29</v>
      </c>
      <c r="E1588" s="19" t="s">
        <v>14</v>
      </c>
      <c r="F1588" s="20"/>
      <c r="G1588" s="21">
        <f>D1588*IF(ISNUMBER(F1588),F1588,0)</f>
        <v>0</v>
      </c>
      <c r="H1588" s="22" t="s">
        <v>1327</v>
      </c>
    </row>
    <row r="1589" spans="2:8" x14ac:dyDescent="0.25">
      <c r="B1589" s="3"/>
      <c r="C1589" s="3"/>
      <c r="D1589" s="3"/>
      <c r="E1589" s="3"/>
      <c r="F1589" s="3"/>
      <c r="G1589" s="11"/>
      <c r="H1589" s="13"/>
    </row>
    <row r="1590" spans="2:8" ht="39" x14ac:dyDescent="0.3">
      <c r="B1590" s="3"/>
      <c r="C1590" s="14" t="s">
        <v>466</v>
      </c>
      <c r="D1590" s="3"/>
      <c r="E1590" s="3"/>
      <c r="F1590" s="3"/>
      <c r="G1590" s="11"/>
      <c r="H1590" s="13"/>
    </row>
    <row r="1591" spans="2:8" x14ac:dyDescent="0.25">
      <c r="B1591" s="3"/>
      <c r="C1591" s="3"/>
      <c r="D1591" s="3"/>
      <c r="E1591" s="3"/>
      <c r="F1591" s="3"/>
      <c r="G1591" s="11"/>
      <c r="H1591" s="13"/>
    </row>
    <row r="1592" spans="2:8" ht="13" x14ac:dyDescent="0.3">
      <c r="B1592" s="3"/>
      <c r="C1592" s="15"/>
      <c r="D1592" s="3"/>
      <c r="E1592" s="3"/>
      <c r="F1592" s="3"/>
      <c r="G1592" s="11"/>
      <c r="H1592" s="13"/>
    </row>
    <row r="1593" spans="2:8" x14ac:dyDescent="0.25">
      <c r="B1593" s="3"/>
      <c r="C1593" s="3"/>
      <c r="D1593" s="3"/>
      <c r="E1593" s="3"/>
      <c r="F1593" s="3"/>
      <c r="G1593" s="11"/>
      <c r="H1593" s="13"/>
    </row>
    <row r="1594" spans="2:8" ht="14.5" x14ac:dyDescent="0.35">
      <c r="B1594" s="17" t="s">
        <v>17</v>
      </c>
      <c r="C1594" s="16" t="s">
        <v>467</v>
      </c>
      <c r="D1594" s="18">
        <v>1143</v>
      </c>
      <c r="E1594" s="19" t="s">
        <v>29</v>
      </c>
      <c r="F1594" s="20"/>
      <c r="G1594" s="21">
        <f>D1594*IF(ISNUMBER(F1594),F1594,0)</f>
        <v>0</v>
      </c>
      <c r="H1594" s="22" t="s">
        <v>1327</v>
      </c>
    </row>
    <row r="1595" spans="2:8" x14ac:dyDescent="0.25">
      <c r="B1595" s="3"/>
      <c r="C1595" s="3"/>
      <c r="D1595" s="3"/>
      <c r="E1595" s="3"/>
      <c r="F1595" s="3"/>
      <c r="G1595" s="11"/>
      <c r="H1595" s="13"/>
    </row>
    <row r="1596" spans="2:8" ht="14.5" x14ac:dyDescent="0.35">
      <c r="B1596" s="17" t="s">
        <v>20</v>
      </c>
      <c r="C1596" s="16" t="s">
        <v>468</v>
      </c>
      <c r="D1596" s="18">
        <v>2200</v>
      </c>
      <c r="E1596" s="19" t="s">
        <v>29</v>
      </c>
      <c r="F1596" s="20"/>
      <c r="G1596" s="21">
        <f>D1596*IF(ISNUMBER(F1596),F1596,0)</f>
        <v>0</v>
      </c>
      <c r="H1596" s="22" t="s">
        <v>1327</v>
      </c>
    </row>
    <row r="1597" spans="2:8" x14ac:dyDescent="0.25">
      <c r="B1597" s="3"/>
      <c r="C1597" s="3"/>
      <c r="D1597" s="3"/>
      <c r="E1597" s="3"/>
      <c r="F1597" s="3"/>
      <c r="G1597" s="11"/>
      <c r="H1597" s="13"/>
    </row>
    <row r="1598" spans="2:8" ht="13" x14ac:dyDescent="0.3">
      <c r="B1598" s="3"/>
      <c r="C1598" s="14" t="s">
        <v>469</v>
      </c>
      <c r="D1598" s="3"/>
      <c r="E1598" s="3"/>
      <c r="F1598" s="3"/>
      <c r="G1598" s="11"/>
      <c r="H1598" s="13"/>
    </row>
    <row r="1599" spans="2:8" x14ac:dyDescent="0.25">
      <c r="B1599" s="3"/>
      <c r="C1599" s="3"/>
      <c r="D1599" s="3"/>
      <c r="E1599" s="3"/>
      <c r="F1599" s="3"/>
      <c r="G1599" s="11"/>
      <c r="H1599" s="13"/>
    </row>
    <row r="1600" spans="2:8" ht="13" x14ac:dyDescent="0.3">
      <c r="B1600" s="3"/>
      <c r="C1600" s="15"/>
      <c r="D1600" s="3"/>
      <c r="E1600" s="3"/>
      <c r="F1600" s="3"/>
      <c r="G1600" s="11"/>
      <c r="H1600" s="13"/>
    </row>
    <row r="1601" spans="2:8" x14ac:dyDescent="0.25">
      <c r="B1601" s="3"/>
      <c r="C1601" s="3"/>
      <c r="D1601" s="3"/>
      <c r="E1601" s="3"/>
      <c r="F1601" s="3"/>
      <c r="G1601" s="11"/>
      <c r="H1601" s="13"/>
    </row>
    <row r="1602" spans="2:8" ht="14.5" x14ac:dyDescent="0.35">
      <c r="B1602" s="17" t="s">
        <v>23</v>
      </c>
      <c r="C1602" s="16" t="s">
        <v>470</v>
      </c>
      <c r="D1602" s="18">
        <v>1779</v>
      </c>
      <c r="E1602" s="19" t="s">
        <v>29</v>
      </c>
      <c r="F1602" s="20"/>
      <c r="G1602" s="21">
        <f>D1602*IF(ISNUMBER(F1602),F1602,0)</f>
        <v>0</v>
      </c>
      <c r="H1602" s="22" t="s">
        <v>1327</v>
      </c>
    </row>
    <row r="1603" spans="2:8" x14ac:dyDescent="0.25">
      <c r="B1603" s="3"/>
      <c r="C1603" s="3"/>
      <c r="D1603" s="3"/>
      <c r="E1603" s="3"/>
      <c r="F1603" s="3"/>
      <c r="G1603" s="11"/>
      <c r="H1603" s="13"/>
    </row>
    <row r="1604" spans="2:8" ht="13" x14ac:dyDescent="0.3">
      <c r="B1604" s="3"/>
      <c r="C1604" s="14" t="s">
        <v>471</v>
      </c>
      <c r="D1604" s="3"/>
      <c r="E1604" s="3"/>
      <c r="F1604" s="3"/>
      <c r="G1604" s="11"/>
      <c r="H1604" s="13"/>
    </row>
    <row r="1605" spans="2:8" x14ac:dyDescent="0.25">
      <c r="B1605" s="3"/>
      <c r="C1605" s="3"/>
      <c r="D1605" s="3"/>
      <c r="E1605" s="3"/>
      <c r="F1605" s="3"/>
      <c r="G1605" s="11"/>
      <c r="H1605" s="13"/>
    </row>
    <row r="1606" spans="2:8" ht="13" x14ac:dyDescent="0.3">
      <c r="B1606" s="3"/>
      <c r="C1606" s="15"/>
      <c r="D1606" s="3"/>
      <c r="E1606" s="3"/>
      <c r="F1606" s="3"/>
      <c r="G1606" s="11"/>
      <c r="H1606" s="13"/>
    </row>
    <row r="1607" spans="2:8" x14ac:dyDescent="0.25">
      <c r="B1607" s="3"/>
      <c r="C1607" s="3"/>
      <c r="D1607" s="3"/>
      <c r="E1607" s="3"/>
      <c r="F1607" s="3"/>
      <c r="G1607" s="11"/>
      <c r="H1607" s="13"/>
    </row>
    <row r="1608" spans="2:8" ht="14.5" x14ac:dyDescent="0.35">
      <c r="B1608" s="17" t="s">
        <v>25</v>
      </c>
      <c r="C1608" s="16" t="s">
        <v>470</v>
      </c>
      <c r="D1608" s="18">
        <v>2201</v>
      </c>
      <c r="E1608" s="19" t="s">
        <v>29</v>
      </c>
      <c r="F1608" s="20"/>
      <c r="G1608" s="21">
        <f>D1608*IF(ISNUMBER(F1608),F1608,0)</f>
        <v>0</v>
      </c>
      <c r="H1608" s="22" t="s">
        <v>1327</v>
      </c>
    </row>
    <row r="1609" spans="2:8" x14ac:dyDescent="0.25">
      <c r="B1609" s="3"/>
      <c r="C1609" s="3"/>
      <c r="D1609" s="3"/>
      <c r="E1609" s="3"/>
      <c r="F1609" s="3"/>
      <c r="G1609" s="11"/>
      <c r="H1609" s="13"/>
    </row>
    <row r="1610" spans="2:8" x14ac:dyDescent="0.25">
      <c r="B1610" s="4"/>
      <c r="C1610" s="4"/>
      <c r="D1610" s="5"/>
      <c r="E1610" s="5"/>
      <c r="F1610" s="5"/>
      <c r="G1610" s="23"/>
      <c r="H1610" s="24"/>
    </row>
    <row r="1611" spans="2:8" ht="13" x14ac:dyDescent="0.3">
      <c r="B1611" s="3"/>
      <c r="C1611" s="25" t="s">
        <v>472</v>
      </c>
      <c r="G1611" s="26">
        <f>SUM(G1588:G1608)</f>
        <v>0</v>
      </c>
      <c r="H1611" s="13"/>
    </row>
    <row r="1612" spans="2:8" x14ac:dyDescent="0.25">
      <c r="B1612" s="27"/>
      <c r="C1612" s="27"/>
      <c r="D1612" s="28"/>
      <c r="E1612" s="28"/>
      <c r="F1612" s="28"/>
      <c r="G1612" s="29"/>
      <c r="H1612" s="30"/>
    </row>
    <row r="1614" spans="2:8" x14ac:dyDescent="0.25">
      <c r="B1614" s="4" t="s">
        <v>431</v>
      </c>
      <c r="C1614" s="5"/>
      <c r="D1614" s="5"/>
      <c r="E1614" s="5"/>
      <c r="F1614" s="5"/>
      <c r="G1614" s="6"/>
      <c r="H1614" s="6"/>
    </row>
    <row r="1615" spans="2:8" ht="13" x14ac:dyDescent="0.3">
      <c r="B1615" s="7"/>
      <c r="C1615" s="8" t="s">
        <v>5</v>
      </c>
      <c r="D1615" s="9" t="s">
        <v>6</v>
      </c>
      <c r="E1615" s="9" t="s">
        <v>7</v>
      </c>
      <c r="F1615" s="9" t="s">
        <v>8</v>
      </c>
      <c r="G1615" s="10" t="s">
        <v>9</v>
      </c>
      <c r="H1615" s="8" t="s">
        <v>10</v>
      </c>
    </row>
    <row r="1616" spans="2:8" x14ac:dyDescent="0.25">
      <c r="B1616" s="3"/>
      <c r="C1616" s="3"/>
      <c r="D1616" s="3"/>
      <c r="E1616" s="3"/>
      <c r="F1616" s="3"/>
      <c r="G1616" s="11"/>
      <c r="H1616" s="13"/>
    </row>
    <row r="1617" spans="2:8" ht="78" x14ac:dyDescent="0.3">
      <c r="B1617" s="3"/>
      <c r="C1617" s="14" t="s">
        <v>473</v>
      </c>
      <c r="D1617" s="3"/>
      <c r="E1617" s="3"/>
      <c r="F1617" s="3"/>
      <c r="G1617" s="11"/>
      <c r="H1617" s="13"/>
    </row>
    <row r="1618" spans="2:8" x14ac:dyDescent="0.25">
      <c r="B1618" s="3"/>
      <c r="C1618" s="3"/>
      <c r="D1618" s="3"/>
      <c r="E1618" s="3"/>
      <c r="F1618" s="3"/>
      <c r="G1618" s="11"/>
      <c r="H1618" s="13"/>
    </row>
    <row r="1619" spans="2:8" ht="13" x14ac:dyDescent="0.3">
      <c r="B1619" s="3"/>
      <c r="C1619" s="15"/>
      <c r="D1619" s="3"/>
      <c r="E1619" s="3"/>
      <c r="F1619" s="3"/>
      <c r="G1619" s="11"/>
      <c r="H1619" s="13"/>
    </row>
    <row r="1620" spans="2:8" x14ac:dyDescent="0.25">
      <c r="B1620" s="3"/>
      <c r="C1620" s="3"/>
      <c r="D1620" s="3"/>
      <c r="E1620" s="3"/>
      <c r="F1620" s="3"/>
      <c r="G1620" s="11"/>
      <c r="H1620" s="13"/>
    </row>
    <row r="1621" spans="2:8" ht="26" x14ac:dyDescent="0.35">
      <c r="B1621" s="17" t="s">
        <v>13</v>
      </c>
      <c r="C1621" s="16" t="s">
        <v>474</v>
      </c>
      <c r="D1621" s="18">
        <v>391</v>
      </c>
      <c r="E1621" s="19" t="s">
        <v>29</v>
      </c>
      <c r="F1621" s="20"/>
      <c r="G1621" s="21">
        <f>D1621*IF(ISNUMBER(F1621),F1621,0)</f>
        <v>0</v>
      </c>
      <c r="H1621" s="22" t="s">
        <v>1327</v>
      </c>
    </row>
    <row r="1622" spans="2:8" x14ac:dyDescent="0.25">
      <c r="B1622" s="3"/>
      <c r="C1622" s="3"/>
      <c r="D1622" s="3"/>
      <c r="E1622" s="3"/>
      <c r="F1622" s="3"/>
      <c r="G1622" s="11"/>
      <c r="H1622" s="13"/>
    </row>
    <row r="1623" spans="2:8" ht="117" x14ac:dyDescent="0.3">
      <c r="B1623" s="3"/>
      <c r="C1623" s="14" t="s">
        <v>475</v>
      </c>
      <c r="D1623" s="3"/>
      <c r="E1623" s="3"/>
      <c r="F1623" s="3"/>
      <c r="G1623" s="11"/>
      <c r="H1623" s="13"/>
    </row>
    <row r="1624" spans="2:8" x14ac:dyDescent="0.25">
      <c r="B1624" s="3"/>
      <c r="C1624" s="3"/>
      <c r="D1624" s="3"/>
      <c r="E1624" s="3"/>
      <c r="F1624" s="3"/>
      <c r="G1624" s="11"/>
      <c r="H1624" s="13"/>
    </row>
    <row r="1625" spans="2:8" ht="13" x14ac:dyDescent="0.3">
      <c r="B1625" s="3"/>
      <c r="C1625" s="15"/>
      <c r="D1625" s="3"/>
      <c r="E1625" s="3"/>
      <c r="F1625" s="3"/>
      <c r="G1625" s="11"/>
      <c r="H1625" s="13"/>
    </row>
    <row r="1626" spans="2:8" x14ac:dyDescent="0.25">
      <c r="B1626" s="3"/>
      <c r="C1626" s="3"/>
      <c r="D1626" s="3"/>
      <c r="E1626" s="3"/>
      <c r="F1626" s="3"/>
      <c r="G1626" s="11"/>
      <c r="H1626" s="13"/>
    </row>
    <row r="1627" spans="2:8" ht="26" x14ac:dyDescent="0.35">
      <c r="B1627" s="17" t="s">
        <v>17</v>
      </c>
      <c r="C1627" s="16" t="s">
        <v>474</v>
      </c>
      <c r="D1627" s="18">
        <v>800</v>
      </c>
      <c r="E1627" s="19" t="s">
        <v>29</v>
      </c>
      <c r="F1627" s="20"/>
      <c r="G1627" s="21">
        <f>D1627*IF(ISNUMBER(F1627),F1627,0)</f>
        <v>0</v>
      </c>
      <c r="H1627" s="342" t="s">
        <v>1327</v>
      </c>
    </row>
    <row r="1628" spans="2:8" x14ac:dyDescent="0.25">
      <c r="B1628" s="3"/>
      <c r="C1628" s="3"/>
      <c r="D1628" s="3"/>
      <c r="E1628" s="3"/>
      <c r="F1628" s="3"/>
      <c r="G1628" s="11"/>
      <c r="H1628" s="13"/>
    </row>
    <row r="1629" spans="2:8" ht="13" x14ac:dyDescent="0.3">
      <c r="B1629" s="3"/>
      <c r="C1629" s="14" t="s">
        <v>476</v>
      </c>
      <c r="D1629" s="3"/>
      <c r="E1629" s="3"/>
      <c r="F1629" s="3"/>
      <c r="G1629" s="11"/>
      <c r="H1629" s="13"/>
    </row>
    <row r="1630" spans="2:8" x14ac:dyDescent="0.25">
      <c r="B1630" s="3"/>
      <c r="C1630" s="3"/>
      <c r="D1630" s="3"/>
      <c r="E1630" s="3"/>
      <c r="F1630" s="3"/>
      <c r="G1630" s="11"/>
      <c r="H1630" s="13"/>
    </row>
    <row r="1631" spans="2:8" ht="13" x14ac:dyDescent="0.3">
      <c r="B1631" s="3"/>
      <c r="C1631" s="15"/>
      <c r="D1631" s="3"/>
      <c r="E1631" s="3"/>
      <c r="F1631" s="3"/>
      <c r="G1631" s="11"/>
      <c r="H1631" s="13"/>
    </row>
    <row r="1632" spans="2:8" x14ac:dyDescent="0.25">
      <c r="B1632" s="3"/>
      <c r="C1632" s="3"/>
      <c r="D1632" s="3"/>
      <c r="E1632" s="3"/>
      <c r="F1632" s="3"/>
      <c r="G1632" s="11"/>
      <c r="H1632" s="13"/>
    </row>
    <row r="1633" spans="2:8" ht="14.5" x14ac:dyDescent="0.35">
      <c r="B1633" s="17" t="s">
        <v>20</v>
      </c>
      <c r="C1633" s="16" t="s">
        <v>477</v>
      </c>
      <c r="D1633" s="18">
        <v>1</v>
      </c>
      <c r="E1633" s="19" t="s">
        <v>18</v>
      </c>
      <c r="F1633" s="461"/>
      <c r="G1633" s="21">
        <f>D1633*IF(ISNUMBER(F1633),F1633,0)</f>
        <v>0</v>
      </c>
      <c r="H1633" s="459" t="s">
        <v>1327</v>
      </c>
    </row>
    <row r="1634" spans="2:8" x14ac:dyDescent="0.25">
      <c r="B1634" s="3"/>
      <c r="C1634" s="3"/>
      <c r="D1634" s="3"/>
      <c r="E1634" s="3"/>
      <c r="F1634" s="3"/>
      <c r="G1634" s="11"/>
      <c r="H1634" s="13"/>
    </row>
    <row r="1635" spans="2:8" ht="14.5" x14ac:dyDescent="0.35">
      <c r="B1635" s="17" t="s">
        <v>23</v>
      </c>
      <c r="C1635" s="16" t="s">
        <v>478</v>
      </c>
      <c r="D1635" s="18">
        <v>25</v>
      </c>
      <c r="E1635" s="19" t="s">
        <v>215</v>
      </c>
      <c r="F1635" s="20"/>
      <c r="G1635" s="21">
        <f>D1635*IF(ISNUMBER(F1635),F1635,0)</f>
        <v>0</v>
      </c>
      <c r="H1635" s="342" t="s">
        <v>1327</v>
      </c>
    </row>
    <row r="1636" spans="2:8" x14ac:dyDescent="0.25">
      <c r="B1636" s="3"/>
      <c r="C1636" s="3"/>
      <c r="D1636" s="3"/>
      <c r="E1636" s="3"/>
      <c r="F1636" s="3"/>
      <c r="G1636" s="11"/>
      <c r="H1636" s="13"/>
    </row>
    <row r="1637" spans="2:8" ht="26" x14ac:dyDescent="0.35">
      <c r="B1637" s="17" t="s">
        <v>25</v>
      </c>
      <c r="C1637" s="16" t="s">
        <v>479</v>
      </c>
      <c r="D1637" s="18">
        <v>62</v>
      </c>
      <c r="E1637" s="19" t="s">
        <v>49</v>
      </c>
      <c r="F1637" s="20"/>
      <c r="G1637" s="21">
        <f>D1637*IF(ISNUMBER(F1637),F1637,0)</f>
        <v>0</v>
      </c>
      <c r="H1637" s="342" t="s">
        <v>1327</v>
      </c>
    </row>
    <row r="1638" spans="2:8" x14ac:dyDescent="0.25">
      <c r="B1638" s="3"/>
      <c r="C1638" s="3"/>
      <c r="D1638" s="3"/>
      <c r="E1638" s="3"/>
      <c r="F1638" s="3"/>
      <c r="G1638" s="11"/>
      <c r="H1638" s="13"/>
    </row>
    <row r="1639" spans="2:8" ht="78" x14ac:dyDescent="0.3">
      <c r="B1639" s="3"/>
      <c r="C1639" s="14" t="s">
        <v>480</v>
      </c>
      <c r="D1639" s="3"/>
      <c r="E1639" s="3"/>
      <c r="F1639" s="3"/>
      <c r="G1639" s="11"/>
      <c r="H1639" s="13"/>
    </row>
    <row r="1640" spans="2:8" x14ac:dyDescent="0.25">
      <c r="B1640" s="3"/>
      <c r="C1640" s="3"/>
      <c r="D1640" s="3"/>
      <c r="E1640" s="3"/>
      <c r="F1640" s="3"/>
      <c r="G1640" s="11"/>
      <c r="H1640" s="13"/>
    </row>
    <row r="1641" spans="2:8" ht="13" x14ac:dyDescent="0.3">
      <c r="B1641" s="3"/>
      <c r="C1641" s="15"/>
      <c r="D1641" s="3"/>
      <c r="E1641" s="3"/>
      <c r="F1641" s="3"/>
      <c r="G1641" s="11"/>
      <c r="H1641" s="13"/>
    </row>
    <row r="1642" spans="2:8" x14ac:dyDescent="0.25">
      <c r="B1642" s="3"/>
      <c r="C1642" s="3"/>
      <c r="D1642" s="3"/>
      <c r="E1642" s="3"/>
      <c r="F1642" s="3"/>
      <c r="G1642" s="11"/>
      <c r="H1642" s="13"/>
    </row>
    <row r="1643" spans="2:8" ht="26" x14ac:dyDescent="0.35">
      <c r="B1643" s="17" t="s">
        <v>28</v>
      </c>
      <c r="C1643" s="16" t="s">
        <v>481</v>
      </c>
      <c r="D1643" s="18">
        <v>27</v>
      </c>
      <c r="E1643" s="19" t="s">
        <v>29</v>
      </c>
      <c r="F1643" s="20"/>
      <c r="G1643" s="21">
        <f>D1643*IF(ISNUMBER(F1643),F1643,0)</f>
        <v>0</v>
      </c>
      <c r="H1643" s="342" t="s">
        <v>1327</v>
      </c>
    </row>
    <row r="1644" spans="2:8" x14ac:dyDescent="0.25">
      <c r="B1644" s="3"/>
      <c r="C1644" s="3"/>
      <c r="D1644" s="3"/>
      <c r="E1644" s="3"/>
      <c r="F1644" s="3"/>
      <c r="G1644" s="11"/>
      <c r="H1644" s="13"/>
    </row>
    <row r="1645" spans="2:8" x14ac:dyDescent="0.25">
      <c r="B1645" s="4"/>
      <c r="C1645" s="4"/>
      <c r="D1645" s="5"/>
      <c r="E1645" s="5"/>
      <c r="F1645" s="5"/>
      <c r="G1645" s="23"/>
      <c r="H1645" s="24"/>
    </row>
    <row r="1646" spans="2:8" ht="13" x14ac:dyDescent="0.3">
      <c r="B1646" s="3"/>
      <c r="C1646" s="25" t="s">
        <v>482</v>
      </c>
      <c r="G1646" s="26">
        <f>SUM(G1621:G1643)</f>
        <v>0</v>
      </c>
      <c r="H1646" s="13"/>
    </row>
    <row r="1647" spans="2:8" x14ac:dyDescent="0.25">
      <c r="B1647" s="27"/>
      <c r="C1647" s="27"/>
      <c r="D1647" s="28"/>
      <c r="E1647" s="28"/>
      <c r="F1647" s="28"/>
      <c r="G1647" s="29"/>
      <c r="H1647" s="30"/>
    </row>
    <row r="1649" spans="2:8" x14ac:dyDescent="0.25">
      <c r="B1649" s="4" t="s">
        <v>483</v>
      </c>
      <c r="C1649" s="5"/>
      <c r="D1649" s="5"/>
      <c r="E1649" s="5"/>
      <c r="F1649" s="5"/>
      <c r="G1649" s="6"/>
      <c r="H1649" s="6"/>
    </row>
    <row r="1650" spans="2:8" ht="13" x14ac:dyDescent="0.3">
      <c r="B1650" s="7"/>
      <c r="C1650" s="8" t="s">
        <v>5</v>
      </c>
      <c r="D1650" s="9" t="s">
        <v>6</v>
      </c>
      <c r="E1650" s="9" t="s">
        <v>7</v>
      </c>
      <c r="F1650" s="9" t="s">
        <v>8</v>
      </c>
      <c r="G1650" s="10" t="s">
        <v>9</v>
      </c>
      <c r="H1650" s="8" t="s">
        <v>10</v>
      </c>
    </row>
    <row r="1651" spans="2:8" x14ac:dyDescent="0.25">
      <c r="B1651" s="3"/>
      <c r="C1651" s="3"/>
      <c r="D1651" s="3"/>
      <c r="E1651" s="3"/>
      <c r="F1651" s="3"/>
      <c r="G1651" s="11"/>
      <c r="H1651" s="13"/>
    </row>
    <row r="1652" spans="2:8" ht="169" x14ac:dyDescent="0.3">
      <c r="B1652" s="3"/>
      <c r="C1652" s="14" t="s">
        <v>484</v>
      </c>
      <c r="D1652" s="3"/>
      <c r="E1652" s="3"/>
      <c r="F1652" s="3"/>
      <c r="G1652" s="11"/>
      <c r="H1652" s="13"/>
    </row>
    <row r="1653" spans="2:8" x14ac:dyDescent="0.25">
      <c r="B1653" s="3"/>
      <c r="C1653" s="3"/>
      <c r="D1653" s="3"/>
      <c r="E1653" s="3"/>
      <c r="F1653" s="3"/>
      <c r="G1653" s="11"/>
      <c r="H1653" s="13"/>
    </row>
    <row r="1654" spans="2:8" ht="13" x14ac:dyDescent="0.3">
      <c r="B1654" s="3"/>
      <c r="C1654" s="15"/>
      <c r="D1654" s="3"/>
      <c r="E1654" s="3"/>
      <c r="F1654" s="3"/>
      <c r="G1654" s="11"/>
      <c r="H1654" s="13"/>
    </row>
    <row r="1655" spans="2:8" x14ac:dyDescent="0.25">
      <c r="B1655" s="3"/>
      <c r="C1655" s="3"/>
      <c r="D1655" s="3"/>
      <c r="E1655" s="3"/>
      <c r="F1655" s="3"/>
      <c r="G1655" s="11"/>
      <c r="H1655" s="13"/>
    </row>
    <row r="1656" spans="2:8" ht="14.5" x14ac:dyDescent="0.35">
      <c r="B1656" s="17" t="s">
        <v>13</v>
      </c>
      <c r="C1656" s="16" t="s">
        <v>485</v>
      </c>
      <c r="D1656" s="18">
        <v>3</v>
      </c>
      <c r="E1656" s="19" t="s">
        <v>14</v>
      </c>
      <c r="F1656" s="20">
        <v>323.5</v>
      </c>
      <c r="G1656" s="21">
        <f>D1656*IF(ISNUMBER(F1656),F1656,0)</f>
        <v>970.5</v>
      </c>
      <c r="H1656" s="22"/>
    </row>
    <row r="1657" spans="2:8" x14ac:dyDescent="0.25">
      <c r="B1657" s="3"/>
      <c r="C1657" s="3"/>
      <c r="D1657" s="3"/>
      <c r="E1657" s="3"/>
      <c r="F1657" s="3"/>
      <c r="G1657" s="11"/>
      <c r="H1657" s="13"/>
    </row>
    <row r="1658" spans="2:8" ht="65" x14ac:dyDescent="0.3">
      <c r="B1658" s="3"/>
      <c r="C1658" s="14" t="s">
        <v>486</v>
      </c>
      <c r="D1658" s="3"/>
      <c r="E1658" s="3"/>
      <c r="F1658" s="3"/>
      <c r="G1658" s="11"/>
      <c r="H1658" s="13"/>
    </row>
    <row r="1659" spans="2:8" x14ac:dyDescent="0.25">
      <c r="B1659" s="3"/>
      <c r="C1659" s="3"/>
      <c r="D1659" s="3"/>
      <c r="E1659" s="3"/>
      <c r="F1659" s="3"/>
      <c r="G1659" s="11"/>
      <c r="H1659" s="13"/>
    </row>
    <row r="1660" spans="2:8" ht="13" x14ac:dyDescent="0.3">
      <c r="B1660" s="3"/>
      <c r="C1660" s="15"/>
      <c r="D1660" s="3"/>
      <c r="E1660" s="3"/>
      <c r="F1660" s="3"/>
      <c r="G1660" s="11"/>
      <c r="H1660" s="13"/>
    </row>
    <row r="1661" spans="2:8" x14ac:dyDescent="0.25">
      <c r="B1661" s="3"/>
      <c r="C1661" s="3"/>
      <c r="D1661" s="3"/>
      <c r="E1661" s="3"/>
      <c r="F1661" s="3"/>
      <c r="G1661" s="11"/>
      <c r="H1661" s="13"/>
    </row>
    <row r="1662" spans="2:8" ht="14.5" x14ac:dyDescent="0.35">
      <c r="B1662" s="17" t="s">
        <v>17</v>
      </c>
      <c r="C1662" s="16" t="s">
        <v>487</v>
      </c>
      <c r="D1662" s="18">
        <v>3</v>
      </c>
      <c r="E1662" s="19" t="s">
        <v>14</v>
      </c>
      <c r="F1662" s="20">
        <v>363</v>
      </c>
      <c r="G1662" s="21">
        <f>D1662*IF(ISNUMBER(F1662),F1662,0)</f>
        <v>1089</v>
      </c>
      <c r="H1662" s="22"/>
    </row>
    <row r="1663" spans="2:8" x14ac:dyDescent="0.25">
      <c r="B1663" s="3"/>
      <c r="C1663" s="3"/>
      <c r="D1663" s="3"/>
      <c r="E1663" s="3"/>
      <c r="F1663" s="3"/>
      <c r="G1663" s="11"/>
      <c r="H1663" s="13"/>
    </row>
    <row r="1664" spans="2:8" ht="78" x14ac:dyDescent="0.3">
      <c r="B1664" s="3"/>
      <c r="C1664" s="14" t="s">
        <v>145</v>
      </c>
      <c r="D1664" s="3"/>
      <c r="E1664" s="3"/>
      <c r="F1664" s="3"/>
      <c r="G1664" s="11"/>
      <c r="H1664" s="13"/>
    </row>
    <row r="1665" spans="2:8" x14ac:dyDescent="0.25">
      <c r="B1665" s="3"/>
      <c r="C1665" s="3"/>
      <c r="D1665" s="3"/>
      <c r="E1665" s="3"/>
      <c r="F1665" s="3"/>
      <c r="G1665" s="11"/>
      <c r="H1665" s="13"/>
    </row>
    <row r="1666" spans="2:8" ht="13" x14ac:dyDescent="0.3">
      <c r="B1666" s="3"/>
      <c r="C1666" s="15"/>
      <c r="D1666" s="3"/>
      <c r="E1666" s="3"/>
      <c r="F1666" s="3"/>
      <c r="G1666" s="11"/>
      <c r="H1666" s="13"/>
    </row>
    <row r="1667" spans="2:8" x14ac:dyDescent="0.25">
      <c r="B1667" s="3"/>
      <c r="C1667" s="3"/>
      <c r="D1667" s="3"/>
      <c r="E1667" s="3"/>
      <c r="F1667" s="3"/>
      <c r="G1667" s="11"/>
      <c r="H1667" s="13"/>
    </row>
    <row r="1668" spans="2:8" ht="14.5" x14ac:dyDescent="0.35">
      <c r="B1668" s="17" t="s">
        <v>20</v>
      </c>
      <c r="C1668" s="16" t="s">
        <v>488</v>
      </c>
      <c r="D1668" s="18">
        <v>9</v>
      </c>
      <c r="E1668" s="19" t="s">
        <v>14</v>
      </c>
      <c r="F1668" s="20">
        <v>296.7</v>
      </c>
      <c r="G1668" s="21">
        <f>D1668*IF(ISNUMBER(F1668),F1668,0)</f>
        <v>2670.2999999999997</v>
      </c>
      <c r="H1668" s="22"/>
    </row>
    <row r="1669" spans="2:8" x14ac:dyDescent="0.25">
      <c r="B1669" s="3"/>
      <c r="C1669" s="3"/>
      <c r="D1669" s="3"/>
      <c r="E1669" s="3"/>
      <c r="F1669" s="3"/>
      <c r="G1669" s="11"/>
      <c r="H1669" s="13"/>
    </row>
    <row r="1670" spans="2:8" ht="65" x14ac:dyDescent="0.3">
      <c r="B1670" s="3"/>
      <c r="C1670" s="14" t="s">
        <v>489</v>
      </c>
      <c r="D1670" s="3"/>
      <c r="E1670" s="3"/>
      <c r="F1670" s="3"/>
      <c r="G1670" s="11"/>
      <c r="H1670" s="13"/>
    </row>
    <row r="1671" spans="2:8" x14ac:dyDescent="0.25">
      <c r="B1671" s="3"/>
      <c r="C1671" s="3"/>
      <c r="D1671" s="3"/>
      <c r="E1671" s="3"/>
      <c r="F1671" s="3"/>
      <c r="G1671" s="11"/>
      <c r="H1671" s="13"/>
    </row>
    <row r="1672" spans="2:8" ht="13" x14ac:dyDescent="0.3">
      <c r="B1672" s="3"/>
      <c r="C1672" s="15"/>
      <c r="D1672" s="3"/>
      <c r="E1672" s="3"/>
      <c r="F1672" s="3"/>
      <c r="G1672" s="11"/>
      <c r="H1672" s="13"/>
    </row>
    <row r="1673" spans="2:8" x14ac:dyDescent="0.25">
      <c r="B1673" s="3"/>
      <c r="C1673" s="3"/>
      <c r="D1673" s="3"/>
      <c r="E1673" s="3"/>
      <c r="F1673" s="3"/>
      <c r="G1673" s="11"/>
      <c r="H1673" s="13"/>
    </row>
    <row r="1674" spans="2:8" ht="14.5" x14ac:dyDescent="0.35">
      <c r="B1674" s="17" t="s">
        <v>23</v>
      </c>
      <c r="C1674" s="16" t="s">
        <v>490</v>
      </c>
      <c r="D1674" s="18">
        <v>50</v>
      </c>
      <c r="E1674" s="19" t="s">
        <v>49</v>
      </c>
      <c r="F1674" s="20">
        <v>54.56</v>
      </c>
      <c r="G1674" s="21">
        <f>D1674*IF(ISNUMBER(F1674),F1674,0)</f>
        <v>2728</v>
      </c>
      <c r="H1674" s="22"/>
    </row>
    <row r="1675" spans="2:8" x14ac:dyDescent="0.25">
      <c r="B1675" s="3"/>
      <c r="C1675" s="3"/>
      <c r="D1675" s="3"/>
      <c r="E1675" s="3"/>
      <c r="F1675" s="3"/>
      <c r="G1675" s="11"/>
      <c r="H1675" s="13"/>
    </row>
    <row r="1676" spans="2:8" ht="14.5" x14ac:dyDescent="0.35">
      <c r="B1676" s="17" t="s">
        <v>25</v>
      </c>
      <c r="C1676" s="16" t="s">
        <v>491</v>
      </c>
      <c r="D1676" s="18">
        <v>50</v>
      </c>
      <c r="E1676" s="19" t="s">
        <v>49</v>
      </c>
      <c r="F1676" s="20">
        <v>32.44</v>
      </c>
      <c r="G1676" s="21">
        <f>D1676*IF(ISNUMBER(F1676),F1676,0)</f>
        <v>1622</v>
      </c>
      <c r="H1676" s="22"/>
    </row>
    <row r="1677" spans="2:8" x14ac:dyDescent="0.25">
      <c r="B1677" s="3"/>
      <c r="C1677" s="3"/>
      <c r="D1677" s="3"/>
      <c r="E1677" s="3"/>
      <c r="F1677" s="3"/>
      <c r="G1677" s="11"/>
      <c r="H1677" s="13"/>
    </row>
    <row r="1678" spans="2:8" ht="91" x14ac:dyDescent="0.3">
      <c r="B1678" s="3"/>
      <c r="C1678" s="14" t="s">
        <v>198</v>
      </c>
      <c r="D1678" s="3"/>
      <c r="E1678" s="3"/>
      <c r="F1678" s="3"/>
      <c r="G1678" s="11"/>
      <c r="H1678" s="13"/>
    </row>
    <row r="1679" spans="2:8" x14ac:dyDescent="0.25">
      <c r="B1679" s="3"/>
      <c r="C1679" s="3"/>
      <c r="D1679" s="3"/>
      <c r="E1679" s="3"/>
      <c r="F1679" s="3"/>
      <c r="G1679" s="11"/>
      <c r="H1679" s="13"/>
    </row>
    <row r="1680" spans="2:8" ht="13" x14ac:dyDescent="0.3">
      <c r="B1680" s="3"/>
      <c r="C1680" s="15"/>
      <c r="D1680" s="3"/>
      <c r="E1680" s="3"/>
      <c r="F1680" s="3"/>
      <c r="G1680" s="11"/>
      <c r="H1680" s="13"/>
    </row>
    <row r="1681" spans="2:8" x14ac:dyDescent="0.25">
      <c r="B1681" s="3"/>
      <c r="C1681" s="3"/>
      <c r="D1681" s="3"/>
      <c r="E1681" s="3"/>
      <c r="F1681" s="3"/>
      <c r="G1681" s="11"/>
      <c r="H1681" s="13"/>
    </row>
    <row r="1682" spans="2:8" ht="26" x14ac:dyDescent="0.35">
      <c r="B1682" s="17" t="s">
        <v>28</v>
      </c>
      <c r="C1682" s="16" t="s">
        <v>492</v>
      </c>
      <c r="D1682" s="18">
        <v>1.8</v>
      </c>
      <c r="E1682" s="19" t="s">
        <v>200</v>
      </c>
      <c r="F1682" s="20">
        <v>1976.55</v>
      </c>
      <c r="G1682" s="21">
        <f>D1682*IF(ISNUMBER(F1682),F1682,0)</f>
        <v>3557.79</v>
      </c>
      <c r="H1682" s="22"/>
    </row>
    <row r="1683" spans="2:8" x14ac:dyDescent="0.25">
      <c r="B1683" s="3"/>
      <c r="C1683" s="3"/>
      <c r="D1683" s="3"/>
      <c r="E1683" s="3"/>
      <c r="F1683" s="3"/>
      <c r="G1683" s="11"/>
      <c r="H1683" s="13"/>
    </row>
    <row r="1684" spans="2:8" x14ac:dyDescent="0.25">
      <c r="B1684" s="4"/>
      <c r="C1684" s="4"/>
      <c r="D1684" s="5"/>
      <c r="E1684" s="5"/>
      <c r="F1684" s="5"/>
      <c r="G1684" s="23"/>
      <c r="H1684" s="24"/>
    </row>
    <row r="1685" spans="2:8" ht="13" x14ac:dyDescent="0.3">
      <c r="B1685" s="3"/>
      <c r="C1685" s="25" t="s">
        <v>493</v>
      </c>
      <c r="G1685" s="26">
        <f>SUM(G1656:G1682)</f>
        <v>12637.59</v>
      </c>
      <c r="H1685" s="13"/>
    </row>
    <row r="1686" spans="2:8" x14ac:dyDescent="0.25">
      <c r="B1686" s="27"/>
      <c r="C1686" s="27"/>
      <c r="D1686" s="28"/>
      <c r="E1686" s="28"/>
      <c r="F1686" s="28"/>
      <c r="G1686" s="29"/>
      <c r="H1686" s="30"/>
    </row>
    <row r="1688" spans="2:8" x14ac:dyDescent="0.25">
      <c r="B1688" s="4" t="s">
        <v>483</v>
      </c>
      <c r="C1688" s="5"/>
      <c r="D1688" s="5"/>
      <c r="E1688" s="5"/>
      <c r="F1688" s="5"/>
      <c r="G1688" s="6"/>
      <c r="H1688" s="6"/>
    </row>
    <row r="1689" spans="2:8" ht="13" x14ac:dyDescent="0.3">
      <c r="B1689" s="7"/>
      <c r="C1689" s="8" t="s">
        <v>5</v>
      </c>
      <c r="D1689" s="9" t="s">
        <v>6</v>
      </c>
      <c r="E1689" s="9" t="s">
        <v>7</v>
      </c>
      <c r="F1689" s="9" t="s">
        <v>8</v>
      </c>
      <c r="G1689" s="10" t="s">
        <v>9</v>
      </c>
      <c r="H1689" s="8" t="s">
        <v>10</v>
      </c>
    </row>
    <row r="1690" spans="2:8" x14ac:dyDescent="0.25">
      <c r="B1690" s="3"/>
      <c r="C1690" s="3"/>
      <c r="D1690" s="3"/>
      <c r="E1690" s="3"/>
      <c r="F1690" s="3"/>
      <c r="G1690" s="11"/>
      <c r="H1690" s="13"/>
    </row>
    <row r="1691" spans="2:8" ht="78" x14ac:dyDescent="0.3">
      <c r="B1691" s="3"/>
      <c r="C1691" s="14" t="s">
        <v>208</v>
      </c>
      <c r="D1691" s="3"/>
      <c r="E1691" s="3"/>
      <c r="F1691" s="3"/>
      <c r="G1691" s="11"/>
      <c r="H1691" s="13"/>
    </row>
    <row r="1692" spans="2:8" x14ac:dyDescent="0.25">
      <c r="B1692" s="3"/>
      <c r="C1692" s="3"/>
      <c r="D1692" s="3"/>
      <c r="E1692" s="3"/>
      <c r="F1692" s="3"/>
      <c r="G1692" s="11"/>
      <c r="H1692" s="13"/>
    </row>
    <row r="1693" spans="2:8" ht="13" x14ac:dyDescent="0.3">
      <c r="B1693" s="3"/>
      <c r="C1693" s="15"/>
      <c r="D1693" s="3"/>
      <c r="E1693" s="3"/>
      <c r="F1693" s="3"/>
      <c r="G1693" s="11"/>
      <c r="H1693" s="13"/>
    </row>
    <row r="1694" spans="2:8" x14ac:dyDescent="0.25">
      <c r="B1694" s="3"/>
      <c r="C1694" s="3"/>
      <c r="D1694" s="3"/>
      <c r="E1694" s="3"/>
      <c r="F1694" s="3"/>
      <c r="G1694" s="11"/>
      <c r="H1694" s="13"/>
    </row>
    <row r="1695" spans="2:8" ht="14.5" x14ac:dyDescent="0.35">
      <c r="B1695" s="17" t="s">
        <v>13</v>
      </c>
      <c r="C1695" s="16" t="s">
        <v>494</v>
      </c>
      <c r="D1695" s="18">
        <v>1</v>
      </c>
      <c r="E1695" s="19" t="s">
        <v>18</v>
      </c>
      <c r="F1695" s="343">
        <v>942</v>
      </c>
      <c r="G1695" s="21">
        <f>D1695*IF(ISNUMBER(F1695),F1695,0)</f>
        <v>942</v>
      </c>
      <c r="H1695" s="22"/>
    </row>
    <row r="1696" spans="2:8" x14ac:dyDescent="0.25">
      <c r="B1696" s="3"/>
      <c r="C1696" s="3"/>
      <c r="D1696" s="3"/>
      <c r="E1696" s="3"/>
      <c r="F1696" s="3"/>
      <c r="G1696" s="11"/>
      <c r="H1696" s="13"/>
    </row>
    <row r="1697" spans="2:8" ht="65" x14ac:dyDescent="0.3">
      <c r="B1697" s="3"/>
      <c r="C1697" s="14" t="s">
        <v>223</v>
      </c>
      <c r="D1697" s="3"/>
      <c r="E1697" s="3"/>
      <c r="F1697" s="3"/>
      <c r="G1697" s="11"/>
      <c r="H1697" s="13"/>
    </row>
    <row r="1698" spans="2:8" x14ac:dyDescent="0.25">
      <c r="B1698" s="3"/>
      <c r="C1698" s="3"/>
      <c r="D1698" s="3"/>
      <c r="E1698" s="3"/>
      <c r="F1698" s="3"/>
      <c r="G1698" s="11"/>
      <c r="H1698" s="13"/>
    </row>
    <row r="1699" spans="2:8" ht="13" x14ac:dyDescent="0.3">
      <c r="B1699" s="3"/>
      <c r="C1699" s="15"/>
      <c r="D1699" s="3"/>
      <c r="E1699" s="3"/>
      <c r="F1699" s="3"/>
      <c r="G1699" s="11"/>
      <c r="H1699" s="13"/>
    </row>
    <row r="1700" spans="2:8" x14ac:dyDescent="0.25">
      <c r="B1700" s="3"/>
      <c r="C1700" s="3"/>
      <c r="D1700" s="3"/>
      <c r="E1700" s="3"/>
      <c r="F1700" s="3"/>
      <c r="G1700" s="11"/>
      <c r="H1700" s="13"/>
    </row>
    <row r="1701" spans="2:8" ht="14.5" x14ac:dyDescent="0.35">
      <c r="B1701" s="17" t="s">
        <v>17</v>
      </c>
      <c r="C1701" s="16" t="s">
        <v>495</v>
      </c>
      <c r="D1701" s="18">
        <v>64</v>
      </c>
      <c r="E1701" s="19" t="s">
        <v>29</v>
      </c>
      <c r="F1701" s="20">
        <v>4.99</v>
      </c>
      <c r="G1701" s="21">
        <f>D1701*IF(ISNUMBER(F1701),F1701,0)</f>
        <v>319.36</v>
      </c>
      <c r="H1701" s="22"/>
    </row>
    <row r="1702" spans="2:8" x14ac:dyDescent="0.25">
      <c r="B1702" s="3"/>
      <c r="C1702" s="3"/>
      <c r="D1702" s="3"/>
      <c r="E1702" s="3"/>
      <c r="F1702" s="3"/>
      <c r="G1702" s="11"/>
      <c r="H1702" s="13"/>
    </row>
    <row r="1703" spans="2:8" ht="13" x14ac:dyDescent="0.3">
      <c r="B1703" s="3"/>
      <c r="C1703" s="14" t="s">
        <v>231</v>
      </c>
      <c r="D1703" s="3"/>
      <c r="E1703" s="3"/>
      <c r="F1703" s="3"/>
      <c r="G1703" s="11"/>
      <c r="H1703" s="13"/>
    </row>
    <row r="1704" spans="2:8" x14ac:dyDescent="0.25">
      <c r="B1704" s="3"/>
      <c r="C1704" s="3"/>
      <c r="D1704" s="3"/>
      <c r="E1704" s="3"/>
      <c r="F1704" s="3"/>
      <c r="G1704" s="11"/>
      <c r="H1704" s="13"/>
    </row>
    <row r="1705" spans="2:8" ht="13" x14ac:dyDescent="0.3">
      <c r="B1705" s="3"/>
      <c r="C1705" s="15"/>
      <c r="D1705" s="3"/>
      <c r="E1705" s="3"/>
      <c r="F1705" s="3"/>
      <c r="G1705" s="11"/>
      <c r="H1705" s="13"/>
    </row>
    <row r="1706" spans="2:8" x14ac:dyDescent="0.25">
      <c r="B1706" s="3"/>
      <c r="C1706" s="3"/>
      <c r="D1706" s="3"/>
      <c r="E1706" s="3"/>
      <c r="F1706" s="3"/>
      <c r="G1706" s="11"/>
      <c r="H1706" s="13"/>
    </row>
    <row r="1707" spans="2:8" ht="14.5" x14ac:dyDescent="0.35">
      <c r="B1707" s="17" t="s">
        <v>20</v>
      </c>
      <c r="C1707" s="16" t="s">
        <v>133</v>
      </c>
      <c r="D1707" s="18">
        <v>64</v>
      </c>
      <c r="E1707" s="19" t="s">
        <v>29</v>
      </c>
      <c r="F1707" s="20">
        <v>6.99</v>
      </c>
      <c r="G1707" s="21">
        <f>D1707*IF(ISNUMBER(F1707),F1707,0)</f>
        <v>447.36</v>
      </c>
      <c r="H1707" s="22"/>
    </row>
    <row r="1708" spans="2:8" x14ac:dyDescent="0.25">
      <c r="B1708" s="3"/>
      <c r="C1708" s="3"/>
      <c r="D1708" s="3"/>
      <c r="E1708" s="3"/>
      <c r="F1708" s="3"/>
      <c r="G1708" s="11"/>
      <c r="H1708" s="13"/>
    </row>
    <row r="1709" spans="2:8" ht="13" x14ac:dyDescent="0.3">
      <c r="B1709" s="3"/>
      <c r="C1709" s="14" t="s">
        <v>235</v>
      </c>
      <c r="D1709" s="3"/>
      <c r="E1709" s="3"/>
      <c r="F1709" s="3"/>
      <c r="G1709" s="11"/>
      <c r="H1709" s="13"/>
    </row>
    <row r="1710" spans="2:8" x14ac:dyDescent="0.25">
      <c r="B1710" s="3"/>
      <c r="C1710" s="3"/>
      <c r="D1710" s="3"/>
      <c r="E1710" s="3"/>
      <c r="F1710" s="3"/>
      <c r="G1710" s="11"/>
      <c r="H1710" s="13"/>
    </row>
    <row r="1711" spans="2:8" ht="13" x14ac:dyDescent="0.3">
      <c r="B1711" s="3"/>
      <c r="C1711" s="15"/>
      <c r="D1711" s="3"/>
      <c r="E1711" s="3"/>
      <c r="F1711" s="3"/>
      <c r="G1711" s="11"/>
      <c r="H1711" s="13"/>
    </row>
    <row r="1712" spans="2:8" x14ac:dyDescent="0.25">
      <c r="B1712" s="3"/>
      <c r="C1712" s="3"/>
      <c r="D1712" s="3"/>
      <c r="E1712" s="3"/>
      <c r="F1712" s="3"/>
      <c r="G1712" s="11"/>
      <c r="H1712" s="13"/>
    </row>
    <row r="1713" spans="2:8" ht="14.5" x14ac:dyDescent="0.35">
      <c r="B1713" s="17" t="s">
        <v>23</v>
      </c>
      <c r="C1713" s="16" t="s">
        <v>496</v>
      </c>
      <c r="D1713" s="18">
        <v>50</v>
      </c>
      <c r="E1713" s="19" t="s">
        <v>49</v>
      </c>
      <c r="F1713" s="20">
        <v>10.8</v>
      </c>
      <c r="G1713" s="21">
        <f>D1713*IF(ISNUMBER(F1713),F1713,0)</f>
        <v>540</v>
      </c>
      <c r="H1713" s="22"/>
    </row>
    <row r="1714" spans="2:8" x14ac:dyDescent="0.25">
      <c r="B1714" s="3"/>
      <c r="C1714" s="3"/>
      <c r="D1714" s="3"/>
      <c r="E1714" s="3"/>
      <c r="F1714" s="3"/>
      <c r="G1714" s="11"/>
      <c r="H1714" s="13"/>
    </row>
    <row r="1715" spans="2:8" x14ac:dyDescent="0.25">
      <c r="B1715" s="4"/>
      <c r="C1715" s="4"/>
      <c r="D1715" s="5"/>
      <c r="E1715" s="5"/>
      <c r="F1715" s="5"/>
      <c r="G1715" s="23"/>
      <c r="H1715" s="24"/>
    </row>
    <row r="1716" spans="2:8" ht="13" x14ac:dyDescent="0.3">
      <c r="B1716" s="3"/>
      <c r="C1716" s="25" t="s">
        <v>497</v>
      </c>
      <c r="G1716" s="26">
        <f>SUM(G1695:G1713)</f>
        <v>2248.7200000000003</v>
      </c>
      <c r="H1716" s="13"/>
    </row>
    <row r="1717" spans="2:8" x14ac:dyDescent="0.25">
      <c r="B1717" s="27"/>
      <c r="C1717" s="27"/>
      <c r="D1717" s="28"/>
      <c r="E1717" s="28"/>
      <c r="F1717" s="28"/>
      <c r="G1717" s="29"/>
      <c r="H1717" s="30"/>
    </row>
    <row r="1719" spans="2:8" x14ac:dyDescent="0.25">
      <c r="B1719" s="4" t="s">
        <v>498</v>
      </c>
      <c r="C1719" s="5"/>
      <c r="D1719" s="5"/>
      <c r="E1719" s="5"/>
      <c r="F1719" s="5"/>
      <c r="G1719" s="6"/>
      <c r="H1719" s="6"/>
    </row>
    <row r="1720" spans="2:8" ht="13" x14ac:dyDescent="0.3">
      <c r="B1720" s="7"/>
      <c r="C1720" s="8" t="s">
        <v>5</v>
      </c>
      <c r="D1720" s="9" t="s">
        <v>6</v>
      </c>
      <c r="E1720" s="9" t="s">
        <v>7</v>
      </c>
      <c r="F1720" s="9" t="s">
        <v>8</v>
      </c>
      <c r="G1720" s="10" t="s">
        <v>9</v>
      </c>
      <c r="H1720" s="8" t="s">
        <v>10</v>
      </c>
    </row>
    <row r="1721" spans="2:8" x14ac:dyDescent="0.25">
      <c r="B1721" s="3"/>
      <c r="C1721" s="3"/>
      <c r="D1721" s="3"/>
      <c r="E1721" s="3"/>
      <c r="F1721" s="3"/>
      <c r="G1721" s="11"/>
      <c r="H1721" s="13"/>
    </row>
    <row r="1722" spans="2:8" ht="143" x14ac:dyDescent="0.3">
      <c r="B1722" s="3"/>
      <c r="C1722" s="14" t="s">
        <v>499</v>
      </c>
      <c r="D1722" s="3"/>
      <c r="E1722" s="3"/>
      <c r="F1722" s="3"/>
      <c r="G1722" s="11"/>
      <c r="H1722" s="13"/>
    </row>
    <row r="1723" spans="2:8" x14ac:dyDescent="0.25">
      <c r="B1723" s="3"/>
      <c r="C1723" s="3"/>
      <c r="D1723" s="3"/>
      <c r="E1723" s="3"/>
      <c r="F1723" s="3"/>
      <c r="G1723" s="11"/>
      <c r="H1723" s="13"/>
    </row>
    <row r="1724" spans="2:8" ht="13" x14ac:dyDescent="0.3">
      <c r="B1724" s="3"/>
      <c r="C1724" s="15"/>
      <c r="D1724" s="3"/>
      <c r="E1724" s="3"/>
      <c r="F1724" s="3"/>
      <c r="G1724" s="11"/>
      <c r="H1724" s="13"/>
    </row>
    <row r="1725" spans="2:8" x14ac:dyDescent="0.25">
      <c r="B1725" s="3"/>
      <c r="C1725" s="3"/>
      <c r="D1725" s="3"/>
      <c r="E1725" s="3"/>
      <c r="F1725" s="3"/>
      <c r="G1725" s="11"/>
      <c r="H1725" s="13"/>
    </row>
    <row r="1726" spans="2:8" ht="14.5" x14ac:dyDescent="0.35">
      <c r="B1726" s="17" t="s">
        <v>13</v>
      </c>
      <c r="C1726" s="16" t="s">
        <v>500</v>
      </c>
      <c r="D1726" s="18">
        <v>209</v>
      </c>
      <c r="E1726" s="19" t="s">
        <v>14</v>
      </c>
      <c r="F1726" s="20">
        <v>16.989999999999998</v>
      </c>
      <c r="G1726" s="21">
        <f>D1726*IF(ISNUMBER(F1726),F1726,0)</f>
        <v>3550.91</v>
      </c>
      <c r="H1726" s="22"/>
    </row>
    <row r="1727" spans="2:8" x14ac:dyDescent="0.25">
      <c r="B1727" s="3"/>
      <c r="C1727" s="3"/>
      <c r="D1727" s="3"/>
      <c r="E1727" s="3"/>
      <c r="F1727" s="3"/>
      <c r="G1727" s="11"/>
      <c r="H1727" s="13"/>
    </row>
    <row r="1728" spans="2:8" ht="13" x14ac:dyDescent="0.3">
      <c r="B1728" s="3"/>
      <c r="C1728" s="14" t="s">
        <v>34</v>
      </c>
      <c r="D1728" s="3"/>
      <c r="E1728" s="3"/>
      <c r="F1728" s="3"/>
      <c r="G1728" s="11"/>
      <c r="H1728" s="13"/>
    </row>
    <row r="1729" spans="2:8" x14ac:dyDescent="0.25">
      <c r="B1729" s="3"/>
      <c r="C1729" s="3"/>
      <c r="D1729" s="3"/>
      <c r="E1729" s="3"/>
      <c r="F1729" s="3"/>
      <c r="G1729" s="11"/>
      <c r="H1729" s="13"/>
    </row>
    <row r="1730" spans="2:8" ht="13" x14ac:dyDescent="0.3">
      <c r="B1730" s="3"/>
      <c r="C1730" s="15"/>
      <c r="D1730" s="3"/>
      <c r="E1730" s="3"/>
      <c r="F1730" s="3"/>
      <c r="G1730" s="11"/>
      <c r="H1730" s="13"/>
    </row>
    <row r="1731" spans="2:8" x14ac:dyDescent="0.25">
      <c r="B1731" s="3"/>
      <c r="C1731" s="3"/>
      <c r="D1731" s="3"/>
      <c r="E1731" s="3"/>
      <c r="F1731" s="3"/>
      <c r="G1731" s="11"/>
      <c r="H1731" s="13"/>
    </row>
    <row r="1732" spans="2:8" ht="14.5" x14ac:dyDescent="0.35">
      <c r="B1732" s="17" t="s">
        <v>25</v>
      </c>
      <c r="C1732" s="16" t="s">
        <v>108</v>
      </c>
      <c r="D1732" s="18">
        <v>257</v>
      </c>
      <c r="E1732" s="19" t="s">
        <v>14</v>
      </c>
      <c r="F1732" s="20">
        <v>46.55</v>
      </c>
      <c r="G1732" s="21">
        <f>D1732*IF(ISNUMBER(F1732),F1732,0)</f>
        <v>11963.349999999999</v>
      </c>
      <c r="H1732" s="22"/>
    </row>
    <row r="1733" spans="2:8" x14ac:dyDescent="0.25">
      <c r="B1733" s="3"/>
      <c r="C1733" s="3"/>
      <c r="D1733" s="3"/>
      <c r="E1733" s="3"/>
      <c r="F1733" s="3"/>
      <c r="G1733" s="11"/>
      <c r="H1733" s="13"/>
    </row>
    <row r="1734" spans="2:8" ht="39" x14ac:dyDescent="0.3">
      <c r="B1734" s="3"/>
      <c r="C1734" s="14" t="s">
        <v>501</v>
      </c>
      <c r="D1734" s="3"/>
      <c r="E1734" s="3"/>
      <c r="F1734" s="3"/>
      <c r="G1734" s="11"/>
      <c r="H1734" s="13"/>
    </row>
    <row r="1735" spans="2:8" x14ac:dyDescent="0.25">
      <c r="B1735" s="3"/>
      <c r="C1735" s="3"/>
      <c r="D1735" s="3"/>
      <c r="E1735" s="3"/>
      <c r="F1735" s="3"/>
      <c r="G1735" s="11"/>
      <c r="H1735" s="13"/>
    </row>
    <row r="1736" spans="2:8" ht="13" x14ac:dyDescent="0.3">
      <c r="B1736" s="3"/>
      <c r="C1736" s="15"/>
      <c r="D1736" s="3"/>
      <c r="E1736" s="3"/>
      <c r="F1736" s="3"/>
      <c r="G1736" s="11"/>
      <c r="H1736" s="13"/>
    </row>
    <row r="1737" spans="2:8" x14ac:dyDescent="0.25">
      <c r="B1737" s="3"/>
      <c r="C1737" s="3"/>
      <c r="D1737" s="3"/>
      <c r="E1737" s="3"/>
      <c r="F1737" s="3"/>
      <c r="G1737" s="11"/>
      <c r="H1737" s="13"/>
    </row>
    <row r="1738" spans="2:8" ht="14.5" x14ac:dyDescent="0.35">
      <c r="B1738" s="17" t="s">
        <v>28</v>
      </c>
      <c r="C1738" s="16" t="s">
        <v>502</v>
      </c>
      <c r="D1738" s="18">
        <v>2</v>
      </c>
      <c r="E1738" s="19" t="s">
        <v>14</v>
      </c>
      <c r="F1738" s="20">
        <v>144.56</v>
      </c>
      <c r="G1738" s="21">
        <f>D1738*IF(ISNUMBER(F1738),F1738,0)</f>
        <v>289.12</v>
      </c>
      <c r="H1738" s="459" t="s">
        <v>1068</v>
      </c>
    </row>
    <row r="1739" spans="2:8" x14ac:dyDescent="0.25">
      <c r="B1739" s="3"/>
      <c r="C1739" s="3"/>
      <c r="D1739" s="3"/>
      <c r="E1739" s="3"/>
      <c r="F1739" s="3"/>
      <c r="G1739" s="11"/>
      <c r="H1739" s="13"/>
    </row>
    <row r="1740" spans="2:8" ht="39" x14ac:dyDescent="0.3">
      <c r="B1740" s="3"/>
      <c r="C1740" s="14" t="s">
        <v>503</v>
      </c>
      <c r="D1740" s="3"/>
      <c r="E1740" s="3"/>
      <c r="F1740" s="3"/>
      <c r="G1740" s="11"/>
      <c r="H1740" s="13"/>
    </row>
    <row r="1741" spans="2:8" x14ac:dyDescent="0.25">
      <c r="B1741" s="3"/>
      <c r="C1741" s="3"/>
      <c r="D1741" s="3"/>
      <c r="E1741" s="3"/>
      <c r="F1741" s="3"/>
      <c r="G1741" s="11"/>
      <c r="H1741" s="13"/>
    </row>
    <row r="1742" spans="2:8" ht="13" x14ac:dyDescent="0.3">
      <c r="B1742" s="3"/>
      <c r="C1742" s="15"/>
      <c r="D1742" s="3"/>
      <c r="E1742" s="3"/>
      <c r="F1742" s="3"/>
      <c r="G1742" s="11"/>
      <c r="H1742" s="13"/>
    </row>
    <row r="1743" spans="2:8" x14ac:dyDescent="0.25">
      <c r="B1743" s="3"/>
      <c r="C1743" s="3"/>
      <c r="D1743" s="3"/>
      <c r="E1743" s="3"/>
      <c r="F1743" s="3"/>
      <c r="G1743" s="11"/>
      <c r="H1743" s="13"/>
    </row>
    <row r="1744" spans="2:8" ht="14.5" x14ac:dyDescent="0.35">
      <c r="B1744" s="17" t="s">
        <v>43</v>
      </c>
      <c r="C1744" s="16" t="s">
        <v>504</v>
      </c>
      <c r="D1744" s="18">
        <v>6</v>
      </c>
      <c r="E1744" s="19" t="s">
        <v>14</v>
      </c>
      <c r="F1744" s="20">
        <v>144.56</v>
      </c>
      <c r="G1744" s="21">
        <f>D1744*IF(ISNUMBER(F1744),F1744,0)</f>
        <v>867.36</v>
      </c>
      <c r="H1744" s="342"/>
    </row>
    <row r="1745" spans="2:8" x14ac:dyDescent="0.25">
      <c r="B1745" s="3"/>
      <c r="C1745" s="3"/>
      <c r="D1745" s="3"/>
      <c r="E1745" s="3"/>
      <c r="F1745" s="3"/>
      <c r="G1745" s="11"/>
      <c r="H1745" s="13"/>
    </row>
    <row r="1746" spans="2:8" x14ac:dyDescent="0.25">
      <c r="B1746" s="4"/>
      <c r="C1746" s="4"/>
      <c r="D1746" s="5"/>
      <c r="E1746" s="5"/>
      <c r="F1746" s="5"/>
      <c r="G1746" s="23"/>
      <c r="H1746" s="24"/>
    </row>
    <row r="1747" spans="2:8" ht="13" x14ac:dyDescent="0.3">
      <c r="B1747" s="3"/>
      <c r="C1747" s="25" t="s">
        <v>505</v>
      </c>
      <c r="G1747" s="26">
        <f>SUM(G1726:G1744)</f>
        <v>16670.739999999998</v>
      </c>
      <c r="H1747" s="13"/>
    </row>
    <row r="1748" spans="2:8" x14ac:dyDescent="0.25">
      <c r="B1748" s="27"/>
      <c r="C1748" s="27"/>
      <c r="D1748" s="28"/>
      <c r="E1748" s="28"/>
      <c r="F1748" s="28"/>
      <c r="G1748" s="29"/>
      <c r="H1748" s="30"/>
    </row>
    <row r="1750" spans="2:8" x14ac:dyDescent="0.25">
      <c r="B1750" s="4" t="s">
        <v>506</v>
      </c>
      <c r="C1750" s="5"/>
      <c r="D1750" s="5"/>
      <c r="E1750" s="5"/>
      <c r="F1750" s="5"/>
      <c r="G1750" s="6"/>
      <c r="H1750" s="6"/>
    </row>
    <row r="1751" spans="2:8" ht="13" x14ac:dyDescent="0.3">
      <c r="B1751" s="7"/>
      <c r="C1751" s="8" t="s">
        <v>5</v>
      </c>
      <c r="D1751" s="9" t="s">
        <v>6</v>
      </c>
      <c r="E1751" s="9" t="s">
        <v>7</v>
      </c>
      <c r="F1751" s="9" t="s">
        <v>8</v>
      </c>
      <c r="G1751" s="10" t="s">
        <v>9</v>
      </c>
      <c r="H1751" s="8" t="s">
        <v>10</v>
      </c>
    </row>
    <row r="1752" spans="2:8" x14ac:dyDescent="0.25">
      <c r="B1752" s="3"/>
      <c r="C1752" s="3"/>
      <c r="D1752" s="3"/>
      <c r="E1752" s="3"/>
      <c r="F1752" s="3"/>
      <c r="G1752" s="11"/>
      <c r="H1752" s="13"/>
    </row>
    <row r="1753" spans="2:8" ht="143" x14ac:dyDescent="0.3">
      <c r="B1753" s="3"/>
      <c r="C1753" s="14" t="s">
        <v>507</v>
      </c>
      <c r="D1753" s="3"/>
      <c r="E1753" s="3"/>
      <c r="F1753" s="3"/>
      <c r="G1753" s="11"/>
      <c r="H1753" s="13"/>
    </row>
    <row r="1754" spans="2:8" x14ac:dyDescent="0.25">
      <c r="B1754" s="3"/>
      <c r="C1754" s="3"/>
      <c r="D1754" s="3"/>
      <c r="E1754" s="3"/>
      <c r="F1754" s="3"/>
      <c r="G1754" s="11"/>
      <c r="H1754" s="13"/>
    </row>
    <row r="1755" spans="2:8" ht="13" x14ac:dyDescent="0.3">
      <c r="B1755" s="3"/>
      <c r="C1755" s="15"/>
      <c r="D1755" s="3"/>
      <c r="E1755" s="3"/>
      <c r="F1755" s="3"/>
      <c r="G1755" s="11"/>
      <c r="H1755" s="13"/>
    </row>
    <row r="1756" spans="2:8" x14ac:dyDescent="0.25">
      <c r="B1756" s="3"/>
      <c r="C1756" s="3"/>
      <c r="D1756" s="3"/>
      <c r="E1756" s="3"/>
      <c r="F1756" s="3"/>
      <c r="G1756" s="11"/>
      <c r="H1756" s="13"/>
    </row>
    <row r="1757" spans="2:8" ht="14.5" x14ac:dyDescent="0.35">
      <c r="B1757" s="17" t="s">
        <v>13</v>
      </c>
      <c r="C1757" s="16" t="s">
        <v>500</v>
      </c>
      <c r="D1757" s="18">
        <v>4</v>
      </c>
      <c r="E1757" s="19" t="s">
        <v>14</v>
      </c>
      <c r="F1757" s="20">
        <v>32.44</v>
      </c>
      <c r="G1757" s="21">
        <f>D1757*IF(ISNUMBER(F1757),F1757,0)</f>
        <v>129.76</v>
      </c>
      <c r="H1757" s="22"/>
    </row>
    <row r="1758" spans="2:8" x14ac:dyDescent="0.25">
      <c r="B1758" s="3"/>
      <c r="C1758" s="3"/>
      <c r="D1758" s="3"/>
      <c r="E1758" s="3"/>
      <c r="F1758" s="3"/>
      <c r="G1758" s="11"/>
      <c r="H1758" s="13"/>
    </row>
    <row r="1759" spans="2:8" ht="39" x14ac:dyDescent="0.3">
      <c r="B1759" s="3"/>
      <c r="C1759" s="14" t="s">
        <v>508</v>
      </c>
      <c r="D1759" s="3"/>
      <c r="E1759" s="3"/>
      <c r="F1759" s="3"/>
      <c r="G1759" s="11"/>
      <c r="H1759" s="13"/>
    </row>
    <row r="1760" spans="2:8" x14ac:dyDescent="0.25">
      <c r="B1760" s="3"/>
      <c r="C1760" s="3"/>
      <c r="D1760" s="3"/>
      <c r="E1760" s="3"/>
      <c r="F1760" s="3"/>
      <c r="G1760" s="11"/>
      <c r="H1760" s="13"/>
    </row>
    <row r="1761" spans="2:8" ht="13" x14ac:dyDescent="0.3">
      <c r="B1761" s="3"/>
      <c r="C1761" s="15"/>
      <c r="D1761" s="3"/>
      <c r="E1761" s="3"/>
      <c r="F1761" s="3"/>
      <c r="G1761" s="11"/>
      <c r="H1761" s="13"/>
    </row>
    <row r="1762" spans="2:8" x14ac:dyDescent="0.25">
      <c r="B1762" s="3"/>
      <c r="C1762" s="3"/>
      <c r="D1762" s="3"/>
      <c r="E1762" s="3"/>
      <c r="F1762" s="3"/>
      <c r="G1762" s="11"/>
      <c r="H1762" s="13"/>
    </row>
    <row r="1763" spans="2:8" ht="14.5" x14ac:dyDescent="0.35">
      <c r="B1763" s="17" t="s">
        <v>17</v>
      </c>
      <c r="C1763" s="16" t="s">
        <v>500</v>
      </c>
      <c r="D1763" s="18">
        <v>79</v>
      </c>
      <c r="E1763" s="19" t="s">
        <v>14</v>
      </c>
      <c r="F1763" s="20">
        <v>32.44</v>
      </c>
      <c r="G1763" s="21">
        <f>D1763*IF(ISNUMBER(F1763),F1763,0)</f>
        <v>2562.7599999999998</v>
      </c>
      <c r="H1763" s="22"/>
    </row>
    <row r="1764" spans="2:8" x14ac:dyDescent="0.25">
      <c r="B1764" s="3"/>
      <c r="C1764" s="3"/>
      <c r="D1764" s="3"/>
      <c r="E1764" s="3"/>
      <c r="F1764" s="3"/>
      <c r="G1764" s="11"/>
      <c r="H1764" s="13"/>
    </row>
    <row r="1765" spans="2:8" ht="13" x14ac:dyDescent="0.3">
      <c r="B1765" s="3"/>
      <c r="C1765" s="14" t="s">
        <v>15</v>
      </c>
      <c r="D1765" s="3"/>
      <c r="E1765" s="3"/>
      <c r="F1765" s="3"/>
      <c r="G1765" s="11"/>
      <c r="H1765" s="13"/>
    </row>
    <row r="1766" spans="2:8" x14ac:dyDescent="0.25">
      <c r="B1766" s="3"/>
      <c r="C1766" s="3"/>
      <c r="D1766" s="3"/>
      <c r="E1766" s="3"/>
      <c r="F1766" s="3"/>
      <c r="G1766" s="11"/>
      <c r="H1766" s="13"/>
    </row>
    <row r="1767" spans="2:8" ht="13" x14ac:dyDescent="0.3">
      <c r="B1767" s="3"/>
      <c r="C1767" s="15"/>
      <c r="D1767" s="3"/>
      <c r="E1767" s="3"/>
      <c r="F1767" s="3"/>
      <c r="G1767" s="11"/>
      <c r="H1767" s="13"/>
    </row>
    <row r="1768" spans="2:8" x14ac:dyDescent="0.25">
      <c r="B1768" s="3"/>
      <c r="C1768" s="3"/>
      <c r="D1768" s="3"/>
      <c r="E1768" s="3"/>
      <c r="F1768" s="3"/>
      <c r="G1768" s="11"/>
      <c r="H1768" s="13"/>
    </row>
    <row r="1769" spans="2:8" ht="14.5" x14ac:dyDescent="0.35">
      <c r="B1769" s="17" t="s">
        <v>20</v>
      </c>
      <c r="C1769" s="16" t="s">
        <v>92</v>
      </c>
      <c r="D1769" s="18">
        <v>1</v>
      </c>
      <c r="E1769" s="19" t="s">
        <v>18</v>
      </c>
      <c r="F1769" s="343" t="s">
        <v>738</v>
      </c>
      <c r="G1769" s="21">
        <f>D1769*IF(ISNUMBER(F1769),F1769,0)</f>
        <v>0</v>
      </c>
      <c r="H1769" s="22"/>
    </row>
    <row r="1770" spans="2:8" x14ac:dyDescent="0.25">
      <c r="B1770" s="3"/>
      <c r="C1770" s="3"/>
      <c r="D1770" s="3"/>
      <c r="E1770" s="3"/>
      <c r="F1770" s="3"/>
      <c r="G1770" s="11"/>
      <c r="H1770" s="13"/>
    </row>
    <row r="1771" spans="2:8" ht="26" x14ac:dyDescent="0.35">
      <c r="B1771" s="17" t="s">
        <v>23</v>
      </c>
      <c r="C1771" s="16" t="s">
        <v>93</v>
      </c>
      <c r="D1771" s="18">
        <v>1</v>
      </c>
      <c r="E1771" s="19" t="s">
        <v>18</v>
      </c>
      <c r="F1771" s="343" t="s">
        <v>738</v>
      </c>
      <c r="G1771" s="21">
        <f>D1771*IF(ISNUMBER(F1771),F1771,0)</f>
        <v>0</v>
      </c>
      <c r="H1771" s="22"/>
    </row>
    <row r="1772" spans="2:8" x14ac:dyDescent="0.25">
      <c r="B1772" s="3"/>
      <c r="C1772" s="3"/>
      <c r="D1772" s="3"/>
      <c r="E1772" s="3"/>
      <c r="F1772" s="3"/>
      <c r="G1772" s="11"/>
      <c r="H1772" s="13"/>
    </row>
    <row r="1773" spans="2:8" ht="39" x14ac:dyDescent="0.3">
      <c r="B1773" s="3"/>
      <c r="C1773" s="14" t="s">
        <v>26</v>
      </c>
      <c r="D1773" s="3"/>
      <c r="E1773" s="3"/>
      <c r="F1773" s="3"/>
      <c r="G1773" s="11"/>
      <c r="H1773" s="13"/>
    </row>
    <row r="1774" spans="2:8" x14ac:dyDescent="0.25">
      <c r="B1774" s="3"/>
      <c r="C1774" s="3"/>
      <c r="D1774" s="3"/>
      <c r="E1774" s="3"/>
      <c r="F1774" s="3"/>
      <c r="G1774" s="11"/>
      <c r="H1774" s="13"/>
    </row>
    <row r="1775" spans="2:8" ht="13" x14ac:dyDescent="0.3">
      <c r="B1775" s="3"/>
      <c r="C1775" s="15"/>
      <c r="D1775" s="3"/>
      <c r="E1775" s="3"/>
      <c r="F1775" s="3"/>
      <c r="G1775" s="11"/>
      <c r="H1775" s="13"/>
    </row>
    <row r="1776" spans="2:8" x14ac:dyDescent="0.25">
      <c r="B1776" s="3"/>
      <c r="C1776" s="3"/>
      <c r="D1776" s="3"/>
      <c r="E1776" s="3"/>
      <c r="F1776" s="3"/>
      <c r="G1776" s="11"/>
      <c r="H1776" s="13"/>
    </row>
    <row r="1777" spans="2:8" ht="14.5" x14ac:dyDescent="0.35">
      <c r="B1777" s="17" t="s">
        <v>25</v>
      </c>
      <c r="C1777" s="16" t="s">
        <v>509</v>
      </c>
      <c r="D1777" s="18">
        <v>211</v>
      </c>
      <c r="E1777" s="19" t="s">
        <v>29</v>
      </c>
      <c r="F1777" s="20">
        <v>8.4600000000000009</v>
      </c>
      <c r="G1777" s="21">
        <f>D1777*IF(ISNUMBER(F1777),F1777,0)</f>
        <v>1785.0600000000002</v>
      </c>
      <c r="H1777" s="22"/>
    </row>
    <row r="1778" spans="2:8" x14ac:dyDescent="0.25">
      <c r="B1778" s="3"/>
      <c r="C1778" s="3"/>
      <c r="D1778" s="3"/>
      <c r="E1778" s="3"/>
      <c r="F1778" s="3"/>
      <c r="G1778" s="11"/>
      <c r="H1778" s="13"/>
    </row>
    <row r="1779" spans="2:8" ht="26" x14ac:dyDescent="0.35">
      <c r="B1779" s="17" t="s">
        <v>28</v>
      </c>
      <c r="C1779" s="16" t="s">
        <v>510</v>
      </c>
      <c r="D1779" s="18">
        <v>16</v>
      </c>
      <c r="E1779" s="19" t="s">
        <v>29</v>
      </c>
      <c r="F1779" s="20">
        <v>8.4600000000000009</v>
      </c>
      <c r="G1779" s="21">
        <f>D1779*IF(ISNUMBER(F1779),F1779,0)</f>
        <v>135.36000000000001</v>
      </c>
      <c r="H1779" s="22"/>
    </row>
    <row r="1780" spans="2:8" x14ac:dyDescent="0.25">
      <c r="B1780" s="3"/>
      <c r="C1780" s="3"/>
      <c r="D1780" s="3"/>
      <c r="E1780" s="3"/>
      <c r="F1780" s="3"/>
      <c r="G1780" s="11"/>
      <c r="H1780" s="13"/>
    </row>
    <row r="1781" spans="2:8" ht="13" x14ac:dyDescent="0.3">
      <c r="B1781" s="3"/>
      <c r="C1781" s="14" t="s">
        <v>31</v>
      </c>
      <c r="D1781" s="3"/>
      <c r="E1781" s="3"/>
      <c r="F1781" s="3"/>
      <c r="G1781" s="11"/>
      <c r="H1781" s="13"/>
    </row>
    <row r="1782" spans="2:8" x14ac:dyDescent="0.25">
      <c r="B1782" s="3"/>
      <c r="C1782" s="3"/>
      <c r="D1782" s="3"/>
      <c r="E1782" s="3"/>
      <c r="F1782" s="3"/>
      <c r="G1782" s="11"/>
      <c r="H1782" s="13"/>
    </row>
    <row r="1783" spans="2:8" ht="13" x14ac:dyDescent="0.3">
      <c r="B1783" s="3"/>
      <c r="C1783" s="15"/>
      <c r="D1783" s="3"/>
      <c r="E1783" s="3"/>
      <c r="F1783" s="3"/>
      <c r="G1783" s="11"/>
      <c r="H1783" s="13"/>
    </row>
    <row r="1784" spans="2:8" x14ac:dyDescent="0.25">
      <c r="B1784" s="3"/>
      <c r="C1784" s="3"/>
      <c r="D1784" s="3"/>
      <c r="E1784" s="3"/>
      <c r="F1784" s="3"/>
      <c r="G1784" s="11"/>
      <c r="H1784" s="13"/>
    </row>
    <row r="1785" spans="2:8" ht="14.5" x14ac:dyDescent="0.35">
      <c r="B1785" s="17" t="s">
        <v>43</v>
      </c>
      <c r="C1785" s="16" t="s">
        <v>107</v>
      </c>
      <c r="D1785" s="18">
        <v>1</v>
      </c>
      <c r="E1785" s="19" t="s">
        <v>18</v>
      </c>
      <c r="F1785" s="343" t="s">
        <v>738</v>
      </c>
      <c r="G1785" s="21">
        <f>D1785*IF(ISNUMBER(F1785),F1785,0)</f>
        <v>0</v>
      </c>
      <c r="H1785" s="22"/>
    </row>
    <row r="1786" spans="2:8" x14ac:dyDescent="0.25">
      <c r="B1786" s="3"/>
      <c r="C1786" s="3"/>
      <c r="D1786" s="3"/>
      <c r="E1786" s="3"/>
      <c r="F1786" s="3"/>
      <c r="G1786" s="11"/>
      <c r="H1786" s="13"/>
    </row>
    <row r="1787" spans="2:8" ht="14.5" x14ac:dyDescent="0.35">
      <c r="B1787" s="17" t="s">
        <v>45</v>
      </c>
      <c r="C1787" s="16" t="s">
        <v>33</v>
      </c>
      <c r="D1787" s="18">
        <v>1</v>
      </c>
      <c r="E1787" s="19" t="s">
        <v>18</v>
      </c>
      <c r="F1787" s="20">
        <v>500</v>
      </c>
      <c r="G1787" s="21">
        <f>D1787*IF(ISNUMBER(F1787),F1787,0)</f>
        <v>500</v>
      </c>
      <c r="H1787" s="22"/>
    </row>
    <row r="1788" spans="2:8" x14ac:dyDescent="0.25">
      <c r="B1788" s="3"/>
      <c r="C1788" s="3"/>
      <c r="D1788" s="3"/>
      <c r="E1788" s="3"/>
      <c r="F1788" s="3"/>
      <c r="G1788" s="11"/>
      <c r="H1788" s="13"/>
    </row>
    <row r="1789" spans="2:8" ht="13" x14ac:dyDescent="0.3">
      <c r="B1789" s="3"/>
      <c r="C1789" s="14" t="s">
        <v>34</v>
      </c>
      <c r="D1789" s="3"/>
      <c r="E1789" s="3"/>
      <c r="F1789" s="3"/>
      <c r="G1789" s="11"/>
      <c r="H1789" s="13"/>
    </row>
    <row r="1790" spans="2:8" x14ac:dyDescent="0.25">
      <c r="B1790" s="3"/>
      <c r="C1790" s="3"/>
      <c r="D1790" s="3"/>
      <c r="E1790" s="3"/>
      <c r="F1790" s="3"/>
      <c r="G1790" s="11"/>
      <c r="H1790" s="13"/>
    </row>
    <row r="1791" spans="2:8" ht="13" x14ac:dyDescent="0.3">
      <c r="B1791" s="3"/>
      <c r="C1791" s="15"/>
      <c r="D1791" s="3"/>
      <c r="E1791" s="3"/>
      <c r="F1791" s="3"/>
      <c r="G1791" s="11"/>
      <c r="H1791" s="13"/>
    </row>
    <row r="1792" spans="2:8" x14ac:dyDescent="0.25">
      <c r="B1792" s="3"/>
      <c r="C1792" s="3"/>
      <c r="D1792" s="3"/>
      <c r="E1792" s="3"/>
      <c r="F1792" s="3"/>
      <c r="G1792" s="11"/>
      <c r="H1792" s="13"/>
    </row>
    <row r="1793" spans="2:8" ht="14.5" x14ac:dyDescent="0.35">
      <c r="B1793" s="17" t="s">
        <v>48</v>
      </c>
      <c r="C1793" s="16" t="s">
        <v>108</v>
      </c>
      <c r="D1793" s="18">
        <v>85</v>
      </c>
      <c r="E1793" s="19" t="s">
        <v>14</v>
      </c>
      <c r="F1793" s="20">
        <v>46.55</v>
      </c>
      <c r="G1793" s="21">
        <f>D1793*IF(ISNUMBER(F1793),F1793,0)</f>
        <v>3956.7499999999995</v>
      </c>
      <c r="H1793" s="22"/>
    </row>
    <row r="1794" spans="2:8" x14ac:dyDescent="0.25">
      <c r="B1794" s="3"/>
      <c r="C1794" s="3"/>
      <c r="D1794" s="3"/>
      <c r="E1794" s="3"/>
      <c r="F1794" s="3"/>
      <c r="G1794" s="11"/>
      <c r="H1794" s="13"/>
    </row>
    <row r="1795" spans="2:8" ht="26" x14ac:dyDescent="0.35">
      <c r="B1795" s="17" t="s">
        <v>52</v>
      </c>
      <c r="C1795" s="16" t="s">
        <v>110</v>
      </c>
      <c r="D1795" s="18">
        <v>1</v>
      </c>
      <c r="E1795" s="19" t="s">
        <v>18</v>
      </c>
      <c r="F1795" s="343" t="s">
        <v>738</v>
      </c>
      <c r="G1795" s="21">
        <f>D1795*IF(ISNUMBER(F1795),F1795,0)</f>
        <v>0</v>
      </c>
      <c r="H1795" s="22"/>
    </row>
    <row r="1796" spans="2:8" x14ac:dyDescent="0.25">
      <c r="B1796" s="3"/>
      <c r="C1796" s="3"/>
      <c r="D1796" s="3"/>
      <c r="E1796" s="3"/>
      <c r="F1796" s="3"/>
      <c r="G1796" s="11"/>
      <c r="H1796" s="13"/>
    </row>
    <row r="1797" spans="2:8" ht="39" x14ac:dyDescent="0.3">
      <c r="B1797" s="3"/>
      <c r="C1797" s="14" t="s">
        <v>511</v>
      </c>
      <c r="D1797" s="3"/>
      <c r="E1797" s="3"/>
      <c r="F1797" s="3"/>
      <c r="G1797" s="11"/>
      <c r="H1797" s="13"/>
    </row>
    <row r="1798" spans="2:8" x14ac:dyDescent="0.25">
      <c r="B1798" s="3"/>
      <c r="C1798" s="3"/>
      <c r="D1798" s="3"/>
      <c r="E1798" s="3"/>
      <c r="F1798" s="3"/>
      <c r="G1798" s="11"/>
      <c r="H1798" s="13"/>
    </row>
    <row r="1799" spans="2:8" ht="13" x14ac:dyDescent="0.3">
      <c r="B1799" s="3"/>
      <c r="C1799" s="15"/>
      <c r="D1799" s="3"/>
      <c r="E1799" s="3"/>
      <c r="F1799" s="3"/>
      <c r="G1799" s="11"/>
      <c r="H1799" s="13"/>
    </row>
    <row r="1800" spans="2:8" x14ac:dyDescent="0.25">
      <c r="B1800" s="3"/>
      <c r="C1800" s="3"/>
      <c r="D1800" s="3"/>
      <c r="E1800" s="3"/>
      <c r="F1800" s="3"/>
      <c r="G1800" s="11"/>
      <c r="H1800" s="13"/>
    </row>
    <row r="1801" spans="2:8" ht="14.5" x14ac:dyDescent="0.35">
      <c r="B1801" s="17" t="s">
        <v>88</v>
      </c>
      <c r="C1801" s="16" t="s">
        <v>512</v>
      </c>
      <c r="D1801" s="18">
        <v>43</v>
      </c>
      <c r="E1801" s="19" t="s">
        <v>14</v>
      </c>
      <c r="F1801" s="20">
        <v>56.34</v>
      </c>
      <c r="G1801" s="21">
        <f>D1801*IF(ISNUMBER(F1801),F1801,0)</f>
        <v>2422.6200000000003</v>
      </c>
      <c r="H1801" s="22"/>
    </row>
    <row r="1802" spans="2:8" x14ac:dyDescent="0.25">
      <c r="B1802" s="3"/>
      <c r="C1802" s="3"/>
      <c r="D1802" s="3"/>
      <c r="E1802" s="3"/>
      <c r="F1802" s="3"/>
      <c r="G1802" s="11"/>
      <c r="H1802" s="13"/>
    </row>
    <row r="1803" spans="2:8" ht="13" x14ac:dyDescent="0.3">
      <c r="B1803" s="3"/>
      <c r="C1803" s="14" t="s">
        <v>41</v>
      </c>
      <c r="D1803" s="3"/>
      <c r="E1803" s="3"/>
      <c r="F1803" s="3"/>
      <c r="G1803" s="11"/>
      <c r="H1803" s="13"/>
    </row>
    <row r="1804" spans="2:8" x14ac:dyDescent="0.25">
      <c r="B1804" s="3"/>
      <c r="C1804" s="3"/>
      <c r="D1804" s="3"/>
      <c r="E1804" s="3"/>
      <c r="F1804" s="3"/>
      <c r="G1804" s="11"/>
      <c r="H1804" s="13"/>
    </row>
    <row r="1805" spans="2:8" ht="13" x14ac:dyDescent="0.3">
      <c r="B1805" s="3"/>
      <c r="C1805" s="15"/>
      <c r="D1805" s="3"/>
      <c r="E1805" s="3"/>
      <c r="F1805" s="3"/>
      <c r="G1805" s="11"/>
      <c r="H1805" s="13"/>
    </row>
    <row r="1806" spans="2:8" x14ac:dyDescent="0.25">
      <c r="B1806" s="3"/>
      <c r="C1806" s="3"/>
      <c r="D1806" s="3"/>
      <c r="E1806" s="3"/>
      <c r="F1806" s="3"/>
      <c r="G1806" s="11"/>
      <c r="H1806" s="13"/>
    </row>
    <row r="1807" spans="2:8" ht="14.5" x14ac:dyDescent="0.35">
      <c r="B1807" s="17" t="s">
        <v>49</v>
      </c>
      <c r="C1807" s="16" t="s">
        <v>513</v>
      </c>
      <c r="D1807" s="18">
        <v>86</v>
      </c>
      <c r="E1807" s="19" t="s">
        <v>29</v>
      </c>
      <c r="F1807" s="20">
        <v>1.84</v>
      </c>
      <c r="G1807" s="21">
        <f>D1807*IF(ISNUMBER(F1807),F1807,0)</f>
        <v>158.24</v>
      </c>
      <c r="H1807" s="22"/>
    </row>
    <row r="1808" spans="2:8" x14ac:dyDescent="0.25">
      <c r="B1808" s="3"/>
      <c r="C1808" s="3"/>
      <c r="D1808" s="3"/>
      <c r="E1808" s="3"/>
      <c r="F1808" s="3"/>
      <c r="G1808" s="11"/>
      <c r="H1808" s="13"/>
    </row>
    <row r="1809" spans="2:8" x14ac:dyDescent="0.25">
      <c r="B1809" s="4"/>
      <c r="C1809" s="4"/>
      <c r="D1809" s="5"/>
      <c r="E1809" s="5"/>
      <c r="F1809" s="5"/>
      <c r="G1809" s="23"/>
      <c r="H1809" s="24"/>
    </row>
    <row r="1810" spans="2:8" ht="13" x14ac:dyDescent="0.3">
      <c r="B1810" s="3"/>
      <c r="C1810" s="25" t="s">
        <v>514</v>
      </c>
      <c r="G1810" s="26">
        <f>SUM(G1757:G1807)</f>
        <v>11650.55</v>
      </c>
      <c r="H1810" s="13"/>
    </row>
    <row r="1811" spans="2:8" x14ac:dyDescent="0.25">
      <c r="B1811" s="27"/>
      <c r="C1811" s="27"/>
      <c r="D1811" s="28"/>
      <c r="E1811" s="28"/>
      <c r="F1811" s="28"/>
      <c r="G1811" s="29"/>
      <c r="H1811" s="30"/>
    </row>
    <row r="1813" spans="2:8" x14ac:dyDescent="0.25">
      <c r="B1813" s="4" t="s">
        <v>506</v>
      </c>
      <c r="C1813" s="5"/>
      <c r="D1813" s="5"/>
      <c r="E1813" s="5"/>
      <c r="F1813" s="5"/>
      <c r="G1813" s="6"/>
      <c r="H1813" s="6"/>
    </row>
    <row r="1814" spans="2:8" ht="13" x14ac:dyDescent="0.3">
      <c r="B1814" s="7"/>
      <c r="C1814" s="8" t="s">
        <v>5</v>
      </c>
      <c r="D1814" s="9" t="s">
        <v>6</v>
      </c>
      <c r="E1814" s="9" t="s">
        <v>7</v>
      </c>
      <c r="F1814" s="9" t="s">
        <v>8</v>
      </c>
      <c r="G1814" s="10" t="s">
        <v>9</v>
      </c>
      <c r="H1814" s="8" t="s">
        <v>10</v>
      </c>
    </row>
    <row r="1815" spans="2:8" x14ac:dyDescent="0.25">
      <c r="B1815" s="3"/>
      <c r="C1815" s="3"/>
      <c r="D1815" s="3"/>
      <c r="E1815" s="3"/>
      <c r="F1815" s="3"/>
      <c r="G1815" s="11"/>
      <c r="H1815" s="13"/>
    </row>
    <row r="1816" spans="2:8" ht="13" x14ac:dyDescent="0.3">
      <c r="B1816" s="3"/>
      <c r="C1816" s="14" t="s">
        <v>41</v>
      </c>
      <c r="D1816" s="3"/>
      <c r="E1816" s="3"/>
      <c r="F1816" s="3"/>
      <c r="G1816" s="11"/>
      <c r="H1816" s="13"/>
    </row>
    <row r="1817" spans="2:8" x14ac:dyDescent="0.25">
      <c r="B1817" s="3"/>
      <c r="C1817" s="3"/>
      <c r="D1817" s="3"/>
      <c r="E1817" s="3"/>
      <c r="F1817" s="3"/>
      <c r="G1817" s="11"/>
      <c r="H1817" s="13"/>
    </row>
    <row r="1818" spans="2:8" ht="13" x14ac:dyDescent="0.3">
      <c r="B1818" s="3"/>
      <c r="C1818" s="15"/>
      <c r="D1818" s="3"/>
      <c r="E1818" s="3"/>
      <c r="F1818" s="3"/>
      <c r="G1818" s="11"/>
      <c r="H1818" s="13"/>
    </row>
    <row r="1819" spans="2:8" x14ac:dyDescent="0.25">
      <c r="B1819" s="3"/>
      <c r="C1819" s="3"/>
      <c r="D1819" s="3"/>
      <c r="E1819" s="3"/>
      <c r="F1819" s="3"/>
      <c r="G1819" s="11"/>
      <c r="H1819" s="13"/>
    </row>
    <row r="1820" spans="2:8" ht="14.5" x14ac:dyDescent="0.35">
      <c r="B1820" s="17" t="s">
        <v>13</v>
      </c>
      <c r="C1820" s="16" t="s">
        <v>515</v>
      </c>
      <c r="D1820" s="18">
        <v>62</v>
      </c>
      <c r="E1820" s="19" t="s">
        <v>29</v>
      </c>
      <c r="F1820" s="20">
        <v>1.84</v>
      </c>
      <c r="G1820" s="21">
        <f>D1820*IF(ISNUMBER(F1820),F1820,0)</f>
        <v>114.08</v>
      </c>
      <c r="H1820" s="22"/>
    </row>
    <row r="1821" spans="2:8" x14ac:dyDescent="0.25">
      <c r="B1821" s="3"/>
      <c r="C1821" s="3"/>
      <c r="D1821" s="3"/>
      <c r="E1821" s="3"/>
      <c r="F1821" s="3"/>
      <c r="G1821" s="11"/>
      <c r="H1821" s="13"/>
    </row>
    <row r="1822" spans="2:8" ht="117" x14ac:dyDescent="0.3">
      <c r="B1822" s="3"/>
      <c r="C1822" s="14" t="s">
        <v>516</v>
      </c>
      <c r="D1822" s="3"/>
      <c r="E1822" s="3"/>
      <c r="F1822" s="3"/>
      <c r="G1822" s="11"/>
      <c r="H1822" s="13"/>
    </row>
    <row r="1823" spans="2:8" x14ac:dyDescent="0.25">
      <c r="B1823" s="3"/>
      <c r="C1823" s="3"/>
      <c r="D1823" s="3"/>
      <c r="E1823" s="3"/>
      <c r="F1823" s="3"/>
      <c r="G1823" s="11"/>
      <c r="H1823" s="13"/>
    </row>
    <row r="1824" spans="2:8" ht="13" x14ac:dyDescent="0.3">
      <c r="B1824" s="3"/>
      <c r="C1824" s="15"/>
      <c r="D1824" s="3"/>
      <c r="E1824" s="3"/>
      <c r="F1824" s="3"/>
      <c r="G1824" s="11"/>
      <c r="H1824" s="13"/>
    </row>
    <row r="1825" spans="2:8" x14ac:dyDescent="0.25">
      <c r="B1825" s="3"/>
      <c r="C1825" s="3"/>
      <c r="D1825" s="3"/>
      <c r="E1825" s="3"/>
      <c r="F1825" s="3"/>
      <c r="G1825" s="11"/>
      <c r="H1825" s="13"/>
    </row>
    <row r="1826" spans="2:8" ht="14.5" x14ac:dyDescent="0.35">
      <c r="B1826" s="17" t="s">
        <v>17</v>
      </c>
      <c r="C1826" s="16" t="s">
        <v>485</v>
      </c>
      <c r="D1826" s="18">
        <v>4</v>
      </c>
      <c r="E1826" s="19" t="s">
        <v>14</v>
      </c>
      <c r="F1826" s="20">
        <v>327</v>
      </c>
      <c r="G1826" s="21">
        <f>D1826*IF(ISNUMBER(F1826),F1826,0)</f>
        <v>1308</v>
      </c>
      <c r="H1826" s="22"/>
    </row>
    <row r="1827" spans="2:8" x14ac:dyDescent="0.25">
      <c r="B1827" s="3"/>
      <c r="C1827" s="3"/>
      <c r="D1827" s="3"/>
      <c r="E1827" s="3"/>
      <c r="F1827" s="3"/>
      <c r="G1827" s="11"/>
      <c r="H1827" s="13"/>
    </row>
    <row r="1828" spans="2:8" ht="65" x14ac:dyDescent="0.3">
      <c r="B1828" s="3"/>
      <c r="C1828" s="14" t="s">
        <v>517</v>
      </c>
      <c r="D1828" s="3"/>
      <c r="E1828" s="3"/>
      <c r="F1828" s="3"/>
      <c r="G1828" s="11"/>
      <c r="H1828" s="13"/>
    </row>
    <row r="1829" spans="2:8" x14ac:dyDescent="0.25">
      <c r="B1829" s="3"/>
      <c r="C1829" s="3"/>
      <c r="D1829" s="3"/>
      <c r="E1829" s="3"/>
      <c r="F1829" s="3"/>
      <c r="G1829" s="11"/>
      <c r="H1829" s="13"/>
    </row>
    <row r="1830" spans="2:8" ht="13" x14ac:dyDescent="0.3">
      <c r="B1830" s="3"/>
      <c r="C1830" s="15"/>
      <c r="D1830" s="3"/>
      <c r="E1830" s="3"/>
      <c r="F1830" s="3"/>
      <c r="G1830" s="11"/>
      <c r="H1830" s="13"/>
    </row>
    <row r="1831" spans="2:8" x14ac:dyDescent="0.25">
      <c r="B1831" s="3"/>
      <c r="C1831" s="3"/>
      <c r="D1831" s="3"/>
      <c r="E1831" s="3"/>
      <c r="F1831" s="3"/>
      <c r="G1831" s="11"/>
      <c r="H1831" s="13"/>
    </row>
    <row r="1832" spans="2:8" ht="14.5" x14ac:dyDescent="0.35">
      <c r="B1832" s="17" t="s">
        <v>20</v>
      </c>
      <c r="C1832" s="16" t="s">
        <v>133</v>
      </c>
      <c r="D1832" s="18">
        <v>25</v>
      </c>
      <c r="E1832" s="19" t="s">
        <v>14</v>
      </c>
      <c r="F1832" s="20">
        <v>234.55</v>
      </c>
      <c r="G1832" s="21">
        <f>D1832*IF(ISNUMBER(F1832),F1832,0)</f>
        <v>5863.75</v>
      </c>
      <c r="H1832" s="22"/>
    </row>
    <row r="1833" spans="2:8" x14ac:dyDescent="0.25">
      <c r="B1833" s="3"/>
      <c r="C1833" s="3"/>
      <c r="D1833" s="3"/>
      <c r="E1833" s="3"/>
      <c r="F1833" s="3"/>
      <c r="G1833" s="11"/>
      <c r="H1833" s="13"/>
    </row>
    <row r="1834" spans="2:8" ht="65" x14ac:dyDescent="0.3">
      <c r="B1834" s="3"/>
      <c r="C1834" s="14" t="s">
        <v>518</v>
      </c>
      <c r="D1834" s="3"/>
      <c r="E1834" s="3"/>
      <c r="F1834" s="3"/>
      <c r="G1834" s="11"/>
      <c r="H1834" s="13"/>
    </row>
    <row r="1835" spans="2:8" x14ac:dyDescent="0.25">
      <c r="B1835" s="3"/>
      <c r="C1835" s="3"/>
      <c r="D1835" s="3"/>
      <c r="E1835" s="3"/>
      <c r="F1835" s="3"/>
      <c r="G1835" s="11"/>
      <c r="H1835" s="13"/>
    </row>
    <row r="1836" spans="2:8" ht="13" x14ac:dyDescent="0.3">
      <c r="B1836" s="3"/>
      <c r="C1836" s="15"/>
      <c r="D1836" s="3"/>
      <c r="E1836" s="3"/>
      <c r="F1836" s="3"/>
      <c r="G1836" s="11"/>
      <c r="H1836" s="13"/>
    </row>
    <row r="1837" spans="2:8" x14ac:dyDescent="0.25">
      <c r="B1837" s="3"/>
      <c r="C1837" s="3"/>
      <c r="D1837" s="3"/>
      <c r="E1837" s="3"/>
      <c r="F1837" s="3"/>
      <c r="G1837" s="11"/>
      <c r="H1837" s="13"/>
    </row>
    <row r="1838" spans="2:8" ht="14.5" x14ac:dyDescent="0.35">
      <c r="B1838" s="17" t="s">
        <v>23</v>
      </c>
      <c r="C1838" s="16" t="s">
        <v>519</v>
      </c>
      <c r="D1838" s="18">
        <v>85</v>
      </c>
      <c r="E1838" s="19" t="s">
        <v>29</v>
      </c>
      <c r="F1838" s="20">
        <v>27.96</v>
      </c>
      <c r="G1838" s="21">
        <f>D1838*IF(ISNUMBER(F1838),F1838,0)</f>
        <v>2376.6</v>
      </c>
      <c r="H1838" s="22"/>
    </row>
    <row r="1839" spans="2:8" x14ac:dyDescent="0.25">
      <c r="B1839" s="3"/>
      <c r="C1839" s="3"/>
      <c r="D1839" s="3"/>
      <c r="E1839" s="3"/>
      <c r="F1839" s="3"/>
      <c r="G1839" s="11"/>
      <c r="H1839" s="13"/>
    </row>
    <row r="1840" spans="2:8" ht="65" x14ac:dyDescent="0.3">
      <c r="B1840" s="3"/>
      <c r="C1840" s="14" t="s">
        <v>223</v>
      </c>
      <c r="D1840" s="3"/>
      <c r="E1840" s="3"/>
      <c r="F1840" s="3"/>
      <c r="G1840" s="11"/>
      <c r="H1840" s="13"/>
    </row>
    <row r="1841" spans="2:8" x14ac:dyDescent="0.25">
      <c r="B1841" s="3"/>
      <c r="C1841" s="3"/>
      <c r="D1841" s="3"/>
      <c r="E1841" s="3"/>
      <c r="F1841" s="3"/>
      <c r="G1841" s="11"/>
      <c r="H1841" s="13"/>
    </row>
    <row r="1842" spans="2:8" ht="13" x14ac:dyDescent="0.3">
      <c r="B1842" s="3"/>
      <c r="C1842" s="15"/>
      <c r="D1842" s="3"/>
      <c r="E1842" s="3"/>
      <c r="F1842" s="3"/>
      <c r="G1842" s="11"/>
      <c r="H1842" s="13"/>
    </row>
    <row r="1843" spans="2:8" x14ac:dyDescent="0.25">
      <c r="B1843" s="3"/>
      <c r="C1843" s="3"/>
      <c r="D1843" s="3"/>
      <c r="E1843" s="3"/>
      <c r="F1843" s="3"/>
      <c r="G1843" s="11"/>
      <c r="H1843" s="13"/>
    </row>
    <row r="1844" spans="2:8" ht="14.5" x14ac:dyDescent="0.35">
      <c r="B1844" s="17" t="s">
        <v>25</v>
      </c>
      <c r="C1844" s="16" t="s">
        <v>495</v>
      </c>
      <c r="D1844" s="18">
        <v>85</v>
      </c>
      <c r="E1844" s="19" t="s">
        <v>29</v>
      </c>
      <c r="F1844" s="20">
        <v>2.96</v>
      </c>
      <c r="G1844" s="21">
        <f>D1844*IF(ISNUMBER(F1844),F1844,0)</f>
        <v>251.6</v>
      </c>
      <c r="H1844" s="22"/>
    </row>
    <row r="1845" spans="2:8" x14ac:dyDescent="0.25">
      <c r="B1845" s="3"/>
      <c r="C1845" s="3"/>
      <c r="D1845" s="3"/>
      <c r="E1845" s="3"/>
      <c r="F1845" s="3"/>
      <c r="G1845" s="11"/>
      <c r="H1845" s="13"/>
    </row>
    <row r="1846" spans="2:8" ht="14.5" x14ac:dyDescent="0.35">
      <c r="B1846" s="17" t="s">
        <v>28</v>
      </c>
      <c r="C1846" s="16" t="s">
        <v>520</v>
      </c>
      <c r="D1846" s="18">
        <v>85</v>
      </c>
      <c r="E1846" s="19" t="s">
        <v>29</v>
      </c>
      <c r="F1846" s="20">
        <v>2.96</v>
      </c>
      <c r="G1846" s="21">
        <f>D1846*IF(ISNUMBER(F1846),F1846,0)</f>
        <v>251.6</v>
      </c>
      <c r="H1846" s="22"/>
    </row>
    <row r="1847" spans="2:8" x14ac:dyDescent="0.25">
      <c r="B1847" s="3"/>
      <c r="C1847" s="3"/>
      <c r="D1847" s="3"/>
      <c r="E1847" s="3"/>
      <c r="F1847" s="3"/>
      <c r="G1847" s="11"/>
      <c r="H1847" s="13"/>
    </row>
    <row r="1848" spans="2:8" x14ac:dyDescent="0.25">
      <c r="B1848" s="4"/>
      <c r="C1848" s="4"/>
      <c r="D1848" s="5"/>
      <c r="E1848" s="5"/>
      <c r="F1848" s="5"/>
      <c r="G1848" s="23"/>
      <c r="H1848" s="24"/>
    </row>
    <row r="1849" spans="2:8" ht="13" x14ac:dyDescent="0.3">
      <c r="B1849" s="3"/>
      <c r="C1849" s="25" t="s">
        <v>521</v>
      </c>
      <c r="G1849" s="26">
        <f>SUM(G1820:G1846)</f>
        <v>10165.630000000001</v>
      </c>
      <c r="H1849" s="13"/>
    </row>
    <row r="1850" spans="2:8" x14ac:dyDescent="0.25">
      <c r="B1850" s="27"/>
      <c r="C1850" s="27"/>
      <c r="D1850" s="28"/>
      <c r="E1850" s="28"/>
      <c r="F1850" s="28"/>
      <c r="G1850" s="29"/>
      <c r="H1850" s="30"/>
    </row>
    <row r="1852" spans="2:8" x14ac:dyDescent="0.25">
      <c r="B1852" s="4" t="s">
        <v>522</v>
      </c>
      <c r="C1852" s="5"/>
      <c r="D1852" s="5"/>
      <c r="E1852" s="5"/>
      <c r="F1852" s="5"/>
      <c r="G1852" s="6"/>
      <c r="H1852" s="6"/>
    </row>
    <row r="1853" spans="2:8" ht="13" x14ac:dyDescent="0.3">
      <c r="B1853" s="7"/>
      <c r="C1853" s="8" t="s">
        <v>5</v>
      </c>
      <c r="D1853" s="9" t="s">
        <v>6</v>
      </c>
      <c r="E1853" s="9" t="s">
        <v>7</v>
      </c>
      <c r="F1853" s="9" t="s">
        <v>8</v>
      </c>
      <c r="G1853" s="10" t="s">
        <v>9</v>
      </c>
      <c r="H1853" s="8" t="s">
        <v>10</v>
      </c>
    </row>
    <row r="1854" spans="2:8" x14ac:dyDescent="0.25">
      <c r="B1854" s="3"/>
      <c r="C1854" s="3"/>
      <c r="D1854" s="3"/>
      <c r="E1854" s="3"/>
      <c r="F1854" s="3"/>
      <c r="G1854" s="11"/>
      <c r="H1854" s="13"/>
    </row>
    <row r="1855" spans="2:8" ht="143" x14ac:dyDescent="0.3">
      <c r="B1855" s="3"/>
      <c r="C1855" s="14" t="s">
        <v>523</v>
      </c>
      <c r="D1855" s="3"/>
      <c r="E1855" s="3"/>
      <c r="F1855" s="3"/>
      <c r="G1855" s="11"/>
      <c r="H1855" s="13"/>
    </row>
    <row r="1856" spans="2:8" x14ac:dyDescent="0.25">
      <c r="B1856" s="3"/>
      <c r="C1856" s="3"/>
      <c r="D1856" s="3"/>
      <c r="E1856" s="3"/>
      <c r="F1856" s="3"/>
      <c r="G1856" s="11"/>
      <c r="H1856" s="13"/>
    </row>
    <row r="1857" spans="2:8" ht="13" x14ac:dyDescent="0.3">
      <c r="B1857" s="3"/>
      <c r="C1857" s="15"/>
      <c r="D1857" s="3"/>
      <c r="E1857" s="3"/>
      <c r="F1857" s="3"/>
      <c r="G1857" s="11"/>
      <c r="H1857" s="13"/>
    </row>
    <row r="1858" spans="2:8" x14ac:dyDescent="0.25">
      <c r="B1858" s="3"/>
      <c r="C1858" s="3"/>
      <c r="D1858" s="3"/>
      <c r="E1858" s="3"/>
      <c r="F1858" s="3"/>
      <c r="G1858" s="11"/>
      <c r="H1858" s="13"/>
    </row>
    <row r="1859" spans="2:8" ht="14.5" x14ac:dyDescent="0.35">
      <c r="B1859" s="17" t="s">
        <v>13</v>
      </c>
      <c r="C1859" s="16" t="s">
        <v>524</v>
      </c>
      <c r="D1859" s="18">
        <v>42</v>
      </c>
      <c r="E1859" s="19" t="s">
        <v>49</v>
      </c>
      <c r="F1859" s="20">
        <v>41.49</v>
      </c>
      <c r="G1859" s="21">
        <f>D1859*IF(ISNUMBER(F1859),F1859,0)</f>
        <v>1742.5800000000002</v>
      </c>
      <c r="H1859" s="22"/>
    </row>
    <row r="1860" spans="2:8" x14ac:dyDescent="0.25">
      <c r="B1860" s="3"/>
      <c r="C1860" s="3"/>
      <c r="D1860" s="3"/>
      <c r="E1860" s="3"/>
      <c r="F1860" s="3"/>
      <c r="G1860" s="11"/>
      <c r="H1860" s="13"/>
    </row>
    <row r="1861" spans="2:8" ht="14.5" x14ac:dyDescent="0.35">
      <c r="B1861" s="17" t="s">
        <v>17</v>
      </c>
      <c r="C1861" s="16" t="s">
        <v>525</v>
      </c>
      <c r="D1861" s="18">
        <v>15</v>
      </c>
      <c r="E1861" s="19" t="s">
        <v>49</v>
      </c>
      <c r="F1861" s="20">
        <v>51.29</v>
      </c>
      <c r="G1861" s="21">
        <f>D1861*IF(ISNUMBER(F1861),F1861,0)</f>
        <v>769.35</v>
      </c>
      <c r="H1861" s="22"/>
    </row>
    <row r="1862" spans="2:8" x14ac:dyDescent="0.25">
      <c r="B1862" s="3"/>
      <c r="C1862" s="3"/>
      <c r="D1862" s="3"/>
      <c r="E1862" s="3"/>
      <c r="F1862" s="3"/>
      <c r="G1862" s="11"/>
      <c r="H1862" s="13"/>
    </row>
    <row r="1863" spans="2:8" ht="14.5" x14ac:dyDescent="0.35">
      <c r="B1863" s="17" t="s">
        <v>20</v>
      </c>
      <c r="C1863" s="16" t="s">
        <v>526</v>
      </c>
      <c r="D1863" s="18">
        <v>81</v>
      </c>
      <c r="E1863" s="19" t="s">
        <v>49</v>
      </c>
      <c r="F1863" s="20">
        <v>87.34</v>
      </c>
      <c r="G1863" s="21">
        <f>D1863*IF(ISNUMBER(F1863),F1863,0)</f>
        <v>7074.54</v>
      </c>
      <c r="H1863" s="22"/>
    </row>
    <row r="1864" spans="2:8" x14ac:dyDescent="0.25">
      <c r="B1864" s="3"/>
      <c r="C1864" s="3"/>
      <c r="D1864" s="3"/>
      <c r="E1864" s="3"/>
      <c r="F1864" s="3"/>
      <c r="G1864" s="11"/>
      <c r="H1864" s="13"/>
    </row>
    <row r="1865" spans="2:8" ht="13" x14ac:dyDescent="0.3">
      <c r="B1865" s="3"/>
      <c r="C1865" s="14" t="s">
        <v>527</v>
      </c>
      <c r="D1865" s="3"/>
      <c r="E1865" s="3"/>
      <c r="F1865" s="3"/>
      <c r="G1865" s="11"/>
      <c r="H1865" s="13"/>
    </row>
    <row r="1866" spans="2:8" x14ac:dyDescent="0.25">
      <c r="B1866" s="3"/>
      <c r="C1866" s="3"/>
      <c r="D1866" s="3"/>
      <c r="E1866" s="3"/>
      <c r="F1866" s="3"/>
      <c r="G1866" s="11"/>
      <c r="H1866" s="13"/>
    </row>
    <row r="1867" spans="2:8" ht="13" x14ac:dyDescent="0.3">
      <c r="B1867" s="3"/>
      <c r="C1867" s="15"/>
      <c r="D1867" s="3"/>
      <c r="E1867" s="3"/>
      <c r="F1867" s="3"/>
      <c r="G1867" s="11"/>
      <c r="H1867" s="13"/>
    </row>
    <row r="1868" spans="2:8" x14ac:dyDescent="0.25">
      <c r="B1868" s="3"/>
      <c r="C1868" s="3"/>
      <c r="D1868" s="3"/>
      <c r="E1868" s="3"/>
      <c r="F1868" s="3"/>
      <c r="G1868" s="11"/>
      <c r="H1868" s="13"/>
    </row>
    <row r="1869" spans="2:8" ht="26" x14ac:dyDescent="0.35">
      <c r="B1869" s="17" t="s">
        <v>23</v>
      </c>
      <c r="C1869" s="16" t="s">
        <v>528</v>
      </c>
      <c r="D1869" s="18">
        <v>83</v>
      </c>
      <c r="E1869" s="19" t="s">
        <v>215</v>
      </c>
      <c r="F1869" s="20">
        <v>113.44</v>
      </c>
      <c r="G1869" s="21">
        <f>D1869*IF(ISNUMBER(F1869),F1869,0)</f>
        <v>9415.52</v>
      </c>
      <c r="H1869" s="22"/>
    </row>
    <row r="1870" spans="2:8" x14ac:dyDescent="0.25">
      <c r="B1870" s="3"/>
      <c r="C1870" s="3"/>
      <c r="D1870" s="3"/>
      <c r="E1870" s="3"/>
      <c r="F1870" s="3"/>
      <c r="G1870" s="11"/>
      <c r="H1870" s="13"/>
    </row>
    <row r="1871" spans="2:8" ht="26" x14ac:dyDescent="0.35">
      <c r="B1871" s="17" t="s">
        <v>25</v>
      </c>
      <c r="C1871" s="16" t="s">
        <v>529</v>
      </c>
      <c r="D1871" s="18">
        <v>6</v>
      </c>
      <c r="E1871" s="19" t="s">
        <v>215</v>
      </c>
      <c r="F1871" s="20">
        <v>113.44</v>
      </c>
      <c r="G1871" s="21">
        <f>D1871*IF(ISNUMBER(F1871),F1871,0)</f>
        <v>680.64</v>
      </c>
      <c r="H1871" s="22"/>
    </row>
    <row r="1872" spans="2:8" x14ac:dyDescent="0.25">
      <c r="B1872" s="3"/>
      <c r="C1872" s="3"/>
      <c r="D1872" s="3"/>
      <c r="E1872" s="3"/>
      <c r="F1872" s="3"/>
      <c r="G1872" s="11"/>
      <c r="H1872" s="13"/>
    </row>
    <row r="1873" spans="2:8" ht="39" x14ac:dyDescent="0.3">
      <c r="B1873" s="3"/>
      <c r="C1873" s="14" t="s">
        <v>530</v>
      </c>
      <c r="D1873" s="3"/>
      <c r="E1873" s="3"/>
      <c r="F1873" s="3"/>
      <c r="G1873" s="11"/>
      <c r="H1873" s="13"/>
    </row>
    <row r="1874" spans="2:8" x14ac:dyDescent="0.25">
      <c r="B1874" s="3"/>
      <c r="C1874" s="3"/>
      <c r="D1874" s="3"/>
      <c r="E1874" s="3"/>
      <c r="F1874" s="3"/>
      <c r="G1874" s="11"/>
      <c r="H1874" s="13"/>
    </row>
    <row r="1875" spans="2:8" ht="13" x14ac:dyDescent="0.3">
      <c r="B1875" s="3"/>
      <c r="C1875" s="15"/>
      <c r="D1875" s="3"/>
      <c r="E1875" s="3"/>
      <c r="F1875" s="3"/>
      <c r="G1875" s="11"/>
      <c r="H1875" s="13"/>
    </row>
    <row r="1876" spans="2:8" x14ac:dyDescent="0.25">
      <c r="B1876" s="3"/>
      <c r="C1876" s="3"/>
      <c r="D1876" s="3"/>
      <c r="E1876" s="3"/>
      <c r="F1876" s="3"/>
      <c r="G1876" s="11"/>
      <c r="H1876" s="13"/>
    </row>
    <row r="1877" spans="2:8" ht="14.5" x14ac:dyDescent="0.35">
      <c r="B1877" s="17" t="s">
        <v>28</v>
      </c>
      <c r="C1877" s="16" t="s">
        <v>525</v>
      </c>
      <c r="D1877" s="18">
        <v>28</v>
      </c>
      <c r="E1877" s="19" t="s">
        <v>49</v>
      </c>
      <c r="F1877" s="20">
        <v>51.29</v>
      </c>
      <c r="G1877" s="21">
        <f>D1877*IF(ISNUMBER(F1877),F1877,0)</f>
        <v>1436.12</v>
      </c>
      <c r="H1877" s="22"/>
    </row>
    <row r="1878" spans="2:8" x14ac:dyDescent="0.25">
      <c r="B1878" s="3"/>
      <c r="C1878" s="3"/>
      <c r="D1878" s="3"/>
      <c r="E1878" s="3"/>
      <c r="F1878" s="3"/>
      <c r="G1878" s="11"/>
      <c r="H1878" s="13"/>
    </row>
    <row r="1879" spans="2:8" ht="39" x14ac:dyDescent="0.3">
      <c r="B1879" s="3"/>
      <c r="C1879" s="14" t="s">
        <v>531</v>
      </c>
      <c r="D1879" s="3"/>
      <c r="E1879" s="3"/>
      <c r="F1879" s="3"/>
      <c r="G1879" s="11"/>
      <c r="H1879" s="13"/>
    </row>
    <row r="1880" spans="2:8" x14ac:dyDescent="0.25">
      <c r="B1880" s="3"/>
      <c r="C1880" s="3"/>
      <c r="D1880" s="3"/>
      <c r="E1880" s="3"/>
      <c r="F1880" s="3"/>
      <c r="G1880" s="11"/>
      <c r="H1880" s="13"/>
    </row>
    <row r="1881" spans="2:8" ht="13" x14ac:dyDescent="0.3">
      <c r="B1881" s="3"/>
      <c r="C1881" s="15"/>
      <c r="D1881" s="3"/>
      <c r="E1881" s="3"/>
      <c r="F1881" s="3"/>
      <c r="G1881" s="11"/>
      <c r="H1881" s="13"/>
    </row>
    <row r="1882" spans="2:8" x14ac:dyDescent="0.25">
      <c r="B1882" s="3"/>
      <c r="C1882" s="3"/>
      <c r="D1882" s="3"/>
      <c r="E1882" s="3"/>
      <c r="F1882" s="3"/>
      <c r="G1882" s="11"/>
      <c r="H1882" s="13"/>
    </row>
    <row r="1883" spans="2:8" ht="14.5" x14ac:dyDescent="0.35">
      <c r="B1883" s="17" t="s">
        <v>43</v>
      </c>
      <c r="C1883" s="16" t="s">
        <v>524</v>
      </c>
      <c r="D1883" s="18">
        <v>5</v>
      </c>
      <c r="E1883" s="19" t="s">
        <v>49</v>
      </c>
      <c r="F1883" s="20">
        <v>51.59</v>
      </c>
      <c r="G1883" s="21">
        <f>D1883*IF(ISNUMBER(F1883),F1883,0)</f>
        <v>257.95000000000005</v>
      </c>
      <c r="H1883" s="22"/>
    </row>
    <row r="1884" spans="2:8" x14ac:dyDescent="0.25">
      <c r="B1884" s="3"/>
      <c r="C1884" s="3"/>
      <c r="D1884" s="3"/>
      <c r="E1884" s="3"/>
      <c r="F1884" s="3"/>
      <c r="G1884" s="11"/>
      <c r="H1884" s="13"/>
    </row>
    <row r="1885" spans="2:8" ht="14.5" x14ac:dyDescent="0.35">
      <c r="B1885" s="17" t="s">
        <v>45</v>
      </c>
      <c r="C1885" s="16" t="s">
        <v>525</v>
      </c>
      <c r="D1885" s="18">
        <v>51</v>
      </c>
      <c r="E1885" s="19" t="s">
        <v>49</v>
      </c>
      <c r="F1885" s="20">
        <v>51.59</v>
      </c>
      <c r="G1885" s="21">
        <f>D1885*IF(ISNUMBER(F1885),F1885,0)</f>
        <v>2631.09</v>
      </c>
      <c r="H1885" s="22"/>
    </row>
    <row r="1886" spans="2:8" x14ac:dyDescent="0.25">
      <c r="B1886" s="3"/>
      <c r="C1886" s="3"/>
      <c r="D1886" s="3"/>
      <c r="E1886" s="3"/>
      <c r="F1886" s="3"/>
      <c r="G1886" s="11"/>
      <c r="H1886" s="13"/>
    </row>
    <row r="1887" spans="2:8" ht="14.5" x14ac:dyDescent="0.35">
      <c r="B1887" s="17" t="s">
        <v>48</v>
      </c>
      <c r="C1887" s="16" t="s">
        <v>532</v>
      </c>
      <c r="D1887" s="18">
        <v>70</v>
      </c>
      <c r="E1887" s="19" t="s">
        <v>49</v>
      </c>
      <c r="F1887" s="20">
        <v>125.13</v>
      </c>
      <c r="G1887" s="21">
        <f>D1887*IF(ISNUMBER(F1887),F1887,0)</f>
        <v>8759.1</v>
      </c>
      <c r="H1887" s="22"/>
    </row>
    <row r="1888" spans="2:8" x14ac:dyDescent="0.25">
      <c r="B1888" s="3"/>
      <c r="C1888" s="3"/>
      <c r="D1888" s="3"/>
      <c r="E1888" s="3"/>
      <c r="F1888" s="3"/>
      <c r="G1888" s="11"/>
      <c r="H1888" s="13"/>
    </row>
    <row r="1889" spans="2:8" ht="39" x14ac:dyDescent="0.3">
      <c r="B1889" s="3"/>
      <c r="C1889" s="14" t="s">
        <v>533</v>
      </c>
      <c r="D1889" s="3"/>
      <c r="E1889" s="3"/>
      <c r="F1889" s="3"/>
      <c r="G1889" s="11"/>
      <c r="H1889" s="13"/>
    </row>
    <row r="1890" spans="2:8" x14ac:dyDescent="0.25">
      <c r="B1890" s="3"/>
      <c r="C1890" s="3"/>
      <c r="D1890" s="3"/>
      <c r="E1890" s="3"/>
      <c r="F1890" s="3"/>
      <c r="G1890" s="11"/>
      <c r="H1890" s="13"/>
    </row>
    <row r="1891" spans="2:8" ht="13" x14ac:dyDescent="0.3">
      <c r="B1891" s="3"/>
      <c r="C1891" s="15"/>
      <c r="D1891" s="3"/>
      <c r="E1891" s="3"/>
      <c r="F1891" s="3"/>
      <c r="G1891" s="11"/>
      <c r="H1891" s="13"/>
    </row>
    <row r="1892" spans="2:8" x14ac:dyDescent="0.25">
      <c r="B1892" s="3"/>
      <c r="C1892" s="3"/>
      <c r="D1892" s="3"/>
      <c r="E1892" s="3"/>
      <c r="F1892" s="3"/>
      <c r="G1892" s="11"/>
      <c r="H1892" s="13"/>
    </row>
    <row r="1893" spans="2:8" ht="26" x14ac:dyDescent="0.35">
      <c r="B1893" s="17" t="s">
        <v>52</v>
      </c>
      <c r="C1893" s="16" t="s">
        <v>19</v>
      </c>
      <c r="D1893" s="18">
        <v>1</v>
      </c>
      <c r="E1893" s="19" t="s">
        <v>18</v>
      </c>
      <c r="F1893" s="343" t="s">
        <v>738</v>
      </c>
      <c r="G1893" s="21">
        <f>D1893*IF(ISNUMBER(F1893),F1893,0)</f>
        <v>0</v>
      </c>
      <c r="H1893" s="22"/>
    </row>
    <row r="1894" spans="2:8" x14ac:dyDescent="0.25">
      <c r="B1894" s="3"/>
      <c r="C1894" s="3"/>
      <c r="D1894" s="3"/>
      <c r="E1894" s="3"/>
      <c r="F1894" s="3"/>
      <c r="G1894" s="11"/>
      <c r="H1894" s="13"/>
    </row>
    <row r="1895" spans="2:8" x14ac:dyDescent="0.25">
      <c r="B1895" s="4"/>
      <c r="C1895" s="4"/>
      <c r="D1895" s="5"/>
      <c r="E1895" s="5"/>
      <c r="F1895" s="5"/>
      <c r="G1895" s="23"/>
      <c r="H1895" s="24"/>
    </row>
    <row r="1896" spans="2:8" ht="13" x14ac:dyDescent="0.3">
      <c r="B1896" s="3"/>
      <c r="C1896" s="25" t="s">
        <v>534</v>
      </c>
      <c r="G1896" s="26">
        <f>SUM(G1859:G1893)</f>
        <v>32766.89</v>
      </c>
      <c r="H1896" s="13"/>
    </row>
    <row r="1897" spans="2:8" x14ac:dyDescent="0.25">
      <c r="B1897" s="27"/>
      <c r="C1897" s="27"/>
      <c r="D1897" s="28"/>
      <c r="E1897" s="28"/>
      <c r="F1897" s="28"/>
      <c r="G1897" s="29"/>
      <c r="H1897" s="30"/>
    </row>
    <row r="1899" spans="2:8" x14ac:dyDescent="0.25">
      <c r="B1899" s="4" t="s">
        <v>522</v>
      </c>
      <c r="C1899" s="5"/>
      <c r="D1899" s="5"/>
      <c r="E1899" s="5"/>
      <c r="F1899" s="5"/>
      <c r="G1899" s="6"/>
      <c r="H1899" s="6"/>
    </row>
    <row r="1900" spans="2:8" ht="13" x14ac:dyDescent="0.3">
      <c r="B1900" s="7"/>
      <c r="C1900" s="8" t="s">
        <v>5</v>
      </c>
      <c r="D1900" s="9" t="s">
        <v>6</v>
      </c>
      <c r="E1900" s="9" t="s">
        <v>7</v>
      </c>
      <c r="F1900" s="9" t="s">
        <v>8</v>
      </c>
      <c r="G1900" s="10" t="s">
        <v>9</v>
      </c>
      <c r="H1900" s="8" t="s">
        <v>10</v>
      </c>
    </row>
    <row r="1901" spans="2:8" x14ac:dyDescent="0.25">
      <c r="B1901" s="3"/>
      <c r="C1901" s="3"/>
      <c r="D1901" s="3"/>
      <c r="E1901" s="3"/>
      <c r="F1901" s="3"/>
      <c r="G1901" s="11"/>
      <c r="H1901" s="13"/>
    </row>
    <row r="1902" spans="2:8" ht="13" x14ac:dyDescent="0.3">
      <c r="B1902" s="3"/>
      <c r="C1902" s="14" t="s">
        <v>107</v>
      </c>
      <c r="D1902" s="3"/>
      <c r="E1902" s="3"/>
      <c r="F1902" s="3"/>
      <c r="G1902" s="11"/>
      <c r="H1902" s="13"/>
    </row>
    <row r="1903" spans="2:8" x14ac:dyDescent="0.25">
      <c r="B1903" s="3"/>
      <c r="C1903" s="3"/>
      <c r="D1903" s="3"/>
      <c r="E1903" s="3"/>
      <c r="F1903" s="3"/>
      <c r="G1903" s="11"/>
      <c r="H1903" s="13"/>
    </row>
    <row r="1904" spans="2:8" ht="13" x14ac:dyDescent="0.3">
      <c r="B1904" s="3"/>
      <c r="C1904" s="15"/>
      <c r="D1904" s="3"/>
      <c r="E1904" s="3"/>
      <c r="F1904" s="3"/>
      <c r="G1904" s="11"/>
      <c r="H1904" s="13"/>
    </row>
    <row r="1905" spans="2:8" x14ac:dyDescent="0.25">
      <c r="B1905" s="3"/>
      <c r="C1905" s="3"/>
      <c r="D1905" s="3"/>
      <c r="E1905" s="3"/>
      <c r="F1905" s="3"/>
      <c r="G1905" s="11"/>
      <c r="H1905" s="13"/>
    </row>
    <row r="1906" spans="2:8" ht="26" x14ac:dyDescent="0.35">
      <c r="B1906" s="17" t="s">
        <v>13</v>
      </c>
      <c r="C1906" s="16" t="s">
        <v>16</v>
      </c>
      <c r="D1906" s="18">
        <v>1</v>
      </c>
      <c r="E1906" s="19" t="s">
        <v>18</v>
      </c>
      <c r="F1906" s="343" t="s">
        <v>738</v>
      </c>
      <c r="G1906" s="21">
        <f>D1906*IF(ISNUMBER(F1906),F1906,0)</f>
        <v>0</v>
      </c>
      <c r="H1906" s="22"/>
    </row>
    <row r="1907" spans="2:8" x14ac:dyDescent="0.25">
      <c r="B1907" s="3"/>
      <c r="C1907" s="3"/>
      <c r="D1907" s="3"/>
      <c r="E1907" s="3"/>
      <c r="F1907" s="3"/>
      <c r="G1907" s="11"/>
      <c r="H1907" s="13"/>
    </row>
    <row r="1908" spans="2:8" ht="13" x14ac:dyDescent="0.3">
      <c r="B1908" s="3"/>
      <c r="C1908" s="14" t="s">
        <v>33</v>
      </c>
      <c r="D1908" s="3"/>
      <c r="E1908" s="3"/>
      <c r="F1908" s="3"/>
      <c r="G1908" s="11"/>
      <c r="H1908" s="13"/>
    </row>
    <row r="1909" spans="2:8" x14ac:dyDescent="0.25">
      <c r="B1909" s="3"/>
      <c r="C1909" s="3"/>
      <c r="D1909" s="3"/>
      <c r="E1909" s="3"/>
      <c r="F1909" s="3"/>
      <c r="G1909" s="11"/>
      <c r="H1909" s="13"/>
    </row>
    <row r="1910" spans="2:8" ht="13" x14ac:dyDescent="0.3">
      <c r="B1910" s="3"/>
      <c r="C1910" s="15"/>
      <c r="D1910" s="3"/>
      <c r="E1910" s="3"/>
      <c r="F1910" s="3"/>
      <c r="G1910" s="11"/>
      <c r="H1910" s="13"/>
    </row>
    <row r="1911" spans="2:8" x14ac:dyDescent="0.25">
      <c r="B1911" s="3"/>
      <c r="C1911" s="3"/>
      <c r="D1911" s="3"/>
      <c r="E1911" s="3"/>
      <c r="F1911" s="3"/>
      <c r="G1911" s="11"/>
      <c r="H1911" s="13"/>
    </row>
    <row r="1912" spans="2:8" ht="14.5" x14ac:dyDescent="0.35">
      <c r="B1912" s="17" t="s">
        <v>17</v>
      </c>
      <c r="C1912" s="16" t="s">
        <v>535</v>
      </c>
      <c r="D1912" s="18">
        <v>1</v>
      </c>
      <c r="E1912" s="19" t="s">
        <v>18</v>
      </c>
      <c r="F1912" s="20">
        <v>500</v>
      </c>
      <c r="G1912" s="21">
        <f>D1912*IF(ISNUMBER(F1912),F1912,0)</f>
        <v>500</v>
      </c>
      <c r="H1912" s="22"/>
    </row>
    <row r="1913" spans="2:8" x14ac:dyDescent="0.25">
      <c r="B1913" s="3"/>
      <c r="C1913" s="3"/>
      <c r="D1913" s="3"/>
      <c r="E1913" s="3"/>
      <c r="F1913" s="3"/>
      <c r="G1913" s="11"/>
      <c r="H1913" s="13"/>
    </row>
    <row r="1914" spans="2:8" ht="39" x14ac:dyDescent="0.3">
      <c r="B1914" s="3"/>
      <c r="C1914" s="14" t="s">
        <v>536</v>
      </c>
      <c r="D1914" s="3"/>
      <c r="E1914" s="3"/>
      <c r="F1914" s="3"/>
      <c r="G1914" s="11"/>
      <c r="H1914" s="13"/>
    </row>
    <row r="1915" spans="2:8" x14ac:dyDescent="0.25">
      <c r="B1915" s="3"/>
      <c r="C1915" s="3"/>
      <c r="D1915" s="3"/>
      <c r="E1915" s="3"/>
      <c r="F1915" s="3"/>
      <c r="G1915" s="11"/>
      <c r="H1915" s="13"/>
    </row>
    <row r="1916" spans="2:8" ht="13" x14ac:dyDescent="0.3">
      <c r="B1916" s="3"/>
      <c r="C1916" s="15"/>
      <c r="D1916" s="3"/>
      <c r="E1916" s="3"/>
      <c r="F1916" s="3"/>
      <c r="G1916" s="11"/>
      <c r="H1916" s="13"/>
    </row>
    <row r="1917" spans="2:8" x14ac:dyDescent="0.25">
      <c r="B1917" s="3"/>
      <c r="C1917" s="3"/>
      <c r="D1917" s="3"/>
      <c r="E1917" s="3"/>
      <c r="F1917" s="3"/>
      <c r="G1917" s="11"/>
      <c r="H1917" s="13"/>
    </row>
    <row r="1918" spans="2:8" ht="14.5" x14ac:dyDescent="0.35">
      <c r="B1918" s="17" t="s">
        <v>20</v>
      </c>
      <c r="C1918" s="16" t="s">
        <v>537</v>
      </c>
      <c r="D1918" s="18">
        <v>44</v>
      </c>
      <c r="E1918" s="19" t="s">
        <v>49</v>
      </c>
      <c r="F1918" s="20">
        <v>44.33</v>
      </c>
      <c r="G1918" s="21">
        <f>D1918*IF(ISNUMBER(F1918),F1918,0)</f>
        <v>1950.52</v>
      </c>
      <c r="H1918" s="22"/>
    </row>
    <row r="1919" spans="2:8" x14ac:dyDescent="0.25">
      <c r="B1919" s="3"/>
      <c r="C1919" s="3"/>
      <c r="D1919" s="3"/>
      <c r="E1919" s="3"/>
      <c r="F1919" s="3"/>
      <c r="G1919" s="11"/>
      <c r="H1919" s="13"/>
    </row>
    <row r="1920" spans="2:8" ht="39" x14ac:dyDescent="0.3">
      <c r="B1920" s="3"/>
      <c r="C1920" s="14" t="s">
        <v>538</v>
      </c>
      <c r="D1920" s="3"/>
      <c r="E1920" s="3"/>
      <c r="F1920" s="3"/>
      <c r="G1920" s="11"/>
      <c r="H1920" s="13"/>
    </row>
    <row r="1921" spans="2:8" x14ac:dyDescent="0.25">
      <c r="B1921" s="3"/>
      <c r="C1921" s="3"/>
      <c r="D1921" s="3"/>
      <c r="E1921" s="3"/>
      <c r="F1921" s="3"/>
      <c r="G1921" s="11"/>
      <c r="H1921" s="13"/>
    </row>
    <row r="1922" spans="2:8" ht="13" x14ac:dyDescent="0.3">
      <c r="B1922" s="3"/>
      <c r="C1922" s="15"/>
      <c r="D1922" s="3"/>
      <c r="E1922" s="3"/>
      <c r="F1922" s="3"/>
      <c r="G1922" s="11"/>
      <c r="H1922" s="13"/>
    </row>
    <row r="1923" spans="2:8" x14ac:dyDescent="0.25">
      <c r="B1923" s="3"/>
      <c r="C1923" s="3"/>
      <c r="D1923" s="3"/>
      <c r="E1923" s="3"/>
      <c r="F1923" s="3"/>
      <c r="G1923" s="11"/>
      <c r="H1923" s="13"/>
    </row>
    <row r="1924" spans="2:8" ht="14.5" x14ac:dyDescent="0.35">
      <c r="B1924" s="17" t="s">
        <v>23</v>
      </c>
      <c r="C1924" s="16" t="s">
        <v>539</v>
      </c>
      <c r="D1924" s="18">
        <v>93</v>
      </c>
      <c r="E1924" s="19" t="s">
        <v>49</v>
      </c>
      <c r="F1924" s="20">
        <v>33.85</v>
      </c>
      <c r="G1924" s="21">
        <f>D1924*IF(ISNUMBER(F1924),F1924,0)</f>
        <v>3148.05</v>
      </c>
      <c r="H1924" s="22"/>
    </row>
    <row r="1925" spans="2:8" x14ac:dyDescent="0.25">
      <c r="B1925" s="3"/>
      <c r="C1925" s="3"/>
      <c r="D1925" s="3"/>
      <c r="E1925" s="3"/>
      <c r="F1925" s="3"/>
      <c r="G1925" s="11"/>
      <c r="H1925" s="13"/>
    </row>
    <row r="1926" spans="2:8" ht="14.5" x14ac:dyDescent="0.35">
      <c r="B1926" s="17" t="s">
        <v>25</v>
      </c>
      <c r="C1926" s="16" t="s">
        <v>540</v>
      </c>
      <c r="D1926" s="18">
        <v>135</v>
      </c>
      <c r="E1926" s="19" t="s">
        <v>49</v>
      </c>
      <c r="F1926" s="20">
        <v>49.48</v>
      </c>
      <c r="G1926" s="21">
        <f>D1926*IF(ISNUMBER(F1926),F1926,0)</f>
        <v>6679.7999999999993</v>
      </c>
      <c r="H1926" s="22"/>
    </row>
    <row r="1927" spans="2:8" x14ac:dyDescent="0.25">
      <c r="B1927" s="3"/>
      <c r="C1927" s="3"/>
      <c r="D1927" s="3"/>
      <c r="E1927" s="3"/>
      <c r="F1927" s="3"/>
      <c r="G1927" s="11"/>
      <c r="H1927" s="13"/>
    </row>
    <row r="1928" spans="2:8" ht="14.5" x14ac:dyDescent="0.35">
      <c r="B1928" s="17" t="s">
        <v>28</v>
      </c>
      <c r="C1928" s="16" t="s">
        <v>541</v>
      </c>
      <c r="D1928" s="18">
        <v>22</v>
      </c>
      <c r="E1928" s="19" t="s">
        <v>49</v>
      </c>
      <c r="F1928" s="20">
        <v>42.19</v>
      </c>
      <c r="G1928" s="21">
        <f>D1928*IF(ISNUMBER(F1928),F1928,0)</f>
        <v>928.18</v>
      </c>
      <c r="H1928" s="22"/>
    </row>
    <row r="1929" spans="2:8" x14ac:dyDescent="0.25">
      <c r="B1929" s="3"/>
      <c r="C1929" s="3"/>
      <c r="D1929" s="3"/>
      <c r="E1929" s="3"/>
      <c r="F1929" s="3"/>
      <c r="G1929" s="11"/>
      <c r="H1929" s="13"/>
    </row>
    <row r="1930" spans="2:8" ht="13" x14ac:dyDescent="0.3">
      <c r="B1930" s="3"/>
      <c r="C1930" s="14" t="s">
        <v>542</v>
      </c>
      <c r="D1930" s="3"/>
      <c r="E1930" s="3"/>
      <c r="F1930" s="3"/>
      <c r="G1930" s="11"/>
      <c r="H1930" s="13"/>
    </row>
    <row r="1931" spans="2:8" x14ac:dyDescent="0.25">
      <c r="B1931" s="3"/>
      <c r="C1931" s="3"/>
      <c r="D1931" s="3"/>
      <c r="E1931" s="3"/>
      <c r="F1931" s="3"/>
      <c r="G1931" s="11"/>
      <c r="H1931" s="13"/>
    </row>
    <row r="1932" spans="2:8" ht="13" x14ac:dyDescent="0.3">
      <c r="B1932" s="3"/>
      <c r="C1932" s="15"/>
      <c r="D1932" s="3"/>
      <c r="E1932" s="3"/>
      <c r="F1932" s="3"/>
      <c r="G1932" s="11"/>
      <c r="H1932" s="13"/>
    </row>
    <row r="1933" spans="2:8" x14ac:dyDescent="0.25">
      <c r="B1933" s="3"/>
      <c r="C1933" s="3"/>
      <c r="D1933" s="3"/>
      <c r="E1933" s="3"/>
      <c r="F1933" s="3"/>
      <c r="G1933" s="11"/>
      <c r="H1933" s="13"/>
    </row>
    <row r="1934" spans="2:8" ht="14.5" x14ac:dyDescent="0.35">
      <c r="B1934" s="17" t="s">
        <v>43</v>
      </c>
      <c r="C1934" s="16" t="s">
        <v>543</v>
      </c>
      <c r="D1934" s="18">
        <v>14</v>
      </c>
      <c r="E1934" s="19" t="s">
        <v>49</v>
      </c>
      <c r="F1934" s="20">
        <v>36.85</v>
      </c>
      <c r="G1934" s="21">
        <f>D1934*IF(ISNUMBER(F1934),F1934,0)</f>
        <v>515.9</v>
      </c>
      <c r="H1934" s="22"/>
    </row>
    <row r="1935" spans="2:8" x14ac:dyDescent="0.25">
      <c r="B1935" s="3"/>
      <c r="C1935" s="3"/>
      <c r="D1935" s="3"/>
      <c r="E1935" s="3"/>
      <c r="F1935" s="3"/>
      <c r="G1935" s="11"/>
      <c r="H1935" s="13"/>
    </row>
    <row r="1936" spans="2:8" ht="39" x14ac:dyDescent="0.3">
      <c r="B1936" s="3"/>
      <c r="C1936" s="14" t="s">
        <v>544</v>
      </c>
      <c r="D1936" s="3"/>
      <c r="E1936" s="3"/>
      <c r="F1936" s="3"/>
      <c r="G1936" s="11"/>
      <c r="H1936" s="13"/>
    </row>
    <row r="1937" spans="2:8" x14ac:dyDescent="0.25">
      <c r="B1937" s="3"/>
      <c r="C1937" s="3"/>
      <c r="D1937" s="3"/>
      <c r="E1937" s="3"/>
      <c r="F1937" s="3"/>
      <c r="G1937" s="11"/>
      <c r="H1937" s="13"/>
    </row>
    <row r="1938" spans="2:8" ht="13" x14ac:dyDescent="0.3">
      <c r="B1938" s="3"/>
      <c r="C1938" s="15"/>
      <c r="D1938" s="3"/>
      <c r="E1938" s="3"/>
      <c r="F1938" s="3"/>
      <c r="G1938" s="11"/>
      <c r="H1938" s="13"/>
    </row>
    <row r="1939" spans="2:8" x14ac:dyDescent="0.25">
      <c r="B1939" s="3"/>
      <c r="C1939" s="3"/>
      <c r="D1939" s="3"/>
      <c r="E1939" s="3"/>
      <c r="F1939" s="3"/>
      <c r="G1939" s="11"/>
      <c r="H1939" s="13"/>
    </row>
    <row r="1940" spans="2:8" ht="14.5" x14ac:dyDescent="0.35">
      <c r="B1940" s="17" t="s">
        <v>45</v>
      </c>
      <c r="C1940" s="16" t="s">
        <v>545</v>
      </c>
      <c r="D1940" s="18">
        <v>14</v>
      </c>
      <c r="E1940" s="19" t="s">
        <v>49</v>
      </c>
      <c r="F1940" s="20">
        <v>11.89</v>
      </c>
      <c r="G1940" s="21">
        <f>D1940*IF(ISNUMBER(F1940),F1940,0)</f>
        <v>166.46</v>
      </c>
      <c r="H1940" s="22"/>
    </row>
    <row r="1941" spans="2:8" x14ac:dyDescent="0.25">
      <c r="B1941" s="3"/>
      <c r="C1941" s="3"/>
      <c r="D1941" s="3"/>
      <c r="E1941" s="3"/>
      <c r="F1941" s="3"/>
      <c r="G1941" s="11"/>
      <c r="H1941" s="13"/>
    </row>
    <row r="1942" spans="2:8" ht="14.5" x14ac:dyDescent="0.35">
      <c r="B1942" s="17" t="s">
        <v>48</v>
      </c>
      <c r="C1942" s="16" t="s">
        <v>546</v>
      </c>
      <c r="D1942" s="18">
        <v>228</v>
      </c>
      <c r="E1942" s="19" t="s">
        <v>49</v>
      </c>
      <c r="F1942" s="20">
        <v>8.17</v>
      </c>
      <c r="G1942" s="21">
        <f>D1942*IF(ISNUMBER(F1942),F1942,0)</f>
        <v>1862.76</v>
      </c>
      <c r="H1942" s="22"/>
    </row>
    <row r="1943" spans="2:8" x14ac:dyDescent="0.25">
      <c r="B1943" s="3"/>
      <c r="C1943" s="3"/>
      <c r="D1943" s="3"/>
      <c r="E1943" s="3"/>
      <c r="F1943" s="3"/>
      <c r="G1943" s="11"/>
      <c r="H1943" s="13"/>
    </row>
    <row r="1944" spans="2:8" ht="13" x14ac:dyDescent="0.3">
      <c r="B1944" s="3"/>
      <c r="C1944" s="14" t="s">
        <v>476</v>
      </c>
      <c r="D1944" s="3"/>
      <c r="E1944" s="3"/>
      <c r="F1944" s="3"/>
      <c r="G1944" s="11"/>
      <c r="H1944" s="13"/>
    </row>
    <row r="1945" spans="2:8" x14ac:dyDescent="0.25">
      <c r="B1945" s="3"/>
      <c r="C1945" s="3"/>
      <c r="D1945" s="3"/>
      <c r="E1945" s="3"/>
      <c r="F1945" s="3"/>
      <c r="G1945" s="11"/>
      <c r="H1945" s="13"/>
    </row>
    <row r="1946" spans="2:8" ht="13" x14ac:dyDescent="0.3">
      <c r="B1946" s="3"/>
      <c r="C1946" s="15"/>
      <c r="D1946" s="3"/>
      <c r="E1946" s="3"/>
      <c r="F1946" s="3"/>
      <c r="G1946" s="11"/>
      <c r="H1946" s="13"/>
    </row>
    <row r="1947" spans="2:8" x14ac:dyDescent="0.25">
      <c r="B1947" s="3"/>
      <c r="C1947" s="3"/>
      <c r="D1947" s="3"/>
      <c r="E1947" s="3"/>
      <c r="F1947" s="3"/>
      <c r="G1947" s="11"/>
      <c r="H1947" s="13"/>
    </row>
    <row r="1948" spans="2:8" ht="51" x14ac:dyDescent="0.35">
      <c r="B1948" s="17" t="s">
        <v>52</v>
      </c>
      <c r="C1948" s="16" t="s">
        <v>547</v>
      </c>
      <c r="D1948" s="18">
        <v>25</v>
      </c>
      <c r="E1948" s="19" t="s">
        <v>215</v>
      </c>
      <c r="F1948" s="20">
        <v>88.44</v>
      </c>
      <c r="G1948" s="21">
        <f>D1948*IF(ISNUMBER(F1948),F1948,0)</f>
        <v>2211</v>
      </c>
      <c r="H1948" s="22"/>
    </row>
    <row r="1949" spans="2:8" x14ac:dyDescent="0.25">
      <c r="B1949" s="3"/>
      <c r="C1949" s="3"/>
      <c r="D1949" s="3"/>
      <c r="E1949" s="3"/>
      <c r="F1949" s="3"/>
      <c r="G1949" s="11"/>
      <c r="H1949" s="13"/>
    </row>
    <row r="1950" spans="2:8" ht="14.5" x14ac:dyDescent="0.35">
      <c r="B1950" s="17" t="s">
        <v>88</v>
      </c>
      <c r="C1950" s="16" t="s">
        <v>548</v>
      </c>
      <c r="D1950" s="18">
        <v>2</v>
      </c>
      <c r="E1950" s="19" t="s">
        <v>215</v>
      </c>
      <c r="F1950" s="20">
        <v>46.7</v>
      </c>
      <c r="G1950" s="21">
        <f>D1950*IF(ISNUMBER(F1950),F1950,0)</f>
        <v>93.4</v>
      </c>
      <c r="H1950" s="22"/>
    </row>
    <row r="1951" spans="2:8" x14ac:dyDescent="0.25">
      <c r="B1951" s="3"/>
      <c r="C1951" s="3"/>
      <c r="D1951" s="3"/>
      <c r="E1951" s="3"/>
      <c r="F1951" s="3"/>
      <c r="G1951" s="11"/>
      <c r="H1951" s="13"/>
    </row>
    <row r="1952" spans="2:8" x14ac:dyDescent="0.25">
      <c r="B1952" s="4"/>
      <c r="C1952" s="4"/>
      <c r="D1952" s="5"/>
      <c r="E1952" s="5"/>
      <c r="F1952" s="5"/>
      <c r="G1952" s="23"/>
      <c r="H1952" s="24"/>
    </row>
    <row r="1953" spans="2:8" ht="13" x14ac:dyDescent="0.3">
      <c r="B1953" s="3"/>
      <c r="C1953" s="25" t="s">
        <v>549</v>
      </c>
      <c r="G1953" s="26">
        <f>SUM(G1906:G1950)</f>
        <v>18056.07</v>
      </c>
      <c r="H1953" s="13"/>
    </row>
    <row r="1954" spans="2:8" x14ac:dyDescent="0.25">
      <c r="B1954" s="27"/>
      <c r="C1954" s="27"/>
      <c r="D1954" s="28"/>
      <c r="E1954" s="28"/>
      <c r="F1954" s="28"/>
      <c r="G1954" s="29"/>
      <c r="H1954" s="30"/>
    </row>
    <row r="1956" spans="2:8" x14ac:dyDescent="0.25">
      <c r="B1956" s="4" t="s">
        <v>522</v>
      </c>
      <c r="C1956" s="5"/>
      <c r="D1956" s="5"/>
      <c r="E1956" s="5"/>
      <c r="F1956" s="5"/>
      <c r="G1956" s="6"/>
      <c r="H1956" s="6"/>
    </row>
    <row r="1957" spans="2:8" ht="13" x14ac:dyDescent="0.3">
      <c r="B1957" s="7"/>
      <c r="C1957" s="8" t="s">
        <v>5</v>
      </c>
      <c r="D1957" s="9" t="s">
        <v>6</v>
      </c>
      <c r="E1957" s="9" t="s">
        <v>7</v>
      </c>
      <c r="F1957" s="9" t="s">
        <v>8</v>
      </c>
      <c r="G1957" s="10" t="s">
        <v>9</v>
      </c>
      <c r="H1957" s="8" t="s">
        <v>10</v>
      </c>
    </row>
    <row r="1958" spans="2:8" x14ac:dyDescent="0.25">
      <c r="B1958" s="3"/>
      <c r="C1958" s="3"/>
      <c r="D1958" s="3"/>
      <c r="E1958" s="3"/>
      <c r="F1958" s="3"/>
      <c r="G1958" s="11"/>
      <c r="H1958" s="13"/>
    </row>
    <row r="1959" spans="2:8" ht="13" x14ac:dyDescent="0.3">
      <c r="B1959" s="3"/>
      <c r="C1959" s="14" t="s">
        <v>476</v>
      </c>
      <c r="D1959" s="3"/>
      <c r="E1959" s="3"/>
      <c r="F1959" s="3"/>
      <c r="G1959" s="11"/>
      <c r="H1959" s="13"/>
    </row>
    <row r="1960" spans="2:8" x14ac:dyDescent="0.25">
      <c r="B1960" s="3"/>
      <c r="C1960" s="3"/>
      <c r="D1960" s="3"/>
      <c r="E1960" s="3"/>
      <c r="F1960" s="3"/>
      <c r="G1960" s="11"/>
      <c r="H1960" s="13"/>
    </row>
    <row r="1961" spans="2:8" ht="13" x14ac:dyDescent="0.3">
      <c r="B1961" s="3"/>
      <c r="C1961" s="15"/>
      <c r="D1961" s="3"/>
      <c r="E1961" s="3"/>
      <c r="F1961" s="3"/>
      <c r="G1961" s="11"/>
      <c r="H1961" s="13"/>
    </row>
    <row r="1962" spans="2:8" x14ac:dyDescent="0.25">
      <c r="B1962" s="3"/>
      <c r="C1962" s="3"/>
      <c r="D1962" s="3"/>
      <c r="E1962" s="3"/>
      <c r="F1962" s="3"/>
      <c r="G1962" s="11"/>
      <c r="H1962" s="13"/>
    </row>
    <row r="1963" spans="2:8" ht="14.5" x14ac:dyDescent="0.35">
      <c r="B1963" s="17" t="s">
        <v>13</v>
      </c>
      <c r="C1963" s="16" t="s">
        <v>550</v>
      </c>
      <c r="D1963" s="18">
        <v>8</v>
      </c>
      <c r="E1963" s="19" t="s">
        <v>215</v>
      </c>
      <c r="F1963" s="20">
        <v>10.8</v>
      </c>
      <c r="G1963" s="21">
        <f>D1963*IF(ISNUMBER(F1963),F1963,0)</f>
        <v>86.4</v>
      </c>
      <c r="H1963" s="22"/>
    </row>
    <row r="1964" spans="2:8" x14ac:dyDescent="0.25">
      <c r="B1964" s="3"/>
      <c r="C1964" s="3"/>
      <c r="D1964" s="3"/>
      <c r="E1964" s="3"/>
      <c r="F1964" s="3"/>
      <c r="G1964" s="11"/>
      <c r="H1964" s="13"/>
    </row>
    <row r="1965" spans="2:8" ht="14.5" x14ac:dyDescent="0.35">
      <c r="B1965" s="17" t="s">
        <v>17</v>
      </c>
      <c r="C1965" s="16" t="s">
        <v>551</v>
      </c>
      <c r="D1965" s="18">
        <v>1</v>
      </c>
      <c r="E1965" s="19" t="s">
        <v>49</v>
      </c>
      <c r="F1965" s="20">
        <v>65.22</v>
      </c>
      <c r="G1965" s="21">
        <f>D1965*IF(ISNUMBER(F1965),F1965,0)</f>
        <v>65.22</v>
      </c>
      <c r="H1965" s="22"/>
    </row>
    <row r="1966" spans="2:8" x14ac:dyDescent="0.25">
      <c r="B1966" s="3"/>
      <c r="C1966" s="3"/>
      <c r="D1966" s="3"/>
      <c r="E1966" s="3"/>
      <c r="F1966" s="3"/>
      <c r="G1966" s="11"/>
      <c r="H1966" s="13"/>
    </row>
    <row r="1967" spans="2:8" ht="14.5" x14ac:dyDescent="0.35">
      <c r="B1967" s="17" t="s">
        <v>20</v>
      </c>
      <c r="C1967" s="16" t="s">
        <v>552</v>
      </c>
      <c r="D1967" s="18">
        <v>7</v>
      </c>
      <c r="E1967" s="19" t="s">
        <v>215</v>
      </c>
      <c r="F1967" s="20">
        <v>21.29</v>
      </c>
      <c r="G1967" s="21">
        <f>D1967*IF(ISNUMBER(F1967),F1967,0)</f>
        <v>149.03</v>
      </c>
      <c r="H1967" s="22"/>
    </row>
    <row r="1968" spans="2:8" x14ac:dyDescent="0.25">
      <c r="B1968" s="3"/>
      <c r="C1968" s="3"/>
      <c r="D1968" s="3"/>
      <c r="E1968" s="3"/>
      <c r="F1968" s="3"/>
      <c r="G1968" s="11"/>
      <c r="H1968" s="13"/>
    </row>
    <row r="1969" spans="2:8" ht="14.5" x14ac:dyDescent="0.35">
      <c r="B1969" s="17" t="s">
        <v>23</v>
      </c>
      <c r="C1969" s="16" t="s">
        <v>553</v>
      </c>
      <c r="D1969" s="18">
        <v>76</v>
      </c>
      <c r="E1969" s="19" t="s">
        <v>215</v>
      </c>
      <c r="F1969" s="20">
        <v>13.19</v>
      </c>
      <c r="G1969" s="21">
        <f>D1969*IF(ISNUMBER(F1969),F1969,0)</f>
        <v>1002.4399999999999</v>
      </c>
      <c r="H1969" s="22"/>
    </row>
    <row r="1970" spans="2:8" x14ac:dyDescent="0.25">
      <c r="B1970" s="3"/>
      <c r="C1970" s="3"/>
      <c r="D1970" s="3"/>
      <c r="E1970" s="3"/>
      <c r="F1970" s="3"/>
      <c r="G1970" s="11"/>
      <c r="H1970" s="13"/>
    </row>
    <row r="1971" spans="2:8" ht="14.5" x14ac:dyDescent="0.35">
      <c r="B1971" s="17" t="s">
        <v>25</v>
      </c>
      <c r="C1971" s="16" t="s">
        <v>554</v>
      </c>
      <c r="D1971" s="18">
        <v>1</v>
      </c>
      <c r="E1971" s="19" t="s">
        <v>215</v>
      </c>
      <c r="F1971" s="20">
        <v>10.8</v>
      </c>
      <c r="G1971" s="21">
        <f>D1971*IF(ISNUMBER(F1971),F1971,0)</f>
        <v>10.8</v>
      </c>
      <c r="H1971" s="22"/>
    </row>
    <row r="1972" spans="2:8" x14ac:dyDescent="0.25">
      <c r="B1972" s="3"/>
      <c r="C1972" s="3"/>
      <c r="D1972" s="3"/>
      <c r="E1972" s="3"/>
      <c r="F1972" s="3"/>
      <c r="G1972" s="11"/>
      <c r="H1972" s="13"/>
    </row>
    <row r="1973" spans="2:8" ht="14.5" x14ac:dyDescent="0.35">
      <c r="B1973" s="17" t="s">
        <v>28</v>
      </c>
      <c r="C1973" s="16" t="s">
        <v>555</v>
      </c>
      <c r="D1973" s="18">
        <v>13</v>
      </c>
      <c r="E1973" s="19" t="s">
        <v>215</v>
      </c>
      <c r="F1973" s="20">
        <v>79.510000000000005</v>
      </c>
      <c r="G1973" s="21">
        <f>D1973*IF(ISNUMBER(F1973),F1973,0)</f>
        <v>1033.6300000000001</v>
      </c>
      <c r="H1973" s="22"/>
    </row>
    <row r="1974" spans="2:8" x14ac:dyDescent="0.25">
      <c r="B1974" s="3"/>
      <c r="C1974" s="3"/>
      <c r="D1974" s="3"/>
      <c r="E1974" s="3"/>
      <c r="F1974" s="3"/>
      <c r="G1974" s="11"/>
      <c r="H1974" s="13"/>
    </row>
    <row r="1975" spans="2:8" ht="14.5" x14ac:dyDescent="0.35">
      <c r="B1975" s="17" t="s">
        <v>43</v>
      </c>
      <c r="C1975" s="16" t="s">
        <v>556</v>
      </c>
      <c r="D1975" s="18">
        <v>1</v>
      </c>
      <c r="E1975" s="19" t="s">
        <v>18</v>
      </c>
      <c r="F1975" s="20">
        <v>500</v>
      </c>
      <c r="G1975" s="21">
        <f>D1975*IF(ISNUMBER(F1975),F1975,0)</f>
        <v>500</v>
      </c>
      <c r="H1975" s="22"/>
    </row>
    <row r="1976" spans="2:8" x14ac:dyDescent="0.25">
      <c r="B1976" s="3"/>
      <c r="C1976" s="3"/>
      <c r="D1976" s="3"/>
      <c r="E1976" s="3"/>
      <c r="F1976" s="3"/>
      <c r="G1976" s="11"/>
      <c r="H1976" s="13"/>
    </row>
    <row r="1977" spans="2:8" ht="14.5" x14ac:dyDescent="0.35">
      <c r="B1977" s="17" t="s">
        <v>45</v>
      </c>
      <c r="C1977" s="16" t="s">
        <v>557</v>
      </c>
      <c r="D1977" s="18">
        <v>4</v>
      </c>
      <c r="E1977" s="19" t="s">
        <v>215</v>
      </c>
      <c r="F1977" s="20">
        <v>26.38</v>
      </c>
      <c r="G1977" s="21">
        <f>D1977*IF(ISNUMBER(F1977),F1977,0)</f>
        <v>105.52</v>
      </c>
      <c r="H1977" s="22"/>
    </row>
    <row r="1978" spans="2:8" x14ac:dyDescent="0.25">
      <c r="B1978" s="3"/>
      <c r="C1978" s="3"/>
      <c r="D1978" s="3"/>
      <c r="E1978" s="3"/>
      <c r="F1978" s="3"/>
      <c r="G1978" s="11"/>
      <c r="H1978" s="13"/>
    </row>
    <row r="1979" spans="2:8" ht="14.5" x14ac:dyDescent="0.35">
      <c r="B1979" s="17" t="s">
        <v>48</v>
      </c>
      <c r="C1979" s="16" t="s">
        <v>558</v>
      </c>
      <c r="D1979" s="18">
        <v>68</v>
      </c>
      <c r="E1979" s="19" t="s">
        <v>49</v>
      </c>
      <c r="F1979" s="20">
        <v>14.52</v>
      </c>
      <c r="G1979" s="21">
        <f>D1979*IF(ISNUMBER(F1979),F1979,0)</f>
        <v>987.36</v>
      </c>
      <c r="H1979" s="22"/>
    </row>
    <row r="1980" spans="2:8" x14ac:dyDescent="0.25">
      <c r="B1980" s="3"/>
      <c r="C1980" s="3"/>
      <c r="D1980" s="3"/>
      <c r="E1980" s="3"/>
      <c r="F1980" s="3"/>
      <c r="G1980" s="11"/>
      <c r="H1980" s="13"/>
    </row>
    <row r="1981" spans="2:8" ht="14.5" x14ac:dyDescent="0.35">
      <c r="B1981" s="17" t="s">
        <v>52</v>
      </c>
      <c r="C1981" s="16" t="s">
        <v>551</v>
      </c>
      <c r="D1981" s="18">
        <v>3</v>
      </c>
      <c r="E1981" s="19" t="s">
        <v>49</v>
      </c>
      <c r="F1981" s="20">
        <v>65.22</v>
      </c>
      <c r="G1981" s="21">
        <f>D1981*IF(ISNUMBER(F1981),F1981,0)</f>
        <v>195.66</v>
      </c>
      <c r="H1981" s="22"/>
    </row>
    <row r="1982" spans="2:8" x14ac:dyDescent="0.25">
      <c r="B1982" s="3"/>
      <c r="C1982" s="3"/>
      <c r="D1982" s="3"/>
      <c r="E1982" s="3"/>
      <c r="F1982" s="3"/>
      <c r="G1982" s="11"/>
      <c r="H1982" s="13"/>
    </row>
    <row r="1983" spans="2:8" ht="14.5" x14ac:dyDescent="0.35">
      <c r="B1983" s="17" t="s">
        <v>88</v>
      </c>
      <c r="C1983" s="16" t="s">
        <v>559</v>
      </c>
      <c r="D1983" s="18">
        <v>2</v>
      </c>
      <c r="E1983" s="19" t="s">
        <v>215</v>
      </c>
      <c r="F1983" s="20">
        <v>49.59</v>
      </c>
      <c r="G1983" s="21">
        <f>D1983*IF(ISNUMBER(F1983),F1983,0)</f>
        <v>99.18</v>
      </c>
      <c r="H1983" s="22"/>
    </row>
    <row r="1984" spans="2:8" x14ac:dyDescent="0.25">
      <c r="B1984" s="3"/>
      <c r="C1984" s="3"/>
      <c r="D1984" s="3"/>
      <c r="E1984" s="3"/>
      <c r="F1984" s="3"/>
      <c r="G1984" s="11"/>
      <c r="H1984" s="13"/>
    </row>
    <row r="1985" spans="2:8" ht="14.5" x14ac:dyDescent="0.35">
      <c r="B1985" s="17" t="s">
        <v>49</v>
      </c>
      <c r="C1985" s="16" t="s">
        <v>553</v>
      </c>
      <c r="D1985" s="18">
        <v>16</v>
      </c>
      <c r="E1985" s="19" t="s">
        <v>215</v>
      </c>
      <c r="F1985" s="20">
        <v>13.19</v>
      </c>
      <c r="G1985" s="21">
        <f>D1985*IF(ISNUMBER(F1985),F1985,0)</f>
        <v>211.04</v>
      </c>
      <c r="H1985" s="22"/>
    </row>
    <row r="1986" spans="2:8" x14ac:dyDescent="0.25">
      <c r="B1986" s="3"/>
      <c r="C1986" s="3"/>
      <c r="D1986" s="3"/>
      <c r="E1986" s="3"/>
      <c r="F1986" s="3"/>
      <c r="G1986" s="11"/>
      <c r="H1986" s="13"/>
    </row>
    <row r="1987" spans="2:8" ht="14.5" x14ac:dyDescent="0.35">
      <c r="B1987" s="17" t="s">
        <v>172</v>
      </c>
      <c r="C1987" s="16" t="s">
        <v>556</v>
      </c>
      <c r="D1987" s="18">
        <v>1</v>
      </c>
      <c r="E1987" s="19" t="s">
        <v>18</v>
      </c>
      <c r="F1987" s="20">
        <v>500</v>
      </c>
      <c r="G1987" s="21">
        <f>D1987*IF(ISNUMBER(F1987),F1987,0)</f>
        <v>500</v>
      </c>
      <c r="H1987" s="22"/>
    </row>
    <row r="1988" spans="2:8" x14ac:dyDescent="0.25">
      <c r="B1988" s="3"/>
      <c r="C1988" s="3"/>
      <c r="D1988" s="3"/>
      <c r="E1988" s="3"/>
      <c r="F1988" s="3"/>
      <c r="G1988" s="11"/>
      <c r="H1988" s="13"/>
    </row>
    <row r="1989" spans="2:8" ht="14.5" x14ac:dyDescent="0.35">
      <c r="B1989" s="17" t="s">
        <v>175</v>
      </c>
      <c r="C1989" s="16" t="s">
        <v>557</v>
      </c>
      <c r="D1989" s="18">
        <v>2</v>
      </c>
      <c r="E1989" s="19" t="s">
        <v>215</v>
      </c>
      <c r="F1989" s="20">
        <v>26.38</v>
      </c>
      <c r="G1989" s="21">
        <f>D1989*IF(ISNUMBER(F1989),F1989,0)</f>
        <v>52.76</v>
      </c>
      <c r="H1989" s="22"/>
    </row>
    <row r="1990" spans="2:8" x14ac:dyDescent="0.25">
      <c r="B1990" s="3"/>
      <c r="C1990" s="3"/>
      <c r="D1990" s="3"/>
      <c r="E1990" s="3"/>
      <c r="F1990" s="3"/>
      <c r="G1990" s="11"/>
      <c r="H1990" s="13"/>
    </row>
    <row r="1991" spans="2:8" ht="39" x14ac:dyDescent="0.3">
      <c r="B1991" s="3"/>
      <c r="C1991" s="14" t="s">
        <v>560</v>
      </c>
      <c r="D1991" s="3"/>
      <c r="E1991" s="3"/>
      <c r="F1991" s="3"/>
      <c r="G1991" s="11"/>
      <c r="H1991" s="13"/>
    </row>
    <row r="1992" spans="2:8" x14ac:dyDescent="0.25">
      <c r="B1992" s="3"/>
      <c r="C1992" s="3"/>
      <c r="D1992" s="3"/>
      <c r="E1992" s="3"/>
      <c r="F1992" s="3"/>
      <c r="G1992" s="11"/>
      <c r="H1992" s="13"/>
    </row>
    <row r="1993" spans="2:8" ht="13" x14ac:dyDescent="0.3">
      <c r="B1993" s="3"/>
      <c r="C1993" s="15"/>
      <c r="D1993" s="3"/>
      <c r="E1993" s="3"/>
      <c r="F1993" s="3"/>
      <c r="G1993" s="11"/>
      <c r="H1993" s="13"/>
    </row>
    <row r="1994" spans="2:8" x14ac:dyDescent="0.25">
      <c r="B1994" s="3"/>
      <c r="C1994" s="3"/>
      <c r="D1994" s="3"/>
      <c r="E1994" s="3"/>
      <c r="F1994" s="3"/>
      <c r="G1994" s="11"/>
      <c r="H1994" s="13"/>
    </row>
    <row r="1995" spans="2:8" ht="26" x14ac:dyDescent="0.35">
      <c r="B1995" s="17" t="s">
        <v>194</v>
      </c>
      <c r="C1995" s="16" t="s">
        <v>561</v>
      </c>
      <c r="D1995" s="18">
        <v>1</v>
      </c>
      <c r="E1995" s="19" t="s">
        <v>215</v>
      </c>
      <c r="F1995" s="20">
        <v>150</v>
      </c>
      <c r="G1995" s="21">
        <f>D1995*IF(ISNUMBER(F1995),F1995,0)</f>
        <v>150</v>
      </c>
      <c r="H1995" s="22"/>
    </row>
    <row r="1996" spans="2:8" x14ac:dyDescent="0.25">
      <c r="B1996" s="3"/>
      <c r="C1996" s="3"/>
      <c r="D1996" s="3"/>
      <c r="E1996" s="3"/>
      <c r="F1996" s="3"/>
      <c r="G1996" s="11"/>
      <c r="H1996" s="13"/>
    </row>
    <row r="1997" spans="2:8" ht="26" x14ac:dyDescent="0.35">
      <c r="B1997" s="17" t="s">
        <v>196</v>
      </c>
      <c r="C1997" s="16" t="s">
        <v>562</v>
      </c>
      <c r="D1997" s="18">
        <v>7</v>
      </c>
      <c r="E1997" s="19" t="s">
        <v>215</v>
      </c>
      <c r="F1997" s="20">
        <v>150</v>
      </c>
      <c r="G1997" s="21">
        <f>D1997*IF(ISNUMBER(F1997),F1997,0)</f>
        <v>1050</v>
      </c>
      <c r="H1997" s="22"/>
    </row>
    <row r="1998" spans="2:8" x14ac:dyDescent="0.25">
      <c r="B1998" s="3"/>
      <c r="C1998" s="3"/>
      <c r="D1998" s="3"/>
      <c r="E1998" s="3"/>
      <c r="F1998" s="3"/>
      <c r="G1998" s="11"/>
      <c r="H1998" s="13"/>
    </row>
    <row r="1999" spans="2:8" x14ac:dyDescent="0.25">
      <c r="B1999" s="4"/>
      <c r="C1999" s="4"/>
      <c r="D1999" s="5"/>
      <c r="E1999" s="5"/>
      <c r="F1999" s="5"/>
      <c r="G1999" s="23"/>
      <c r="H1999" s="24"/>
    </row>
    <row r="2000" spans="2:8" ht="13" x14ac:dyDescent="0.3">
      <c r="B2000" s="3"/>
      <c r="C2000" s="25" t="s">
        <v>563</v>
      </c>
      <c r="G2000" s="26">
        <f>SUM(G1963:G1997)</f>
        <v>6199.0400000000009</v>
      </c>
      <c r="H2000" s="13"/>
    </row>
    <row r="2001" spans="2:8" x14ac:dyDescent="0.25">
      <c r="B2001" s="27"/>
      <c r="C2001" s="27"/>
      <c r="D2001" s="28"/>
      <c r="E2001" s="28"/>
      <c r="F2001" s="28"/>
      <c r="G2001" s="29"/>
      <c r="H2001" s="30"/>
    </row>
    <row r="2003" spans="2:8" x14ac:dyDescent="0.25">
      <c r="B2003" s="4" t="s">
        <v>522</v>
      </c>
      <c r="C2003" s="5"/>
      <c r="D2003" s="5"/>
      <c r="E2003" s="5"/>
      <c r="F2003" s="5"/>
      <c r="G2003" s="6"/>
      <c r="H2003" s="6"/>
    </row>
    <row r="2004" spans="2:8" ht="13" x14ac:dyDescent="0.3">
      <c r="B2004" s="7"/>
      <c r="C2004" s="8" t="s">
        <v>5</v>
      </c>
      <c r="D2004" s="9" t="s">
        <v>6</v>
      </c>
      <c r="E2004" s="9" t="s">
        <v>7</v>
      </c>
      <c r="F2004" s="9" t="s">
        <v>8</v>
      </c>
      <c r="G2004" s="10" t="s">
        <v>9</v>
      </c>
      <c r="H2004" s="8" t="s">
        <v>10</v>
      </c>
    </row>
    <row r="2005" spans="2:8" x14ac:dyDescent="0.25">
      <c r="B2005" s="3"/>
      <c r="C2005" s="3"/>
      <c r="D2005" s="3"/>
      <c r="E2005" s="3"/>
      <c r="F2005" s="3"/>
      <c r="G2005" s="11"/>
      <c r="H2005" s="13"/>
    </row>
    <row r="2006" spans="2:8" ht="117" x14ac:dyDescent="0.3">
      <c r="B2006" s="3"/>
      <c r="C2006" s="14" t="s">
        <v>564</v>
      </c>
      <c r="D2006" s="3"/>
      <c r="E2006" s="3"/>
      <c r="F2006" s="3"/>
      <c r="G2006" s="11"/>
      <c r="H2006" s="13"/>
    </row>
    <row r="2007" spans="2:8" x14ac:dyDescent="0.25">
      <c r="B2007" s="3"/>
      <c r="C2007" s="3"/>
      <c r="D2007" s="3"/>
      <c r="E2007" s="3"/>
      <c r="F2007" s="3"/>
      <c r="G2007" s="11"/>
      <c r="H2007" s="13"/>
    </row>
    <row r="2008" spans="2:8" ht="13" x14ac:dyDescent="0.3">
      <c r="B2008" s="3"/>
      <c r="C2008" s="15"/>
      <c r="D2008" s="3"/>
      <c r="E2008" s="3"/>
      <c r="F2008" s="3"/>
      <c r="G2008" s="11"/>
      <c r="H2008" s="13"/>
    </row>
    <row r="2009" spans="2:8" x14ac:dyDescent="0.25">
      <c r="B2009" s="3"/>
      <c r="C2009" s="3"/>
      <c r="D2009" s="3"/>
      <c r="E2009" s="3"/>
      <c r="F2009" s="3"/>
      <c r="G2009" s="11"/>
      <c r="H2009" s="13"/>
    </row>
    <row r="2010" spans="2:8" ht="76" x14ac:dyDescent="0.35">
      <c r="B2010" s="17" t="s">
        <v>13</v>
      </c>
      <c r="C2010" s="16" t="s">
        <v>565</v>
      </c>
      <c r="D2010" s="18">
        <v>1</v>
      </c>
      <c r="E2010" s="19" t="s">
        <v>215</v>
      </c>
      <c r="F2010" s="20">
        <v>1744.55</v>
      </c>
      <c r="G2010" s="21">
        <f>D2010*IF(ISNUMBER(F2010),F2010,0)</f>
        <v>1744.55</v>
      </c>
      <c r="H2010" s="22"/>
    </row>
    <row r="2011" spans="2:8" x14ac:dyDescent="0.25">
      <c r="B2011" s="3"/>
      <c r="C2011" s="3"/>
      <c r="D2011" s="3"/>
      <c r="E2011" s="3"/>
      <c r="F2011" s="3"/>
      <c r="G2011" s="11"/>
      <c r="H2011" s="13"/>
    </row>
    <row r="2012" spans="2:8" ht="13" x14ac:dyDescent="0.3">
      <c r="B2012" s="3"/>
      <c r="C2012" s="14" t="s">
        <v>566</v>
      </c>
      <c r="D2012" s="3"/>
      <c r="E2012" s="3"/>
      <c r="F2012" s="3"/>
      <c r="G2012" s="11"/>
      <c r="H2012" s="13"/>
    </row>
    <row r="2013" spans="2:8" x14ac:dyDescent="0.25">
      <c r="B2013" s="3"/>
      <c r="C2013" s="3"/>
      <c r="D2013" s="3"/>
      <c r="E2013" s="3"/>
      <c r="F2013" s="3"/>
      <c r="G2013" s="11"/>
      <c r="H2013" s="13"/>
    </row>
    <row r="2014" spans="2:8" ht="13" x14ac:dyDescent="0.3">
      <c r="B2014" s="3"/>
      <c r="C2014" s="15"/>
      <c r="D2014" s="3"/>
      <c r="E2014" s="3"/>
      <c r="F2014" s="3"/>
      <c r="G2014" s="11"/>
      <c r="H2014" s="13"/>
    </row>
    <row r="2015" spans="2:8" x14ac:dyDescent="0.25">
      <c r="B2015" s="3"/>
      <c r="C2015" s="3"/>
      <c r="D2015" s="3"/>
      <c r="E2015" s="3"/>
      <c r="F2015" s="3"/>
      <c r="G2015" s="11"/>
      <c r="H2015" s="13"/>
    </row>
    <row r="2016" spans="2:8" ht="76" x14ac:dyDescent="0.35">
      <c r="B2016" s="17" t="s">
        <v>17</v>
      </c>
      <c r="C2016" s="16" t="s">
        <v>567</v>
      </c>
      <c r="D2016" s="18">
        <v>5</v>
      </c>
      <c r="E2016" s="19" t="s">
        <v>215</v>
      </c>
      <c r="F2016" s="20">
        <v>1744.55</v>
      </c>
      <c r="G2016" s="21">
        <f>D2016*IF(ISNUMBER(F2016),F2016,0)</f>
        <v>8722.75</v>
      </c>
      <c r="H2016" s="22"/>
    </row>
    <row r="2017" spans="2:8" x14ac:dyDescent="0.25">
      <c r="B2017" s="3"/>
      <c r="C2017" s="3"/>
      <c r="D2017" s="3"/>
      <c r="E2017" s="3"/>
      <c r="F2017" s="3"/>
      <c r="G2017" s="11"/>
      <c r="H2017" s="13"/>
    </row>
    <row r="2018" spans="2:8" ht="76" x14ac:dyDescent="0.35">
      <c r="B2018" s="17" t="s">
        <v>20</v>
      </c>
      <c r="C2018" s="16" t="s">
        <v>565</v>
      </c>
      <c r="D2018" s="18">
        <v>2</v>
      </c>
      <c r="E2018" s="19" t="s">
        <v>215</v>
      </c>
      <c r="F2018" s="20">
        <v>1744.55</v>
      </c>
      <c r="G2018" s="21">
        <f>D2018*IF(ISNUMBER(F2018),F2018,0)</f>
        <v>3489.1</v>
      </c>
      <c r="H2018" s="22"/>
    </row>
    <row r="2019" spans="2:8" x14ac:dyDescent="0.25">
      <c r="B2019" s="3"/>
      <c r="C2019" s="3"/>
      <c r="D2019" s="3"/>
      <c r="E2019" s="3"/>
      <c r="F2019" s="3"/>
      <c r="G2019" s="11"/>
      <c r="H2019" s="13"/>
    </row>
    <row r="2020" spans="2:8" ht="76" x14ac:dyDescent="0.35">
      <c r="B2020" s="17" t="s">
        <v>23</v>
      </c>
      <c r="C2020" s="16" t="s">
        <v>568</v>
      </c>
      <c r="D2020" s="18">
        <v>1</v>
      </c>
      <c r="E2020" s="19" t="s">
        <v>215</v>
      </c>
      <c r="F2020" s="20">
        <v>1744.55</v>
      </c>
      <c r="G2020" s="21">
        <f>D2020*IF(ISNUMBER(F2020),F2020,0)</f>
        <v>1744.55</v>
      </c>
      <c r="H2020" s="22"/>
    </row>
    <row r="2021" spans="2:8" x14ac:dyDescent="0.25">
      <c r="B2021" s="3"/>
      <c r="C2021" s="3"/>
      <c r="D2021" s="3"/>
      <c r="E2021" s="3"/>
      <c r="F2021" s="3"/>
      <c r="G2021" s="11"/>
      <c r="H2021" s="13"/>
    </row>
    <row r="2022" spans="2:8" x14ac:dyDescent="0.25">
      <c r="B2022" s="4"/>
      <c r="C2022" s="4"/>
      <c r="D2022" s="5"/>
      <c r="E2022" s="5"/>
      <c r="F2022" s="5"/>
      <c r="G2022" s="23"/>
      <c r="H2022" s="24"/>
    </row>
    <row r="2023" spans="2:8" ht="13" x14ac:dyDescent="0.3">
      <c r="B2023" s="3"/>
      <c r="C2023" s="25" t="s">
        <v>569</v>
      </c>
      <c r="G2023" s="26">
        <f>SUM(G2010:G2020)</f>
        <v>15700.949999999999</v>
      </c>
      <c r="H2023" s="13"/>
    </row>
    <row r="2024" spans="2:8" x14ac:dyDescent="0.25">
      <c r="B2024" s="27"/>
      <c r="C2024" s="27"/>
      <c r="D2024" s="28"/>
      <c r="E2024" s="28"/>
      <c r="F2024" s="28"/>
      <c r="G2024" s="29"/>
      <c r="H2024" s="30"/>
    </row>
    <row r="2026" spans="2:8" x14ac:dyDescent="0.25">
      <c r="B2026" s="4" t="s">
        <v>522</v>
      </c>
      <c r="C2026" s="5"/>
      <c r="D2026" s="5"/>
      <c r="E2026" s="5"/>
      <c r="F2026" s="5"/>
      <c r="G2026" s="6"/>
      <c r="H2026" s="6"/>
    </row>
    <row r="2027" spans="2:8" ht="13" x14ac:dyDescent="0.3">
      <c r="B2027" s="7"/>
      <c r="C2027" s="8" t="s">
        <v>5</v>
      </c>
      <c r="D2027" s="9" t="s">
        <v>6</v>
      </c>
      <c r="E2027" s="9" t="s">
        <v>7</v>
      </c>
      <c r="F2027" s="9" t="s">
        <v>8</v>
      </c>
      <c r="G2027" s="10" t="s">
        <v>9</v>
      </c>
      <c r="H2027" s="8" t="s">
        <v>10</v>
      </c>
    </row>
    <row r="2028" spans="2:8" x14ac:dyDescent="0.25">
      <c r="B2028" s="3"/>
      <c r="C2028" s="3"/>
      <c r="D2028" s="3"/>
      <c r="E2028" s="3"/>
      <c r="F2028" s="3"/>
      <c r="G2028" s="11"/>
      <c r="H2028" s="13"/>
    </row>
    <row r="2029" spans="2:8" ht="13" x14ac:dyDescent="0.3">
      <c r="B2029" s="3"/>
      <c r="C2029" s="14" t="s">
        <v>570</v>
      </c>
      <c r="D2029" s="3"/>
      <c r="E2029" s="3"/>
      <c r="F2029" s="3"/>
      <c r="G2029" s="11"/>
      <c r="H2029" s="13"/>
    </row>
    <row r="2030" spans="2:8" x14ac:dyDescent="0.25">
      <c r="B2030" s="3"/>
      <c r="C2030" s="3"/>
      <c r="D2030" s="3"/>
      <c r="E2030" s="3"/>
      <c r="F2030" s="3"/>
      <c r="G2030" s="11"/>
      <c r="H2030" s="13"/>
    </row>
    <row r="2031" spans="2:8" ht="13" x14ac:dyDescent="0.3">
      <c r="B2031" s="3"/>
      <c r="C2031" s="15"/>
      <c r="D2031" s="3"/>
      <c r="E2031" s="3"/>
      <c r="F2031" s="3"/>
      <c r="G2031" s="11"/>
      <c r="H2031" s="13"/>
    </row>
    <row r="2032" spans="2:8" x14ac:dyDescent="0.25">
      <c r="B2032" s="3"/>
      <c r="C2032" s="3"/>
      <c r="D2032" s="3"/>
      <c r="E2032" s="3"/>
      <c r="F2032" s="3"/>
      <c r="G2032" s="11"/>
      <c r="H2032" s="13"/>
    </row>
    <row r="2033" spans="2:8" ht="76" x14ac:dyDescent="0.35">
      <c r="B2033" s="17" t="s">
        <v>13</v>
      </c>
      <c r="C2033" s="16" t="s">
        <v>571</v>
      </c>
      <c r="D2033" s="18">
        <v>3</v>
      </c>
      <c r="E2033" s="19" t="s">
        <v>215</v>
      </c>
      <c r="F2033" s="20">
        <v>3744</v>
      </c>
      <c r="G2033" s="21">
        <f>D2033*IF(ISNUMBER(F2033),F2033,0)</f>
        <v>11232</v>
      </c>
      <c r="H2033" s="22"/>
    </row>
    <row r="2034" spans="2:8" x14ac:dyDescent="0.25">
      <c r="B2034" s="3"/>
      <c r="C2034" s="3"/>
      <c r="D2034" s="3"/>
      <c r="E2034" s="3"/>
      <c r="F2034" s="3"/>
      <c r="G2034" s="11"/>
      <c r="H2034" s="13"/>
    </row>
    <row r="2035" spans="2:8" ht="39" x14ac:dyDescent="0.3">
      <c r="B2035" s="3"/>
      <c r="C2035" s="14" t="s">
        <v>572</v>
      </c>
      <c r="D2035" s="3"/>
      <c r="E2035" s="3"/>
      <c r="F2035" s="3"/>
      <c r="G2035" s="11"/>
      <c r="H2035" s="13"/>
    </row>
    <row r="2036" spans="2:8" x14ac:dyDescent="0.25">
      <c r="B2036" s="3"/>
      <c r="C2036" s="3"/>
      <c r="D2036" s="3"/>
      <c r="E2036" s="3"/>
      <c r="F2036" s="3"/>
      <c r="G2036" s="11"/>
      <c r="H2036" s="13"/>
    </row>
    <row r="2037" spans="2:8" ht="13" x14ac:dyDescent="0.3">
      <c r="B2037" s="3"/>
      <c r="C2037" s="15"/>
      <c r="D2037" s="3"/>
      <c r="E2037" s="3"/>
      <c r="F2037" s="3"/>
      <c r="G2037" s="11"/>
      <c r="H2037" s="13"/>
    </row>
    <row r="2038" spans="2:8" x14ac:dyDescent="0.25">
      <c r="B2038" s="3"/>
      <c r="C2038" s="3"/>
      <c r="D2038" s="3"/>
      <c r="E2038" s="3"/>
      <c r="F2038" s="3"/>
      <c r="G2038" s="11"/>
      <c r="H2038" s="13"/>
    </row>
    <row r="2039" spans="2:8" ht="63.5" x14ac:dyDescent="0.35">
      <c r="B2039" s="17" t="s">
        <v>17</v>
      </c>
      <c r="C2039" s="16" t="s">
        <v>573</v>
      </c>
      <c r="D2039" s="18">
        <v>1</v>
      </c>
      <c r="E2039" s="19" t="s">
        <v>215</v>
      </c>
      <c r="F2039" s="20">
        <v>1112.44</v>
      </c>
      <c r="G2039" s="21">
        <f>D2039*IF(ISNUMBER(F2039),F2039,0)</f>
        <v>1112.44</v>
      </c>
      <c r="H2039" s="22"/>
    </row>
    <row r="2040" spans="2:8" x14ac:dyDescent="0.25">
      <c r="B2040" s="3"/>
      <c r="C2040" s="3"/>
      <c r="D2040" s="3"/>
      <c r="E2040" s="3"/>
      <c r="F2040" s="3"/>
      <c r="G2040" s="11"/>
      <c r="H2040" s="13"/>
    </row>
    <row r="2041" spans="2:8" ht="63.5" x14ac:dyDescent="0.35">
      <c r="B2041" s="17" t="s">
        <v>20</v>
      </c>
      <c r="C2041" s="16" t="s">
        <v>574</v>
      </c>
      <c r="D2041" s="18">
        <v>3</v>
      </c>
      <c r="E2041" s="19" t="s">
        <v>215</v>
      </c>
      <c r="F2041" s="20">
        <v>1112.44</v>
      </c>
      <c r="G2041" s="21">
        <f>D2041*IF(ISNUMBER(F2041),F2041,0)</f>
        <v>3337.32</v>
      </c>
      <c r="H2041" s="22"/>
    </row>
    <row r="2042" spans="2:8" x14ac:dyDescent="0.25">
      <c r="B2042" s="3"/>
      <c r="C2042" s="3"/>
      <c r="D2042" s="3"/>
      <c r="E2042" s="3"/>
      <c r="F2042" s="3"/>
      <c r="G2042" s="11"/>
      <c r="H2042" s="13"/>
    </row>
    <row r="2043" spans="2:8" ht="39" x14ac:dyDescent="0.3">
      <c r="B2043" s="3"/>
      <c r="C2043" s="14" t="s">
        <v>575</v>
      </c>
      <c r="D2043" s="3"/>
      <c r="E2043" s="3"/>
      <c r="F2043" s="3"/>
      <c r="G2043" s="11"/>
      <c r="H2043" s="13"/>
    </row>
    <row r="2044" spans="2:8" x14ac:dyDescent="0.25">
      <c r="B2044" s="3"/>
      <c r="C2044" s="3"/>
      <c r="D2044" s="3"/>
      <c r="E2044" s="3"/>
      <c r="F2044" s="3"/>
      <c r="G2044" s="11"/>
      <c r="H2044" s="13"/>
    </row>
    <row r="2045" spans="2:8" ht="13" x14ac:dyDescent="0.3">
      <c r="B2045" s="3"/>
      <c r="C2045" s="15"/>
      <c r="D2045" s="3"/>
      <c r="E2045" s="3"/>
      <c r="F2045" s="3"/>
      <c r="G2045" s="11"/>
      <c r="H2045" s="13"/>
    </row>
    <row r="2046" spans="2:8" x14ac:dyDescent="0.25">
      <c r="B2046" s="3"/>
      <c r="C2046" s="3"/>
      <c r="D2046" s="3"/>
      <c r="E2046" s="3"/>
      <c r="F2046" s="3"/>
      <c r="G2046" s="11"/>
      <c r="H2046" s="13"/>
    </row>
    <row r="2047" spans="2:8" ht="51" x14ac:dyDescent="0.35">
      <c r="B2047" s="17" t="s">
        <v>23</v>
      </c>
      <c r="C2047" s="16" t="s">
        <v>576</v>
      </c>
      <c r="D2047" s="18">
        <v>2</v>
      </c>
      <c r="E2047" s="19" t="s">
        <v>215</v>
      </c>
      <c r="F2047" s="20">
        <v>13750</v>
      </c>
      <c r="G2047" s="21">
        <f>D2047*IF(ISNUMBER(F2047),F2047,0)</f>
        <v>27500</v>
      </c>
      <c r="H2047" s="703" t="s">
        <v>1346</v>
      </c>
    </row>
    <row r="2048" spans="2:8" x14ac:dyDescent="0.25">
      <c r="B2048" s="3"/>
      <c r="C2048" s="3"/>
      <c r="D2048" s="3"/>
      <c r="E2048" s="3"/>
      <c r="F2048" s="3"/>
      <c r="G2048" s="11"/>
      <c r="H2048" s="13"/>
    </row>
    <row r="2049" spans="2:8" x14ac:dyDescent="0.25">
      <c r="B2049" s="4"/>
      <c r="C2049" s="4"/>
      <c r="D2049" s="5"/>
      <c r="E2049" s="5"/>
      <c r="F2049" s="5"/>
      <c r="G2049" s="23"/>
      <c r="H2049" s="24"/>
    </row>
    <row r="2050" spans="2:8" ht="13" x14ac:dyDescent="0.3">
      <c r="B2050" s="3"/>
      <c r="C2050" s="25" t="s">
        <v>577</v>
      </c>
      <c r="G2050" s="26">
        <f>SUM(G2033:G2047)</f>
        <v>43181.760000000002</v>
      </c>
      <c r="H2050" s="13"/>
    </row>
    <row r="2051" spans="2:8" x14ac:dyDescent="0.25">
      <c r="B2051" s="27"/>
      <c r="C2051" s="27"/>
      <c r="D2051" s="28"/>
      <c r="E2051" s="28"/>
      <c r="F2051" s="28"/>
      <c r="G2051" s="29"/>
      <c r="H2051" s="30"/>
    </row>
    <row r="2053" spans="2:8" x14ac:dyDescent="0.25">
      <c r="B2053" s="4" t="s">
        <v>522</v>
      </c>
      <c r="C2053" s="5"/>
      <c r="D2053" s="5"/>
      <c r="E2053" s="5"/>
      <c r="F2053" s="5"/>
      <c r="G2053" s="6"/>
      <c r="H2053" s="6"/>
    </row>
    <row r="2054" spans="2:8" ht="13" x14ac:dyDescent="0.3">
      <c r="B2054" s="7"/>
      <c r="C2054" s="8" t="s">
        <v>5</v>
      </c>
      <c r="D2054" s="9" t="s">
        <v>6</v>
      </c>
      <c r="E2054" s="9" t="s">
        <v>7</v>
      </c>
      <c r="F2054" s="9" t="s">
        <v>8</v>
      </c>
      <c r="G2054" s="10" t="s">
        <v>9</v>
      </c>
      <c r="H2054" s="8" t="s">
        <v>10</v>
      </c>
    </row>
    <row r="2055" spans="2:8" x14ac:dyDescent="0.25">
      <c r="B2055" s="3"/>
      <c r="C2055" s="3"/>
      <c r="D2055" s="3"/>
      <c r="E2055" s="3"/>
      <c r="F2055" s="3"/>
      <c r="G2055" s="11"/>
      <c r="H2055" s="13"/>
    </row>
    <row r="2056" spans="2:8" ht="117" x14ac:dyDescent="0.3">
      <c r="B2056" s="3"/>
      <c r="C2056" s="14" t="s">
        <v>578</v>
      </c>
      <c r="D2056" s="3"/>
      <c r="E2056" s="3"/>
      <c r="F2056" s="3"/>
      <c r="G2056" s="11"/>
      <c r="H2056" s="13"/>
    </row>
    <row r="2057" spans="2:8" x14ac:dyDescent="0.25">
      <c r="B2057" s="3"/>
      <c r="C2057" s="3"/>
      <c r="D2057" s="3"/>
      <c r="E2057" s="3"/>
      <c r="F2057" s="3"/>
      <c r="G2057" s="11"/>
      <c r="H2057" s="13"/>
    </row>
    <row r="2058" spans="2:8" ht="13" x14ac:dyDescent="0.3">
      <c r="B2058" s="3"/>
      <c r="C2058" s="15"/>
      <c r="D2058" s="3"/>
      <c r="E2058" s="3"/>
      <c r="F2058" s="3"/>
      <c r="G2058" s="11"/>
      <c r="H2058" s="13"/>
    </row>
    <row r="2059" spans="2:8" x14ac:dyDescent="0.25">
      <c r="B2059" s="3"/>
      <c r="C2059" s="3"/>
      <c r="D2059" s="3"/>
      <c r="E2059" s="3"/>
      <c r="F2059" s="3"/>
      <c r="G2059" s="11"/>
      <c r="H2059" s="13"/>
    </row>
    <row r="2060" spans="2:8" ht="26" x14ac:dyDescent="0.35">
      <c r="B2060" s="17" t="s">
        <v>13</v>
      </c>
      <c r="C2060" s="16" t="s">
        <v>579</v>
      </c>
      <c r="D2060" s="18">
        <v>1</v>
      </c>
      <c r="E2060" s="19" t="s">
        <v>18</v>
      </c>
      <c r="F2060" s="20">
        <v>6000</v>
      </c>
      <c r="G2060" s="21">
        <f>D2060*IF(ISNUMBER(F2060),F2060,0)</f>
        <v>6000</v>
      </c>
      <c r="H2060" s="22"/>
    </row>
    <row r="2061" spans="2:8" x14ac:dyDescent="0.25">
      <c r="B2061" s="3"/>
      <c r="C2061" s="3"/>
      <c r="D2061" s="3"/>
      <c r="E2061" s="3"/>
      <c r="F2061" s="3"/>
      <c r="G2061" s="11"/>
      <c r="H2061" s="13"/>
    </row>
    <row r="2062" spans="2:8" ht="26" x14ac:dyDescent="0.35">
      <c r="B2062" s="17" t="s">
        <v>17</v>
      </c>
      <c r="C2062" s="16" t="s">
        <v>580</v>
      </c>
      <c r="D2062" s="18">
        <v>1</v>
      </c>
      <c r="E2062" s="19" t="s">
        <v>18</v>
      </c>
      <c r="F2062" s="20">
        <v>2200</v>
      </c>
      <c r="G2062" s="21">
        <f>D2062*IF(ISNUMBER(F2062),F2062,0)</f>
        <v>2200</v>
      </c>
      <c r="H2062" s="22"/>
    </row>
    <row r="2063" spans="2:8" x14ac:dyDescent="0.25">
      <c r="B2063" s="3"/>
      <c r="C2063" s="3"/>
      <c r="D2063" s="3"/>
      <c r="E2063" s="3"/>
      <c r="F2063" s="3"/>
      <c r="G2063" s="11"/>
      <c r="H2063" s="13"/>
    </row>
    <row r="2064" spans="2:8" x14ac:dyDescent="0.25">
      <c r="B2064" s="4"/>
      <c r="C2064" s="4"/>
      <c r="D2064" s="5"/>
      <c r="E2064" s="5"/>
      <c r="F2064" s="5"/>
      <c r="G2064" s="23"/>
      <c r="H2064" s="24"/>
    </row>
    <row r="2065" spans="2:8" ht="13" x14ac:dyDescent="0.3">
      <c r="B2065" s="3"/>
      <c r="C2065" s="25" t="s">
        <v>581</v>
      </c>
      <c r="G2065" s="26">
        <f>SUM(G2060:G2062)</f>
        <v>8200</v>
      </c>
      <c r="H2065" s="13"/>
    </row>
    <row r="2066" spans="2:8" x14ac:dyDescent="0.25">
      <c r="B2066" s="27"/>
      <c r="C2066" s="27"/>
      <c r="D2066" s="28"/>
      <c r="E2066" s="28"/>
      <c r="F2066" s="28"/>
      <c r="G2066" s="29"/>
      <c r="H2066" s="30"/>
    </row>
    <row r="2068" spans="2:8" x14ac:dyDescent="0.25">
      <c r="B2068" s="4" t="s">
        <v>582</v>
      </c>
      <c r="C2068" s="5"/>
      <c r="D2068" s="5"/>
      <c r="E2068" s="5"/>
      <c r="F2068" s="5"/>
      <c r="G2068" s="6"/>
      <c r="H2068" s="6"/>
    </row>
    <row r="2069" spans="2:8" ht="13" x14ac:dyDescent="0.3">
      <c r="B2069" s="7"/>
      <c r="C2069" s="8" t="s">
        <v>5</v>
      </c>
      <c r="D2069" s="9" t="s">
        <v>6</v>
      </c>
      <c r="E2069" s="9" t="s">
        <v>7</v>
      </c>
      <c r="F2069" s="9" t="s">
        <v>8</v>
      </c>
      <c r="G2069" s="10" t="s">
        <v>9</v>
      </c>
      <c r="H2069" s="8" t="s">
        <v>10</v>
      </c>
    </row>
    <row r="2070" spans="2:8" x14ac:dyDescent="0.25">
      <c r="B2070" s="3"/>
      <c r="C2070" s="3"/>
      <c r="D2070" s="3"/>
      <c r="E2070" s="3"/>
      <c r="F2070" s="3"/>
      <c r="G2070" s="11"/>
      <c r="H2070" s="13"/>
    </row>
    <row r="2071" spans="2:8" ht="143" x14ac:dyDescent="0.3">
      <c r="B2071" s="3"/>
      <c r="C2071" s="14" t="s">
        <v>583</v>
      </c>
      <c r="D2071" s="3"/>
      <c r="E2071" s="3"/>
      <c r="F2071" s="3"/>
      <c r="G2071" s="11"/>
      <c r="H2071" s="13"/>
    </row>
    <row r="2072" spans="2:8" x14ac:dyDescent="0.25">
      <c r="B2072" s="3"/>
      <c r="C2072" s="3"/>
      <c r="D2072" s="3"/>
      <c r="E2072" s="3"/>
      <c r="F2072" s="3"/>
      <c r="G2072" s="11"/>
      <c r="H2072" s="13"/>
    </row>
    <row r="2073" spans="2:8" ht="13" x14ac:dyDescent="0.3">
      <c r="B2073" s="3"/>
      <c r="C2073" s="15"/>
      <c r="D2073" s="3"/>
      <c r="E2073" s="3"/>
      <c r="F2073" s="3"/>
      <c r="G2073" s="11"/>
      <c r="H2073" s="13"/>
    </row>
    <row r="2074" spans="2:8" x14ac:dyDescent="0.25">
      <c r="B2074" s="3"/>
      <c r="C2074" s="3"/>
      <c r="D2074" s="3"/>
      <c r="E2074" s="3"/>
      <c r="F2074" s="3"/>
      <c r="G2074" s="11"/>
      <c r="H2074" s="13"/>
    </row>
    <row r="2075" spans="2:8" ht="14.5" x14ac:dyDescent="0.35">
      <c r="B2075" s="17" t="s">
        <v>13</v>
      </c>
      <c r="C2075" s="16" t="s">
        <v>584</v>
      </c>
      <c r="D2075" s="18">
        <v>164</v>
      </c>
      <c r="E2075" s="19" t="s">
        <v>49</v>
      </c>
      <c r="F2075" s="20">
        <v>74.67</v>
      </c>
      <c r="G2075" s="21">
        <f>D2075*IF(ISNUMBER(F2075),F2075,0)</f>
        <v>12245.880000000001</v>
      </c>
      <c r="H2075" s="22"/>
    </row>
    <row r="2076" spans="2:8" x14ac:dyDescent="0.25">
      <c r="B2076" s="3"/>
      <c r="C2076" s="3"/>
      <c r="D2076" s="3"/>
      <c r="E2076" s="3"/>
      <c r="F2076" s="3"/>
      <c r="G2076" s="11"/>
      <c r="H2076" s="13"/>
    </row>
    <row r="2077" spans="2:8" ht="14.5" x14ac:dyDescent="0.35">
      <c r="B2077" s="17" t="s">
        <v>17</v>
      </c>
      <c r="C2077" s="16" t="s">
        <v>585</v>
      </c>
      <c r="D2077" s="18">
        <v>42</v>
      </c>
      <c r="E2077" s="19" t="s">
        <v>49</v>
      </c>
      <c r="F2077" s="20">
        <v>125.84</v>
      </c>
      <c r="G2077" s="21">
        <f>D2077*IF(ISNUMBER(F2077),F2077,0)</f>
        <v>5285.28</v>
      </c>
      <c r="H2077" s="22"/>
    </row>
    <row r="2078" spans="2:8" x14ac:dyDescent="0.25">
      <c r="B2078" s="3"/>
      <c r="C2078" s="3"/>
      <c r="D2078" s="3"/>
      <c r="E2078" s="3"/>
      <c r="F2078" s="3"/>
      <c r="G2078" s="11"/>
      <c r="H2078" s="13"/>
    </row>
    <row r="2079" spans="2:8" ht="14.5" x14ac:dyDescent="0.35">
      <c r="B2079" s="17" t="s">
        <v>20</v>
      </c>
      <c r="C2079" s="16" t="s">
        <v>524</v>
      </c>
      <c r="D2079" s="18">
        <v>69</v>
      </c>
      <c r="E2079" s="19" t="s">
        <v>49</v>
      </c>
      <c r="F2079" s="20">
        <v>182.41</v>
      </c>
      <c r="G2079" s="21">
        <f>D2079*IF(ISNUMBER(F2079),F2079,0)</f>
        <v>12586.289999999999</v>
      </c>
      <c r="H2079" s="22"/>
    </row>
    <row r="2080" spans="2:8" x14ac:dyDescent="0.25">
      <c r="B2080" s="3"/>
      <c r="C2080" s="3"/>
      <c r="D2080" s="3"/>
      <c r="E2080" s="3"/>
      <c r="F2080" s="3"/>
      <c r="G2080" s="11"/>
      <c r="H2080" s="13"/>
    </row>
    <row r="2081" spans="2:8" ht="14.5" x14ac:dyDescent="0.35">
      <c r="B2081" s="17" t="s">
        <v>23</v>
      </c>
      <c r="C2081" s="16" t="s">
        <v>525</v>
      </c>
      <c r="D2081" s="18">
        <v>10</v>
      </c>
      <c r="E2081" s="19" t="s">
        <v>49</v>
      </c>
      <c r="F2081" s="20">
        <v>211.66</v>
      </c>
      <c r="G2081" s="21">
        <f>D2081*IF(ISNUMBER(F2081),F2081,0)</f>
        <v>2116.6</v>
      </c>
      <c r="H2081" s="22"/>
    </row>
    <row r="2082" spans="2:8" x14ac:dyDescent="0.25">
      <c r="B2082" s="3"/>
      <c r="C2082" s="3"/>
      <c r="D2082" s="3"/>
      <c r="E2082" s="3"/>
      <c r="F2082" s="3"/>
      <c r="G2082" s="11"/>
      <c r="H2082" s="13"/>
    </row>
    <row r="2083" spans="2:8" ht="14.5" x14ac:dyDescent="0.35">
      <c r="B2083" s="17" t="s">
        <v>25</v>
      </c>
      <c r="C2083" s="16" t="s">
        <v>532</v>
      </c>
      <c r="D2083" s="18">
        <v>21</v>
      </c>
      <c r="E2083" s="19" t="s">
        <v>49</v>
      </c>
      <c r="F2083" s="20">
        <v>287.55</v>
      </c>
      <c r="G2083" s="21">
        <f>D2083*IF(ISNUMBER(F2083),F2083,0)</f>
        <v>6038.55</v>
      </c>
      <c r="H2083" s="22"/>
    </row>
    <row r="2084" spans="2:8" x14ac:dyDescent="0.25">
      <c r="B2084" s="3"/>
      <c r="C2084" s="3"/>
      <c r="D2084" s="3"/>
      <c r="E2084" s="3"/>
      <c r="F2084" s="3"/>
      <c r="G2084" s="11"/>
      <c r="H2084" s="13"/>
    </row>
    <row r="2085" spans="2:8" ht="13" x14ac:dyDescent="0.3">
      <c r="B2085" s="3"/>
      <c r="C2085" s="14" t="s">
        <v>586</v>
      </c>
      <c r="D2085" s="3"/>
      <c r="E2085" s="3"/>
      <c r="F2085" s="3"/>
      <c r="G2085" s="11"/>
      <c r="H2085" s="13"/>
    </row>
    <row r="2086" spans="2:8" x14ac:dyDescent="0.25">
      <c r="B2086" s="3"/>
      <c r="C2086" s="3"/>
      <c r="D2086" s="3"/>
      <c r="E2086" s="3"/>
      <c r="F2086" s="3"/>
      <c r="G2086" s="11"/>
      <c r="H2086" s="13"/>
    </row>
    <row r="2087" spans="2:8" ht="13" x14ac:dyDescent="0.3">
      <c r="B2087" s="3"/>
      <c r="C2087" s="15"/>
      <c r="D2087" s="3"/>
      <c r="E2087" s="3"/>
      <c r="F2087" s="3"/>
      <c r="G2087" s="11"/>
      <c r="H2087" s="13"/>
    </row>
    <row r="2088" spans="2:8" x14ac:dyDescent="0.25">
      <c r="B2088" s="3"/>
      <c r="C2088" s="3"/>
      <c r="D2088" s="3"/>
      <c r="E2088" s="3"/>
      <c r="F2088" s="3"/>
      <c r="G2088" s="11"/>
      <c r="H2088" s="13"/>
    </row>
    <row r="2089" spans="2:8" ht="14.5" x14ac:dyDescent="0.35">
      <c r="B2089" s="17" t="s">
        <v>28</v>
      </c>
      <c r="C2089" s="16" t="s">
        <v>584</v>
      </c>
      <c r="D2089" s="18">
        <v>113</v>
      </c>
      <c r="E2089" s="19" t="s">
        <v>49</v>
      </c>
      <c r="F2089" s="20">
        <v>57.88</v>
      </c>
      <c r="G2089" s="21">
        <f>D2089*IF(ISNUMBER(F2089),F2089,0)</f>
        <v>6540.4400000000005</v>
      </c>
      <c r="H2089" s="22"/>
    </row>
    <row r="2090" spans="2:8" x14ac:dyDescent="0.25">
      <c r="B2090" s="3"/>
      <c r="C2090" s="3"/>
      <c r="D2090" s="3"/>
      <c r="E2090" s="3"/>
      <c r="F2090" s="3"/>
      <c r="G2090" s="11"/>
      <c r="H2090" s="13"/>
    </row>
    <row r="2091" spans="2:8" ht="14.5" x14ac:dyDescent="0.35">
      <c r="B2091" s="17" t="s">
        <v>43</v>
      </c>
      <c r="C2091" s="16" t="s">
        <v>585</v>
      </c>
      <c r="D2091" s="18">
        <v>47</v>
      </c>
      <c r="E2091" s="19" t="s">
        <v>49</v>
      </c>
      <c r="F2091" s="20">
        <v>59.87</v>
      </c>
      <c r="G2091" s="21">
        <f>D2091*IF(ISNUMBER(F2091),F2091,0)</f>
        <v>2813.89</v>
      </c>
      <c r="H2091" s="22"/>
    </row>
    <row r="2092" spans="2:8" x14ac:dyDescent="0.25">
      <c r="B2092" s="3"/>
      <c r="C2092" s="3"/>
      <c r="D2092" s="3"/>
      <c r="E2092" s="3"/>
      <c r="F2092" s="3"/>
      <c r="G2092" s="11"/>
      <c r="H2092" s="13"/>
    </row>
    <row r="2093" spans="2:8" ht="14.5" x14ac:dyDescent="0.35">
      <c r="B2093" s="17" t="s">
        <v>45</v>
      </c>
      <c r="C2093" s="16" t="s">
        <v>524</v>
      </c>
      <c r="D2093" s="18">
        <v>48</v>
      </c>
      <c r="E2093" s="19" t="s">
        <v>49</v>
      </c>
      <c r="F2093" s="20">
        <v>80.010000000000005</v>
      </c>
      <c r="G2093" s="21">
        <f>D2093*IF(ISNUMBER(F2093),F2093,0)</f>
        <v>3840.4800000000005</v>
      </c>
      <c r="H2093" s="22"/>
    </row>
    <row r="2094" spans="2:8" x14ac:dyDescent="0.25">
      <c r="B2094" s="3"/>
      <c r="C2094" s="3"/>
      <c r="D2094" s="3"/>
      <c r="E2094" s="3"/>
      <c r="F2094" s="3"/>
      <c r="G2094" s="11"/>
      <c r="H2094" s="13"/>
    </row>
    <row r="2095" spans="2:8" ht="14.5" x14ac:dyDescent="0.35">
      <c r="B2095" s="17" t="s">
        <v>48</v>
      </c>
      <c r="C2095" s="16" t="s">
        <v>525</v>
      </c>
      <c r="D2095" s="18">
        <v>46</v>
      </c>
      <c r="E2095" s="19" t="s">
        <v>49</v>
      </c>
      <c r="F2095" s="20">
        <v>122.44</v>
      </c>
      <c r="G2095" s="21">
        <f>D2095*IF(ISNUMBER(F2095),F2095,0)</f>
        <v>5632.24</v>
      </c>
      <c r="H2095" s="22"/>
    </row>
    <row r="2096" spans="2:8" x14ac:dyDescent="0.25">
      <c r="B2096" s="3"/>
      <c r="C2096" s="3"/>
      <c r="D2096" s="3"/>
      <c r="E2096" s="3"/>
      <c r="F2096" s="3"/>
      <c r="G2096" s="11"/>
      <c r="H2096" s="13"/>
    </row>
    <row r="2097" spans="2:8" ht="14.5" x14ac:dyDescent="0.35">
      <c r="B2097" s="17" t="s">
        <v>52</v>
      </c>
      <c r="C2097" s="16" t="s">
        <v>526</v>
      </c>
      <c r="D2097" s="18">
        <v>12</v>
      </c>
      <c r="E2097" s="19" t="s">
        <v>49</v>
      </c>
      <c r="F2097" s="20">
        <v>138.15</v>
      </c>
      <c r="G2097" s="21">
        <f>D2097*IF(ISNUMBER(F2097),F2097,0)</f>
        <v>1657.8000000000002</v>
      </c>
      <c r="H2097" s="22"/>
    </row>
    <row r="2098" spans="2:8" x14ac:dyDescent="0.25">
      <c r="B2098" s="3"/>
      <c r="C2098" s="3"/>
      <c r="D2098" s="3"/>
      <c r="E2098" s="3"/>
      <c r="F2098" s="3"/>
      <c r="G2098" s="11"/>
      <c r="H2098" s="13"/>
    </row>
    <row r="2099" spans="2:8" ht="39" x14ac:dyDescent="0.3">
      <c r="B2099" s="3"/>
      <c r="C2099" s="14" t="s">
        <v>533</v>
      </c>
      <c r="D2099" s="3"/>
      <c r="E2099" s="3"/>
      <c r="F2099" s="3"/>
      <c r="G2099" s="11"/>
      <c r="H2099" s="13"/>
    </row>
    <row r="2100" spans="2:8" x14ac:dyDescent="0.25">
      <c r="B2100" s="3"/>
      <c r="C2100" s="3"/>
      <c r="D2100" s="3"/>
      <c r="E2100" s="3"/>
      <c r="F2100" s="3"/>
      <c r="G2100" s="11"/>
      <c r="H2100" s="13"/>
    </row>
    <row r="2101" spans="2:8" ht="13" x14ac:dyDescent="0.3">
      <c r="B2101" s="3"/>
      <c r="C2101" s="15"/>
      <c r="D2101" s="3"/>
      <c r="E2101" s="3"/>
      <c r="F2101" s="3"/>
      <c r="G2101" s="11"/>
      <c r="H2101" s="13"/>
    </row>
    <row r="2102" spans="2:8" x14ac:dyDescent="0.25">
      <c r="B2102" s="3"/>
      <c r="C2102" s="3"/>
      <c r="D2102" s="3"/>
      <c r="E2102" s="3"/>
      <c r="F2102" s="3"/>
      <c r="G2102" s="11"/>
      <c r="H2102" s="13"/>
    </row>
    <row r="2103" spans="2:8" ht="26" x14ac:dyDescent="0.35">
      <c r="B2103" s="17" t="s">
        <v>88</v>
      </c>
      <c r="C2103" s="16" t="s">
        <v>19</v>
      </c>
      <c r="D2103" s="18">
        <v>1</v>
      </c>
      <c r="E2103" s="19" t="s">
        <v>18</v>
      </c>
      <c r="F2103" s="343" t="s">
        <v>738</v>
      </c>
      <c r="G2103" s="21">
        <f>D2103*IF(ISNUMBER(F2103),F2103,0)</f>
        <v>0</v>
      </c>
      <c r="H2103" s="22"/>
    </row>
    <row r="2104" spans="2:8" x14ac:dyDescent="0.25">
      <c r="B2104" s="3"/>
      <c r="C2104" s="3"/>
      <c r="D2104" s="3"/>
      <c r="E2104" s="3"/>
      <c r="F2104" s="3"/>
      <c r="G2104" s="11"/>
      <c r="H2104" s="13"/>
    </row>
    <row r="2105" spans="2:8" ht="13" x14ac:dyDescent="0.3">
      <c r="B2105" s="3"/>
      <c r="C2105" s="14" t="s">
        <v>107</v>
      </c>
      <c r="D2105" s="3"/>
      <c r="E2105" s="3"/>
      <c r="F2105" s="3"/>
      <c r="G2105" s="11"/>
      <c r="H2105" s="13"/>
    </row>
    <row r="2106" spans="2:8" x14ac:dyDescent="0.25">
      <c r="B2106" s="3"/>
      <c r="C2106" s="3"/>
      <c r="D2106" s="3"/>
      <c r="E2106" s="3"/>
      <c r="F2106" s="3"/>
      <c r="G2106" s="11"/>
      <c r="H2106" s="13"/>
    </row>
    <row r="2107" spans="2:8" ht="13" x14ac:dyDescent="0.3">
      <c r="B2107" s="3"/>
      <c r="C2107" s="15"/>
      <c r="D2107" s="3"/>
      <c r="E2107" s="3"/>
      <c r="F2107" s="3"/>
      <c r="G2107" s="11"/>
      <c r="H2107" s="13"/>
    </row>
    <row r="2108" spans="2:8" x14ac:dyDescent="0.25">
      <c r="B2108" s="3"/>
      <c r="C2108" s="3"/>
      <c r="D2108" s="3"/>
      <c r="E2108" s="3"/>
      <c r="F2108" s="3"/>
      <c r="G2108" s="11"/>
      <c r="H2108" s="13"/>
    </row>
    <row r="2109" spans="2:8" ht="26" x14ac:dyDescent="0.35">
      <c r="B2109" s="17" t="s">
        <v>49</v>
      </c>
      <c r="C2109" s="16" t="s">
        <v>16</v>
      </c>
      <c r="D2109" s="18">
        <v>1</v>
      </c>
      <c r="E2109" s="19" t="s">
        <v>18</v>
      </c>
      <c r="F2109" s="343" t="s">
        <v>738</v>
      </c>
      <c r="G2109" s="21">
        <f>D2109*IF(ISNUMBER(F2109),F2109,0)</f>
        <v>0</v>
      </c>
      <c r="H2109" s="22"/>
    </row>
    <row r="2110" spans="2:8" x14ac:dyDescent="0.25">
      <c r="B2110" s="3"/>
      <c r="C2110" s="3"/>
      <c r="D2110" s="3"/>
      <c r="E2110" s="3"/>
      <c r="F2110" s="3"/>
      <c r="G2110" s="11"/>
      <c r="H2110" s="13"/>
    </row>
    <row r="2111" spans="2:8" x14ac:dyDescent="0.25">
      <c r="B2111" s="4"/>
      <c r="C2111" s="4"/>
      <c r="D2111" s="5"/>
      <c r="E2111" s="5"/>
      <c r="F2111" s="5"/>
      <c r="G2111" s="23"/>
      <c r="H2111" s="24"/>
    </row>
    <row r="2112" spans="2:8" ht="13" x14ac:dyDescent="0.3">
      <c r="B2112" s="3"/>
      <c r="C2112" s="25" t="s">
        <v>587</v>
      </c>
      <c r="G2112" s="26">
        <f>SUM(G2075:G2109)</f>
        <v>58757.450000000004</v>
      </c>
      <c r="H2112" s="13"/>
    </row>
    <row r="2113" spans="2:8" x14ac:dyDescent="0.25">
      <c r="B2113" s="27"/>
      <c r="C2113" s="27"/>
      <c r="D2113" s="28"/>
      <c r="E2113" s="28"/>
      <c r="F2113" s="28"/>
      <c r="G2113" s="29"/>
      <c r="H2113" s="30"/>
    </row>
    <row r="2115" spans="2:8" x14ac:dyDescent="0.25">
      <c r="B2115" s="4" t="s">
        <v>582</v>
      </c>
      <c r="C2115" s="5"/>
      <c r="D2115" s="5"/>
      <c r="E2115" s="5"/>
      <c r="F2115" s="5"/>
      <c r="G2115" s="6"/>
      <c r="H2115" s="6"/>
    </row>
    <row r="2116" spans="2:8" ht="13" x14ac:dyDescent="0.3">
      <c r="B2116" s="7"/>
      <c r="C2116" s="8" t="s">
        <v>5</v>
      </c>
      <c r="D2116" s="9" t="s">
        <v>6</v>
      </c>
      <c r="E2116" s="9" t="s">
        <v>7</v>
      </c>
      <c r="F2116" s="9" t="s">
        <v>8</v>
      </c>
      <c r="G2116" s="10" t="s">
        <v>9</v>
      </c>
      <c r="H2116" s="8" t="s">
        <v>10</v>
      </c>
    </row>
    <row r="2117" spans="2:8" x14ac:dyDescent="0.25">
      <c r="B2117" s="3"/>
      <c r="C2117" s="3"/>
      <c r="D2117" s="3"/>
      <c r="E2117" s="3"/>
      <c r="F2117" s="3"/>
      <c r="G2117" s="11"/>
      <c r="H2117" s="13"/>
    </row>
    <row r="2118" spans="2:8" ht="13" x14ac:dyDescent="0.3">
      <c r="B2118" s="3"/>
      <c r="C2118" s="14" t="s">
        <v>33</v>
      </c>
      <c r="D2118" s="3"/>
      <c r="E2118" s="3"/>
      <c r="F2118" s="3"/>
      <c r="G2118" s="11"/>
      <c r="H2118" s="13"/>
    </row>
    <row r="2119" spans="2:8" x14ac:dyDescent="0.25">
      <c r="B2119" s="3"/>
      <c r="C2119" s="3"/>
      <c r="D2119" s="3"/>
      <c r="E2119" s="3"/>
      <c r="F2119" s="3"/>
      <c r="G2119" s="11"/>
      <c r="H2119" s="13"/>
    </row>
    <row r="2120" spans="2:8" ht="13" x14ac:dyDescent="0.3">
      <c r="B2120" s="3"/>
      <c r="C2120" s="15"/>
      <c r="D2120" s="3"/>
      <c r="E2120" s="3"/>
      <c r="F2120" s="3"/>
      <c r="G2120" s="11"/>
      <c r="H2120" s="13"/>
    </row>
    <row r="2121" spans="2:8" x14ac:dyDescent="0.25">
      <c r="B2121" s="3"/>
      <c r="C2121" s="3"/>
      <c r="D2121" s="3"/>
      <c r="E2121" s="3"/>
      <c r="F2121" s="3"/>
      <c r="G2121" s="11"/>
      <c r="H2121" s="13"/>
    </row>
    <row r="2122" spans="2:8" ht="14.5" x14ac:dyDescent="0.35">
      <c r="B2122" s="17" t="s">
        <v>13</v>
      </c>
      <c r="C2122" s="16" t="s">
        <v>535</v>
      </c>
      <c r="D2122" s="18">
        <v>1</v>
      </c>
      <c r="E2122" s="19" t="s">
        <v>18</v>
      </c>
      <c r="F2122" s="20">
        <v>500</v>
      </c>
      <c r="G2122" s="21">
        <f>D2122*IF(ISNUMBER(F2122),F2122,0)</f>
        <v>500</v>
      </c>
      <c r="H2122" s="22"/>
    </row>
    <row r="2123" spans="2:8" x14ac:dyDescent="0.25">
      <c r="B2123" s="3"/>
      <c r="C2123" s="3"/>
      <c r="D2123" s="3"/>
      <c r="E2123" s="3"/>
      <c r="F2123" s="3"/>
      <c r="G2123" s="11"/>
      <c r="H2123" s="13"/>
    </row>
    <row r="2124" spans="2:8" ht="39" x14ac:dyDescent="0.3">
      <c r="B2124" s="3"/>
      <c r="C2124" s="14" t="s">
        <v>536</v>
      </c>
      <c r="D2124" s="3"/>
      <c r="E2124" s="3"/>
      <c r="F2124" s="3"/>
      <c r="G2124" s="11"/>
      <c r="H2124" s="13"/>
    </row>
    <row r="2125" spans="2:8" x14ac:dyDescent="0.25">
      <c r="B2125" s="3"/>
      <c r="C2125" s="3"/>
      <c r="D2125" s="3"/>
      <c r="E2125" s="3"/>
      <c r="F2125" s="3"/>
      <c r="G2125" s="11"/>
      <c r="H2125" s="13"/>
    </row>
    <row r="2126" spans="2:8" ht="13" x14ac:dyDescent="0.3">
      <c r="B2126" s="3"/>
      <c r="C2126" s="15"/>
      <c r="D2126" s="3"/>
      <c r="E2126" s="3"/>
      <c r="F2126" s="3"/>
      <c r="G2126" s="11"/>
      <c r="H2126" s="13"/>
    </row>
    <row r="2127" spans="2:8" x14ac:dyDescent="0.25">
      <c r="B2127" s="3"/>
      <c r="C2127" s="3"/>
      <c r="D2127" s="3"/>
      <c r="E2127" s="3"/>
      <c r="F2127" s="3"/>
      <c r="G2127" s="11"/>
      <c r="H2127" s="13"/>
    </row>
    <row r="2128" spans="2:8" ht="14.5" x14ac:dyDescent="0.35">
      <c r="B2128" s="17" t="s">
        <v>17</v>
      </c>
      <c r="C2128" s="16" t="s">
        <v>537</v>
      </c>
      <c r="D2128" s="18">
        <v>177</v>
      </c>
      <c r="E2128" s="19" t="s">
        <v>49</v>
      </c>
      <c r="F2128" s="20">
        <v>33.24</v>
      </c>
      <c r="G2128" s="21">
        <f>D2128*IF(ISNUMBER(F2128),F2128,0)</f>
        <v>5883.4800000000005</v>
      </c>
      <c r="H2128" s="22"/>
    </row>
    <row r="2129" spans="2:8" x14ac:dyDescent="0.25">
      <c r="B2129" s="3"/>
      <c r="C2129" s="3"/>
      <c r="D2129" s="3"/>
      <c r="E2129" s="3"/>
      <c r="F2129" s="3"/>
      <c r="G2129" s="11"/>
      <c r="H2129" s="13"/>
    </row>
    <row r="2130" spans="2:8" ht="14.5" x14ac:dyDescent="0.35">
      <c r="B2130" s="17" t="s">
        <v>20</v>
      </c>
      <c r="C2130" s="16" t="s">
        <v>588</v>
      </c>
      <c r="D2130" s="18">
        <v>206</v>
      </c>
      <c r="E2130" s="19" t="s">
        <v>49</v>
      </c>
      <c r="F2130" s="20">
        <v>32.56</v>
      </c>
      <c r="G2130" s="21">
        <f>D2130*IF(ISNUMBER(F2130),F2130,0)</f>
        <v>6707.3600000000006</v>
      </c>
      <c r="H2130" s="22"/>
    </row>
    <row r="2131" spans="2:8" x14ac:dyDescent="0.25">
      <c r="B2131" s="3"/>
      <c r="C2131" s="3"/>
      <c r="D2131" s="3"/>
      <c r="E2131" s="3"/>
      <c r="F2131" s="3"/>
      <c r="G2131" s="11"/>
      <c r="H2131" s="13"/>
    </row>
    <row r="2132" spans="2:8" ht="39" x14ac:dyDescent="0.3">
      <c r="B2132" s="3"/>
      <c r="C2132" s="14" t="s">
        <v>538</v>
      </c>
      <c r="D2132" s="3"/>
      <c r="E2132" s="3"/>
      <c r="F2132" s="3"/>
      <c r="G2132" s="11"/>
      <c r="H2132" s="13"/>
    </row>
    <row r="2133" spans="2:8" x14ac:dyDescent="0.25">
      <c r="B2133" s="3"/>
      <c r="C2133" s="3"/>
      <c r="D2133" s="3"/>
      <c r="E2133" s="3"/>
      <c r="F2133" s="3"/>
      <c r="G2133" s="11"/>
      <c r="H2133" s="13"/>
    </row>
    <row r="2134" spans="2:8" ht="13" x14ac:dyDescent="0.3">
      <c r="B2134" s="3"/>
      <c r="C2134" s="15"/>
      <c r="D2134" s="3"/>
      <c r="E2134" s="3"/>
      <c r="F2134" s="3"/>
      <c r="G2134" s="11"/>
      <c r="H2134" s="13"/>
    </row>
    <row r="2135" spans="2:8" x14ac:dyDescent="0.25">
      <c r="B2135" s="3"/>
      <c r="C2135" s="3"/>
      <c r="D2135" s="3"/>
      <c r="E2135" s="3"/>
      <c r="F2135" s="3"/>
      <c r="G2135" s="11"/>
      <c r="H2135" s="13"/>
    </row>
    <row r="2136" spans="2:8" ht="14.5" x14ac:dyDescent="0.35">
      <c r="B2136" s="17" t="s">
        <v>23</v>
      </c>
      <c r="C2136" s="16" t="s">
        <v>589</v>
      </c>
      <c r="D2136" s="18">
        <v>129</v>
      </c>
      <c r="E2136" s="19" t="s">
        <v>49</v>
      </c>
      <c r="F2136" s="20">
        <v>29.94</v>
      </c>
      <c r="G2136" s="21">
        <f>D2136*IF(ISNUMBER(F2136),F2136,0)</f>
        <v>3862.26</v>
      </c>
      <c r="H2136" s="22"/>
    </row>
    <row r="2137" spans="2:8" x14ac:dyDescent="0.25">
      <c r="B2137" s="3"/>
      <c r="C2137" s="3"/>
      <c r="D2137" s="3"/>
      <c r="E2137" s="3"/>
      <c r="F2137" s="3"/>
      <c r="G2137" s="11"/>
      <c r="H2137" s="13"/>
    </row>
    <row r="2138" spans="2:8" ht="14.5" x14ac:dyDescent="0.35">
      <c r="B2138" s="17" t="s">
        <v>25</v>
      </c>
      <c r="C2138" s="16" t="s">
        <v>588</v>
      </c>
      <c r="D2138" s="18">
        <v>62</v>
      </c>
      <c r="E2138" s="19" t="s">
        <v>49</v>
      </c>
      <c r="F2138" s="20">
        <v>46.96</v>
      </c>
      <c r="G2138" s="21">
        <f>D2138*IF(ISNUMBER(F2138),F2138,0)</f>
        <v>2911.52</v>
      </c>
      <c r="H2138" s="22"/>
    </row>
    <row r="2139" spans="2:8" x14ac:dyDescent="0.25">
      <c r="B2139" s="3"/>
      <c r="C2139" s="3"/>
      <c r="D2139" s="3"/>
      <c r="E2139" s="3"/>
      <c r="F2139" s="3"/>
      <c r="G2139" s="11"/>
      <c r="H2139" s="13"/>
    </row>
    <row r="2140" spans="2:8" ht="13" x14ac:dyDescent="0.3">
      <c r="B2140" s="3"/>
      <c r="C2140" s="14" t="s">
        <v>542</v>
      </c>
      <c r="D2140" s="3"/>
      <c r="E2140" s="3"/>
      <c r="F2140" s="3"/>
      <c r="G2140" s="11"/>
      <c r="H2140" s="13"/>
    </row>
    <row r="2141" spans="2:8" x14ac:dyDescent="0.25">
      <c r="B2141" s="3"/>
      <c r="C2141" s="3"/>
      <c r="D2141" s="3"/>
      <c r="E2141" s="3"/>
      <c r="F2141" s="3"/>
      <c r="G2141" s="11"/>
      <c r="H2141" s="13"/>
    </row>
    <row r="2142" spans="2:8" ht="13" x14ac:dyDescent="0.3">
      <c r="B2142" s="3"/>
      <c r="C2142" s="15"/>
      <c r="D2142" s="3"/>
      <c r="E2142" s="3"/>
      <c r="F2142" s="3"/>
      <c r="G2142" s="11"/>
      <c r="H2142" s="13"/>
    </row>
    <row r="2143" spans="2:8" x14ac:dyDescent="0.25">
      <c r="B2143" s="3"/>
      <c r="C2143" s="3"/>
      <c r="D2143" s="3"/>
      <c r="E2143" s="3"/>
      <c r="F2143" s="3"/>
      <c r="G2143" s="11"/>
      <c r="H2143" s="13"/>
    </row>
    <row r="2144" spans="2:8" ht="14.5" x14ac:dyDescent="0.35">
      <c r="B2144" s="17" t="s">
        <v>28</v>
      </c>
      <c r="C2144" s="16" t="s">
        <v>590</v>
      </c>
      <c r="D2144" s="18">
        <v>29</v>
      </c>
      <c r="E2144" s="19" t="s">
        <v>49</v>
      </c>
      <c r="F2144" s="20">
        <v>30.3</v>
      </c>
      <c r="G2144" s="21">
        <f>D2144*IF(ISNUMBER(F2144),F2144,0)</f>
        <v>878.7</v>
      </c>
      <c r="H2144" s="22"/>
    </row>
    <row r="2145" spans="2:8" x14ac:dyDescent="0.25">
      <c r="B2145" s="3"/>
      <c r="C2145" s="3"/>
      <c r="D2145" s="3"/>
      <c r="E2145" s="3"/>
      <c r="F2145" s="3"/>
      <c r="G2145" s="11"/>
      <c r="H2145" s="13"/>
    </row>
    <row r="2146" spans="2:8" ht="39" x14ac:dyDescent="0.3">
      <c r="B2146" s="3"/>
      <c r="C2146" s="14" t="s">
        <v>544</v>
      </c>
      <c r="D2146" s="3"/>
      <c r="E2146" s="3"/>
      <c r="F2146" s="3"/>
      <c r="G2146" s="11"/>
      <c r="H2146" s="13"/>
    </row>
    <row r="2147" spans="2:8" x14ac:dyDescent="0.25">
      <c r="B2147" s="3"/>
      <c r="C2147" s="3"/>
      <c r="D2147" s="3"/>
      <c r="E2147" s="3"/>
      <c r="F2147" s="3"/>
      <c r="G2147" s="11"/>
      <c r="H2147" s="13"/>
    </row>
    <row r="2148" spans="2:8" ht="13" x14ac:dyDescent="0.3">
      <c r="B2148" s="3"/>
      <c r="C2148" s="15"/>
      <c r="D2148" s="3"/>
      <c r="E2148" s="3"/>
      <c r="F2148" s="3"/>
      <c r="G2148" s="11"/>
      <c r="H2148" s="13"/>
    </row>
    <row r="2149" spans="2:8" x14ac:dyDescent="0.25">
      <c r="B2149" s="3"/>
      <c r="C2149" s="3"/>
      <c r="D2149" s="3"/>
      <c r="E2149" s="3"/>
      <c r="F2149" s="3"/>
      <c r="G2149" s="11"/>
      <c r="H2149" s="13"/>
    </row>
    <row r="2150" spans="2:8" ht="14.5" x14ac:dyDescent="0.35">
      <c r="B2150" s="17" t="s">
        <v>43</v>
      </c>
      <c r="C2150" s="16" t="s">
        <v>591</v>
      </c>
      <c r="D2150" s="18">
        <v>29</v>
      </c>
      <c r="E2150" s="19" t="s">
        <v>49</v>
      </c>
      <c r="F2150" s="20">
        <v>20.02</v>
      </c>
      <c r="G2150" s="21">
        <f>D2150*IF(ISNUMBER(F2150),F2150,0)</f>
        <v>580.58000000000004</v>
      </c>
      <c r="H2150" s="22"/>
    </row>
    <row r="2151" spans="2:8" x14ac:dyDescent="0.25">
      <c r="B2151" s="3"/>
      <c r="C2151" s="3"/>
      <c r="D2151" s="3"/>
      <c r="E2151" s="3"/>
      <c r="F2151" s="3"/>
      <c r="G2151" s="11"/>
      <c r="H2151" s="13"/>
    </row>
    <row r="2152" spans="2:8" ht="13" x14ac:dyDescent="0.3">
      <c r="B2152" s="3"/>
      <c r="C2152" s="14" t="s">
        <v>476</v>
      </c>
      <c r="D2152" s="3"/>
      <c r="E2152" s="3"/>
      <c r="F2152" s="3"/>
      <c r="G2152" s="11"/>
      <c r="H2152" s="13"/>
    </row>
    <row r="2153" spans="2:8" x14ac:dyDescent="0.25">
      <c r="B2153" s="3"/>
      <c r="C2153" s="3"/>
      <c r="D2153" s="3"/>
      <c r="E2153" s="3"/>
      <c r="F2153" s="3"/>
      <c r="G2153" s="11"/>
      <c r="H2153" s="13"/>
    </row>
    <row r="2154" spans="2:8" ht="13" x14ac:dyDescent="0.3">
      <c r="B2154" s="3"/>
      <c r="C2154" s="15"/>
      <c r="D2154" s="3"/>
      <c r="E2154" s="3"/>
      <c r="F2154" s="3"/>
      <c r="G2154" s="11"/>
      <c r="H2154" s="13"/>
    </row>
    <row r="2155" spans="2:8" x14ac:dyDescent="0.25">
      <c r="B2155" s="3"/>
      <c r="C2155" s="3"/>
      <c r="D2155" s="3"/>
      <c r="E2155" s="3"/>
      <c r="F2155" s="3"/>
      <c r="G2155" s="11"/>
      <c r="H2155" s="13"/>
    </row>
    <row r="2156" spans="2:8" ht="14.5" x14ac:dyDescent="0.35">
      <c r="B2156" s="17" t="s">
        <v>45</v>
      </c>
      <c r="C2156" s="16" t="s">
        <v>556</v>
      </c>
      <c r="D2156" s="18">
        <v>1</v>
      </c>
      <c r="E2156" s="19" t="s">
        <v>18</v>
      </c>
      <c r="F2156" s="20">
        <v>750</v>
      </c>
      <c r="G2156" s="21">
        <f>D2156*IF(ISNUMBER(F2156),F2156,0)</f>
        <v>750</v>
      </c>
      <c r="H2156" s="22"/>
    </row>
    <row r="2157" spans="2:8" x14ac:dyDescent="0.25">
      <c r="B2157" s="3"/>
      <c r="C2157" s="3"/>
      <c r="D2157" s="3"/>
      <c r="E2157" s="3"/>
      <c r="F2157" s="3"/>
      <c r="G2157" s="11"/>
      <c r="H2157" s="13"/>
    </row>
    <row r="2158" spans="2:8" ht="14.5" x14ac:dyDescent="0.35">
      <c r="B2158" s="17" t="s">
        <v>48</v>
      </c>
      <c r="C2158" s="16" t="s">
        <v>558</v>
      </c>
      <c r="D2158" s="18">
        <v>307</v>
      </c>
      <c r="E2158" s="19" t="s">
        <v>49</v>
      </c>
      <c r="F2158" s="20">
        <v>14.52</v>
      </c>
      <c r="G2158" s="21">
        <f>D2158*IF(ISNUMBER(F2158),F2158,0)</f>
        <v>4457.6399999999994</v>
      </c>
      <c r="H2158" s="22"/>
    </row>
    <row r="2159" spans="2:8" x14ac:dyDescent="0.25">
      <c r="B2159" s="3"/>
      <c r="C2159" s="3"/>
      <c r="D2159" s="3"/>
      <c r="E2159" s="3"/>
      <c r="F2159" s="3"/>
      <c r="G2159" s="11"/>
      <c r="H2159" s="13"/>
    </row>
    <row r="2160" spans="2:8" ht="14.5" x14ac:dyDescent="0.35">
      <c r="B2160" s="17" t="s">
        <v>52</v>
      </c>
      <c r="C2160" s="16" t="s">
        <v>592</v>
      </c>
      <c r="D2160" s="18">
        <v>87</v>
      </c>
      <c r="E2160" s="19" t="s">
        <v>215</v>
      </c>
      <c r="F2160" s="20">
        <v>11.88</v>
      </c>
      <c r="G2160" s="21">
        <f>D2160*IF(ISNUMBER(F2160),F2160,0)</f>
        <v>1033.5600000000002</v>
      </c>
      <c r="H2160" s="22"/>
    </row>
    <row r="2161" spans="2:8" x14ac:dyDescent="0.25">
      <c r="B2161" s="3"/>
      <c r="C2161" s="3"/>
      <c r="D2161" s="3"/>
      <c r="E2161" s="3"/>
      <c r="F2161" s="3"/>
      <c r="G2161" s="11"/>
      <c r="H2161" s="13"/>
    </row>
    <row r="2162" spans="2:8" ht="14.5" x14ac:dyDescent="0.35">
      <c r="B2162" s="17" t="s">
        <v>88</v>
      </c>
      <c r="C2162" s="16" t="s">
        <v>593</v>
      </c>
      <c r="D2162" s="18">
        <v>46</v>
      </c>
      <c r="E2162" s="19" t="s">
        <v>215</v>
      </c>
      <c r="F2162" s="20">
        <v>7</v>
      </c>
      <c r="G2162" s="21">
        <f>D2162*IF(ISNUMBER(F2162),F2162,0)</f>
        <v>322</v>
      </c>
      <c r="H2162" s="22"/>
    </row>
    <row r="2163" spans="2:8" x14ac:dyDescent="0.25">
      <c r="B2163" s="3"/>
      <c r="C2163" s="3"/>
      <c r="D2163" s="3"/>
      <c r="E2163" s="3"/>
      <c r="F2163" s="3"/>
      <c r="G2163" s="11"/>
      <c r="H2163" s="13"/>
    </row>
    <row r="2164" spans="2:8" ht="14.5" x14ac:dyDescent="0.35">
      <c r="B2164" s="17" t="s">
        <v>49</v>
      </c>
      <c r="C2164" s="16" t="s">
        <v>594</v>
      </c>
      <c r="D2164" s="18">
        <v>4</v>
      </c>
      <c r="E2164" s="19" t="s">
        <v>215</v>
      </c>
      <c r="F2164" s="20">
        <v>49.59</v>
      </c>
      <c r="G2164" s="21">
        <f>D2164*IF(ISNUMBER(F2164),F2164,0)</f>
        <v>198.36</v>
      </c>
      <c r="H2164" s="22"/>
    </row>
    <row r="2165" spans="2:8" x14ac:dyDescent="0.25">
      <c r="B2165" s="3"/>
      <c r="C2165" s="3"/>
      <c r="D2165" s="3"/>
      <c r="E2165" s="3"/>
      <c r="F2165" s="3"/>
      <c r="G2165" s="11"/>
      <c r="H2165" s="13"/>
    </row>
    <row r="2166" spans="2:8" ht="14.5" x14ac:dyDescent="0.35">
      <c r="B2166" s="17" t="s">
        <v>172</v>
      </c>
      <c r="C2166" s="16" t="s">
        <v>595</v>
      </c>
      <c r="D2166" s="18">
        <v>151</v>
      </c>
      <c r="E2166" s="19" t="s">
        <v>215</v>
      </c>
      <c r="F2166" s="20">
        <v>18.68</v>
      </c>
      <c r="G2166" s="21">
        <f>D2166*IF(ISNUMBER(F2166),F2166,0)</f>
        <v>2820.68</v>
      </c>
      <c r="H2166" s="22"/>
    </row>
    <row r="2167" spans="2:8" x14ac:dyDescent="0.25">
      <c r="B2167" s="3"/>
      <c r="C2167" s="3"/>
      <c r="D2167" s="3"/>
      <c r="E2167" s="3"/>
      <c r="F2167" s="3"/>
      <c r="G2167" s="11"/>
      <c r="H2167" s="13"/>
    </row>
    <row r="2168" spans="2:8" ht="14.5" x14ac:dyDescent="0.35">
      <c r="B2168" s="17" t="s">
        <v>175</v>
      </c>
      <c r="C2168" s="16" t="s">
        <v>596</v>
      </c>
      <c r="D2168" s="18">
        <v>17</v>
      </c>
      <c r="E2168" s="19" t="s">
        <v>215</v>
      </c>
      <c r="F2168" s="20">
        <v>433.97</v>
      </c>
      <c r="G2168" s="21">
        <f>D2168*IF(ISNUMBER(F2168),F2168,0)</f>
        <v>7377.4900000000007</v>
      </c>
      <c r="H2168" s="22"/>
    </row>
    <row r="2169" spans="2:8" x14ac:dyDescent="0.25">
      <c r="B2169" s="3"/>
      <c r="C2169" s="3"/>
      <c r="D2169" s="3"/>
      <c r="E2169" s="3"/>
      <c r="F2169" s="3"/>
      <c r="G2169" s="11"/>
      <c r="H2169" s="13"/>
    </row>
    <row r="2170" spans="2:8" ht="14.5" x14ac:dyDescent="0.35">
      <c r="B2170" s="17" t="s">
        <v>194</v>
      </c>
      <c r="C2170" s="16" t="s">
        <v>597</v>
      </c>
      <c r="D2170" s="18">
        <v>7</v>
      </c>
      <c r="E2170" s="19" t="s">
        <v>215</v>
      </c>
      <c r="F2170" s="20">
        <v>36.4</v>
      </c>
      <c r="G2170" s="21">
        <f>D2170*IF(ISNUMBER(F2170),F2170,0)</f>
        <v>254.79999999999998</v>
      </c>
      <c r="H2170" s="22"/>
    </row>
    <row r="2171" spans="2:8" x14ac:dyDescent="0.25">
      <c r="B2171" s="3"/>
      <c r="C2171" s="3"/>
      <c r="D2171" s="3"/>
      <c r="E2171" s="3"/>
      <c r="F2171" s="3"/>
      <c r="G2171" s="11"/>
      <c r="H2171" s="13"/>
    </row>
    <row r="2172" spans="2:8" ht="14.5" x14ac:dyDescent="0.35">
      <c r="B2172" s="17" t="s">
        <v>196</v>
      </c>
      <c r="C2172" s="16" t="s">
        <v>556</v>
      </c>
      <c r="D2172" s="18">
        <v>1</v>
      </c>
      <c r="E2172" s="19" t="s">
        <v>18</v>
      </c>
      <c r="F2172" s="20">
        <v>1145</v>
      </c>
      <c r="G2172" s="21">
        <f>D2172*IF(ISNUMBER(F2172),F2172,0)</f>
        <v>1145</v>
      </c>
      <c r="H2172" s="22"/>
    </row>
    <row r="2173" spans="2:8" x14ac:dyDescent="0.25">
      <c r="B2173" s="3"/>
      <c r="C2173" s="3"/>
      <c r="D2173" s="3"/>
      <c r="E2173" s="3"/>
      <c r="F2173" s="3"/>
      <c r="G2173" s="11"/>
      <c r="H2173" s="13"/>
    </row>
    <row r="2174" spans="2:8" ht="14.5" x14ac:dyDescent="0.35">
      <c r="B2174" s="17" t="s">
        <v>222</v>
      </c>
      <c r="C2174" s="16" t="s">
        <v>598</v>
      </c>
      <c r="D2174" s="18">
        <v>3</v>
      </c>
      <c r="E2174" s="19" t="s">
        <v>215</v>
      </c>
      <c r="F2174" s="20">
        <v>150</v>
      </c>
      <c r="G2174" s="21">
        <f>D2174*IF(ISNUMBER(F2174),F2174,0)</f>
        <v>450</v>
      </c>
      <c r="H2174" s="22"/>
    </row>
    <row r="2175" spans="2:8" x14ac:dyDescent="0.25">
      <c r="B2175" s="3"/>
      <c r="C2175" s="3"/>
      <c r="D2175" s="3"/>
      <c r="E2175" s="3"/>
      <c r="F2175" s="3"/>
      <c r="G2175" s="11"/>
      <c r="H2175" s="13"/>
    </row>
    <row r="2176" spans="2:8" x14ac:dyDescent="0.25">
      <c r="B2176" s="4"/>
      <c r="C2176" s="4"/>
      <c r="D2176" s="5"/>
      <c r="E2176" s="5"/>
      <c r="F2176" s="5"/>
      <c r="G2176" s="23"/>
      <c r="H2176" s="24"/>
    </row>
    <row r="2177" spans="2:8" ht="13" x14ac:dyDescent="0.3">
      <c r="B2177" s="3"/>
      <c r="C2177" s="25" t="s">
        <v>599</v>
      </c>
      <c r="G2177" s="26">
        <f>SUM(G2122:G2174)</f>
        <v>40133.430000000008</v>
      </c>
      <c r="H2177" s="13"/>
    </row>
    <row r="2178" spans="2:8" x14ac:dyDescent="0.25">
      <c r="B2178" s="27"/>
      <c r="C2178" s="27"/>
      <c r="D2178" s="28"/>
      <c r="E2178" s="28"/>
      <c r="F2178" s="28"/>
      <c r="G2178" s="29"/>
      <c r="H2178" s="30"/>
    </row>
    <row r="2180" spans="2:8" x14ac:dyDescent="0.25">
      <c r="B2180" s="4" t="s">
        <v>582</v>
      </c>
      <c r="C2180" s="5"/>
      <c r="D2180" s="5"/>
      <c r="E2180" s="5"/>
      <c r="F2180" s="5"/>
      <c r="G2180" s="6"/>
      <c r="H2180" s="6"/>
    </row>
    <row r="2181" spans="2:8" ht="13" x14ac:dyDescent="0.3">
      <c r="B2181" s="7"/>
      <c r="C2181" s="8" t="s">
        <v>5</v>
      </c>
      <c r="D2181" s="9" t="s">
        <v>6</v>
      </c>
      <c r="E2181" s="9" t="s">
        <v>7</v>
      </c>
      <c r="F2181" s="9" t="s">
        <v>8</v>
      </c>
      <c r="G2181" s="10" t="s">
        <v>9</v>
      </c>
      <c r="H2181" s="8" t="s">
        <v>10</v>
      </c>
    </row>
    <row r="2182" spans="2:8" x14ac:dyDescent="0.25">
      <c r="B2182" s="3"/>
      <c r="C2182" s="3"/>
      <c r="D2182" s="3"/>
      <c r="E2182" s="3"/>
      <c r="F2182" s="3"/>
      <c r="G2182" s="11"/>
      <c r="H2182" s="13"/>
    </row>
    <row r="2183" spans="2:8" ht="13" x14ac:dyDescent="0.3">
      <c r="B2183" s="3"/>
      <c r="C2183" s="14" t="s">
        <v>476</v>
      </c>
      <c r="D2183" s="3"/>
      <c r="E2183" s="3"/>
      <c r="F2183" s="3"/>
      <c r="G2183" s="11"/>
      <c r="H2183" s="13"/>
    </row>
    <row r="2184" spans="2:8" x14ac:dyDescent="0.25">
      <c r="B2184" s="3"/>
      <c r="C2184" s="3"/>
      <c r="D2184" s="3"/>
      <c r="E2184" s="3"/>
      <c r="F2184" s="3"/>
      <c r="G2184" s="11"/>
      <c r="H2184" s="13"/>
    </row>
    <row r="2185" spans="2:8" ht="13" x14ac:dyDescent="0.3">
      <c r="B2185" s="3"/>
      <c r="C2185" s="15"/>
      <c r="D2185" s="3"/>
      <c r="E2185" s="3"/>
      <c r="F2185" s="3"/>
      <c r="G2185" s="11"/>
      <c r="H2185" s="13"/>
    </row>
    <row r="2186" spans="2:8" x14ac:dyDescent="0.25">
      <c r="B2186" s="3"/>
      <c r="C2186" s="3"/>
      <c r="D2186" s="3"/>
      <c r="E2186" s="3"/>
      <c r="F2186" s="3"/>
      <c r="G2186" s="11"/>
      <c r="H2186" s="13"/>
    </row>
    <row r="2187" spans="2:8" ht="14.5" x14ac:dyDescent="0.35">
      <c r="B2187" s="17" t="s">
        <v>13</v>
      </c>
      <c r="C2187" s="16" t="s">
        <v>600</v>
      </c>
      <c r="D2187" s="18">
        <v>268</v>
      </c>
      <c r="E2187" s="19" t="s">
        <v>49</v>
      </c>
      <c r="F2187" s="20">
        <v>58.51</v>
      </c>
      <c r="G2187" s="21">
        <f>D2187*IF(ISNUMBER(F2187),F2187,0)</f>
        <v>15680.68</v>
      </c>
      <c r="H2187" s="22"/>
    </row>
    <row r="2188" spans="2:8" x14ac:dyDescent="0.25">
      <c r="B2188" s="3"/>
      <c r="C2188" s="3"/>
      <c r="D2188" s="3"/>
      <c r="E2188" s="3"/>
      <c r="F2188" s="3"/>
      <c r="G2188" s="11"/>
      <c r="H2188" s="13"/>
    </row>
    <row r="2189" spans="2:8" ht="14.5" x14ac:dyDescent="0.35">
      <c r="B2189" s="17" t="s">
        <v>17</v>
      </c>
      <c r="C2189" s="16" t="s">
        <v>598</v>
      </c>
      <c r="D2189" s="18">
        <v>2</v>
      </c>
      <c r="E2189" s="19" t="s">
        <v>215</v>
      </c>
      <c r="F2189" s="20">
        <v>300</v>
      </c>
      <c r="G2189" s="21">
        <f>D2189*IF(ISNUMBER(F2189),F2189,0)</f>
        <v>600</v>
      </c>
      <c r="H2189" s="22"/>
    </row>
    <row r="2190" spans="2:8" x14ac:dyDescent="0.25">
      <c r="B2190" s="3"/>
      <c r="C2190" s="3"/>
      <c r="D2190" s="3"/>
      <c r="E2190" s="3"/>
      <c r="F2190" s="3"/>
      <c r="G2190" s="11"/>
      <c r="H2190" s="13"/>
    </row>
    <row r="2191" spans="2:8" ht="14.5" x14ac:dyDescent="0.35">
      <c r="B2191" s="17" t="s">
        <v>20</v>
      </c>
      <c r="C2191" s="16" t="s">
        <v>553</v>
      </c>
      <c r="D2191" s="18">
        <v>16</v>
      </c>
      <c r="E2191" s="19" t="s">
        <v>215</v>
      </c>
      <c r="F2191" s="20">
        <v>136.43</v>
      </c>
      <c r="G2191" s="21">
        <f>D2191*IF(ISNUMBER(F2191),F2191,0)</f>
        <v>2182.88</v>
      </c>
      <c r="H2191" s="22"/>
    </row>
    <row r="2192" spans="2:8" x14ac:dyDescent="0.25">
      <c r="B2192" s="3"/>
      <c r="C2192" s="3"/>
      <c r="D2192" s="3"/>
      <c r="E2192" s="3"/>
      <c r="F2192" s="3"/>
      <c r="G2192" s="11"/>
      <c r="H2192" s="13"/>
    </row>
    <row r="2193" spans="2:8" ht="14.5" x14ac:dyDescent="0.35">
      <c r="B2193" s="17" t="s">
        <v>23</v>
      </c>
      <c r="C2193" s="16" t="s">
        <v>556</v>
      </c>
      <c r="D2193" s="18">
        <v>1</v>
      </c>
      <c r="E2193" s="19" t="s">
        <v>18</v>
      </c>
      <c r="F2193" s="20">
        <v>300.39999999999998</v>
      </c>
      <c r="G2193" s="21">
        <f>D2193*IF(ISNUMBER(F2193),F2193,0)</f>
        <v>300.39999999999998</v>
      </c>
      <c r="H2193" s="22"/>
    </row>
    <row r="2194" spans="2:8" x14ac:dyDescent="0.25">
      <c r="B2194" s="3"/>
      <c r="C2194" s="3"/>
      <c r="D2194" s="3"/>
      <c r="E2194" s="3"/>
      <c r="F2194" s="3"/>
      <c r="G2194" s="11"/>
      <c r="H2194" s="13"/>
    </row>
    <row r="2195" spans="2:8" ht="39" x14ac:dyDescent="0.3">
      <c r="B2195" s="3"/>
      <c r="C2195" s="14" t="s">
        <v>560</v>
      </c>
      <c r="D2195" s="3"/>
      <c r="E2195" s="3"/>
      <c r="F2195" s="3"/>
      <c r="G2195" s="11"/>
      <c r="H2195" s="13"/>
    </row>
    <row r="2196" spans="2:8" x14ac:dyDescent="0.25">
      <c r="B2196" s="3"/>
      <c r="C2196" s="3"/>
      <c r="D2196" s="3"/>
      <c r="E2196" s="3"/>
      <c r="F2196" s="3"/>
      <c r="G2196" s="11"/>
      <c r="H2196" s="13"/>
    </row>
    <row r="2197" spans="2:8" ht="13" x14ac:dyDescent="0.3">
      <c r="B2197" s="3"/>
      <c r="C2197" s="15"/>
      <c r="D2197" s="3"/>
      <c r="E2197" s="3"/>
      <c r="F2197" s="3"/>
      <c r="G2197" s="11"/>
      <c r="H2197" s="13"/>
    </row>
    <row r="2198" spans="2:8" x14ac:dyDescent="0.25">
      <c r="B2198" s="3"/>
      <c r="C2198" s="3"/>
      <c r="D2198" s="3"/>
      <c r="E2198" s="3"/>
      <c r="F2198" s="3"/>
      <c r="G2198" s="11"/>
      <c r="H2198" s="13"/>
    </row>
    <row r="2199" spans="2:8" ht="38.5" x14ac:dyDescent="0.35">
      <c r="B2199" s="17" t="s">
        <v>25</v>
      </c>
      <c r="C2199" s="16" t="s">
        <v>601</v>
      </c>
      <c r="D2199" s="18">
        <v>7</v>
      </c>
      <c r="E2199" s="19" t="s">
        <v>215</v>
      </c>
      <c r="F2199" s="20">
        <v>146.55000000000001</v>
      </c>
      <c r="G2199" s="21">
        <f>D2199*IF(ISNUMBER(F2199),F2199,0)</f>
        <v>1025.8500000000001</v>
      </c>
      <c r="H2199" s="22"/>
    </row>
    <row r="2200" spans="2:8" x14ac:dyDescent="0.25">
      <c r="B2200" s="3"/>
      <c r="C2200" s="3"/>
      <c r="D2200" s="3"/>
      <c r="E2200" s="3"/>
      <c r="F2200" s="3"/>
      <c r="G2200" s="11"/>
      <c r="H2200" s="13"/>
    </row>
    <row r="2201" spans="2:8" ht="38.5" x14ac:dyDescent="0.35">
      <c r="B2201" s="17" t="s">
        <v>28</v>
      </c>
      <c r="C2201" s="16" t="s">
        <v>602</v>
      </c>
      <c r="D2201" s="18">
        <v>46</v>
      </c>
      <c r="E2201" s="19" t="s">
        <v>215</v>
      </c>
      <c r="F2201" s="20">
        <v>146.55000000000001</v>
      </c>
      <c r="G2201" s="21">
        <f>D2201*IF(ISNUMBER(F2201),F2201,0)</f>
        <v>6741.3</v>
      </c>
      <c r="H2201" s="22"/>
    </row>
    <row r="2202" spans="2:8" x14ac:dyDescent="0.25">
      <c r="B2202" s="3"/>
      <c r="C2202" s="3"/>
      <c r="D2202" s="3"/>
      <c r="E2202" s="3"/>
      <c r="F2202" s="3"/>
      <c r="G2202" s="11"/>
      <c r="H2202" s="13"/>
    </row>
    <row r="2203" spans="2:8" ht="52" x14ac:dyDescent="0.3">
      <c r="B2203" s="3"/>
      <c r="C2203" s="14" t="s">
        <v>603</v>
      </c>
      <c r="D2203" s="3"/>
      <c r="E2203" s="3"/>
      <c r="F2203" s="3"/>
      <c r="G2203" s="11"/>
      <c r="H2203" s="13"/>
    </row>
    <row r="2204" spans="2:8" x14ac:dyDescent="0.25">
      <c r="B2204" s="3"/>
      <c r="C2204" s="3"/>
      <c r="D2204" s="3"/>
      <c r="E2204" s="3"/>
      <c r="F2204" s="3"/>
      <c r="G2204" s="11"/>
      <c r="H2204" s="13"/>
    </row>
    <row r="2205" spans="2:8" ht="13" x14ac:dyDescent="0.3">
      <c r="B2205" s="3"/>
      <c r="C2205" s="15"/>
      <c r="D2205" s="3"/>
      <c r="E2205" s="3"/>
      <c r="F2205" s="3"/>
      <c r="G2205" s="11"/>
      <c r="H2205" s="13"/>
    </row>
    <row r="2206" spans="2:8" x14ac:dyDescent="0.25">
      <c r="B2206" s="3"/>
      <c r="C2206" s="3"/>
      <c r="D2206" s="3"/>
      <c r="E2206" s="3"/>
      <c r="F2206" s="3"/>
      <c r="G2206" s="11"/>
      <c r="H2206" s="13"/>
    </row>
    <row r="2207" spans="2:8" ht="38.5" x14ac:dyDescent="0.35">
      <c r="B2207" s="17" t="s">
        <v>43</v>
      </c>
      <c r="C2207" s="16" t="s">
        <v>604</v>
      </c>
      <c r="D2207" s="18">
        <v>68</v>
      </c>
      <c r="E2207" s="19" t="s">
        <v>49</v>
      </c>
      <c r="F2207" s="20">
        <v>154.55000000000001</v>
      </c>
      <c r="G2207" s="21">
        <f>D2207*IF(ISNUMBER(F2207),F2207,0)</f>
        <v>10509.400000000001</v>
      </c>
      <c r="H2207" s="22"/>
    </row>
    <row r="2208" spans="2:8" x14ac:dyDescent="0.25">
      <c r="B2208" s="3"/>
      <c r="C2208" s="3"/>
      <c r="D2208" s="3"/>
      <c r="E2208" s="3"/>
      <c r="F2208" s="3"/>
      <c r="G2208" s="11"/>
      <c r="H2208" s="13"/>
    </row>
    <row r="2209" spans="2:8" ht="13" x14ac:dyDescent="0.3">
      <c r="B2209" s="3"/>
      <c r="C2209" s="14" t="s">
        <v>476</v>
      </c>
      <c r="D2209" s="3"/>
      <c r="E2209" s="3"/>
      <c r="F2209" s="3"/>
      <c r="G2209" s="11"/>
      <c r="H2209" s="13"/>
    </row>
    <row r="2210" spans="2:8" x14ac:dyDescent="0.25">
      <c r="B2210" s="3"/>
      <c r="C2210" s="3"/>
      <c r="D2210" s="3"/>
      <c r="E2210" s="3"/>
      <c r="F2210" s="3"/>
      <c r="G2210" s="11"/>
      <c r="H2210" s="13"/>
    </row>
    <row r="2211" spans="2:8" ht="13" x14ac:dyDescent="0.3">
      <c r="B2211" s="3"/>
      <c r="C2211" s="15"/>
      <c r="D2211" s="3"/>
      <c r="E2211" s="3"/>
      <c r="F2211" s="3"/>
      <c r="G2211" s="11"/>
      <c r="H2211" s="13"/>
    </row>
    <row r="2212" spans="2:8" x14ac:dyDescent="0.25">
      <c r="B2212" s="3"/>
      <c r="C2212" s="3"/>
      <c r="D2212" s="3"/>
      <c r="E2212" s="3"/>
      <c r="F2212" s="3"/>
      <c r="G2212" s="11"/>
      <c r="H2212" s="13"/>
    </row>
    <row r="2213" spans="2:8" ht="14.5" x14ac:dyDescent="0.35">
      <c r="B2213" s="17" t="s">
        <v>45</v>
      </c>
      <c r="C2213" s="16" t="s">
        <v>605</v>
      </c>
      <c r="D2213" s="18">
        <v>10</v>
      </c>
      <c r="E2213" s="19" t="s">
        <v>215</v>
      </c>
      <c r="F2213" s="20">
        <v>44.55</v>
      </c>
      <c r="G2213" s="21">
        <f>D2213*IF(ISNUMBER(F2213),F2213,0)</f>
        <v>445.5</v>
      </c>
      <c r="H2213" s="22"/>
    </row>
    <row r="2214" spans="2:8" x14ac:dyDescent="0.25">
      <c r="B2214" s="3"/>
      <c r="C2214" s="3"/>
      <c r="D2214" s="3"/>
      <c r="E2214" s="3"/>
      <c r="F2214" s="3"/>
      <c r="G2214" s="11"/>
      <c r="H2214" s="13"/>
    </row>
    <row r="2215" spans="2:8" ht="14.5" x14ac:dyDescent="0.35">
      <c r="B2215" s="17" t="s">
        <v>48</v>
      </c>
      <c r="C2215" s="16" t="s">
        <v>606</v>
      </c>
      <c r="D2215" s="18">
        <v>10</v>
      </c>
      <c r="E2215" s="19" t="s">
        <v>215</v>
      </c>
      <c r="F2215" s="20">
        <v>295</v>
      </c>
      <c r="G2215" s="21">
        <f>D2215*IF(ISNUMBER(F2215),F2215,0)</f>
        <v>2950</v>
      </c>
      <c r="H2215" s="22"/>
    </row>
    <row r="2216" spans="2:8" x14ac:dyDescent="0.25">
      <c r="B2216" s="3"/>
      <c r="C2216" s="3"/>
      <c r="D2216" s="3"/>
      <c r="E2216" s="3"/>
      <c r="F2216" s="3"/>
      <c r="G2216" s="11"/>
      <c r="H2216" s="13"/>
    </row>
    <row r="2217" spans="2:8" x14ac:dyDescent="0.25">
      <c r="B2217" s="4"/>
      <c r="C2217" s="4"/>
      <c r="D2217" s="5"/>
      <c r="E2217" s="5"/>
      <c r="F2217" s="5"/>
      <c r="G2217" s="23"/>
      <c r="H2217" s="24"/>
    </row>
    <row r="2218" spans="2:8" ht="13" x14ac:dyDescent="0.3">
      <c r="B2218" s="3"/>
      <c r="C2218" s="25" t="s">
        <v>607</v>
      </c>
      <c r="G2218" s="26">
        <f>SUM(G2187:G2215)</f>
        <v>40436.01</v>
      </c>
      <c r="H2218" s="13"/>
    </row>
    <row r="2219" spans="2:8" x14ac:dyDescent="0.25">
      <c r="B2219" s="27"/>
      <c r="C2219" s="27"/>
      <c r="D2219" s="28"/>
      <c r="E2219" s="28"/>
      <c r="F2219" s="28"/>
      <c r="G2219" s="29"/>
      <c r="H2219" s="30"/>
    </row>
    <row r="2221" spans="2:8" x14ac:dyDescent="0.25">
      <c r="B2221" s="4" t="s">
        <v>582</v>
      </c>
      <c r="C2221" s="5"/>
      <c r="D2221" s="5"/>
      <c r="E2221" s="5"/>
      <c r="F2221" s="5"/>
      <c r="G2221" s="6"/>
      <c r="H2221" s="6"/>
    </row>
    <row r="2222" spans="2:8" ht="13" x14ac:dyDescent="0.3">
      <c r="B2222" s="7"/>
      <c r="C2222" s="8" t="s">
        <v>5</v>
      </c>
      <c r="D2222" s="9" t="s">
        <v>6</v>
      </c>
      <c r="E2222" s="9" t="s">
        <v>7</v>
      </c>
      <c r="F2222" s="9" t="s">
        <v>8</v>
      </c>
      <c r="G2222" s="10" t="s">
        <v>9</v>
      </c>
      <c r="H2222" s="8" t="s">
        <v>10</v>
      </c>
    </row>
    <row r="2223" spans="2:8" x14ac:dyDescent="0.25">
      <c r="B2223" s="3"/>
      <c r="C2223" s="3"/>
      <c r="D2223" s="3"/>
      <c r="E2223" s="3"/>
      <c r="F2223" s="3"/>
      <c r="G2223" s="11"/>
      <c r="H2223" s="13"/>
    </row>
    <row r="2224" spans="2:8" ht="117" x14ac:dyDescent="0.3">
      <c r="B2224" s="3"/>
      <c r="C2224" s="14" t="s">
        <v>564</v>
      </c>
      <c r="D2224" s="3"/>
      <c r="E2224" s="3"/>
      <c r="F2224" s="3"/>
      <c r="G2224" s="11"/>
      <c r="H2224" s="13"/>
    </row>
    <row r="2225" spans="2:8" x14ac:dyDescent="0.25">
      <c r="B2225" s="3"/>
      <c r="C2225" s="3"/>
      <c r="D2225" s="3"/>
      <c r="E2225" s="3"/>
      <c r="F2225" s="3"/>
      <c r="G2225" s="11"/>
      <c r="H2225" s="13"/>
    </row>
    <row r="2226" spans="2:8" ht="13" x14ac:dyDescent="0.3">
      <c r="B2226" s="3"/>
      <c r="C2226" s="15"/>
      <c r="D2226" s="3"/>
      <c r="E2226" s="3"/>
      <c r="F2226" s="3"/>
      <c r="G2226" s="11"/>
      <c r="H2226" s="13"/>
    </row>
    <row r="2227" spans="2:8" x14ac:dyDescent="0.25">
      <c r="B2227" s="3"/>
      <c r="C2227" s="3"/>
      <c r="D2227" s="3"/>
      <c r="E2227" s="3"/>
      <c r="F2227" s="3"/>
      <c r="G2227" s="11"/>
      <c r="H2227" s="13"/>
    </row>
    <row r="2228" spans="2:8" ht="63.5" x14ac:dyDescent="0.35">
      <c r="B2228" s="17" t="s">
        <v>13</v>
      </c>
      <c r="C2228" s="16" t="s">
        <v>608</v>
      </c>
      <c r="D2228" s="18">
        <v>2</v>
      </c>
      <c r="E2228" s="19" t="s">
        <v>215</v>
      </c>
      <c r="F2228" s="20">
        <v>1362.9</v>
      </c>
      <c r="G2228" s="21">
        <f>D2228*IF(ISNUMBER(F2228),F2228,0)</f>
        <v>2725.8</v>
      </c>
      <c r="H2228" s="22"/>
    </row>
    <row r="2229" spans="2:8" x14ac:dyDescent="0.25">
      <c r="B2229" s="3"/>
      <c r="C2229" s="3"/>
      <c r="D2229" s="3"/>
      <c r="E2229" s="3"/>
      <c r="F2229" s="3"/>
      <c r="G2229" s="11"/>
      <c r="H2229" s="13"/>
    </row>
    <row r="2230" spans="2:8" ht="63.5" x14ac:dyDescent="0.35">
      <c r="B2230" s="17" t="s">
        <v>17</v>
      </c>
      <c r="C2230" s="16" t="s">
        <v>609</v>
      </c>
      <c r="D2230" s="18">
        <v>3</v>
      </c>
      <c r="E2230" s="19" t="s">
        <v>215</v>
      </c>
      <c r="F2230" s="20">
        <v>1744.55</v>
      </c>
      <c r="G2230" s="21">
        <f>D2230*IF(ISNUMBER(F2230),F2230,0)</f>
        <v>5233.6499999999996</v>
      </c>
      <c r="H2230" s="22"/>
    </row>
    <row r="2231" spans="2:8" x14ac:dyDescent="0.25">
      <c r="B2231" s="3"/>
      <c r="C2231" s="3"/>
      <c r="D2231" s="3"/>
      <c r="E2231" s="3"/>
      <c r="F2231" s="3"/>
      <c r="G2231" s="11"/>
      <c r="H2231" s="13"/>
    </row>
    <row r="2232" spans="2:8" ht="63.5" x14ac:dyDescent="0.35">
      <c r="B2232" s="17" t="s">
        <v>20</v>
      </c>
      <c r="C2232" s="16" t="s">
        <v>610</v>
      </c>
      <c r="D2232" s="18">
        <v>4</v>
      </c>
      <c r="E2232" s="19" t="s">
        <v>215</v>
      </c>
      <c r="F2232" s="20">
        <v>1456.66</v>
      </c>
      <c r="G2232" s="21">
        <f>D2232*IF(ISNUMBER(F2232),F2232,0)</f>
        <v>5826.64</v>
      </c>
      <c r="H2232" s="22"/>
    </row>
    <row r="2233" spans="2:8" x14ac:dyDescent="0.25">
      <c r="B2233" s="3"/>
      <c r="C2233" s="3"/>
      <c r="D2233" s="3"/>
      <c r="E2233" s="3"/>
      <c r="F2233" s="3"/>
      <c r="G2233" s="11"/>
      <c r="H2233" s="13"/>
    </row>
    <row r="2234" spans="2:8" ht="63.5" x14ac:dyDescent="0.35">
      <c r="B2234" s="17" t="s">
        <v>23</v>
      </c>
      <c r="C2234" s="16" t="s">
        <v>611</v>
      </c>
      <c r="D2234" s="18">
        <v>7</v>
      </c>
      <c r="E2234" s="19" t="s">
        <v>215</v>
      </c>
      <c r="F2234" s="20">
        <v>1510.96</v>
      </c>
      <c r="G2234" s="21">
        <f>D2234*IF(ISNUMBER(F2234),F2234,0)</f>
        <v>10576.720000000001</v>
      </c>
      <c r="H2234" s="22"/>
    </row>
    <row r="2235" spans="2:8" x14ac:dyDescent="0.25">
      <c r="B2235" s="3"/>
      <c r="C2235" s="3"/>
      <c r="D2235" s="3"/>
      <c r="E2235" s="3"/>
      <c r="F2235" s="3"/>
      <c r="G2235" s="11"/>
      <c r="H2235" s="13"/>
    </row>
    <row r="2236" spans="2:8" ht="39" x14ac:dyDescent="0.3">
      <c r="B2236" s="3"/>
      <c r="C2236" s="14" t="s">
        <v>572</v>
      </c>
      <c r="D2236" s="3"/>
      <c r="E2236" s="3"/>
      <c r="F2236" s="3"/>
      <c r="G2236" s="11"/>
      <c r="H2236" s="13"/>
    </row>
    <row r="2237" spans="2:8" x14ac:dyDescent="0.25">
      <c r="B2237" s="3"/>
      <c r="C2237" s="3"/>
      <c r="D2237" s="3"/>
      <c r="E2237" s="3"/>
      <c r="F2237" s="3"/>
      <c r="G2237" s="11"/>
      <c r="H2237" s="13"/>
    </row>
    <row r="2238" spans="2:8" ht="13" x14ac:dyDescent="0.3">
      <c r="B2238" s="3"/>
      <c r="C2238" s="15"/>
      <c r="D2238" s="3"/>
      <c r="E2238" s="3"/>
      <c r="F2238" s="3"/>
      <c r="G2238" s="11"/>
      <c r="H2238" s="13"/>
    </row>
    <row r="2239" spans="2:8" x14ac:dyDescent="0.25">
      <c r="B2239" s="3"/>
      <c r="C2239" s="3"/>
      <c r="D2239" s="3"/>
      <c r="E2239" s="3"/>
      <c r="F2239" s="3"/>
      <c r="G2239" s="11"/>
      <c r="H2239" s="13"/>
    </row>
    <row r="2240" spans="2:8" ht="63.5" x14ac:dyDescent="0.35">
      <c r="B2240" s="17" t="s">
        <v>25</v>
      </c>
      <c r="C2240" s="16" t="s">
        <v>612</v>
      </c>
      <c r="D2240" s="18">
        <v>4</v>
      </c>
      <c r="E2240" s="19" t="s">
        <v>215</v>
      </c>
      <c r="F2240" s="20">
        <v>844.55</v>
      </c>
      <c r="G2240" s="21">
        <f>D2240*IF(ISNUMBER(F2240),F2240,0)</f>
        <v>3378.2</v>
      </c>
      <c r="H2240" s="22"/>
    </row>
    <row r="2241" spans="2:8" x14ac:dyDescent="0.25">
      <c r="B2241" s="3"/>
      <c r="C2241" s="3"/>
      <c r="D2241" s="3"/>
      <c r="E2241" s="3"/>
      <c r="F2241" s="3"/>
      <c r="G2241" s="11"/>
      <c r="H2241" s="13"/>
    </row>
    <row r="2242" spans="2:8" x14ac:dyDescent="0.25">
      <c r="B2242" s="4"/>
      <c r="C2242" s="4"/>
      <c r="D2242" s="5"/>
      <c r="E2242" s="5"/>
      <c r="F2242" s="5"/>
      <c r="G2242" s="23"/>
      <c r="H2242" s="24"/>
    </row>
    <row r="2243" spans="2:8" ht="13" x14ac:dyDescent="0.3">
      <c r="B2243" s="3"/>
      <c r="C2243" s="25" t="s">
        <v>613</v>
      </c>
      <c r="G2243" s="26">
        <f>SUM(G2228:G2240)</f>
        <v>27741.010000000002</v>
      </c>
      <c r="H2243" s="13"/>
    </row>
    <row r="2244" spans="2:8" x14ac:dyDescent="0.25">
      <c r="B2244" s="27"/>
      <c r="C2244" s="27"/>
      <c r="D2244" s="28"/>
      <c r="E2244" s="28"/>
      <c r="F2244" s="28"/>
      <c r="G2244" s="29"/>
      <c r="H2244" s="30"/>
    </row>
    <row r="2246" spans="2:8" x14ac:dyDescent="0.25">
      <c r="B2246" s="4" t="s">
        <v>582</v>
      </c>
      <c r="C2246" s="5"/>
      <c r="D2246" s="5"/>
      <c r="E2246" s="5"/>
      <c r="F2246" s="5"/>
      <c r="G2246" s="6"/>
      <c r="H2246" s="6"/>
    </row>
    <row r="2247" spans="2:8" ht="13" x14ac:dyDescent="0.3">
      <c r="B2247" s="7"/>
      <c r="C2247" s="8" t="s">
        <v>5</v>
      </c>
      <c r="D2247" s="9" t="s">
        <v>6</v>
      </c>
      <c r="E2247" s="9" t="s">
        <v>7</v>
      </c>
      <c r="F2247" s="9" t="s">
        <v>8</v>
      </c>
      <c r="G2247" s="10" t="s">
        <v>9</v>
      </c>
      <c r="H2247" s="8" t="s">
        <v>10</v>
      </c>
    </row>
    <row r="2248" spans="2:8" x14ac:dyDescent="0.25">
      <c r="B2248" s="3"/>
      <c r="C2248" s="3"/>
      <c r="D2248" s="3"/>
      <c r="E2248" s="3"/>
      <c r="F2248" s="3"/>
      <c r="G2248" s="11"/>
      <c r="H2248" s="13"/>
    </row>
    <row r="2249" spans="2:8" ht="39" x14ac:dyDescent="0.3">
      <c r="B2249" s="3"/>
      <c r="C2249" s="14" t="s">
        <v>572</v>
      </c>
      <c r="D2249" s="3"/>
      <c r="E2249" s="3"/>
      <c r="F2249" s="3"/>
      <c r="G2249" s="11"/>
      <c r="H2249" s="13"/>
    </row>
    <row r="2250" spans="2:8" x14ac:dyDescent="0.25">
      <c r="B2250" s="3"/>
      <c r="C2250" s="3"/>
      <c r="D2250" s="3"/>
      <c r="E2250" s="3"/>
      <c r="F2250" s="3"/>
      <c r="G2250" s="11"/>
      <c r="H2250" s="13"/>
    </row>
    <row r="2251" spans="2:8" ht="13" x14ac:dyDescent="0.3">
      <c r="B2251" s="3"/>
      <c r="C2251" s="15"/>
      <c r="D2251" s="3"/>
      <c r="E2251" s="3"/>
      <c r="F2251" s="3"/>
      <c r="G2251" s="11"/>
      <c r="H2251" s="13"/>
    </row>
    <row r="2252" spans="2:8" x14ac:dyDescent="0.25">
      <c r="B2252" s="3"/>
      <c r="C2252" s="3"/>
      <c r="D2252" s="3"/>
      <c r="E2252" s="3"/>
      <c r="F2252" s="3"/>
      <c r="G2252" s="11"/>
      <c r="H2252" s="13"/>
    </row>
    <row r="2253" spans="2:8" ht="63.5" x14ac:dyDescent="0.35">
      <c r="B2253" s="17" t="s">
        <v>13</v>
      </c>
      <c r="C2253" s="16" t="s">
        <v>573</v>
      </c>
      <c r="D2253" s="18">
        <v>1</v>
      </c>
      <c r="E2253" s="19" t="s">
        <v>215</v>
      </c>
      <c r="F2253" s="20">
        <v>945.66</v>
      </c>
      <c r="G2253" s="21">
        <f>D2253*IF(ISNUMBER(F2253),F2253,0)</f>
        <v>945.66</v>
      </c>
      <c r="H2253" s="22"/>
    </row>
    <row r="2254" spans="2:8" x14ac:dyDescent="0.25">
      <c r="B2254" s="3"/>
      <c r="C2254" s="3"/>
      <c r="D2254" s="3"/>
      <c r="E2254" s="3"/>
      <c r="F2254" s="3"/>
      <c r="G2254" s="11"/>
      <c r="H2254" s="13"/>
    </row>
    <row r="2255" spans="2:8" ht="63.5" x14ac:dyDescent="0.35">
      <c r="B2255" s="17" t="s">
        <v>17</v>
      </c>
      <c r="C2255" s="16" t="s">
        <v>614</v>
      </c>
      <c r="D2255" s="18">
        <v>1</v>
      </c>
      <c r="E2255" s="19" t="s">
        <v>215</v>
      </c>
      <c r="F2255" s="20">
        <v>966.77</v>
      </c>
      <c r="G2255" s="21">
        <f>D2255*IF(ISNUMBER(F2255),F2255,0)</f>
        <v>966.77</v>
      </c>
      <c r="H2255" s="22"/>
    </row>
    <row r="2256" spans="2:8" x14ac:dyDescent="0.25">
      <c r="B2256" s="3"/>
      <c r="C2256" s="3"/>
      <c r="D2256" s="3"/>
      <c r="E2256" s="3"/>
      <c r="F2256" s="3"/>
      <c r="G2256" s="11"/>
      <c r="H2256" s="13"/>
    </row>
    <row r="2257" spans="2:8" ht="63.5" x14ac:dyDescent="0.35">
      <c r="B2257" s="17" t="s">
        <v>20</v>
      </c>
      <c r="C2257" s="16" t="s">
        <v>615</v>
      </c>
      <c r="D2257" s="18">
        <v>4</v>
      </c>
      <c r="E2257" s="19" t="s">
        <v>215</v>
      </c>
      <c r="F2257" s="20">
        <v>986.44</v>
      </c>
      <c r="G2257" s="21">
        <f>D2257*IF(ISNUMBER(F2257),F2257,0)</f>
        <v>3945.76</v>
      </c>
      <c r="H2257" s="22"/>
    </row>
    <row r="2258" spans="2:8" x14ac:dyDescent="0.25">
      <c r="B2258" s="3"/>
      <c r="C2258" s="3"/>
      <c r="D2258" s="3"/>
      <c r="E2258" s="3"/>
      <c r="F2258" s="3"/>
      <c r="G2258" s="11"/>
      <c r="H2258" s="13"/>
    </row>
    <row r="2259" spans="2:8" ht="63.5" x14ac:dyDescent="0.35">
      <c r="B2259" s="17" t="s">
        <v>23</v>
      </c>
      <c r="C2259" s="16" t="s">
        <v>616</v>
      </c>
      <c r="D2259" s="18">
        <v>1</v>
      </c>
      <c r="E2259" s="19" t="s">
        <v>215</v>
      </c>
      <c r="F2259" s="20">
        <v>986.44</v>
      </c>
      <c r="G2259" s="21">
        <f>D2259*IF(ISNUMBER(F2259),F2259,0)</f>
        <v>986.44</v>
      </c>
      <c r="H2259" s="22"/>
    </row>
    <row r="2260" spans="2:8" x14ac:dyDescent="0.25">
      <c r="B2260" s="3"/>
      <c r="C2260" s="3"/>
      <c r="D2260" s="3"/>
      <c r="E2260" s="3"/>
      <c r="F2260" s="3"/>
      <c r="G2260" s="11"/>
      <c r="H2260" s="13"/>
    </row>
    <row r="2261" spans="2:8" ht="63.5" x14ac:dyDescent="0.35">
      <c r="B2261" s="17" t="s">
        <v>25</v>
      </c>
      <c r="C2261" s="16" t="s">
        <v>617</v>
      </c>
      <c r="D2261" s="18">
        <v>2</v>
      </c>
      <c r="E2261" s="19" t="s">
        <v>215</v>
      </c>
      <c r="F2261" s="20">
        <v>1244.55</v>
      </c>
      <c r="G2261" s="21">
        <f>D2261*IF(ISNUMBER(F2261),F2261,0)</f>
        <v>2489.1</v>
      </c>
      <c r="H2261" s="22"/>
    </row>
    <row r="2262" spans="2:8" x14ac:dyDescent="0.25">
      <c r="B2262" s="3"/>
      <c r="C2262" s="3"/>
      <c r="D2262" s="3"/>
      <c r="E2262" s="3"/>
      <c r="F2262" s="3"/>
      <c r="G2262" s="11"/>
      <c r="H2262" s="13"/>
    </row>
    <row r="2263" spans="2:8" ht="39" x14ac:dyDescent="0.3">
      <c r="B2263" s="3"/>
      <c r="C2263" s="14" t="s">
        <v>618</v>
      </c>
      <c r="D2263" s="3"/>
      <c r="E2263" s="3"/>
      <c r="F2263" s="3"/>
      <c r="G2263" s="11"/>
      <c r="H2263" s="13"/>
    </row>
    <row r="2264" spans="2:8" x14ac:dyDescent="0.25">
      <c r="B2264" s="3"/>
      <c r="C2264" s="3"/>
      <c r="D2264" s="3"/>
      <c r="E2264" s="3"/>
      <c r="F2264" s="3"/>
      <c r="G2264" s="11"/>
      <c r="H2264" s="13"/>
    </row>
    <row r="2265" spans="2:8" ht="13" x14ac:dyDescent="0.3">
      <c r="B2265" s="3"/>
      <c r="C2265" s="15"/>
      <c r="D2265" s="3"/>
      <c r="E2265" s="3"/>
      <c r="F2265" s="3"/>
      <c r="G2265" s="11"/>
      <c r="H2265" s="13"/>
    </row>
    <row r="2266" spans="2:8" x14ac:dyDescent="0.25">
      <c r="B2266" s="3"/>
      <c r="C2266" s="3"/>
      <c r="D2266" s="3"/>
      <c r="E2266" s="3"/>
      <c r="F2266" s="3"/>
      <c r="G2266" s="11"/>
      <c r="H2266" s="13"/>
    </row>
    <row r="2267" spans="2:8" ht="51" x14ac:dyDescent="0.35">
      <c r="B2267" s="17" t="s">
        <v>28</v>
      </c>
      <c r="C2267" s="16" t="s">
        <v>619</v>
      </c>
      <c r="D2267" s="18">
        <v>1</v>
      </c>
      <c r="E2267" s="19" t="s">
        <v>215</v>
      </c>
      <c r="F2267" s="20">
        <v>6766</v>
      </c>
      <c r="G2267" s="21">
        <f>D2267*IF(ISNUMBER(F2267),F2267,0)</f>
        <v>6766</v>
      </c>
      <c r="H2267" s="22"/>
    </row>
    <row r="2268" spans="2:8" x14ac:dyDescent="0.25">
      <c r="B2268" s="3"/>
      <c r="C2268" s="3"/>
      <c r="D2268" s="3"/>
      <c r="E2268" s="3"/>
      <c r="F2268" s="3"/>
      <c r="G2268" s="11"/>
      <c r="H2268" s="13"/>
    </row>
    <row r="2269" spans="2:8" x14ac:dyDescent="0.25">
      <c r="B2269" s="4"/>
      <c r="C2269" s="4"/>
      <c r="D2269" s="5"/>
      <c r="E2269" s="5"/>
      <c r="F2269" s="5"/>
      <c r="G2269" s="23"/>
      <c r="H2269" s="24"/>
    </row>
    <row r="2270" spans="2:8" ht="13" x14ac:dyDescent="0.3">
      <c r="B2270" s="3"/>
      <c r="C2270" s="25" t="s">
        <v>620</v>
      </c>
      <c r="G2270" s="26">
        <f>SUM(G2253:G2267)</f>
        <v>16099.730000000001</v>
      </c>
      <c r="H2270" s="13"/>
    </row>
    <row r="2271" spans="2:8" x14ac:dyDescent="0.25">
      <c r="B2271" s="27"/>
      <c r="C2271" s="27"/>
      <c r="D2271" s="28"/>
      <c r="E2271" s="28"/>
      <c r="F2271" s="28"/>
      <c r="G2271" s="29"/>
      <c r="H2271" s="30"/>
    </row>
    <row r="2273" spans="2:8" x14ac:dyDescent="0.25">
      <c r="B2273" s="4" t="s">
        <v>582</v>
      </c>
      <c r="C2273" s="5"/>
      <c r="D2273" s="5"/>
      <c r="E2273" s="5"/>
      <c r="F2273" s="5"/>
      <c r="G2273" s="6"/>
      <c r="H2273" s="6"/>
    </row>
    <row r="2274" spans="2:8" ht="13" x14ac:dyDescent="0.3">
      <c r="B2274" s="7"/>
      <c r="C2274" s="8" t="s">
        <v>5</v>
      </c>
      <c r="D2274" s="9" t="s">
        <v>6</v>
      </c>
      <c r="E2274" s="9" t="s">
        <v>7</v>
      </c>
      <c r="F2274" s="9" t="s">
        <v>8</v>
      </c>
      <c r="G2274" s="10" t="s">
        <v>9</v>
      </c>
      <c r="H2274" s="8" t="s">
        <v>10</v>
      </c>
    </row>
    <row r="2275" spans="2:8" x14ac:dyDescent="0.25">
      <c r="B2275" s="3"/>
      <c r="C2275" s="3"/>
      <c r="D2275" s="3"/>
      <c r="E2275" s="3"/>
      <c r="F2275" s="3"/>
      <c r="G2275" s="11"/>
      <c r="H2275" s="13"/>
    </row>
    <row r="2276" spans="2:8" ht="13" x14ac:dyDescent="0.3">
      <c r="B2276" s="3"/>
      <c r="C2276" s="14" t="s">
        <v>621</v>
      </c>
      <c r="D2276" s="3"/>
      <c r="E2276" s="3"/>
      <c r="F2276" s="3"/>
      <c r="G2276" s="11"/>
      <c r="H2276" s="13"/>
    </row>
    <row r="2277" spans="2:8" x14ac:dyDescent="0.25">
      <c r="B2277" s="3"/>
      <c r="C2277" s="3"/>
      <c r="D2277" s="3"/>
      <c r="E2277" s="3"/>
      <c r="F2277" s="3"/>
      <c r="G2277" s="11"/>
      <c r="H2277" s="13"/>
    </row>
    <row r="2278" spans="2:8" ht="13" x14ac:dyDescent="0.3">
      <c r="B2278" s="3"/>
      <c r="C2278" s="15"/>
      <c r="D2278" s="3"/>
      <c r="E2278" s="3"/>
      <c r="F2278" s="3"/>
      <c r="G2278" s="11"/>
      <c r="H2278" s="13"/>
    </row>
    <row r="2279" spans="2:8" x14ac:dyDescent="0.25">
      <c r="B2279" s="3"/>
      <c r="C2279" s="3"/>
      <c r="D2279" s="3"/>
      <c r="E2279" s="3"/>
      <c r="F2279" s="3"/>
      <c r="G2279" s="11"/>
      <c r="H2279" s="13"/>
    </row>
    <row r="2280" spans="2:8" ht="51" x14ac:dyDescent="0.35">
      <c r="B2280" s="17" t="s">
        <v>13</v>
      </c>
      <c r="C2280" s="16" t="s">
        <v>622</v>
      </c>
      <c r="D2280" s="18">
        <v>3</v>
      </c>
      <c r="E2280" s="19" t="s">
        <v>215</v>
      </c>
      <c r="F2280" s="20">
        <v>4750</v>
      </c>
      <c r="G2280" s="21">
        <f>D2280*IF(ISNUMBER(F2280),F2280,0)</f>
        <v>14250</v>
      </c>
      <c r="H2280" s="22"/>
    </row>
    <row r="2281" spans="2:8" x14ac:dyDescent="0.25">
      <c r="B2281" s="3"/>
      <c r="C2281" s="3"/>
      <c r="D2281" s="3"/>
      <c r="E2281" s="3"/>
      <c r="F2281" s="3"/>
      <c r="G2281" s="11"/>
      <c r="H2281" s="13"/>
    </row>
    <row r="2282" spans="2:8" x14ac:dyDescent="0.25">
      <c r="B2282" s="4"/>
      <c r="C2282" s="4"/>
      <c r="D2282" s="5"/>
      <c r="E2282" s="5"/>
      <c r="F2282" s="5"/>
      <c r="G2282" s="23"/>
      <c r="H2282" s="24"/>
    </row>
    <row r="2283" spans="2:8" ht="13" x14ac:dyDescent="0.3">
      <c r="B2283" s="3"/>
      <c r="C2283" s="25" t="s">
        <v>623</v>
      </c>
      <c r="G2283" s="26">
        <f>SUM(G2280:G2280)</f>
        <v>14250</v>
      </c>
      <c r="H2283" s="13"/>
    </row>
    <row r="2284" spans="2:8" x14ac:dyDescent="0.25">
      <c r="B2284" s="27"/>
      <c r="C2284" s="27"/>
      <c r="D2284" s="28"/>
      <c r="E2284" s="28"/>
      <c r="F2284" s="28"/>
      <c r="G2284" s="29"/>
      <c r="H2284" s="30"/>
    </row>
    <row r="2286" spans="2:8" x14ac:dyDescent="0.25">
      <c r="B2286" s="4" t="s">
        <v>582</v>
      </c>
      <c r="C2286" s="5"/>
      <c r="D2286" s="5"/>
      <c r="E2286" s="5"/>
      <c r="F2286" s="5"/>
      <c r="G2286" s="6"/>
      <c r="H2286" s="6"/>
    </row>
    <row r="2287" spans="2:8" ht="13" x14ac:dyDescent="0.3">
      <c r="B2287" s="7"/>
      <c r="C2287" s="8" t="s">
        <v>5</v>
      </c>
      <c r="D2287" s="9" t="s">
        <v>6</v>
      </c>
      <c r="E2287" s="9" t="s">
        <v>7</v>
      </c>
      <c r="F2287" s="9" t="s">
        <v>8</v>
      </c>
      <c r="G2287" s="10" t="s">
        <v>9</v>
      </c>
      <c r="H2287" s="8" t="s">
        <v>10</v>
      </c>
    </row>
    <row r="2288" spans="2:8" x14ac:dyDescent="0.25">
      <c r="B2288" s="3"/>
      <c r="C2288" s="3"/>
      <c r="D2288" s="3"/>
      <c r="E2288" s="3"/>
      <c r="F2288" s="3"/>
      <c r="G2288" s="11"/>
      <c r="H2288" s="13"/>
    </row>
    <row r="2289" spans="2:8" ht="117" x14ac:dyDescent="0.3">
      <c r="B2289" s="3"/>
      <c r="C2289" s="14" t="s">
        <v>578</v>
      </c>
      <c r="D2289" s="3"/>
      <c r="E2289" s="3"/>
      <c r="F2289" s="3"/>
      <c r="G2289" s="11"/>
      <c r="H2289" s="13"/>
    </row>
    <row r="2290" spans="2:8" x14ac:dyDescent="0.25">
      <c r="B2290" s="3"/>
      <c r="C2290" s="3"/>
      <c r="D2290" s="3"/>
      <c r="E2290" s="3"/>
      <c r="F2290" s="3"/>
      <c r="G2290" s="11"/>
      <c r="H2290" s="13"/>
    </row>
    <row r="2291" spans="2:8" ht="13" x14ac:dyDescent="0.3">
      <c r="B2291" s="3"/>
      <c r="C2291" s="15"/>
      <c r="D2291" s="3"/>
      <c r="E2291" s="3"/>
      <c r="F2291" s="3"/>
      <c r="G2291" s="11"/>
      <c r="H2291" s="13"/>
    </row>
    <row r="2292" spans="2:8" x14ac:dyDescent="0.25">
      <c r="B2292" s="3"/>
      <c r="C2292" s="3"/>
      <c r="D2292" s="3"/>
      <c r="E2292" s="3"/>
      <c r="F2292" s="3"/>
      <c r="G2292" s="11"/>
      <c r="H2292" s="13"/>
    </row>
    <row r="2293" spans="2:8" ht="26" x14ac:dyDescent="0.35">
      <c r="B2293" s="17" t="s">
        <v>13</v>
      </c>
      <c r="C2293" s="16" t="s">
        <v>579</v>
      </c>
      <c r="D2293" s="18">
        <v>1</v>
      </c>
      <c r="E2293" s="19" t="s">
        <v>18</v>
      </c>
      <c r="F2293" s="20">
        <v>6000</v>
      </c>
      <c r="G2293" s="21">
        <f>D2293*IF(ISNUMBER(F2293),F2293,0)</f>
        <v>6000</v>
      </c>
      <c r="H2293" s="22"/>
    </row>
    <row r="2294" spans="2:8" x14ac:dyDescent="0.25">
      <c r="B2294" s="3"/>
      <c r="C2294" s="3"/>
      <c r="D2294" s="3"/>
      <c r="E2294" s="3"/>
      <c r="F2294" s="3"/>
      <c r="G2294" s="11"/>
      <c r="H2294" s="13"/>
    </row>
    <row r="2295" spans="2:8" ht="26" x14ac:dyDescent="0.35">
      <c r="B2295" s="17" t="s">
        <v>17</v>
      </c>
      <c r="C2295" s="16" t="s">
        <v>580</v>
      </c>
      <c r="D2295" s="18">
        <v>1</v>
      </c>
      <c r="E2295" s="19" t="s">
        <v>18</v>
      </c>
      <c r="F2295" s="20">
        <v>3000</v>
      </c>
      <c r="G2295" s="21">
        <f>D2295*IF(ISNUMBER(F2295),F2295,0)</f>
        <v>3000</v>
      </c>
      <c r="H2295" s="22"/>
    </row>
    <row r="2296" spans="2:8" x14ac:dyDescent="0.25">
      <c r="B2296" s="3"/>
      <c r="C2296" s="3"/>
      <c r="D2296" s="3"/>
      <c r="E2296" s="3"/>
      <c r="F2296" s="3"/>
      <c r="G2296" s="11"/>
      <c r="H2296" s="13"/>
    </row>
    <row r="2297" spans="2:8" x14ac:dyDescent="0.25">
      <c r="B2297" s="4"/>
      <c r="C2297" s="4"/>
      <c r="D2297" s="5"/>
      <c r="E2297" s="5"/>
      <c r="F2297" s="5"/>
      <c r="G2297" s="23"/>
      <c r="H2297" s="24"/>
    </row>
    <row r="2298" spans="2:8" ht="13" x14ac:dyDescent="0.3">
      <c r="B2298" s="3"/>
      <c r="C2298" s="25" t="s">
        <v>624</v>
      </c>
      <c r="G2298" s="26">
        <f>SUM(G2293:G2295)</f>
        <v>9000</v>
      </c>
      <c r="H2298" s="13"/>
    </row>
    <row r="2299" spans="2:8" x14ac:dyDescent="0.25">
      <c r="B2299" s="27"/>
      <c r="C2299" s="27"/>
      <c r="D2299" s="28"/>
      <c r="E2299" s="28"/>
      <c r="F2299" s="28"/>
      <c r="G2299" s="29"/>
      <c r="H2299" s="30"/>
    </row>
    <row r="2301" spans="2:8" x14ac:dyDescent="0.25">
      <c r="B2301" s="4" t="s">
        <v>625</v>
      </c>
      <c r="C2301" s="5"/>
      <c r="D2301" s="5"/>
      <c r="E2301" s="5"/>
      <c r="F2301" s="5"/>
      <c r="G2301" s="6"/>
      <c r="H2301" s="6"/>
    </row>
    <row r="2302" spans="2:8" ht="13" x14ac:dyDescent="0.3">
      <c r="B2302" s="7"/>
      <c r="C2302" s="8" t="s">
        <v>5</v>
      </c>
      <c r="D2302" s="9" t="s">
        <v>6</v>
      </c>
      <c r="E2302" s="9" t="s">
        <v>7</v>
      </c>
      <c r="F2302" s="9" t="s">
        <v>8</v>
      </c>
      <c r="G2302" s="10" t="s">
        <v>9</v>
      </c>
      <c r="H2302" s="8" t="s">
        <v>10</v>
      </c>
    </row>
    <row r="2303" spans="2:8" x14ac:dyDescent="0.25">
      <c r="B2303" s="3"/>
      <c r="C2303" s="3"/>
      <c r="D2303" s="3"/>
      <c r="E2303" s="3"/>
      <c r="F2303" s="3"/>
      <c r="G2303" s="11"/>
      <c r="H2303" s="13"/>
    </row>
    <row r="2304" spans="2:8" ht="143" x14ac:dyDescent="0.3">
      <c r="B2304" s="3"/>
      <c r="C2304" s="14" t="s">
        <v>626</v>
      </c>
      <c r="D2304" s="3"/>
      <c r="E2304" s="3"/>
      <c r="F2304" s="3"/>
      <c r="G2304" s="11"/>
      <c r="H2304" s="13"/>
    </row>
    <row r="2305" spans="2:8" x14ac:dyDescent="0.25">
      <c r="B2305" s="3"/>
      <c r="C2305" s="3"/>
      <c r="D2305" s="3"/>
      <c r="E2305" s="3"/>
      <c r="F2305" s="3"/>
      <c r="G2305" s="11"/>
      <c r="H2305" s="13"/>
    </row>
    <row r="2306" spans="2:8" ht="13" x14ac:dyDescent="0.3">
      <c r="B2306" s="3"/>
      <c r="C2306" s="15"/>
      <c r="D2306" s="3"/>
      <c r="E2306" s="3"/>
      <c r="F2306" s="3"/>
      <c r="G2306" s="11"/>
      <c r="H2306" s="13"/>
    </row>
    <row r="2307" spans="2:8" x14ac:dyDescent="0.25">
      <c r="B2307" s="3"/>
      <c r="C2307" s="3"/>
      <c r="D2307" s="3"/>
      <c r="E2307" s="3"/>
      <c r="F2307" s="3"/>
      <c r="G2307" s="11"/>
      <c r="H2307" s="13"/>
    </row>
    <row r="2308" spans="2:8" ht="14.5" x14ac:dyDescent="0.35">
      <c r="B2308" s="17" t="s">
        <v>13</v>
      </c>
      <c r="C2308" s="16" t="s">
        <v>627</v>
      </c>
      <c r="D2308" s="18">
        <v>336</v>
      </c>
      <c r="E2308" s="19" t="s">
        <v>14</v>
      </c>
      <c r="F2308" s="20">
        <v>32.44</v>
      </c>
      <c r="G2308" s="21">
        <f>D2308*IF(ISNUMBER(F2308),F2308,0)</f>
        <v>10899.84</v>
      </c>
      <c r="H2308" s="22"/>
    </row>
    <row r="2309" spans="2:8" x14ac:dyDescent="0.25">
      <c r="B2309" s="3"/>
      <c r="C2309" s="3"/>
      <c r="D2309" s="3"/>
      <c r="E2309" s="3"/>
      <c r="F2309" s="3"/>
      <c r="G2309" s="11"/>
      <c r="H2309" s="13"/>
    </row>
    <row r="2310" spans="2:8" ht="39" x14ac:dyDescent="0.3">
      <c r="B2310" s="3"/>
      <c r="C2310" s="14" t="s">
        <v>26</v>
      </c>
      <c r="D2310" s="3"/>
      <c r="E2310" s="3"/>
      <c r="F2310" s="3"/>
      <c r="G2310" s="11"/>
      <c r="H2310" s="13"/>
    </row>
    <row r="2311" spans="2:8" x14ac:dyDescent="0.25">
      <c r="B2311" s="3"/>
      <c r="C2311" s="3"/>
      <c r="D2311" s="3"/>
      <c r="E2311" s="3"/>
      <c r="F2311" s="3"/>
      <c r="G2311" s="11"/>
      <c r="H2311" s="13"/>
    </row>
    <row r="2312" spans="2:8" ht="13" x14ac:dyDescent="0.3">
      <c r="B2312" s="3"/>
      <c r="C2312" s="15"/>
      <c r="D2312" s="3"/>
      <c r="E2312" s="3"/>
      <c r="F2312" s="3"/>
      <c r="G2312" s="11"/>
      <c r="H2312" s="13"/>
    </row>
    <row r="2313" spans="2:8" x14ac:dyDescent="0.25">
      <c r="B2313" s="3"/>
      <c r="C2313" s="3"/>
      <c r="D2313" s="3"/>
      <c r="E2313" s="3"/>
      <c r="F2313" s="3"/>
      <c r="G2313" s="11"/>
      <c r="H2313" s="13"/>
    </row>
    <row r="2314" spans="2:8" ht="26" x14ac:dyDescent="0.35">
      <c r="B2314" s="17" t="s">
        <v>17</v>
      </c>
      <c r="C2314" s="16" t="s">
        <v>628</v>
      </c>
      <c r="D2314" s="18">
        <v>251</v>
      </c>
      <c r="E2314" s="19" t="s">
        <v>29</v>
      </c>
      <c r="F2314" s="20">
        <v>11.42</v>
      </c>
      <c r="G2314" s="21">
        <f>D2314*IF(ISNUMBER(F2314),F2314,0)</f>
        <v>2866.42</v>
      </c>
      <c r="H2314" s="22"/>
    </row>
    <row r="2315" spans="2:8" x14ac:dyDescent="0.25">
      <c r="B2315" s="3"/>
      <c r="C2315" s="3"/>
      <c r="D2315" s="3"/>
      <c r="E2315" s="3"/>
      <c r="F2315" s="3"/>
      <c r="G2315" s="11"/>
      <c r="H2315" s="13"/>
    </row>
    <row r="2316" spans="2:8" ht="13" x14ac:dyDescent="0.3">
      <c r="B2316" s="3"/>
      <c r="C2316" s="14" t="s">
        <v>31</v>
      </c>
      <c r="D2316" s="3"/>
      <c r="E2316" s="3"/>
      <c r="F2316" s="3"/>
      <c r="G2316" s="11"/>
      <c r="H2316" s="13"/>
    </row>
    <row r="2317" spans="2:8" x14ac:dyDescent="0.25">
      <c r="B2317" s="3"/>
      <c r="C2317" s="3"/>
      <c r="D2317" s="3"/>
      <c r="E2317" s="3"/>
      <c r="F2317" s="3"/>
      <c r="G2317" s="11"/>
      <c r="H2317" s="13"/>
    </row>
    <row r="2318" spans="2:8" ht="13" x14ac:dyDescent="0.3">
      <c r="B2318" s="3"/>
      <c r="C2318" s="15"/>
      <c r="D2318" s="3"/>
      <c r="E2318" s="3"/>
      <c r="F2318" s="3"/>
      <c r="G2318" s="11"/>
      <c r="H2318" s="13"/>
    </row>
    <row r="2319" spans="2:8" x14ac:dyDescent="0.25">
      <c r="B2319" s="3"/>
      <c r="C2319" s="3"/>
      <c r="D2319" s="3"/>
      <c r="E2319" s="3"/>
      <c r="F2319" s="3"/>
      <c r="G2319" s="11"/>
      <c r="H2319" s="13"/>
    </row>
    <row r="2320" spans="2:8" ht="14.5" x14ac:dyDescent="0.35">
      <c r="B2320" s="17" t="s">
        <v>20</v>
      </c>
      <c r="C2320" s="16" t="s">
        <v>629</v>
      </c>
      <c r="D2320" s="18">
        <v>1</v>
      </c>
      <c r="E2320" s="19" t="s">
        <v>18</v>
      </c>
      <c r="F2320" s="343" t="s">
        <v>738</v>
      </c>
      <c r="G2320" s="21">
        <f>D2320*IF(ISNUMBER(F2320),F2320,0)</f>
        <v>0</v>
      </c>
      <c r="H2320" s="22"/>
    </row>
    <row r="2321" spans="2:8" x14ac:dyDescent="0.25">
      <c r="B2321" s="3"/>
      <c r="C2321" s="3"/>
      <c r="D2321" s="3"/>
      <c r="E2321" s="3"/>
      <c r="F2321" s="3"/>
      <c r="G2321" s="11"/>
      <c r="H2321" s="13"/>
    </row>
    <row r="2322" spans="2:8" ht="14.5" x14ac:dyDescent="0.35">
      <c r="B2322" s="17" t="s">
        <v>23</v>
      </c>
      <c r="C2322" s="16" t="s">
        <v>33</v>
      </c>
      <c r="D2322" s="18">
        <v>1</v>
      </c>
      <c r="E2322" s="19" t="s">
        <v>18</v>
      </c>
      <c r="F2322" s="20">
        <v>500</v>
      </c>
      <c r="G2322" s="21">
        <f>D2322*IF(ISNUMBER(F2322),F2322,0)</f>
        <v>500</v>
      </c>
      <c r="H2322" s="22"/>
    </row>
    <row r="2323" spans="2:8" x14ac:dyDescent="0.25">
      <c r="B2323" s="3"/>
      <c r="C2323" s="3"/>
      <c r="D2323" s="3"/>
      <c r="E2323" s="3"/>
      <c r="F2323" s="3"/>
      <c r="G2323" s="11"/>
      <c r="H2323" s="13"/>
    </row>
    <row r="2324" spans="2:8" ht="13" x14ac:dyDescent="0.3">
      <c r="B2324" s="3"/>
      <c r="C2324" s="14" t="s">
        <v>34</v>
      </c>
      <c r="D2324" s="3"/>
      <c r="E2324" s="3"/>
      <c r="F2324" s="3"/>
      <c r="G2324" s="11"/>
      <c r="H2324" s="13"/>
    </row>
    <row r="2325" spans="2:8" x14ac:dyDescent="0.25">
      <c r="B2325" s="3"/>
      <c r="C2325" s="3"/>
      <c r="D2325" s="3"/>
      <c r="E2325" s="3"/>
      <c r="F2325" s="3"/>
      <c r="G2325" s="11"/>
      <c r="H2325" s="13"/>
    </row>
    <row r="2326" spans="2:8" ht="13" x14ac:dyDescent="0.3">
      <c r="B2326" s="3"/>
      <c r="C2326" s="15"/>
      <c r="D2326" s="3"/>
      <c r="E2326" s="3"/>
      <c r="F2326" s="3"/>
      <c r="G2326" s="11"/>
      <c r="H2326" s="13"/>
    </row>
    <row r="2327" spans="2:8" x14ac:dyDescent="0.25">
      <c r="B2327" s="3"/>
      <c r="C2327" s="3"/>
      <c r="D2327" s="3"/>
      <c r="E2327" s="3"/>
      <c r="F2327" s="3"/>
      <c r="G2327" s="11"/>
      <c r="H2327" s="13"/>
    </row>
    <row r="2328" spans="2:8" ht="14.5" x14ac:dyDescent="0.35">
      <c r="B2328" s="17" t="s">
        <v>25</v>
      </c>
      <c r="C2328" s="16" t="s">
        <v>108</v>
      </c>
      <c r="D2328" s="18">
        <v>336</v>
      </c>
      <c r="E2328" s="19" t="s">
        <v>14</v>
      </c>
      <c r="F2328" s="20">
        <v>46.5</v>
      </c>
      <c r="G2328" s="21">
        <f>D2328*IF(ISNUMBER(F2328),F2328,0)</f>
        <v>15624</v>
      </c>
      <c r="H2328" s="22"/>
    </row>
    <row r="2329" spans="2:8" x14ac:dyDescent="0.25">
      <c r="B2329" s="3"/>
      <c r="C2329" s="3"/>
      <c r="D2329" s="3"/>
      <c r="E2329" s="3"/>
      <c r="F2329" s="3"/>
      <c r="G2329" s="11"/>
      <c r="H2329" s="13"/>
    </row>
    <row r="2330" spans="2:8" ht="52" x14ac:dyDescent="0.3">
      <c r="B2330" s="3"/>
      <c r="C2330" s="14" t="s">
        <v>630</v>
      </c>
      <c r="D2330" s="3"/>
      <c r="E2330" s="3"/>
      <c r="F2330" s="3"/>
      <c r="G2330" s="11"/>
      <c r="H2330" s="13"/>
    </row>
    <row r="2331" spans="2:8" x14ac:dyDescent="0.25">
      <c r="B2331" s="3"/>
      <c r="C2331" s="3"/>
      <c r="D2331" s="3"/>
      <c r="E2331" s="3"/>
      <c r="F2331" s="3"/>
      <c r="G2331" s="11"/>
      <c r="H2331" s="13"/>
    </row>
    <row r="2332" spans="2:8" ht="13" x14ac:dyDescent="0.3">
      <c r="B2332" s="3"/>
      <c r="C2332" s="15"/>
      <c r="D2332" s="3"/>
      <c r="E2332" s="3"/>
      <c r="F2332" s="3"/>
      <c r="G2332" s="11"/>
      <c r="H2332" s="13"/>
    </row>
    <row r="2333" spans="2:8" x14ac:dyDescent="0.25">
      <c r="B2333" s="3"/>
      <c r="C2333" s="3"/>
      <c r="D2333" s="3"/>
      <c r="E2333" s="3"/>
      <c r="F2333" s="3"/>
      <c r="G2333" s="11"/>
      <c r="H2333" s="13"/>
    </row>
    <row r="2334" spans="2:8" ht="14.5" x14ac:dyDescent="0.35">
      <c r="B2334" s="17" t="s">
        <v>28</v>
      </c>
      <c r="C2334" s="16" t="s">
        <v>502</v>
      </c>
      <c r="D2334" s="18">
        <v>31</v>
      </c>
      <c r="E2334" s="19" t="s">
        <v>14</v>
      </c>
      <c r="F2334" s="20">
        <v>96.44</v>
      </c>
      <c r="G2334" s="21">
        <f>D2334*IF(ISNUMBER(F2334),F2334,0)</f>
        <v>2989.64</v>
      </c>
      <c r="H2334" s="22"/>
    </row>
    <row r="2335" spans="2:8" x14ac:dyDescent="0.25">
      <c r="B2335" s="3"/>
      <c r="C2335" s="3"/>
      <c r="D2335" s="3"/>
      <c r="E2335" s="3"/>
      <c r="F2335" s="3"/>
      <c r="G2335" s="11"/>
      <c r="H2335" s="13"/>
    </row>
    <row r="2336" spans="2:8" ht="39" x14ac:dyDescent="0.3">
      <c r="B2336" s="3"/>
      <c r="C2336" s="14" t="s">
        <v>631</v>
      </c>
      <c r="D2336" s="3"/>
      <c r="E2336" s="3"/>
      <c r="F2336" s="3"/>
      <c r="G2336" s="11"/>
      <c r="H2336" s="13"/>
    </row>
    <row r="2337" spans="2:8" x14ac:dyDescent="0.25">
      <c r="B2337" s="3"/>
      <c r="C2337" s="3"/>
      <c r="D2337" s="3"/>
      <c r="E2337" s="3"/>
      <c r="F2337" s="3"/>
      <c r="G2337" s="11"/>
      <c r="H2337" s="13"/>
    </row>
    <row r="2338" spans="2:8" ht="13" x14ac:dyDescent="0.3">
      <c r="B2338" s="3"/>
      <c r="C2338" s="15"/>
      <c r="D2338" s="3"/>
      <c r="E2338" s="3"/>
      <c r="F2338" s="3"/>
      <c r="G2338" s="11"/>
      <c r="H2338" s="13"/>
    </row>
    <row r="2339" spans="2:8" x14ac:dyDescent="0.25">
      <c r="B2339" s="3"/>
      <c r="C2339" s="3"/>
      <c r="D2339" s="3"/>
      <c r="E2339" s="3"/>
      <c r="F2339" s="3"/>
      <c r="G2339" s="11"/>
      <c r="H2339" s="13"/>
    </row>
    <row r="2340" spans="2:8" ht="14.5" x14ac:dyDescent="0.35">
      <c r="B2340" s="17" t="s">
        <v>43</v>
      </c>
      <c r="C2340" s="16" t="s">
        <v>632</v>
      </c>
      <c r="D2340" s="18">
        <v>219</v>
      </c>
      <c r="E2340" s="19" t="s">
        <v>14</v>
      </c>
      <c r="F2340" s="20">
        <v>96.4</v>
      </c>
      <c r="G2340" s="21">
        <f>D2340*IF(ISNUMBER(F2340),F2340,0)</f>
        <v>21111.600000000002</v>
      </c>
      <c r="H2340" s="22"/>
    </row>
    <row r="2341" spans="2:8" x14ac:dyDescent="0.25">
      <c r="B2341" s="3"/>
      <c r="C2341" s="3"/>
      <c r="D2341" s="3"/>
      <c r="E2341" s="3"/>
      <c r="F2341" s="3"/>
      <c r="G2341" s="11"/>
      <c r="H2341" s="13"/>
    </row>
    <row r="2342" spans="2:8" ht="39" x14ac:dyDescent="0.3">
      <c r="B2342" s="3"/>
      <c r="C2342" s="14" t="s">
        <v>466</v>
      </c>
      <c r="D2342" s="3"/>
      <c r="E2342" s="3"/>
      <c r="F2342" s="3"/>
      <c r="G2342" s="11"/>
      <c r="H2342" s="13"/>
    </row>
    <row r="2343" spans="2:8" x14ac:dyDescent="0.25">
      <c r="B2343" s="3"/>
      <c r="C2343" s="3"/>
      <c r="D2343" s="3"/>
      <c r="E2343" s="3"/>
      <c r="F2343" s="3"/>
      <c r="G2343" s="11"/>
      <c r="H2343" s="13"/>
    </row>
    <row r="2344" spans="2:8" ht="13" x14ac:dyDescent="0.3">
      <c r="B2344" s="3"/>
      <c r="C2344" s="15"/>
      <c r="D2344" s="3"/>
      <c r="E2344" s="3"/>
      <c r="F2344" s="3"/>
      <c r="G2344" s="11"/>
      <c r="H2344" s="13"/>
    </row>
    <row r="2345" spans="2:8" x14ac:dyDescent="0.25">
      <c r="B2345" s="3"/>
      <c r="C2345" s="3"/>
      <c r="D2345" s="3"/>
      <c r="E2345" s="3"/>
      <c r="F2345" s="3"/>
      <c r="G2345" s="11"/>
      <c r="H2345" s="13"/>
    </row>
    <row r="2346" spans="2:8" ht="14.5" x14ac:dyDescent="0.35">
      <c r="B2346" s="17" t="s">
        <v>45</v>
      </c>
      <c r="C2346" s="16" t="s">
        <v>633</v>
      </c>
      <c r="D2346" s="18">
        <v>168</v>
      </c>
      <c r="E2346" s="19" t="s">
        <v>29</v>
      </c>
      <c r="F2346" s="20">
        <v>1.84</v>
      </c>
      <c r="G2346" s="21">
        <f>D2346*IF(ISNUMBER(F2346),F2346,0)</f>
        <v>309.12</v>
      </c>
      <c r="H2346" s="22"/>
    </row>
    <row r="2347" spans="2:8" x14ac:dyDescent="0.25">
      <c r="B2347" s="3"/>
      <c r="C2347" s="3"/>
      <c r="D2347" s="3"/>
      <c r="E2347" s="3"/>
      <c r="F2347" s="3"/>
      <c r="G2347" s="11"/>
      <c r="H2347" s="13"/>
    </row>
    <row r="2348" spans="2:8" ht="14.5" x14ac:dyDescent="0.35">
      <c r="B2348" s="17" t="s">
        <v>48</v>
      </c>
      <c r="C2348" s="16" t="s">
        <v>634</v>
      </c>
      <c r="D2348" s="18">
        <v>168</v>
      </c>
      <c r="E2348" s="19" t="s">
        <v>29</v>
      </c>
      <c r="F2348" s="20">
        <v>1.84</v>
      </c>
      <c r="G2348" s="21">
        <f>D2348*IF(ISNUMBER(F2348),F2348,0)</f>
        <v>309.12</v>
      </c>
      <c r="H2348" s="22"/>
    </row>
    <row r="2349" spans="2:8" x14ac:dyDescent="0.25">
      <c r="B2349" s="3"/>
      <c r="C2349" s="3"/>
      <c r="D2349" s="3"/>
      <c r="E2349" s="3"/>
      <c r="F2349" s="3"/>
      <c r="G2349" s="11"/>
      <c r="H2349" s="13"/>
    </row>
    <row r="2350" spans="2:8" ht="26" x14ac:dyDescent="0.3">
      <c r="B2350" s="3"/>
      <c r="C2350" s="14" t="s">
        <v>635</v>
      </c>
      <c r="D2350" s="3"/>
      <c r="E2350" s="3"/>
      <c r="F2350" s="3"/>
      <c r="G2350" s="11"/>
      <c r="H2350" s="13"/>
    </row>
    <row r="2351" spans="2:8" x14ac:dyDescent="0.25">
      <c r="B2351" s="3"/>
      <c r="C2351" s="3"/>
      <c r="D2351" s="3"/>
      <c r="E2351" s="3"/>
      <c r="F2351" s="3"/>
      <c r="G2351" s="11"/>
      <c r="H2351" s="13"/>
    </row>
    <row r="2352" spans="2:8" ht="13" x14ac:dyDescent="0.3">
      <c r="B2352" s="3"/>
      <c r="C2352" s="15"/>
      <c r="D2352" s="3"/>
      <c r="E2352" s="3"/>
      <c r="F2352" s="3"/>
      <c r="G2352" s="11"/>
      <c r="H2352" s="13"/>
    </row>
    <row r="2353" spans="2:8" x14ac:dyDescent="0.25">
      <c r="B2353" s="3"/>
      <c r="C2353" s="3"/>
      <c r="D2353" s="3"/>
      <c r="E2353" s="3"/>
      <c r="F2353" s="3"/>
      <c r="G2353" s="11"/>
      <c r="H2353" s="13"/>
    </row>
    <row r="2354" spans="2:8" ht="26" x14ac:dyDescent="0.35">
      <c r="B2354" s="17" t="s">
        <v>52</v>
      </c>
      <c r="C2354" s="16" t="s">
        <v>636</v>
      </c>
      <c r="D2354" s="18">
        <v>414</v>
      </c>
      <c r="E2354" s="19" t="s">
        <v>29</v>
      </c>
      <c r="F2354" s="20">
        <v>7.81</v>
      </c>
      <c r="G2354" s="21">
        <f>D2354*IF(ISNUMBER(F2354),F2354,0)</f>
        <v>3233.3399999999997</v>
      </c>
      <c r="H2354" s="22"/>
    </row>
    <row r="2355" spans="2:8" x14ac:dyDescent="0.25">
      <c r="B2355" s="3"/>
      <c r="C2355" s="3"/>
      <c r="D2355" s="3"/>
      <c r="E2355" s="3"/>
      <c r="F2355" s="3"/>
      <c r="G2355" s="11"/>
      <c r="H2355" s="13"/>
    </row>
    <row r="2356" spans="2:8" x14ac:dyDescent="0.25">
      <c r="B2356" s="4"/>
      <c r="C2356" s="4"/>
      <c r="D2356" s="5"/>
      <c r="E2356" s="5"/>
      <c r="F2356" s="5"/>
      <c r="G2356" s="23"/>
      <c r="H2356" s="24"/>
    </row>
    <row r="2357" spans="2:8" ht="13" x14ac:dyDescent="0.3">
      <c r="B2357" s="3"/>
      <c r="C2357" s="25" t="s">
        <v>637</v>
      </c>
      <c r="G2357" s="26">
        <f>SUM(G2308:G2354)</f>
        <v>57843.08</v>
      </c>
      <c r="H2357" s="13"/>
    </row>
    <row r="2358" spans="2:8" x14ac:dyDescent="0.25">
      <c r="B2358" s="27"/>
      <c r="C2358" s="27"/>
      <c r="D2358" s="28"/>
      <c r="E2358" s="28"/>
      <c r="F2358" s="28"/>
      <c r="G2358" s="29"/>
      <c r="H2358" s="30"/>
    </row>
    <row r="2360" spans="2:8" x14ac:dyDescent="0.25">
      <c r="B2360" s="4" t="s">
        <v>625</v>
      </c>
      <c r="C2360" s="5"/>
      <c r="D2360" s="5"/>
      <c r="E2360" s="5"/>
      <c r="F2360" s="5"/>
      <c r="G2360" s="6"/>
      <c r="H2360" s="6"/>
    </row>
    <row r="2361" spans="2:8" ht="13" x14ac:dyDescent="0.3">
      <c r="B2361" s="7"/>
      <c r="C2361" s="8" t="s">
        <v>5</v>
      </c>
      <c r="D2361" s="9" t="s">
        <v>6</v>
      </c>
      <c r="E2361" s="9" t="s">
        <v>7</v>
      </c>
      <c r="F2361" s="9" t="s">
        <v>8</v>
      </c>
      <c r="G2361" s="10" t="s">
        <v>9</v>
      </c>
      <c r="H2361" s="8" t="s">
        <v>10</v>
      </c>
    </row>
    <row r="2362" spans="2:8" x14ac:dyDescent="0.25">
      <c r="B2362" s="3"/>
      <c r="C2362" s="3"/>
      <c r="D2362" s="3"/>
      <c r="E2362" s="3"/>
      <c r="F2362" s="3"/>
      <c r="G2362" s="11"/>
      <c r="H2362" s="13"/>
    </row>
    <row r="2363" spans="2:8" ht="26" x14ac:dyDescent="0.3">
      <c r="B2363" s="3"/>
      <c r="C2363" s="14" t="s">
        <v>635</v>
      </c>
      <c r="D2363" s="3"/>
      <c r="E2363" s="3"/>
      <c r="F2363" s="3"/>
      <c r="G2363" s="11"/>
      <c r="H2363" s="13"/>
    </row>
    <row r="2364" spans="2:8" x14ac:dyDescent="0.25">
      <c r="B2364" s="3"/>
      <c r="C2364" s="3"/>
      <c r="D2364" s="3"/>
      <c r="E2364" s="3"/>
      <c r="F2364" s="3"/>
      <c r="G2364" s="11"/>
      <c r="H2364" s="13"/>
    </row>
    <row r="2365" spans="2:8" ht="13" x14ac:dyDescent="0.3">
      <c r="B2365" s="3"/>
      <c r="C2365" s="15"/>
      <c r="D2365" s="3"/>
      <c r="E2365" s="3"/>
      <c r="F2365" s="3"/>
      <c r="G2365" s="11"/>
      <c r="H2365" s="13"/>
    </row>
    <row r="2366" spans="2:8" x14ac:dyDescent="0.25">
      <c r="B2366" s="3"/>
      <c r="C2366" s="3"/>
      <c r="D2366" s="3"/>
      <c r="E2366" s="3"/>
      <c r="F2366" s="3"/>
      <c r="G2366" s="11"/>
      <c r="H2366" s="13"/>
    </row>
    <row r="2367" spans="2:8" ht="14.5" x14ac:dyDescent="0.35">
      <c r="B2367" s="17" t="s">
        <v>13</v>
      </c>
      <c r="C2367" s="16" t="s">
        <v>638</v>
      </c>
      <c r="D2367" s="18">
        <v>13</v>
      </c>
      <c r="E2367" s="19" t="s">
        <v>215</v>
      </c>
      <c r="F2367" s="20">
        <v>22.32</v>
      </c>
      <c r="G2367" s="21">
        <f>D2367*IF(ISNUMBER(F2367),F2367,0)</f>
        <v>290.16000000000003</v>
      </c>
      <c r="H2367" s="22"/>
    </row>
    <row r="2368" spans="2:8" x14ac:dyDescent="0.25">
      <c r="B2368" s="3"/>
      <c r="C2368" s="3"/>
      <c r="D2368" s="3"/>
      <c r="E2368" s="3"/>
      <c r="F2368" s="3"/>
      <c r="G2368" s="11"/>
      <c r="H2368" s="13"/>
    </row>
    <row r="2369" spans="2:8" ht="14.5" x14ac:dyDescent="0.35">
      <c r="B2369" s="17" t="s">
        <v>17</v>
      </c>
      <c r="C2369" s="16" t="s">
        <v>639</v>
      </c>
      <c r="D2369" s="18">
        <v>2</v>
      </c>
      <c r="E2369" s="19" t="s">
        <v>215</v>
      </c>
      <c r="F2369" s="20">
        <v>22.32</v>
      </c>
      <c r="G2369" s="21">
        <f>D2369*IF(ISNUMBER(F2369),F2369,0)</f>
        <v>44.64</v>
      </c>
      <c r="H2369" s="22"/>
    </row>
    <row r="2370" spans="2:8" x14ac:dyDescent="0.25">
      <c r="B2370" s="3"/>
      <c r="C2370" s="3"/>
      <c r="D2370" s="3"/>
      <c r="E2370" s="3"/>
      <c r="F2370" s="3"/>
      <c r="G2370" s="11"/>
      <c r="H2370" s="13"/>
    </row>
    <row r="2371" spans="2:8" ht="52" x14ac:dyDescent="0.3">
      <c r="B2371" s="3"/>
      <c r="C2371" s="14" t="s">
        <v>640</v>
      </c>
      <c r="D2371" s="3"/>
      <c r="E2371" s="3"/>
      <c r="F2371" s="3"/>
      <c r="G2371" s="11"/>
      <c r="H2371" s="13"/>
    </row>
    <row r="2372" spans="2:8" x14ac:dyDescent="0.25">
      <c r="B2372" s="3"/>
      <c r="C2372" s="3"/>
      <c r="D2372" s="3"/>
      <c r="E2372" s="3"/>
      <c r="F2372" s="3"/>
      <c r="G2372" s="11"/>
      <c r="H2372" s="13"/>
    </row>
    <row r="2373" spans="2:8" ht="13" x14ac:dyDescent="0.3">
      <c r="B2373" s="3"/>
      <c r="C2373" s="15"/>
      <c r="D2373" s="3"/>
      <c r="E2373" s="3"/>
      <c r="F2373" s="3"/>
      <c r="G2373" s="11"/>
      <c r="H2373" s="13"/>
    </row>
    <row r="2374" spans="2:8" x14ac:dyDescent="0.25">
      <c r="B2374" s="3"/>
      <c r="C2374" s="3"/>
      <c r="D2374" s="3"/>
      <c r="E2374" s="3"/>
      <c r="F2374" s="3"/>
      <c r="G2374" s="11"/>
      <c r="H2374" s="13"/>
    </row>
    <row r="2375" spans="2:8" ht="38.5" x14ac:dyDescent="0.35">
      <c r="B2375" s="17" t="s">
        <v>20</v>
      </c>
      <c r="C2375" s="16" t="s">
        <v>641</v>
      </c>
      <c r="D2375" s="18">
        <v>1</v>
      </c>
      <c r="E2375" s="19" t="s">
        <v>215</v>
      </c>
      <c r="F2375" s="426">
        <v>34564.550000000003</v>
      </c>
      <c r="G2375" s="21">
        <f>D2375*IF(ISNUMBER(F2375),F2375,0)</f>
        <v>34564.550000000003</v>
      </c>
      <c r="H2375" s="22"/>
    </row>
    <row r="2376" spans="2:8" x14ac:dyDescent="0.25">
      <c r="B2376" s="3"/>
      <c r="C2376" s="3"/>
      <c r="D2376" s="3"/>
      <c r="E2376" s="3"/>
      <c r="F2376" s="3"/>
      <c r="G2376" s="11"/>
      <c r="H2376" s="13"/>
    </row>
    <row r="2377" spans="2:8" ht="14.5" x14ac:dyDescent="0.35">
      <c r="B2377" s="17" t="s">
        <v>23</v>
      </c>
      <c r="C2377" s="16" t="s">
        <v>642</v>
      </c>
      <c r="D2377" s="18">
        <v>9</v>
      </c>
      <c r="E2377" s="19" t="s">
        <v>215</v>
      </c>
      <c r="F2377" s="20">
        <v>146.5</v>
      </c>
      <c r="G2377" s="21">
        <f>D2377*IF(ISNUMBER(F2377),F2377,0)</f>
        <v>1318.5</v>
      </c>
      <c r="H2377" s="22"/>
    </row>
    <row r="2378" spans="2:8" x14ac:dyDescent="0.25">
      <c r="B2378" s="3"/>
      <c r="C2378" s="3"/>
      <c r="D2378" s="3"/>
      <c r="E2378" s="3"/>
      <c r="F2378" s="3"/>
      <c r="G2378" s="11"/>
      <c r="H2378" s="13"/>
    </row>
    <row r="2379" spans="2:8" ht="14.5" x14ac:dyDescent="0.35">
      <c r="B2379" s="17" t="s">
        <v>25</v>
      </c>
      <c r="C2379" s="16" t="s">
        <v>643</v>
      </c>
      <c r="D2379" s="18">
        <v>2</v>
      </c>
      <c r="E2379" s="19" t="s">
        <v>215</v>
      </c>
      <c r="F2379" s="20">
        <v>146.5</v>
      </c>
      <c r="G2379" s="21">
        <f>D2379*IF(ISNUMBER(F2379),F2379,0)</f>
        <v>293</v>
      </c>
      <c r="H2379" s="22"/>
    </row>
    <row r="2380" spans="2:8" x14ac:dyDescent="0.25">
      <c r="B2380" s="3"/>
      <c r="C2380" s="3"/>
      <c r="D2380" s="3"/>
      <c r="E2380" s="3"/>
      <c r="F2380" s="3"/>
      <c r="G2380" s="11"/>
      <c r="H2380" s="13"/>
    </row>
    <row r="2381" spans="2:8" ht="26" x14ac:dyDescent="0.35">
      <c r="B2381" s="17" t="s">
        <v>28</v>
      </c>
      <c r="C2381" s="16" t="s">
        <v>644</v>
      </c>
      <c r="D2381" s="18">
        <v>5</v>
      </c>
      <c r="E2381" s="19" t="s">
        <v>215</v>
      </c>
      <c r="F2381" s="20">
        <v>746.5</v>
      </c>
      <c r="G2381" s="21">
        <f>D2381*IF(ISNUMBER(F2381),F2381,0)</f>
        <v>3732.5</v>
      </c>
      <c r="H2381" s="22"/>
    </row>
    <row r="2382" spans="2:8" x14ac:dyDescent="0.25">
      <c r="B2382" s="3"/>
      <c r="C2382" s="3"/>
      <c r="D2382" s="3"/>
      <c r="E2382" s="3"/>
      <c r="F2382" s="3"/>
      <c r="G2382" s="11"/>
      <c r="H2382" s="13"/>
    </row>
    <row r="2383" spans="2:8" x14ac:dyDescent="0.25">
      <c r="B2383" s="4"/>
      <c r="C2383" s="4"/>
      <c r="D2383" s="5"/>
      <c r="E2383" s="5"/>
      <c r="F2383" s="5"/>
      <c r="G2383" s="23"/>
      <c r="H2383" s="24"/>
    </row>
    <row r="2384" spans="2:8" ht="13" x14ac:dyDescent="0.3">
      <c r="B2384" s="3"/>
      <c r="C2384" s="25" t="s">
        <v>645</v>
      </c>
      <c r="G2384" s="26">
        <f>SUM(G2367:G2381)</f>
        <v>40243.350000000006</v>
      </c>
      <c r="H2384" s="13"/>
    </row>
    <row r="2385" spans="2:8" x14ac:dyDescent="0.25">
      <c r="B2385" s="27"/>
      <c r="C2385" s="27"/>
      <c r="D2385" s="28"/>
      <c r="E2385" s="28"/>
      <c r="F2385" s="28"/>
      <c r="G2385" s="29"/>
      <c r="H2385" s="30"/>
    </row>
    <row r="2387" spans="2:8" x14ac:dyDescent="0.25">
      <c r="B2387" s="4" t="s">
        <v>646</v>
      </c>
      <c r="C2387" s="5"/>
      <c r="D2387" s="5"/>
      <c r="E2387" s="5"/>
      <c r="F2387" s="5"/>
      <c r="G2387" s="6"/>
      <c r="H2387" s="6"/>
    </row>
    <row r="2388" spans="2:8" ht="13" x14ac:dyDescent="0.3">
      <c r="B2388" s="7"/>
      <c r="C2388" s="8" t="s">
        <v>5</v>
      </c>
      <c r="D2388" s="9" t="s">
        <v>6</v>
      </c>
      <c r="E2388" s="9" t="s">
        <v>7</v>
      </c>
      <c r="F2388" s="9" t="s">
        <v>8</v>
      </c>
      <c r="G2388" s="10" t="s">
        <v>9</v>
      </c>
      <c r="H2388" s="8" t="s">
        <v>10</v>
      </c>
    </row>
    <row r="2389" spans="2:8" x14ac:dyDescent="0.25">
      <c r="B2389" s="3"/>
      <c r="C2389" s="3"/>
      <c r="D2389" s="3"/>
      <c r="E2389" s="3"/>
      <c r="F2389" s="3"/>
      <c r="G2389" s="11"/>
      <c r="H2389" s="13"/>
    </row>
    <row r="2390" spans="2:8" ht="143" x14ac:dyDescent="0.3">
      <c r="B2390" s="3"/>
      <c r="C2390" s="14" t="s">
        <v>647</v>
      </c>
      <c r="D2390" s="3"/>
      <c r="E2390" s="3"/>
      <c r="F2390" s="3"/>
      <c r="G2390" s="11"/>
      <c r="H2390" s="13"/>
    </row>
    <row r="2391" spans="2:8" x14ac:dyDescent="0.25">
      <c r="B2391" s="3"/>
      <c r="C2391" s="3"/>
      <c r="D2391" s="3"/>
      <c r="E2391" s="3"/>
      <c r="F2391" s="3"/>
      <c r="G2391" s="11"/>
      <c r="H2391" s="13"/>
    </row>
    <row r="2392" spans="2:8" ht="13" x14ac:dyDescent="0.3">
      <c r="B2392" s="3"/>
      <c r="C2392" s="15"/>
      <c r="D2392" s="3"/>
      <c r="E2392" s="3"/>
      <c r="F2392" s="3"/>
      <c r="G2392" s="11"/>
      <c r="H2392" s="13"/>
    </row>
    <row r="2393" spans="2:8" x14ac:dyDescent="0.25">
      <c r="B2393" s="3"/>
      <c r="C2393" s="3"/>
      <c r="D2393" s="3"/>
      <c r="E2393" s="3"/>
      <c r="F2393" s="3"/>
      <c r="G2393" s="11"/>
      <c r="H2393" s="13"/>
    </row>
    <row r="2394" spans="2:8" ht="26" x14ac:dyDescent="0.35">
      <c r="B2394" s="17" t="s">
        <v>13</v>
      </c>
      <c r="C2394" s="16" t="s">
        <v>648</v>
      </c>
      <c r="D2394" s="18">
        <v>1</v>
      </c>
      <c r="E2394" s="19" t="s">
        <v>18</v>
      </c>
      <c r="F2394" s="20">
        <v>2459</v>
      </c>
      <c r="G2394" s="21">
        <f>D2394*IF(ISNUMBER(F2394),F2394,0)</f>
        <v>2459</v>
      </c>
      <c r="H2394" s="22"/>
    </row>
    <row r="2395" spans="2:8" x14ac:dyDescent="0.25">
      <c r="B2395" s="3"/>
      <c r="C2395" s="3"/>
      <c r="D2395" s="3"/>
      <c r="E2395" s="3"/>
      <c r="F2395" s="3"/>
      <c r="G2395" s="11"/>
      <c r="H2395" s="13"/>
    </row>
    <row r="2396" spans="2:8" ht="26" x14ac:dyDescent="0.35">
      <c r="B2396" s="17" t="s">
        <v>17</v>
      </c>
      <c r="C2396" s="16" t="s">
        <v>649</v>
      </c>
      <c r="D2396" s="18">
        <v>18</v>
      </c>
      <c r="E2396" s="19" t="s">
        <v>215</v>
      </c>
      <c r="F2396" s="20">
        <v>550</v>
      </c>
      <c r="G2396" s="21">
        <f>D2396*IF(ISNUMBER(F2396),F2396,0)</f>
        <v>9900</v>
      </c>
      <c r="H2396" s="22"/>
    </row>
    <row r="2397" spans="2:8" x14ac:dyDescent="0.25">
      <c r="B2397" s="3"/>
      <c r="C2397" s="3"/>
      <c r="D2397" s="3"/>
      <c r="E2397" s="3"/>
      <c r="F2397" s="3"/>
      <c r="G2397" s="11"/>
      <c r="H2397" s="13"/>
    </row>
    <row r="2398" spans="2:8" ht="38.5" x14ac:dyDescent="0.35">
      <c r="B2398" s="17" t="s">
        <v>20</v>
      </c>
      <c r="C2398" s="16" t="s">
        <v>650</v>
      </c>
      <c r="D2398" s="18">
        <v>1</v>
      </c>
      <c r="E2398" s="19" t="s">
        <v>18</v>
      </c>
      <c r="F2398" s="20">
        <v>2000</v>
      </c>
      <c r="G2398" s="21">
        <f>D2398*IF(ISNUMBER(F2398),F2398,0)</f>
        <v>2000</v>
      </c>
      <c r="H2398" s="459" t="s">
        <v>1069</v>
      </c>
    </row>
    <row r="2399" spans="2:8" x14ac:dyDescent="0.25">
      <c r="B2399" s="3"/>
      <c r="C2399" s="3"/>
      <c r="D2399" s="3"/>
      <c r="E2399" s="3"/>
      <c r="F2399" s="3"/>
      <c r="G2399" s="11"/>
      <c r="H2399" s="13"/>
    </row>
    <row r="2400" spans="2:8" ht="26" x14ac:dyDescent="0.35">
      <c r="B2400" s="17" t="s">
        <v>23</v>
      </c>
      <c r="C2400" s="16" t="s">
        <v>651</v>
      </c>
      <c r="D2400" s="18">
        <v>1</v>
      </c>
      <c r="E2400" s="19" t="s">
        <v>18</v>
      </c>
      <c r="F2400" s="20">
        <v>6000</v>
      </c>
      <c r="G2400" s="21">
        <f>D2400*IF(ISNUMBER(F2400),F2400,0)</f>
        <v>6000</v>
      </c>
      <c r="H2400" s="22"/>
    </row>
    <row r="2401" spans="2:8" x14ac:dyDescent="0.25">
      <c r="B2401" s="3"/>
      <c r="C2401" s="3"/>
      <c r="D2401" s="3"/>
      <c r="E2401" s="3"/>
      <c r="F2401" s="3"/>
      <c r="G2401" s="11"/>
      <c r="H2401" s="13"/>
    </row>
    <row r="2402" spans="2:8" x14ac:dyDescent="0.25">
      <c r="B2402" s="4"/>
      <c r="C2402" s="4"/>
      <c r="D2402" s="5"/>
      <c r="E2402" s="5"/>
      <c r="F2402" s="5"/>
      <c r="G2402" s="23"/>
      <c r="H2402" s="24"/>
    </row>
    <row r="2403" spans="2:8" ht="13" x14ac:dyDescent="0.3">
      <c r="B2403" s="3"/>
      <c r="C2403" s="25" t="s">
        <v>652</v>
      </c>
      <c r="G2403" s="26">
        <f>SUM(G2394:G2400)</f>
        <v>20359</v>
      </c>
      <c r="H2403" s="13"/>
    </row>
    <row r="2404" spans="2:8" x14ac:dyDescent="0.25">
      <c r="B2404" s="27"/>
      <c r="C2404" s="27"/>
      <c r="D2404" s="28"/>
      <c r="E2404" s="28"/>
      <c r="F2404" s="28"/>
      <c r="G2404" s="29"/>
      <c r="H2404" s="30"/>
    </row>
    <row r="2405" spans="2:8" x14ac:dyDescent="0.25">
      <c r="B2405" t="s">
        <v>653</v>
      </c>
    </row>
  </sheetData>
  <sheetProtection formatColumns="0"/>
  <phoneticPr fontId="0" type="noConversion"/>
  <pageMargins left="0.4" right="0.35" top="0.4" bottom="0.4" header="0" footer="0.2"/>
  <pageSetup paperSize="9" scale="46" orientation="portrait" r:id="rId1"/>
  <headerFooter alignWithMargins="0">
    <oddFooter>www.conquestenquiries.com</oddFooter>
  </headerFooter>
  <rowBreaks count="33" manualBreakCount="33">
    <brk id="41" max="16383" man="1"/>
    <brk id="121" max="16383" man="1"/>
    <brk id="157" max="16383" man="1"/>
    <brk id="204" max="16383" man="1"/>
    <brk id="267" max="16383" man="1"/>
    <brk id="315" max="16383" man="1"/>
    <brk id="392" max="16383" man="1"/>
    <brk id="436" max="16383" man="1"/>
    <brk id="487" max="16383" man="1"/>
    <brk id="592" max="16383" man="1"/>
    <brk id="634" max="16383" man="1"/>
    <brk id="735" max="16383" man="1"/>
    <brk id="813" max="16383" man="1"/>
    <brk id="869" max="16383" man="1"/>
    <brk id="957" max="16383" man="1"/>
    <brk id="1047" max="16383" man="1"/>
    <brk id="1131" max="16383" man="1"/>
    <brk id="1219" max="16383" man="1"/>
    <brk id="1307" max="16383" man="1"/>
    <brk id="1382" max="16383" man="1"/>
    <brk id="1451" max="16383" man="1"/>
    <brk id="1504" max="16383" man="1"/>
    <brk id="1579" max="16383" man="1"/>
    <brk id="1647" max="16383" man="1"/>
    <brk id="1717" max="16383" man="1"/>
    <brk id="1811" max="16383" man="1"/>
    <brk id="1897" max="16383" man="1"/>
    <brk id="2001" max="16383" man="1"/>
    <brk id="2051" max="16383" man="1"/>
    <brk id="2114" max="16383" man="1"/>
    <brk id="2219" max="16383" man="1"/>
    <brk id="2285" max="16383" man="1"/>
    <brk id="2359"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D9BE-CE15-41AA-9901-B75BCD9E5CD2}">
  <dimension ref="A1:G102"/>
  <sheetViews>
    <sheetView view="pageBreakPreview" zoomScaleNormal="100" zoomScaleSheetLayoutView="100" workbookViewId="0">
      <selection activeCell="H11" sqref="H11"/>
    </sheetView>
  </sheetViews>
  <sheetFormatPr defaultColWidth="9" defaultRowHeight="14.5" x14ac:dyDescent="0.35"/>
  <cols>
    <col min="1" max="1" width="2.54296875" style="306" bestFit="1" customWidth="1"/>
    <col min="2" max="2" width="58.54296875" style="308" customWidth="1"/>
    <col min="3" max="3" width="5.453125" style="499" bestFit="1" customWidth="1"/>
    <col min="4" max="4" width="4.81640625" style="499" bestFit="1" customWidth="1"/>
    <col min="5" max="5" width="9.81640625" style="500" bestFit="1" customWidth="1"/>
    <col min="6" max="6" width="12.7265625" style="501" customWidth="1"/>
    <col min="7" max="7" width="24.08984375" style="75" customWidth="1"/>
    <col min="8" max="16384" width="9" style="75"/>
  </cols>
  <sheetData>
    <row r="1" spans="1:7" x14ac:dyDescent="0.35">
      <c r="A1" s="276"/>
      <c r="B1" s="277"/>
      <c r="C1" s="474"/>
      <c r="D1" s="474"/>
      <c r="E1" s="475"/>
      <c r="F1" s="476"/>
      <c r="G1" s="476"/>
    </row>
    <row r="2" spans="1:7" x14ac:dyDescent="0.35">
      <c r="A2" s="280"/>
      <c r="B2" s="281"/>
      <c r="C2" s="477"/>
      <c r="D2" s="478"/>
      <c r="E2" s="479"/>
      <c r="F2" s="282" t="str">
        <f>'COVER PAGE'!A4</f>
        <v>MJD CIVIL ENGINEERING</v>
      </c>
      <c r="G2" s="282"/>
    </row>
    <row r="3" spans="1:7" x14ac:dyDescent="0.35">
      <c r="A3" s="280"/>
      <c r="B3" s="281"/>
      <c r="C3" s="477"/>
      <c r="D3" s="478"/>
      <c r="E3" s="479"/>
      <c r="F3" s="502" t="str">
        <f>'COVER PAGE'!A12</f>
        <v>ETON COLLEGE, WINDSOR</v>
      </c>
      <c r="G3" s="502"/>
    </row>
    <row r="4" spans="1:7" x14ac:dyDescent="0.35">
      <c r="A4" s="280"/>
      <c r="B4" s="283"/>
      <c r="C4" s="480"/>
      <c r="D4" s="480"/>
      <c r="E4" s="479"/>
      <c r="F4" s="282" t="str">
        <f>'COVER PAGE'!A14</f>
        <v>GROUNDWORKS &amp; HARDLANDSCAPING</v>
      </c>
      <c r="G4" s="282"/>
    </row>
    <row r="5" spans="1:7" x14ac:dyDescent="0.35">
      <c r="A5" s="285"/>
      <c r="B5" s="286"/>
      <c r="C5" s="481"/>
      <c r="D5" s="481"/>
      <c r="E5" s="482"/>
      <c r="F5" s="287"/>
      <c r="G5" s="287"/>
    </row>
    <row r="6" spans="1:7" x14ac:dyDescent="0.35">
      <c r="A6" s="288"/>
      <c r="B6" s="483" t="s">
        <v>1104</v>
      </c>
      <c r="C6" s="484" t="s">
        <v>6</v>
      </c>
      <c r="D6" s="484" t="s">
        <v>7</v>
      </c>
      <c r="E6" s="485" t="s">
        <v>8</v>
      </c>
      <c r="F6" s="486" t="s">
        <v>755</v>
      </c>
      <c r="G6" s="486" t="s">
        <v>1093</v>
      </c>
    </row>
    <row r="7" spans="1:7" x14ac:dyDescent="0.35">
      <c r="A7" s="289"/>
      <c r="B7" s="290"/>
      <c r="C7" s="487"/>
      <c r="D7" s="487"/>
      <c r="E7" s="301"/>
      <c r="F7" s="488"/>
      <c r="G7" s="488"/>
    </row>
    <row r="8" spans="1:7" x14ac:dyDescent="0.35">
      <c r="A8" s="292"/>
      <c r="B8" s="585" t="s">
        <v>1115</v>
      </c>
      <c r="C8" s="496"/>
      <c r="D8" s="496"/>
      <c r="E8" s="301"/>
      <c r="F8" s="488"/>
      <c r="G8" s="488"/>
    </row>
    <row r="9" spans="1:7" x14ac:dyDescent="0.35">
      <c r="A9" s="292"/>
      <c r="B9" s="585"/>
      <c r="C9" s="496"/>
      <c r="D9" s="496"/>
      <c r="E9" s="301"/>
      <c r="F9" s="488"/>
      <c r="G9" s="488"/>
    </row>
    <row r="10" spans="1:7" x14ac:dyDescent="0.35">
      <c r="A10" s="489"/>
      <c r="B10" s="565" t="s">
        <v>1076</v>
      </c>
      <c r="C10" s="464"/>
      <c r="D10" s="465"/>
      <c r="E10" s="490"/>
      <c r="F10" s="491"/>
      <c r="G10" s="491"/>
    </row>
    <row r="11" spans="1:7" ht="29" x14ac:dyDescent="0.35">
      <c r="A11" s="489"/>
      <c r="B11" s="466" t="s">
        <v>1084</v>
      </c>
      <c r="C11" s="472">
        <v>2</v>
      </c>
      <c r="D11" s="473" t="s">
        <v>758</v>
      </c>
      <c r="E11" s="494">
        <v>5850</v>
      </c>
      <c r="F11" s="495">
        <f>E11*C11</f>
        <v>11700</v>
      </c>
      <c r="G11" s="590" t="s">
        <v>1117</v>
      </c>
    </row>
    <row r="12" spans="1:7" x14ac:dyDescent="0.35">
      <c r="A12" s="489"/>
      <c r="B12" s="466" t="s">
        <v>1085</v>
      </c>
      <c r="C12" s="464">
        <v>2</v>
      </c>
      <c r="D12" s="465" t="s">
        <v>758</v>
      </c>
      <c r="E12" s="490">
        <v>3750</v>
      </c>
      <c r="F12" s="491">
        <f>E12*C12</f>
        <v>7500</v>
      </c>
      <c r="G12" s="586"/>
    </row>
    <row r="13" spans="1:7" x14ac:dyDescent="0.35">
      <c r="A13" s="489"/>
      <c r="B13" s="466"/>
      <c r="C13" s="464"/>
      <c r="D13" s="465"/>
      <c r="E13" s="490"/>
      <c r="F13" s="491"/>
      <c r="G13" s="586"/>
    </row>
    <row r="14" spans="1:7" x14ac:dyDescent="0.35">
      <c r="A14" s="489"/>
      <c r="B14" s="468" t="s">
        <v>1077</v>
      </c>
      <c r="C14" s="469"/>
      <c r="D14" s="470"/>
      <c r="E14" s="490"/>
      <c r="F14" s="492" t="s">
        <v>789</v>
      </c>
      <c r="G14" s="587"/>
    </row>
    <row r="15" spans="1:7" x14ac:dyDescent="0.35">
      <c r="A15" s="489"/>
      <c r="B15" s="468"/>
      <c r="C15" s="469"/>
      <c r="D15" s="470"/>
      <c r="E15" s="490"/>
      <c r="F15" s="492"/>
      <c r="G15" s="587"/>
    </row>
    <row r="16" spans="1:7" x14ac:dyDescent="0.35">
      <c r="A16" s="489"/>
      <c r="B16" s="468" t="s">
        <v>1078</v>
      </c>
      <c r="C16" s="469"/>
      <c r="D16" s="470"/>
      <c r="E16" s="490"/>
      <c r="F16" s="492" t="s">
        <v>739</v>
      </c>
      <c r="G16" s="587"/>
    </row>
    <row r="17" spans="1:7" x14ac:dyDescent="0.35">
      <c r="A17" s="489"/>
      <c r="B17" s="466"/>
      <c r="C17" s="464"/>
      <c r="D17" s="465"/>
      <c r="E17" s="490"/>
      <c r="F17" s="492"/>
      <c r="G17" s="587"/>
    </row>
    <row r="18" spans="1:7" x14ac:dyDescent="0.35">
      <c r="A18" s="489"/>
      <c r="B18" s="503" t="s">
        <v>1079</v>
      </c>
      <c r="C18" s="464"/>
      <c r="D18" s="465"/>
      <c r="E18" s="490"/>
      <c r="F18" s="488"/>
      <c r="G18" s="588"/>
    </row>
    <row r="19" spans="1:7" x14ac:dyDescent="0.35">
      <c r="A19" s="489"/>
      <c r="B19" s="467"/>
      <c r="C19" s="464"/>
      <c r="D19" s="465"/>
      <c r="E19" s="490"/>
      <c r="F19" s="488"/>
      <c r="G19" s="588"/>
    </row>
    <row r="20" spans="1:7" s="471" customFormat="1" x14ac:dyDescent="0.25">
      <c r="A20" s="493"/>
      <c r="B20" s="468" t="s">
        <v>1080</v>
      </c>
      <c r="C20" s="472"/>
      <c r="D20" s="473" t="s">
        <v>1075</v>
      </c>
      <c r="E20" s="494">
        <v>176.50000000000003</v>
      </c>
      <c r="F20" s="495" t="s">
        <v>1081</v>
      </c>
      <c r="G20" s="589"/>
    </row>
    <row r="21" spans="1:7" s="471" customFormat="1" x14ac:dyDescent="0.25">
      <c r="A21" s="493"/>
      <c r="B21" s="468"/>
      <c r="C21" s="469"/>
      <c r="D21" s="470"/>
      <c r="E21" s="297"/>
      <c r="F21" s="491"/>
      <c r="G21" s="586"/>
    </row>
    <row r="22" spans="1:7" s="471" customFormat="1" x14ac:dyDescent="0.25">
      <c r="A22" s="493"/>
      <c r="B22" s="468" t="s">
        <v>1082</v>
      </c>
      <c r="C22" s="469"/>
      <c r="D22" s="470" t="s">
        <v>1075</v>
      </c>
      <c r="E22" s="297">
        <v>45.8</v>
      </c>
      <c r="F22" s="491" t="s">
        <v>1081</v>
      </c>
      <c r="G22" s="586"/>
    </row>
    <row r="23" spans="1:7" s="471" customFormat="1" x14ac:dyDescent="0.25">
      <c r="A23" s="493"/>
      <c r="B23" s="468"/>
      <c r="C23" s="469"/>
      <c r="D23" s="470"/>
      <c r="E23" s="297"/>
      <c r="F23" s="491"/>
      <c r="G23" s="586"/>
    </row>
    <row r="24" spans="1:7" s="471" customFormat="1" x14ac:dyDescent="0.25">
      <c r="A24" s="493"/>
      <c r="B24" s="566" t="s">
        <v>1329</v>
      </c>
      <c r="C24" s="469"/>
      <c r="D24" s="470"/>
      <c r="E24" s="297"/>
      <c r="F24" s="491"/>
      <c r="G24" s="586"/>
    </row>
    <row r="25" spans="1:7" s="691" customFormat="1" ht="101.5" x14ac:dyDescent="0.35">
      <c r="A25" s="171"/>
      <c r="B25" s="683" t="s">
        <v>1328</v>
      </c>
      <c r="C25" s="679"/>
      <c r="D25" s="680"/>
      <c r="E25" s="681"/>
      <c r="F25" s="682"/>
      <c r="G25" s="171"/>
    </row>
    <row r="26" spans="1:7" s="691" customFormat="1" x14ac:dyDescent="0.35">
      <c r="A26" s="171"/>
      <c r="B26" s="683"/>
      <c r="C26" s="684"/>
      <c r="D26" s="685"/>
      <c r="E26" s="686"/>
      <c r="F26" s="687"/>
      <c r="G26" s="171"/>
    </row>
    <row r="27" spans="1:7" s="691" customFormat="1" x14ac:dyDescent="0.35">
      <c r="A27" s="171"/>
      <c r="B27" s="157" t="s">
        <v>1329</v>
      </c>
      <c r="C27" s="689">
        <v>1</v>
      </c>
      <c r="D27" s="690" t="s">
        <v>908</v>
      </c>
      <c r="E27" s="686">
        <v>6750</v>
      </c>
      <c r="F27" s="687">
        <f>E27*C27</f>
        <v>6750</v>
      </c>
      <c r="G27" s="698" t="s">
        <v>1332</v>
      </c>
    </row>
    <row r="28" spans="1:7" s="691" customFormat="1" x14ac:dyDescent="0.35">
      <c r="A28" s="171"/>
      <c r="B28" s="692"/>
      <c r="C28" s="689"/>
      <c r="D28" s="690"/>
      <c r="E28" s="686"/>
      <c r="F28" s="687"/>
      <c r="G28" s="171"/>
    </row>
    <row r="29" spans="1:7" s="691" customFormat="1" x14ac:dyDescent="0.35">
      <c r="A29" s="171"/>
      <c r="B29" s="157" t="s">
        <v>1330</v>
      </c>
      <c r="C29" s="689">
        <v>1</v>
      </c>
      <c r="D29" s="690" t="s">
        <v>1331</v>
      </c>
      <c r="E29" s="686">
        <v>607.5</v>
      </c>
      <c r="F29" s="687">
        <f t="shared" ref="F29" si="0">E29*C29</f>
        <v>607.5</v>
      </c>
      <c r="G29" s="171"/>
    </row>
    <row r="30" spans="1:7" s="691" customFormat="1" x14ac:dyDescent="0.35">
      <c r="A30" s="171"/>
      <c r="B30" s="702"/>
      <c r="C30" s="689"/>
      <c r="D30" s="690"/>
      <c r="E30" s="686"/>
      <c r="F30" s="687"/>
      <c r="G30" s="171"/>
    </row>
    <row r="31" spans="1:7" s="691" customFormat="1" x14ac:dyDescent="0.35">
      <c r="A31" s="171"/>
      <c r="B31" s="704" t="s">
        <v>1347</v>
      </c>
      <c r="C31" s="689"/>
      <c r="D31" s="690"/>
      <c r="E31" s="686"/>
      <c r="F31" s="687"/>
      <c r="G31" s="171"/>
    </row>
    <row r="32" spans="1:7" s="691" customFormat="1" x14ac:dyDescent="0.35">
      <c r="A32" s="171"/>
      <c r="B32" s="702"/>
      <c r="C32" s="689"/>
      <c r="D32" s="690"/>
      <c r="E32" s="686"/>
      <c r="F32" s="687"/>
      <c r="G32" s="171"/>
    </row>
    <row r="33" spans="1:7" s="691" customFormat="1" x14ac:dyDescent="0.35">
      <c r="A33" s="171"/>
      <c r="B33" s="702" t="s">
        <v>1348</v>
      </c>
      <c r="C33" s="689">
        <v>35</v>
      </c>
      <c r="D33" s="690" t="s">
        <v>777</v>
      </c>
      <c r="E33" s="686">
        <v>92.44</v>
      </c>
      <c r="F33" s="687">
        <f>E33*C33</f>
        <v>3235.4</v>
      </c>
      <c r="G33" s="171"/>
    </row>
    <row r="34" spans="1:7" s="691" customFormat="1" x14ac:dyDescent="0.35">
      <c r="A34" s="171"/>
      <c r="B34" s="702"/>
      <c r="C34" s="689"/>
      <c r="D34" s="690"/>
      <c r="E34" s="686"/>
      <c r="F34" s="687"/>
      <c r="G34" s="171"/>
    </row>
    <row r="35" spans="1:7" s="691" customFormat="1" x14ac:dyDescent="0.35">
      <c r="A35" s="171"/>
      <c r="B35" s="704" t="s">
        <v>1400</v>
      </c>
      <c r="C35" s="689"/>
      <c r="D35" s="690"/>
      <c r="E35" s="686"/>
      <c r="F35" s="687"/>
      <c r="G35" s="171"/>
    </row>
    <row r="36" spans="1:7" s="691" customFormat="1" x14ac:dyDescent="0.35">
      <c r="A36" s="171"/>
      <c r="B36" s="704"/>
      <c r="C36" s="689"/>
      <c r="D36" s="690"/>
      <c r="E36" s="686"/>
      <c r="F36" s="687"/>
      <c r="G36" s="171"/>
    </row>
    <row r="37" spans="1:7" s="691" customFormat="1" x14ac:dyDescent="0.35">
      <c r="A37" s="171"/>
      <c r="B37" s="702" t="s">
        <v>1401</v>
      </c>
      <c r="C37" s="689">
        <v>36</v>
      </c>
      <c r="D37" s="690" t="s">
        <v>777</v>
      </c>
      <c r="E37" s="686">
        <v>75</v>
      </c>
      <c r="F37" s="687">
        <f>E37*C37</f>
        <v>2700</v>
      </c>
      <c r="G37" s="171"/>
    </row>
    <row r="38" spans="1:7" s="691" customFormat="1" x14ac:dyDescent="0.35">
      <c r="A38" s="171"/>
      <c r="B38" s="702"/>
      <c r="C38" s="689"/>
      <c r="D38" s="690"/>
      <c r="E38" s="686"/>
      <c r="F38" s="687"/>
      <c r="G38" s="171"/>
    </row>
    <row r="39" spans="1:7" s="691" customFormat="1" x14ac:dyDescent="0.35">
      <c r="A39" s="171"/>
      <c r="B39" s="702" t="s">
        <v>1406</v>
      </c>
      <c r="C39" s="689">
        <v>2</v>
      </c>
      <c r="D39" s="690" t="s">
        <v>777</v>
      </c>
      <c r="E39" s="686">
        <v>450</v>
      </c>
      <c r="F39" s="687">
        <f>E39*C39</f>
        <v>900</v>
      </c>
      <c r="G39" s="171"/>
    </row>
    <row r="40" spans="1:7" s="471" customFormat="1" x14ac:dyDescent="0.25">
      <c r="A40" s="493"/>
      <c r="B40" s="564"/>
      <c r="C40" s="469"/>
      <c r="D40" s="470"/>
      <c r="E40" s="297"/>
      <c r="F40" s="491"/>
      <c r="G40" s="586"/>
    </row>
    <row r="41" spans="1:7" s="471" customFormat="1" x14ac:dyDescent="0.25">
      <c r="A41" s="493"/>
      <c r="B41" s="566" t="s">
        <v>1108</v>
      </c>
      <c r="C41" s="469"/>
      <c r="D41" s="470"/>
      <c r="E41" s="297"/>
      <c r="F41" s="491"/>
      <c r="G41" s="586"/>
    </row>
    <row r="42" spans="1:7" s="471" customFormat="1" ht="29" x14ac:dyDescent="0.25">
      <c r="A42" s="493"/>
      <c r="B42" s="468" t="s">
        <v>1109</v>
      </c>
      <c r="C42" s="472">
        <v>137</v>
      </c>
      <c r="D42" s="473" t="s">
        <v>777</v>
      </c>
      <c r="E42" s="494">
        <v>155.24</v>
      </c>
      <c r="F42" s="495">
        <f>E42*C42</f>
        <v>21267.88</v>
      </c>
      <c r="G42" s="590" t="s">
        <v>1118</v>
      </c>
    </row>
    <row r="43" spans="1:7" s="471" customFormat="1" x14ac:dyDescent="0.25">
      <c r="A43" s="493"/>
      <c r="B43" s="468"/>
      <c r="C43" s="472"/>
      <c r="D43" s="473"/>
      <c r="E43" s="494"/>
      <c r="F43" s="495"/>
      <c r="G43" s="590"/>
    </row>
    <row r="44" spans="1:7" s="471" customFormat="1" ht="29" x14ac:dyDescent="0.25">
      <c r="A44" s="493"/>
      <c r="B44" s="467" t="s">
        <v>1349</v>
      </c>
      <c r="C44" s="472">
        <v>137</v>
      </c>
      <c r="D44" s="473" t="s">
        <v>777</v>
      </c>
      <c r="E44" s="494">
        <v>45</v>
      </c>
      <c r="F44" s="495">
        <f t="shared" ref="F44" si="1">E44*C44</f>
        <v>6165</v>
      </c>
      <c r="G44" s="590" t="s">
        <v>1118</v>
      </c>
    </row>
    <row r="45" spans="1:7" s="471" customFormat="1" x14ac:dyDescent="0.25">
      <c r="A45" s="493"/>
      <c r="B45" s="721" t="s">
        <v>1402</v>
      </c>
      <c r="C45" s="472"/>
      <c r="D45" s="473"/>
      <c r="E45" s="494"/>
      <c r="F45" s="495"/>
      <c r="G45" s="590"/>
    </row>
    <row r="46" spans="1:7" s="471" customFormat="1" x14ac:dyDescent="0.25">
      <c r="A46" s="493"/>
      <c r="B46" s="467"/>
      <c r="C46" s="472"/>
      <c r="D46" s="473"/>
      <c r="E46" s="494"/>
      <c r="F46" s="495"/>
      <c r="G46" s="590"/>
    </row>
    <row r="47" spans="1:7" s="471" customFormat="1" x14ac:dyDescent="0.25">
      <c r="A47" s="493"/>
      <c r="B47" s="467" t="s">
        <v>1403</v>
      </c>
      <c r="C47" s="472">
        <v>20</v>
      </c>
      <c r="D47" s="473" t="s">
        <v>777</v>
      </c>
      <c r="E47" s="494">
        <v>85</v>
      </c>
      <c r="F47" s="495">
        <f>E47*C47</f>
        <v>1700</v>
      </c>
      <c r="G47" s="590"/>
    </row>
    <row r="48" spans="1:7" s="471" customFormat="1" x14ac:dyDescent="0.25">
      <c r="A48" s="493"/>
      <c r="B48" s="467"/>
      <c r="C48" s="472"/>
      <c r="D48" s="473"/>
      <c r="E48" s="494"/>
      <c r="F48" s="495"/>
      <c r="G48" s="590"/>
    </row>
    <row r="49" spans="1:7" s="471" customFormat="1" x14ac:dyDescent="0.25">
      <c r="A49" s="493"/>
      <c r="B49" s="721" t="s">
        <v>1404</v>
      </c>
      <c r="C49" s="472"/>
      <c r="D49" s="473"/>
      <c r="E49" s="494"/>
      <c r="F49" s="495"/>
      <c r="G49" s="590"/>
    </row>
    <row r="50" spans="1:7" s="471" customFormat="1" x14ac:dyDescent="0.25">
      <c r="A50" s="493"/>
      <c r="B50" s="467"/>
      <c r="C50" s="472"/>
      <c r="D50" s="473"/>
      <c r="E50" s="494"/>
      <c r="F50" s="495"/>
      <c r="G50" s="590"/>
    </row>
    <row r="51" spans="1:7" s="471" customFormat="1" x14ac:dyDescent="0.25">
      <c r="A51" s="493"/>
      <c r="B51" s="467" t="s">
        <v>1405</v>
      </c>
      <c r="C51" s="472"/>
      <c r="D51" s="473" t="s">
        <v>905</v>
      </c>
      <c r="E51" s="494">
        <v>16.66</v>
      </c>
      <c r="F51" s="495" t="s">
        <v>765</v>
      </c>
      <c r="G51" s="590"/>
    </row>
    <row r="52" spans="1:7" s="471" customFormat="1" x14ac:dyDescent="0.25">
      <c r="A52" s="493"/>
      <c r="B52" s="468"/>
      <c r="C52" s="472"/>
      <c r="D52" s="473"/>
      <c r="E52" s="494"/>
      <c r="F52" s="495"/>
      <c r="G52" s="590"/>
    </row>
    <row r="53" spans="1:7" s="471" customFormat="1" x14ac:dyDescent="0.25">
      <c r="A53" s="493"/>
      <c r="B53" s="566" t="s">
        <v>1343</v>
      </c>
      <c r="C53" s="472"/>
      <c r="D53" s="473"/>
      <c r="E53" s="494"/>
      <c r="F53" s="495"/>
      <c r="G53" s="590"/>
    </row>
    <row r="54" spans="1:7" s="471" customFormat="1" x14ac:dyDescent="0.25">
      <c r="A54" s="493"/>
      <c r="B54" s="468"/>
      <c r="C54" s="472"/>
      <c r="D54" s="473"/>
      <c r="E54" s="494"/>
      <c r="F54" s="495"/>
      <c r="G54" s="590"/>
    </row>
    <row r="55" spans="1:7" s="691" customFormat="1" ht="59" customHeight="1" x14ac:dyDescent="0.35">
      <c r="A55" s="694"/>
      <c r="B55" s="700" t="s">
        <v>1333</v>
      </c>
      <c r="C55" s="689"/>
      <c r="D55" s="690"/>
      <c r="E55" s="695"/>
      <c r="F55" s="696"/>
      <c r="G55" s="699"/>
    </row>
    <row r="56" spans="1:7" s="691" customFormat="1" x14ac:dyDescent="0.35">
      <c r="A56" s="171"/>
      <c r="B56" s="157"/>
      <c r="C56" s="689"/>
      <c r="D56" s="690"/>
      <c r="E56" s="695"/>
      <c r="F56" s="697"/>
      <c r="G56" s="693"/>
    </row>
    <row r="57" spans="1:7" s="691" customFormat="1" x14ac:dyDescent="0.35">
      <c r="A57" s="171"/>
      <c r="B57" s="157" t="s">
        <v>1334</v>
      </c>
      <c r="C57" s="689">
        <v>10</v>
      </c>
      <c r="D57" s="690" t="s">
        <v>922</v>
      </c>
      <c r="E57" s="695">
        <v>33.44</v>
      </c>
      <c r="F57" s="697">
        <f>E57*C57</f>
        <v>334.4</v>
      </c>
      <c r="G57" s="693"/>
    </row>
    <row r="58" spans="1:7" s="691" customFormat="1" x14ac:dyDescent="0.35">
      <c r="A58" s="171"/>
      <c r="B58" s="157"/>
      <c r="C58" s="689"/>
      <c r="D58" s="690"/>
      <c r="E58" s="695"/>
      <c r="F58" s="697"/>
      <c r="G58" s="693"/>
    </row>
    <row r="59" spans="1:7" s="691" customFormat="1" x14ac:dyDescent="0.35">
      <c r="A59" s="171"/>
      <c r="B59" s="157" t="s">
        <v>1335</v>
      </c>
      <c r="C59" s="689">
        <v>10</v>
      </c>
      <c r="D59" s="690" t="s">
        <v>922</v>
      </c>
      <c r="E59" s="695">
        <v>58.56</v>
      </c>
      <c r="F59" s="697">
        <f>E59*C59</f>
        <v>585.6</v>
      </c>
      <c r="G59" s="693"/>
    </row>
    <row r="60" spans="1:7" s="691" customFormat="1" x14ac:dyDescent="0.35">
      <c r="A60" s="171"/>
      <c r="B60" s="157"/>
      <c r="C60" s="689"/>
      <c r="D60" s="690"/>
      <c r="E60" s="695"/>
      <c r="F60" s="697"/>
      <c r="G60" s="693"/>
    </row>
    <row r="61" spans="1:7" s="691" customFormat="1" x14ac:dyDescent="0.35">
      <c r="A61" s="171"/>
      <c r="B61" s="157" t="s">
        <v>1336</v>
      </c>
      <c r="C61" s="689">
        <v>2</v>
      </c>
      <c r="D61" s="690" t="s">
        <v>777</v>
      </c>
      <c r="E61" s="695">
        <v>78.95</v>
      </c>
      <c r="F61" s="697">
        <f>E61*C61</f>
        <v>157.9</v>
      </c>
      <c r="G61" s="693"/>
    </row>
    <row r="62" spans="1:7" s="691" customFormat="1" x14ac:dyDescent="0.35">
      <c r="A62" s="171"/>
      <c r="B62" s="157"/>
      <c r="C62" s="689"/>
      <c r="D62" s="690"/>
      <c r="E62" s="695"/>
      <c r="F62" s="697"/>
      <c r="G62" s="693"/>
    </row>
    <row r="63" spans="1:7" s="691" customFormat="1" x14ac:dyDescent="0.35">
      <c r="A63" s="171"/>
      <c r="B63" s="157" t="s">
        <v>1337</v>
      </c>
      <c r="C63" s="689">
        <v>20</v>
      </c>
      <c r="D63" s="690" t="s">
        <v>1114</v>
      </c>
      <c r="E63" s="695">
        <v>32.44</v>
      </c>
      <c r="F63" s="697">
        <f>E63*C63</f>
        <v>648.79999999999995</v>
      </c>
      <c r="G63" s="693"/>
    </row>
    <row r="64" spans="1:7" s="691" customFormat="1" x14ac:dyDescent="0.35">
      <c r="A64" s="171"/>
      <c r="B64" s="157"/>
      <c r="C64" s="689"/>
      <c r="D64" s="690"/>
      <c r="E64" s="695"/>
      <c r="F64" s="697"/>
      <c r="G64" s="693"/>
    </row>
    <row r="65" spans="1:7" s="691" customFormat="1" x14ac:dyDescent="0.35">
      <c r="A65" s="171"/>
      <c r="B65" s="157" t="s">
        <v>1338</v>
      </c>
      <c r="C65" s="689">
        <v>20</v>
      </c>
      <c r="D65" s="690" t="s">
        <v>1114</v>
      </c>
      <c r="E65" s="695">
        <v>24.55</v>
      </c>
      <c r="F65" s="697">
        <f>E65*C65</f>
        <v>491</v>
      </c>
      <c r="G65" s="693"/>
    </row>
    <row r="66" spans="1:7" s="691" customFormat="1" x14ac:dyDescent="0.35">
      <c r="A66" s="171"/>
      <c r="B66" s="157"/>
      <c r="C66" s="689"/>
      <c r="D66" s="690"/>
      <c r="E66" s="695"/>
      <c r="F66" s="697"/>
      <c r="G66" s="693"/>
    </row>
    <row r="67" spans="1:7" s="691" customFormat="1" x14ac:dyDescent="0.35">
      <c r="A67" s="171"/>
      <c r="B67" s="157" t="s">
        <v>1339</v>
      </c>
      <c r="C67" s="689">
        <v>40</v>
      </c>
      <c r="D67" s="690" t="s">
        <v>1114</v>
      </c>
      <c r="E67" s="695">
        <v>32.33</v>
      </c>
      <c r="F67" s="697">
        <f>E67*C67</f>
        <v>1293.1999999999998</v>
      </c>
      <c r="G67" s="693"/>
    </row>
    <row r="68" spans="1:7" s="691" customFormat="1" x14ac:dyDescent="0.35">
      <c r="A68" s="171"/>
      <c r="B68" s="157"/>
      <c r="C68" s="689"/>
      <c r="D68" s="690"/>
      <c r="E68" s="695"/>
      <c r="F68" s="697"/>
      <c r="G68" s="693"/>
    </row>
    <row r="69" spans="1:7" s="691" customFormat="1" x14ac:dyDescent="0.35">
      <c r="A69" s="171"/>
      <c r="B69" s="157" t="s">
        <v>1340</v>
      </c>
      <c r="C69" s="689">
        <v>3</v>
      </c>
      <c r="D69" s="690" t="s">
        <v>905</v>
      </c>
      <c r="E69" s="695">
        <v>363</v>
      </c>
      <c r="F69" s="697">
        <f>E69*C69</f>
        <v>1089</v>
      </c>
      <c r="G69" s="693"/>
    </row>
    <row r="70" spans="1:7" s="691" customFormat="1" x14ac:dyDescent="0.35">
      <c r="A70" s="171"/>
      <c r="B70" s="157"/>
      <c r="C70" s="689"/>
      <c r="D70" s="690"/>
      <c r="E70" s="695"/>
      <c r="F70" s="697"/>
      <c r="G70" s="693"/>
    </row>
    <row r="71" spans="1:7" s="691" customFormat="1" x14ac:dyDescent="0.35">
      <c r="A71" s="171"/>
      <c r="B71" s="157" t="s">
        <v>1341</v>
      </c>
      <c r="C71" s="689">
        <v>20</v>
      </c>
      <c r="D71" s="690" t="s">
        <v>1114</v>
      </c>
      <c r="E71" s="695">
        <v>2.96</v>
      </c>
      <c r="F71" s="697">
        <f>E71*C71</f>
        <v>59.2</v>
      </c>
      <c r="G71" s="693"/>
    </row>
    <row r="72" spans="1:7" s="471" customFormat="1" x14ac:dyDescent="0.25">
      <c r="A72" s="493"/>
      <c r="B72" s="468"/>
      <c r="C72" s="472"/>
      <c r="D72" s="473"/>
      <c r="E72" s="494"/>
      <c r="F72" s="495"/>
      <c r="G72" s="590"/>
    </row>
    <row r="73" spans="1:7" s="471" customFormat="1" x14ac:dyDescent="0.25">
      <c r="A73" s="493"/>
      <c r="B73" s="468" t="s">
        <v>1342</v>
      </c>
      <c r="C73" s="472">
        <v>1</v>
      </c>
      <c r="D73" s="473" t="s">
        <v>908</v>
      </c>
      <c r="E73" s="494">
        <v>1750</v>
      </c>
      <c r="F73" s="701">
        <f>E73*C73</f>
        <v>1750</v>
      </c>
      <c r="G73" s="590"/>
    </row>
    <row r="74" spans="1:7" s="471" customFormat="1" x14ac:dyDescent="0.25">
      <c r="A74" s="493"/>
      <c r="B74" s="468"/>
      <c r="C74" s="472"/>
      <c r="D74" s="473"/>
      <c r="E74" s="494"/>
      <c r="F74" s="701"/>
      <c r="G74" s="590"/>
    </row>
    <row r="75" spans="1:7" s="471" customFormat="1" x14ac:dyDescent="0.25">
      <c r="A75" s="493"/>
      <c r="B75" s="566" t="s">
        <v>1393</v>
      </c>
      <c r="C75" s="472"/>
      <c r="D75" s="473"/>
      <c r="E75" s="494"/>
      <c r="F75" s="701"/>
      <c r="G75" s="590"/>
    </row>
    <row r="76" spans="1:7" s="471" customFormat="1" x14ac:dyDescent="0.25">
      <c r="A76" s="493"/>
      <c r="B76" s="468"/>
      <c r="C76" s="472"/>
      <c r="D76" s="473"/>
      <c r="E76" s="494"/>
      <c r="F76" s="701"/>
      <c r="G76" s="590"/>
    </row>
    <row r="77" spans="1:7" s="471" customFormat="1" x14ac:dyDescent="0.25">
      <c r="A77" s="493"/>
      <c r="B77" s="468" t="s">
        <v>1394</v>
      </c>
      <c r="C77" s="472">
        <v>1</v>
      </c>
      <c r="D77" s="473" t="s">
        <v>908</v>
      </c>
      <c r="E77" s="494">
        <v>600</v>
      </c>
      <c r="F77" s="701">
        <f>E77*C77</f>
        <v>600</v>
      </c>
      <c r="G77" s="590"/>
    </row>
    <row r="78" spans="1:7" s="471" customFormat="1" x14ac:dyDescent="0.25">
      <c r="A78" s="493"/>
      <c r="B78" s="468"/>
      <c r="C78" s="472"/>
      <c r="D78" s="473"/>
      <c r="E78" s="494"/>
      <c r="F78" s="701"/>
      <c r="G78" s="590"/>
    </row>
    <row r="79" spans="1:7" s="471" customFormat="1" x14ac:dyDescent="0.25">
      <c r="A79" s="493"/>
      <c r="B79" s="468" t="s">
        <v>1396</v>
      </c>
      <c r="C79" s="472">
        <v>170</v>
      </c>
      <c r="D79" s="473" t="s">
        <v>1114</v>
      </c>
      <c r="E79" s="494">
        <v>84</v>
      </c>
      <c r="F79" s="701">
        <f>E79*C79</f>
        <v>14280</v>
      </c>
      <c r="G79" s="590"/>
    </row>
    <row r="80" spans="1:7" s="471" customFormat="1" x14ac:dyDescent="0.25">
      <c r="A80" s="493"/>
      <c r="B80" s="468"/>
      <c r="C80" s="472"/>
      <c r="D80" s="473"/>
      <c r="E80" s="494"/>
      <c r="F80" s="701"/>
      <c r="G80" s="590"/>
    </row>
    <row r="81" spans="1:7" s="471" customFormat="1" x14ac:dyDescent="0.25">
      <c r="A81" s="493"/>
      <c r="B81" s="468" t="s">
        <v>1395</v>
      </c>
      <c r="C81" s="472">
        <v>30</v>
      </c>
      <c r="D81" s="473" t="s">
        <v>905</v>
      </c>
      <c r="E81" s="494">
        <v>63.15</v>
      </c>
      <c r="F81" s="701">
        <f>E81*C81</f>
        <v>1894.5</v>
      </c>
      <c r="G81" s="590"/>
    </row>
    <row r="82" spans="1:7" s="471" customFormat="1" x14ac:dyDescent="0.25">
      <c r="A82" s="493"/>
      <c r="B82" s="468"/>
      <c r="C82" s="472"/>
      <c r="D82" s="473"/>
      <c r="E82" s="494"/>
      <c r="F82" s="701"/>
      <c r="G82" s="590"/>
    </row>
    <row r="83" spans="1:7" s="471" customFormat="1" x14ac:dyDescent="0.25">
      <c r="A83" s="493"/>
      <c r="B83" s="566" t="s">
        <v>1357</v>
      </c>
      <c r="C83" s="472"/>
      <c r="D83" s="473"/>
      <c r="E83" s="494"/>
      <c r="F83" s="701"/>
      <c r="G83" s="590"/>
    </row>
    <row r="84" spans="1:7" s="471" customFormat="1" x14ac:dyDescent="0.25">
      <c r="A84" s="493"/>
      <c r="B84" s="468"/>
      <c r="C84" s="472"/>
      <c r="D84" s="473"/>
      <c r="E84" s="494"/>
      <c r="F84" s="701"/>
      <c r="G84" s="590"/>
    </row>
    <row r="85" spans="1:7" s="471" customFormat="1" x14ac:dyDescent="0.25">
      <c r="A85" s="493"/>
      <c r="B85" s="468" t="s">
        <v>535</v>
      </c>
      <c r="C85" s="472">
        <v>1</v>
      </c>
      <c r="D85" s="473" t="s">
        <v>908</v>
      </c>
      <c r="E85" s="494">
        <v>5000</v>
      </c>
      <c r="F85" s="701">
        <f>E85*C85</f>
        <v>5000</v>
      </c>
      <c r="G85" s="705" t="s">
        <v>1358</v>
      </c>
    </row>
    <row r="86" spans="1:7" s="471" customFormat="1" x14ac:dyDescent="0.25">
      <c r="A86" s="493"/>
      <c r="B86" s="468"/>
      <c r="C86" s="472"/>
      <c r="D86" s="473"/>
      <c r="E86" s="494"/>
      <c r="F86" s="701"/>
      <c r="G86" s="705"/>
    </row>
    <row r="87" spans="1:7" s="471" customFormat="1" x14ac:dyDescent="0.25">
      <c r="A87" s="493"/>
      <c r="B87" s="566" t="s">
        <v>1441</v>
      </c>
      <c r="C87" s="469"/>
      <c r="D87" s="470"/>
      <c r="E87" s="297"/>
      <c r="F87" s="701"/>
      <c r="G87" s="590"/>
    </row>
    <row r="88" spans="1:7" s="471" customFormat="1" x14ac:dyDescent="0.25">
      <c r="A88" s="493"/>
      <c r="B88" s="468"/>
      <c r="C88" s="469"/>
      <c r="D88" s="470"/>
      <c r="E88" s="297"/>
      <c r="F88" s="701"/>
      <c r="G88" s="590"/>
    </row>
    <row r="89" spans="1:7" s="471" customFormat="1" x14ac:dyDescent="0.25">
      <c r="A89" s="493"/>
      <c r="B89" s="468" t="s">
        <v>1443</v>
      </c>
      <c r="C89" s="469">
        <v>50</v>
      </c>
      <c r="D89" s="470" t="s">
        <v>1114</v>
      </c>
      <c r="E89" s="297">
        <v>84</v>
      </c>
      <c r="F89" s="701">
        <f t="shared" ref="F89" si="2">E89*C89</f>
        <v>4200</v>
      </c>
      <c r="G89" s="590"/>
    </row>
    <row r="90" spans="1:7" s="471" customFormat="1" x14ac:dyDescent="0.25">
      <c r="A90" s="493"/>
      <c r="B90" s="468"/>
      <c r="C90" s="469"/>
      <c r="D90" s="470"/>
      <c r="E90" s="297"/>
      <c r="F90" s="701"/>
      <c r="G90" s="590"/>
    </row>
    <row r="91" spans="1:7" s="471" customFormat="1" x14ac:dyDescent="0.25">
      <c r="A91" s="493"/>
      <c r="B91" s="468" t="s">
        <v>1395</v>
      </c>
      <c r="C91" s="469">
        <v>10</v>
      </c>
      <c r="D91" s="470" t="s">
        <v>905</v>
      </c>
      <c r="E91" s="297">
        <v>63.15</v>
      </c>
      <c r="F91" s="701">
        <f>E91*C91</f>
        <v>631.5</v>
      </c>
      <c r="G91" s="590"/>
    </row>
    <row r="92" spans="1:7" s="471" customFormat="1" x14ac:dyDescent="0.25">
      <c r="A92" s="493"/>
      <c r="B92" s="468"/>
      <c r="C92" s="469"/>
      <c r="D92" s="470"/>
      <c r="E92" s="297"/>
      <c r="F92" s="495"/>
      <c r="G92" s="589"/>
    </row>
    <row r="93" spans="1:7" s="471" customFormat="1" x14ac:dyDescent="0.25">
      <c r="A93" s="493"/>
      <c r="B93" s="583" t="s">
        <v>1113</v>
      </c>
      <c r="C93" s="469"/>
      <c r="D93" s="470"/>
      <c r="E93" s="297"/>
      <c r="F93" s="495"/>
      <c r="G93" s="589"/>
    </row>
    <row r="94" spans="1:7" s="471" customFormat="1" x14ac:dyDescent="0.25">
      <c r="A94" s="493"/>
      <c r="B94" s="468"/>
      <c r="C94" s="469"/>
      <c r="D94" s="470"/>
      <c r="E94" s="297"/>
      <c r="F94" s="495"/>
      <c r="G94" s="589"/>
    </row>
    <row r="95" spans="1:7" s="471" customFormat="1" x14ac:dyDescent="0.25">
      <c r="A95" s="493"/>
      <c r="B95" s="468" t="s">
        <v>1116</v>
      </c>
      <c r="C95" s="469">
        <v>1</v>
      </c>
      <c r="D95" s="470" t="s">
        <v>908</v>
      </c>
      <c r="E95" s="297">
        <v>28452.41</v>
      </c>
      <c r="F95" s="584">
        <f>E95*C95*-1</f>
        <v>-28452.41</v>
      </c>
      <c r="G95" s="590" t="s">
        <v>1119</v>
      </c>
    </row>
    <row r="96" spans="1:7" s="471" customFormat="1" x14ac:dyDescent="0.25">
      <c r="A96" s="493"/>
      <c r="B96" s="468"/>
      <c r="C96" s="469"/>
      <c r="D96" s="470"/>
      <c r="E96" s="297"/>
      <c r="F96" s="584"/>
      <c r="G96" s="590"/>
    </row>
    <row r="97" spans="1:7" s="471" customFormat="1" x14ac:dyDescent="0.25">
      <c r="A97" s="493"/>
      <c r="B97" s="468"/>
      <c r="C97" s="469"/>
      <c r="D97" s="470"/>
      <c r="E97" s="297"/>
      <c r="F97" s="584"/>
      <c r="G97" s="590"/>
    </row>
    <row r="98" spans="1:7" x14ac:dyDescent="0.35">
      <c r="A98" s="292"/>
      <c r="B98" s="302"/>
      <c r="C98" s="496"/>
      <c r="D98" s="496"/>
      <c r="E98" s="301"/>
      <c r="F98" s="488"/>
      <c r="G98" s="488"/>
    </row>
    <row r="99" spans="1:7" x14ac:dyDescent="0.35">
      <c r="A99" s="303"/>
      <c r="B99" s="763"/>
      <c r="C99" s="764"/>
      <c r="D99" s="764"/>
      <c r="E99" s="765"/>
      <c r="F99" s="497">
        <f>SUM(F7:F98)</f>
        <v>67088.47</v>
      </c>
      <c r="G99" s="497"/>
    </row>
    <row r="100" spans="1:7" x14ac:dyDescent="0.35">
      <c r="B100" s="307"/>
      <c r="C100" s="306"/>
      <c r="D100" s="306"/>
      <c r="E100" s="306"/>
      <c r="F100" s="498"/>
    </row>
    <row r="101" spans="1:7" x14ac:dyDescent="0.35">
      <c r="B101" s="307"/>
      <c r="C101" s="306"/>
      <c r="D101" s="306"/>
      <c r="E101" s="306"/>
      <c r="F101" s="498"/>
    </row>
    <row r="102" spans="1:7" x14ac:dyDescent="0.35">
      <c r="B102" s="307"/>
      <c r="C102" s="306"/>
      <c r="D102" s="306"/>
      <c r="E102" s="306"/>
      <c r="F102" s="498"/>
    </row>
  </sheetData>
  <mergeCells count="1">
    <mergeCell ref="B99:E99"/>
  </mergeCells>
  <pageMargins left="0.7" right="0.7"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1DD9-1F68-4968-B26B-25F834A05051}">
  <dimension ref="A1:K65"/>
  <sheetViews>
    <sheetView showGridLines="0" view="pageBreakPreview" zoomScale="87" zoomScaleNormal="79" workbookViewId="0">
      <selection activeCell="I9" sqref="I9"/>
    </sheetView>
  </sheetViews>
  <sheetFormatPr defaultColWidth="9.08984375" defaultRowHeight="14.5" x14ac:dyDescent="0.35"/>
  <cols>
    <col min="1" max="1" width="6.08984375" style="511" customWidth="1"/>
    <col min="2" max="2" width="69.90625" style="511" customWidth="1"/>
    <col min="3" max="3" width="8.08984375" style="513" bestFit="1" customWidth="1"/>
    <col min="4" max="4" width="5.81640625" style="513" bestFit="1" customWidth="1"/>
    <col min="5" max="5" width="10.54296875" style="556" customWidth="1"/>
    <col min="6" max="6" width="11.6328125" style="556" bestFit="1" customWidth="1"/>
    <col min="7" max="16384" width="9.08984375" style="511"/>
  </cols>
  <sheetData>
    <row r="1" spans="1:11" x14ac:dyDescent="0.35">
      <c r="A1" s="506" t="s">
        <v>1086</v>
      </c>
      <c r="B1" s="507"/>
      <c r="C1" s="508"/>
      <c r="D1" s="508"/>
      <c r="E1" s="509"/>
      <c r="F1" s="509"/>
    </row>
    <row r="2" spans="1:11" x14ac:dyDescent="0.35">
      <c r="A2" s="512" t="s">
        <v>1087</v>
      </c>
      <c r="E2" s="514"/>
      <c r="F2" s="514"/>
    </row>
    <row r="3" spans="1:11" x14ac:dyDescent="0.35">
      <c r="A3" s="512" t="s">
        <v>1088</v>
      </c>
      <c r="B3" s="516">
        <f ca="1">TODAY()</f>
        <v>45719</v>
      </c>
      <c r="E3" s="514"/>
      <c r="F3" s="514"/>
    </row>
    <row r="4" spans="1:11" x14ac:dyDescent="0.35">
      <c r="A4" s="512"/>
      <c r="E4" s="514"/>
      <c r="F4" s="514"/>
    </row>
    <row r="5" spans="1:11" x14ac:dyDescent="0.35">
      <c r="A5" s="517"/>
      <c r="B5" s="518"/>
      <c r="C5" s="519"/>
      <c r="D5" s="519"/>
      <c r="E5" s="520"/>
      <c r="F5" s="520"/>
    </row>
    <row r="6" spans="1:11" x14ac:dyDescent="0.35">
      <c r="A6" s="522" t="s">
        <v>1089</v>
      </c>
      <c r="B6" s="523" t="s">
        <v>1414</v>
      </c>
      <c r="C6" s="524" t="s">
        <v>1090</v>
      </c>
      <c r="D6" s="525" t="s">
        <v>1091</v>
      </c>
      <c r="E6" s="526" t="s">
        <v>1092</v>
      </c>
      <c r="F6" s="526" t="s">
        <v>747</v>
      </c>
      <c r="H6" s="527"/>
      <c r="K6" s="527"/>
    </row>
    <row r="7" spans="1:11" x14ac:dyDescent="0.35">
      <c r="A7" s="528"/>
      <c r="B7" s="738"/>
      <c r="C7" s="529"/>
      <c r="D7" s="530"/>
      <c r="E7" s="531"/>
      <c r="F7" s="532"/>
    </row>
    <row r="8" spans="1:11" x14ac:dyDescent="0.35">
      <c r="A8" s="528"/>
      <c r="B8" s="504" t="s">
        <v>1415</v>
      </c>
      <c r="C8" s="529"/>
      <c r="D8" s="530"/>
      <c r="E8" s="531"/>
      <c r="F8" s="532"/>
    </row>
    <row r="9" spans="1:11" x14ac:dyDescent="0.35">
      <c r="A9" s="528"/>
      <c r="B9" s="728" t="s">
        <v>1416</v>
      </c>
      <c r="C9" s="739">
        <v>2279</v>
      </c>
      <c r="D9" s="740" t="s">
        <v>1114</v>
      </c>
      <c r="E9" s="741">
        <v>27.95</v>
      </c>
      <c r="F9" s="742">
        <f t="shared" ref="F9" si="0">E9*C9</f>
        <v>63698.049999999996</v>
      </c>
    </row>
    <row r="10" spans="1:11" x14ac:dyDescent="0.35">
      <c r="A10" s="528"/>
      <c r="B10" s="728"/>
      <c r="C10" s="739"/>
      <c r="D10" s="740"/>
      <c r="E10" s="741"/>
      <c r="F10" s="742"/>
    </row>
    <row r="11" spans="1:11" x14ac:dyDescent="0.35">
      <c r="A11" s="528"/>
      <c r="B11" s="729" t="s">
        <v>1417</v>
      </c>
      <c r="C11" s="739"/>
      <c r="D11" s="740"/>
      <c r="E11" s="741"/>
      <c r="F11" s="742"/>
    </row>
    <row r="12" spans="1:11" x14ac:dyDescent="0.35">
      <c r="A12" s="528"/>
      <c r="B12" s="728" t="s">
        <v>1416</v>
      </c>
      <c r="C12" s="739">
        <v>645</v>
      </c>
      <c r="D12" s="740" t="s">
        <v>1114</v>
      </c>
      <c r="E12" s="741">
        <v>27.95</v>
      </c>
      <c r="F12" s="742">
        <f>E12*C12</f>
        <v>18027.75</v>
      </c>
    </row>
    <row r="13" spans="1:11" x14ac:dyDescent="0.35">
      <c r="A13" s="528"/>
      <c r="B13" s="728"/>
      <c r="C13" s="739"/>
      <c r="D13" s="740"/>
      <c r="E13" s="741"/>
      <c r="F13" s="742"/>
    </row>
    <row r="14" spans="1:11" x14ac:dyDescent="0.35">
      <c r="A14" s="528"/>
      <c r="B14" s="728" t="s">
        <v>1418</v>
      </c>
      <c r="C14" s="739">
        <v>571</v>
      </c>
      <c r="D14" s="740" t="s">
        <v>1114</v>
      </c>
      <c r="E14" s="741">
        <v>31.44</v>
      </c>
      <c r="F14" s="742">
        <f>E14*C14</f>
        <v>17952.240000000002</v>
      </c>
    </row>
    <row r="15" spans="1:11" x14ac:dyDescent="0.35">
      <c r="A15" s="528"/>
      <c r="B15" s="728"/>
      <c r="C15" s="739"/>
      <c r="D15" s="740"/>
      <c r="E15" s="741"/>
      <c r="F15" s="742"/>
    </row>
    <row r="16" spans="1:11" x14ac:dyDescent="0.35">
      <c r="A16" s="528"/>
      <c r="B16" s="729" t="s">
        <v>1419</v>
      </c>
      <c r="C16" s="739"/>
      <c r="D16" s="740"/>
      <c r="E16" s="741"/>
      <c r="F16" s="742"/>
    </row>
    <row r="17" spans="1:6" x14ac:dyDescent="0.35">
      <c r="A17" s="528"/>
      <c r="B17" s="728"/>
      <c r="C17" s="739"/>
      <c r="D17" s="740"/>
      <c r="E17" s="741"/>
      <c r="F17" s="742"/>
    </row>
    <row r="18" spans="1:6" x14ac:dyDescent="0.35">
      <c r="A18" s="528"/>
      <c r="B18" s="730" t="s">
        <v>1420</v>
      </c>
      <c r="C18" s="739"/>
      <c r="D18" s="740"/>
      <c r="E18" s="741"/>
      <c r="F18" s="742"/>
    </row>
    <row r="19" spans="1:6" x14ac:dyDescent="0.35">
      <c r="A19" s="528"/>
      <c r="B19" s="728" t="s">
        <v>1421</v>
      </c>
      <c r="C19" s="538">
        <v>426</v>
      </c>
      <c r="D19" s="539" t="s">
        <v>1114</v>
      </c>
      <c r="E19" s="743">
        <v>31.44</v>
      </c>
      <c r="F19" s="540">
        <f>E19*C19</f>
        <v>13393.44</v>
      </c>
    </row>
    <row r="20" spans="1:6" x14ac:dyDescent="0.35">
      <c r="A20" s="528"/>
      <c r="B20" s="728"/>
      <c r="C20" s="538"/>
      <c r="D20" s="539"/>
      <c r="E20" s="743"/>
      <c r="F20" s="540"/>
    </row>
    <row r="21" spans="1:6" x14ac:dyDescent="0.35">
      <c r="A21" s="528"/>
      <c r="B21" s="731" t="s">
        <v>1422</v>
      </c>
      <c r="C21" s="739">
        <f>SUM(C9:C19)</f>
        <v>3921</v>
      </c>
      <c r="D21" s="740" t="s">
        <v>1114</v>
      </c>
      <c r="E21" s="741">
        <v>1.55</v>
      </c>
      <c r="F21" s="742">
        <f>E21*C21</f>
        <v>6077.55</v>
      </c>
    </row>
    <row r="22" spans="1:6" x14ac:dyDescent="0.35">
      <c r="A22" s="528"/>
      <c r="B22" s="728"/>
      <c r="C22" s="739"/>
      <c r="D22" s="740"/>
      <c r="E22" s="741"/>
      <c r="F22" s="742"/>
    </row>
    <row r="23" spans="1:6" x14ac:dyDescent="0.35">
      <c r="A23" s="528"/>
      <c r="B23" s="730" t="s">
        <v>1423</v>
      </c>
      <c r="C23" s="739"/>
      <c r="D23" s="740"/>
      <c r="E23" s="741"/>
      <c r="F23" s="742"/>
    </row>
    <row r="24" spans="1:6" x14ac:dyDescent="0.35">
      <c r="A24" s="528"/>
      <c r="B24" s="728" t="s">
        <v>1424</v>
      </c>
      <c r="C24" s="538">
        <v>600</v>
      </c>
      <c r="D24" s="539" t="s">
        <v>1114</v>
      </c>
      <c r="E24" s="743">
        <v>34.57</v>
      </c>
      <c r="F24" s="540">
        <f>E24*C24</f>
        <v>20742</v>
      </c>
    </row>
    <row r="25" spans="1:6" x14ac:dyDescent="0.35">
      <c r="A25" s="528"/>
      <c r="B25" s="728"/>
      <c r="C25" s="538"/>
      <c r="D25" s="539"/>
      <c r="E25" s="743"/>
      <c r="F25" s="540"/>
    </row>
    <row r="26" spans="1:6" x14ac:dyDescent="0.35">
      <c r="A26" s="528"/>
      <c r="B26" s="732" t="s">
        <v>1425</v>
      </c>
      <c r="C26" s="538">
        <v>600</v>
      </c>
      <c r="D26" s="539" t="s">
        <v>1114</v>
      </c>
      <c r="E26" s="743">
        <v>8.5</v>
      </c>
      <c r="F26" s="540">
        <f t="shared" ref="F26" si="1">E26*C26</f>
        <v>5100</v>
      </c>
    </row>
    <row r="27" spans="1:6" x14ac:dyDescent="0.35">
      <c r="A27" s="528"/>
      <c r="B27" s="733"/>
      <c r="C27" s="538"/>
      <c r="D27" s="539"/>
      <c r="E27" s="741"/>
      <c r="F27" s="742"/>
    </row>
    <row r="28" spans="1:6" x14ac:dyDescent="0.35">
      <c r="A28" s="528"/>
      <c r="B28" s="728" t="s">
        <v>1426</v>
      </c>
      <c r="C28" s="739">
        <v>600</v>
      </c>
      <c r="D28" s="740" t="s">
        <v>1114</v>
      </c>
      <c r="E28" s="741">
        <v>12</v>
      </c>
      <c r="F28" s="742">
        <f>E28*C28</f>
        <v>7200</v>
      </c>
    </row>
    <row r="29" spans="1:6" x14ac:dyDescent="0.35">
      <c r="A29" s="528"/>
      <c r="B29" s="728"/>
      <c r="C29" s="739"/>
      <c r="D29" s="740"/>
      <c r="E29" s="741"/>
      <c r="F29" s="742"/>
    </row>
    <row r="30" spans="1:6" x14ac:dyDescent="0.35">
      <c r="A30" s="528"/>
      <c r="B30" s="730" t="s">
        <v>1427</v>
      </c>
      <c r="C30" s="739"/>
      <c r="D30" s="740"/>
      <c r="E30" s="741"/>
      <c r="F30" s="742"/>
    </row>
    <row r="31" spans="1:6" x14ac:dyDescent="0.35">
      <c r="A31" s="528"/>
      <c r="B31" s="728" t="s">
        <v>1428</v>
      </c>
      <c r="C31" s="739">
        <v>300</v>
      </c>
      <c r="D31" s="740" t="s">
        <v>922</v>
      </c>
      <c r="E31" s="741">
        <v>15.45</v>
      </c>
      <c r="F31" s="742">
        <f>E31*C31</f>
        <v>4635</v>
      </c>
    </row>
    <row r="32" spans="1:6" x14ac:dyDescent="0.35">
      <c r="A32" s="528"/>
      <c r="B32" s="728"/>
      <c r="C32" s="739"/>
      <c r="D32" s="740"/>
      <c r="E32" s="741"/>
      <c r="F32" s="742"/>
    </row>
    <row r="33" spans="1:11" x14ac:dyDescent="0.35">
      <c r="A33" s="528"/>
      <c r="B33" s="728" t="s">
        <v>1429</v>
      </c>
      <c r="C33" s="739">
        <v>656</v>
      </c>
      <c r="D33" s="740" t="s">
        <v>922</v>
      </c>
      <c r="E33" s="741">
        <v>9.5399999999999991</v>
      </c>
      <c r="F33" s="742">
        <f>E33*C33</f>
        <v>6258.24</v>
      </c>
    </row>
    <row r="34" spans="1:11" x14ac:dyDescent="0.35">
      <c r="A34" s="528"/>
      <c r="B34" s="728"/>
      <c r="C34" s="739"/>
      <c r="D34" s="740"/>
      <c r="E34" s="741"/>
      <c r="F34" s="742"/>
    </row>
    <row r="35" spans="1:11" x14ac:dyDescent="0.35">
      <c r="A35" s="528"/>
      <c r="B35" s="729" t="s">
        <v>1430</v>
      </c>
      <c r="C35" s="739"/>
      <c r="D35" s="740"/>
      <c r="E35" s="741"/>
      <c r="F35" s="742"/>
    </row>
    <row r="36" spans="1:11" x14ac:dyDescent="0.35">
      <c r="A36" s="528"/>
      <c r="B36" s="729"/>
      <c r="C36" s="739"/>
      <c r="D36" s="740"/>
      <c r="E36" s="741"/>
      <c r="F36" s="742"/>
    </row>
    <row r="37" spans="1:11" x14ac:dyDescent="0.35">
      <c r="A37" s="528"/>
      <c r="B37" s="730" t="s">
        <v>1431</v>
      </c>
      <c r="C37" s="739"/>
      <c r="D37" s="740"/>
      <c r="E37" s="741"/>
      <c r="F37" s="742"/>
    </row>
    <row r="38" spans="1:11" x14ac:dyDescent="0.35">
      <c r="A38" s="528"/>
      <c r="B38" s="734" t="s">
        <v>1432</v>
      </c>
      <c r="C38" s="739">
        <v>103</v>
      </c>
      <c r="D38" s="740" t="s">
        <v>777</v>
      </c>
      <c r="E38" s="741">
        <v>45.66</v>
      </c>
      <c r="F38" s="742">
        <f>E38*C38</f>
        <v>4702.9799999999996</v>
      </c>
    </row>
    <row r="39" spans="1:11" x14ac:dyDescent="0.35">
      <c r="A39" s="528"/>
      <c r="B39" s="735"/>
      <c r="C39" s="739"/>
      <c r="D39" s="740"/>
      <c r="E39" s="741"/>
      <c r="F39" s="742"/>
    </row>
    <row r="40" spans="1:11" x14ac:dyDescent="0.35">
      <c r="A40" s="528"/>
      <c r="B40" s="744" t="s">
        <v>1433</v>
      </c>
      <c r="C40" s="529"/>
      <c r="D40" s="535"/>
      <c r="E40" s="745"/>
      <c r="F40" s="742"/>
      <c r="K40" s="533"/>
    </row>
    <row r="41" spans="1:11" x14ac:dyDescent="0.35">
      <c r="A41" s="528"/>
      <c r="B41" s="746" t="s">
        <v>1434</v>
      </c>
      <c r="C41" s="529">
        <v>32</v>
      </c>
      <c r="D41" s="535" t="s">
        <v>777</v>
      </c>
      <c r="E41" s="745">
        <v>65.66</v>
      </c>
      <c r="F41" s="540">
        <f t="shared" ref="F41" si="2">E41*C41</f>
        <v>2101.12</v>
      </c>
      <c r="K41" s="533"/>
    </row>
    <row r="42" spans="1:11" x14ac:dyDescent="0.35">
      <c r="A42" s="528"/>
      <c r="B42" s="747"/>
      <c r="C42" s="529"/>
      <c r="D42" s="535"/>
      <c r="E42" s="745"/>
      <c r="F42" s="540"/>
      <c r="K42" s="533"/>
    </row>
    <row r="43" spans="1:11" x14ac:dyDescent="0.35">
      <c r="A43" s="528"/>
      <c r="B43" s="736" t="s">
        <v>1435</v>
      </c>
      <c r="C43" s="529"/>
      <c r="D43" s="535"/>
      <c r="E43" s="745"/>
      <c r="F43" s="540"/>
      <c r="K43" s="533"/>
    </row>
    <row r="44" spans="1:11" ht="29" x14ac:dyDescent="0.35">
      <c r="A44" s="528"/>
      <c r="B44" s="748" t="s">
        <v>1436</v>
      </c>
      <c r="C44" s="538">
        <v>35</v>
      </c>
      <c r="D44" s="539" t="s">
        <v>1437</v>
      </c>
      <c r="E44" s="743">
        <v>44.56</v>
      </c>
      <c r="F44" s="540">
        <f t="shared" ref="F44:F47" si="3">E44*C44</f>
        <v>1559.6000000000001</v>
      </c>
      <c r="K44" s="533"/>
    </row>
    <row r="45" spans="1:11" x14ac:dyDescent="0.35">
      <c r="A45" s="542"/>
      <c r="B45" s="749"/>
      <c r="C45" s="544"/>
      <c r="D45" s="545"/>
      <c r="E45" s="750"/>
      <c r="F45" s="540"/>
    </row>
    <row r="46" spans="1:11" x14ac:dyDescent="0.35">
      <c r="A46" s="542"/>
      <c r="B46" s="749" t="s">
        <v>1438</v>
      </c>
      <c r="C46" s="544"/>
      <c r="D46" s="545"/>
      <c r="E46" s="548"/>
      <c r="F46" s="540"/>
    </row>
    <row r="47" spans="1:11" ht="29" x14ac:dyDescent="0.35">
      <c r="A47" s="542"/>
      <c r="B47" s="737" t="s">
        <v>1439</v>
      </c>
      <c r="C47" s="751">
        <v>1</v>
      </c>
      <c r="D47" s="752" t="s">
        <v>1437</v>
      </c>
      <c r="E47" s="753">
        <v>1250</v>
      </c>
      <c r="F47" s="540">
        <f t="shared" si="3"/>
        <v>1250</v>
      </c>
    </row>
    <row r="48" spans="1:11" x14ac:dyDescent="0.35">
      <c r="A48" s="542"/>
      <c r="B48" s="754"/>
      <c r="C48" s="755"/>
      <c r="D48" s="756"/>
      <c r="E48" s="757"/>
      <c r="F48" s="742"/>
    </row>
    <row r="49" spans="1:11" x14ac:dyDescent="0.35">
      <c r="A49" s="542"/>
      <c r="B49" s="730" t="s">
        <v>1440</v>
      </c>
      <c r="C49" s="755"/>
      <c r="D49" s="756"/>
      <c r="E49" s="757"/>
      <c r="F49" s="742"/>
    </row>
    <row r="50" spans="1:11" x14ac:dyDescent="0.35">
      <c r="A50" s="542"/>
      <c r="B50" s="758" t="s">
        <v>1444</v>
      </c>
      <c r="C50" s="544">
        <v>1</v>
      </c>
      <c r="D50" s="545" t="s">
        <v>908</v>
      </c>
      <c r="E50" s="548"/>
      <c r="F50" s="536" t="s">
        <v>833</v>
      </c>
    </row>
    <row r="51" spans="1:11" x14ac:dyDescent="0.35">
      <c r="A51" s="542"/>
      <c r="B51" s="758"/>
      <c r="C51" s="544"/>
      <c r="D51" s="545"/>
      <c r="E51" s="548"/>
      <c r="F51" s="536"/>
    </row>
    <row r="52" spans="1:11" x14ac:dyDescent="0.35">
      <c r="A52" s="542"/>
      <c r="B52" s="759"/>
      <c r="C52" s="544"/>
      <c r="D52" s="545"/>
      <c r="E52" s="549"/>
      <c r="F52" s="549"/>
    </row>
    <row r="53" spans="1:11" x14ac:dyDescent="0.35">
      <c r="A53" s="542"/>
      <c r="B53" s="542"/>
      <c r="C53" s="550"/>
      <c r="D53" s="550"/>
      <c r="E53" s="548"/>
      <c r="F53" s="548"/>
    </row>
    <row r="54" spans="1:11" s="555" customFormat="1" x14ac:dyDescent="0.35">
      <c r="A54" s="551"/>
      <c r="B54" s="551" t="s">
        <v>747</v>
      </c>
      <c r="C54" s="552"/>
      <c r="D54" s="552"/>
      <c r="E54" s="553"/>
      <c r="F54" s="554">
        <f>SUM(F7:F53)</f>
        <v>172697.97</v>
      </c>
      <c r="H54" s="511"/>
      <c r="K54" s="511"/>
    </row>
    <row r="56" spans="1:11" x14ac:dyDescent="0.35">
      <c r="H56" s="555"/>
      <c r="I56" s="555"/>
      <c r="J56" s="555"/>
      <c r="K56" s="555"/>
    </row>
    <row r="59" spans="1:11" x14ac:dyDescent="0.35">
      <c r="H59" s="557"/>
    </row>
    <row r="65" spans="8:8" x14ac:dyDescent="0.35">
      <c r="H65" s="558"/>
    </row>
  </sheetData>
  <pageMargins left="0.7" right="0.7" top="0.75" bottom="0.75" header="0.3" footer="0.3"/>
  <pageSetup paperSize="9" scale="56" orientation="portrait" horizontalDpi="4294967293" verticalDpi="4294967293" r:id="rId1"/>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D77B-3030-4CD5-80A8-4D89F9FAFEAB}">
  <dimension ref="A1:I353"/>
  <sheetViews>
    <sheetView view="pageBreakPreview" topLeftCell="B1" zoomScale="90" zoomScaleNormal="100" zoomScaleSheetLayoutView="90" zoomScalePageLayoutView="90" workbookViewId="0">
      <selection activeCell="K112" sqref="K112"/>
    </sheetView>
  </sheetViews>
  <sheetFormatPr defaultRowHeight="14.5" x14ac:dyDescent="0.35"/>
  <cols>
    <col min="1" max="1" width="0" style="596" hidden="1" customWidth="1"/>
    <col min="2" max="2" width="5.54296875" style="596" customWidth="1"/>
    <col min="3" max="3" width="0" style="596" hidden="1" customWidth="1"/>
    <col min="4" max="4" width="59.81640625" style="596" customWidth="1"/>
    <col min="5" max="5" width="6.7265625" style="596" customWidth="1"/>
    <col min="6" max="7" width="10.26953125" style="596" customWidth="1"/>
    <col min="8" max="8" width="12.7265625" style="596" customWidth="1"/>
    <col min="9" max="9" width="22.08984375" style="596" customWidth="1"/>
    <col min="10" max="16" width="8.7265625" style="596"/>
    <col min="17" max="18" width="0" style="596" hidden="1" customWidth="1"/>
    <col min="19" max="16384" width="8.7265625" style="596"/>
  </cols>
  <sheetData>
    <row r="1" spans="1:8" ht="28.9" customHeight="1" x14ac:dyDescent="0.35">
      <c r="A1" s="591" t="s">
        <v>913</v>
      </c>
      <c r="B1" s="592" t="s">
        <v>914</v>
      </c>
      <c r="C1" s="593"/>
      <c r="D1" s="592" t="s">
        <v>5</v>
      </c>
      <c r="E1" s="594" t="s">
        <v>7</v>
      </c>
      <c r="F1" s="595" t="s">
        <v>6</v>
      </c>
      <c r="G1" s="595" t="s">
        <v>8</v>
      </c>
      <c r="H1" s="595" t="s">
        <v>915</v>
      </c>
    </row>
    <row r="2" spans="1:8" ht="11.25" customHeight="1" x14ac:dyDescent="0.35">
      <c r="A2" s="597"/>
      <c r="B2" s="598"/>
      <c r="D2" s="599"/>
      <c r="E2" s="600"/>
      <c r="F2" s="601"/>
      <c r="G2" s="602"/>
      <c r="H2" s="603"/>
    </row>
    <row r="3" spans="1:8" ht="11.25" customHeight="1" x14ac:dyDescent="0.35">
      <c r="A3" s="604"/>
      <c r="B3" s="605"/>
      <c r="C3" s="606"/>
      <c r="D3" s="607" t="s">
        <v>1120</v>
      </c>
      <c r="E3" s="608"/>
      <c r="F3" s="609"/>
      <c r="G3" s="610"/>
      <c r="H3" s="610"/>
    </row>
    <row r="4" spans="1:8" ht="11.25" customHeight="1" x14ac:dyDescent="0.35">
      <c r="A4" s="604"/>
      <c r="B4" s="605"/>
      <c r="C4" s="606"/>
      <c r="D4" s="611"/>
      <c r="E4" s="608"/>
      <c r="F4" s="609"/>
      <c r="G4" s="610"/>
      <c r="H4" s="610"/>
    </row>
    <row r="5" spans="1:8" ht="11.25" customHeight="1" x14ac:dyDescent="0.35">
      <c r="A5" s="604"/>
      <c r="B5" s="605"/>
      <c r="C5" s="606"/>
      <c r="D5" s="612" t="s">
        <v>1121</v>
      </c>
      <c r="E5" s="608"/>
      <c r="F5" s="609"/>
      <c r="G5" s="610"/>
      <c r="H5" s="610"/>
    </row>
    <row r="6" spans="1:8" ht="11.25" customHeight="1" x14ac:dyDescent="0.35">
      <c r="A6" s="604"/>
      <c r="B6" s="605"/>
      <c r="C6" s="606"/>
      <c r="D6" s="611"/>
      <c r="E6" s="608"/>
      <c r="F6" s="609"/>
      <c r="G6" s="610"/>
      <c r="H6" s="610"/>
    </row>
    <row r="7" spans="1:8" ht="11.25" customHeight="1" x14ac:dyDescent="0.35">
      <c r="A7" s="604"/>
      <c r="B7" s="605"/>
      <c r="C7" s="606"/>
      <c r="D7" s="612" t="s">
        <v>1122</v>
      </c>
      <c r="E7" s="608"/>
      <c r="F7" s="609"/>
      <c r="G7" s="610"/>
      <c r="H7" s="610"/>
    </row>
    <row r="8" spans="1:8" ht="11.25" customHeight="1" x14ac:dyDescent="0.35">
      <c r="A8" s="604"/>
      <c r="B8" s="605"/>
      <c r="C8" s="606"/>
      <c r="D8" s="611"/>
      <c r="E8" s="608"/>
      <c r="F8" s="609"/>
      <c r="G8" s="610"/>
      <c r="H8" s="610"/>
    </row>
    <row r="9" spans="1:8" ht="11.25" customHeight="1" x14ac:dyDescent="0.35">
      <c r="A9" s="604"/>
      <c r="B9" s="605"/>
      <c r="C9" s="606"/>
      <c r="D9" s="611" t="s">
        <v>1123</v>
      </c>
      <c r="E9" s="608"/>
      <c r="F9" s="609"/>
      <c r="G9" s="610"/>
      <c r="H9" s="610"/>
    </row>
    <row r="10" spans="1:8" ht="11.25" customHeight="1" x14ac:dyDescent="0.35">
      <c r="A10" s="604"/>
      <c r="B10" s="605"/>
      <c r="C10" s="606"/>
      <c r="D10" s="611"/>
      <c r="E10" s="608"/>
      <c r="F10" s="609"/>
      <c r="G10" s="610"/>
      <c r="H10" s="610"/>
    </row>
    <row r="11" spans="1:8" ht="11.25" customHeight="1" x14ac:dyDescent="0.35">
      <c r="A11" s="613" t="s">
        <v>1124</v>
      </c>
      <c r="B11" s="614" t="s">
        <v>13</v>
      </c>
      <c r="C11" s="606"/>
      <c r="D11" s="615" t="s">
        <v>433</v>
      </c>
      <c r="E11" s="616" t="s">
        <v>905</v>
      </c>
      <c r="F11" s="617">
        <v>1442</v>
      </c>
      <c r="G11" s="610">
        <v>14.99</v>
      </c>
      <c r="H11" s="610">
        <f>F11*ROUND(G11,2)</f>
        <v>21615.58</v>
      </c>
    </row>
    <row r="12" spans="1:8" ht="11.25" customHeight="1" x14ac:dyDescent="0.35">
      <c r="A12" s="604"/>
      <c r="B12" s="605"/>
      <c r="C12" s="606"/>
      <c r="D12" s="611"/>
      <c r="E12" s="608"/>
      <c r="F12" s="609"/>
      <c r="G12" s="610"/>
      <c r="H12" s="610"/>
    </row>
    <row r="13" spans="1:8" ht="11.25" customHeight="1" x14ac:dyDescent="0.35">
      <c r="A13" s="604"/>
      <c r="B13" s="605"/>
      <c r="C13" s="606"/>
      <c r="D13" s="611" t="s">
        <v>434</v>
      </c>
      <c r="E13" s="608"/>
      <c r="F13" s="609"/>
      <c r="G13" s="610"/>
      <c r="H13" s="610"/>
    </row>
    <row r="14" spans="1:8" ht="11.25" customHeight="1" x14ac:dyDescent="0.35">
      <c r="A14" s="604"/>
      <c r="B14" s="605"/>
      <c r="C14" s="606"/>
      <c r="D14" s="611"/>
      <c r="E14" s="608"/>
      <c r="F14" s="609"/>
      <c r="G14" s="610"/>
      <c r="H14" s="610"/>
    </row>
    <row r="15" spans="1:8" ht="11.25" customHeight="1" x14ac:dyDescent="0.35">
      <c r="A15" s="604"/>
      <c r="B15" s="605"/>
      <c r="C15" s="606"/>
      <c r="D15" s="615" t="s">
        <v>1125</v>
      </c>
      <c r="E15" s="608"/>
      <c r="F15" s="609"/>
      <c r="G15" s="610"/>
      <c r="H15" s="610"/>
    </row>
    <row r="16" spans="1:8" ht="11.25" customHeight="1" x14ac:dyDescent="0.35">
      <c r="A16" s="613" t="s">
        <v>1126</v>
      </c>
      <c r="B16" s="614" t="s">
        <v>17</v>
      </c>
      <c r="C16" s="606"/>
      <c r="D16" s="615" t="s">
        <v>1127</v>
      </c>
      <c r="E16" s="616" t="s">
        <v>951</v>
      </c>
      <c r="F16" s="609"/>
      <c r="G16" s="610" t="s">
        <v>738</v>
      </c>
      <c r="H16" s="610"/>
    </row>
    <row r="17" spans="1:8" ht="11.25" customHeight="1" x14ac:dyDescent="0.35">
      <c r="A17" s="604"/>
      <c r="B17" s="605"/>
      <c r="C17" s="606"/>
      <c r="D17" s="611"/>
      <c r="E17" s="608"/>
      <c r="F17" s="609"/>
      <c r="G17" s="610"/>
      <c r="H17" s="610"/>
    </row>
    <row r="18" spans="1:8" ht="11.25" customHeight="1" x14ac:dyDescent="0.35">
      <c r="A18" s="604"/>
      <c r="B18" s="605"/>
      <c r="C18" s="606"/>
      <c r="D18" s="612" t="s">
        <v>31</v>
      </c>
      <c r="E18" s="608"/>
      <c r="F18" s="609"/>
      <c r="G18" s="610"/>
      <c r="H18" s="610"/>
    </row>
    <row r="19" spans="1:8" ht="11.25" customHeight="1" x14ac:dyDescent="0.35">
      <c r="A19" s="604"/>
      <c r="B19" s="605"/>
      <c r="C19" s="606"/>
      <c r="D19" s="611"/>
      <c r="E19" s="608"/>
      <c r="F19" s="609"/>
      <c r="G19" s="610"/>
      <c r="H19" s="610"/>
    </row>
    <row r="20" spans="1:8" ht="11.25" customHeight="1" x14ac:dyDescent="0.35">
      <c r="A20" s="604"/>
      <c r="B20" s="605"/>
      <c r="C20" s="606"/>
      <c r="D20" s="615" t="s">
        <v>1128</v>
      </c>
      <c r="E20" s="608"/>
      <c r="F20" s="609"/>
      <c r="G20" s="610"/>
      <c r="H20" s="610"/>
    </row>
    <row r="21" spans="1:8" ht="11.25" customHeight="1" x14ac:dyDescent="0.35">
      <c r="A21" s="604"/>
      <c r="B21" s="605"/>
      <c r="C21" s="606"/>
      <c r="D21" s="615" t="s">
        <v>1129</v>
      </c>
      <c r="E21" s="608"/>
      <c r="F21" s="609"/>
      <c r="G21" s="610"/>
      <c r="H21" s="610"/>
    </row>
    <row r="22" spans="1:8" ht="11.25" customHeight="1" x14ac:dyDescent="0.35">
      <c r="A22" s="613" t="s">
        <v>1130</v>
      </c>
      <c r="B22" s="614" t="s">
        <v>20</v>
      </c>
      <c r="C22" s="606"/>
      <c r="D22" s="615" t="s">
        <v>1131</v>
      </c>
      <c r="E22" s="616" t="s">
        <v>951</v>
      </c>
      <c r="F22" s="609"/>
      <c r="G22" s="610"/>
      <c r="H22" s="610"/>
    </row>
    <row r="23" spans="1:8" ht="11.25" customHeight="1" x14ac:dyDescent="0.35">
      <c r="A23" s="604"/>
      <c r="B23" s="605"/>
      <c r="C23" s="606"/>
      <c r="D23" s="611"/>
      <c r="E23" s="608"/>
      <c r="F23" s="609"/>
      <c r="G23" s="610"/>
      <c r="H23" s="610"/>
    </row>
    <row r="24" spans="1:8" ht="11.25" customHeight="1" x14ac:dyDescent="0.35">
      <c r="A24" s="613" t="s">
        <v>1132</v>
      </c>
      <c r="B24" s="614" t="s">
        <v>23</v>
      </c>
      <c r="C24" s="606"/>
      <c r="D24" s="615" t="s">
        <v>33</v>
      </c>
      <c r="E24" s="616" t="s">
        <v>951</v>
      </c>
      <c r="F24" s="609">
        <v>1</v>
      </c>
      <c r="G24" s="610">
        <v>300</v>
      </c>
      <c r="H24" s="610">
        <f>G24*F24</f>
        <v>300</v>
      </c>
    </row>
    <row r="25" spans="1:8" ht="11.25" customHeight="1" x14ac:dyDescent="0.35">
      <c r="A25" s="604"/>
      <c r="B25" s="605"/>
      <c r="C25" s="606"/>
      <c r="D25" s="611"/>
      <c r="E25" s="608"/>
      <c r="F25" s="609"/>
      <c r="G25" s="610"/>
      <c r="H25" s="610"/>
    </row>
    <row r="26" spans="1:8" ht="11.25" customHeight="1" x14ac:dyDescent="0.35">
      <c r="A26" s="604"/>
      <c r="B26" s="605"/>
      <c r="C26" s="606"/>
      <c r="D26" s="611" t="s">
        <v>1133</v>
      </c>
      <c r="E26" s="608"/>
      <c r="F26" s="609"/>
      <c r="G26" s="610"/>
      <c r="H26" s="610"/>
    </row>
    <row r="27" spans="1:8" ht="11.25" customHeight="1" x14ac:dyDescent="0.35">
      <c r="A27" s="604"/>
      <c r="B27" s="605"/>
      <c r="C27" s="606"/>
      <c r="D27" s="611"/>
      <c r="E27" s="608"/>
      <c r="F27" s="609"/>
      <c r="G27" s="610"/>
      <c r="H27" s="610"/>
    </row>
    <row r="28" spans="1:8" ht="11.25" customHeight="1" x14ac:dyDescent="0.35">
      <c r="A28" s="613" t="s">
        <v>1134</v>
      </c>
      <c r="B28" s="614" t="s">
        <v>25</v>
      </c>
      <c r="C28" s="606"/>
      <c r="D28" s="615" t="s">
        <v>108</v>
      </c>
      <c r="E28" s="616" t="s">
        <v>905</v>
      </c>
      <c r="F28" s="617">
        <v>1442</v>
      </c>
      <c r="G28" s="610">
        <v>46.55</v>
      </c>
      <c r="H28" s="610">
        <f>F28*ROUND(G28,2)</f>
        <v>67125.099999999991</v>
      </c>
    </row>
    <row r="29" spans="1:8" ht="11.25" customHeight="1" x14ac:dyDescent="0.35">
      <c r="A29" s="604"/>
      <c r="B29" s="605"/>
      <c r="C29" s="606"/>
      <c r="D29" s="611"/>
      <c r="E29" s="608"/>
      <c r="F29" s="609"/>
      <c r="G29" s="610"/>
      <c r="H29" s="610"/>
    </row>
    <row r="30" spans="1:8" ht="11.25" customHeight="1" x14ac:dyDescent="0.35">
      <c r="A30" s="604"/>
      <c r="B30" s="605"/>
      <c r="C30" s="606"/>
      <c r="D30" s="612" t="s">
        <v>41</v>
      </c>
      <c r="E30" s="608"/>
      <c r="F30" s="609"/>
      <c r="G30" s="610"/>
      <c r="H30" s="610"/>
    </row>
    <row r="31" spans="1:8" ht="11.25" customHeight="1" x14ac:dyDescent="0.35">
      <c r="A31" s="604"/>
      <c r="B31" s="605"/>
      <c r="C31" s="606"/>
      <c r="D31" s="611"/>
      <c r="E31" s="608"/>
      <c r="F31" s="609"/>
      <c r="G31" s="610"/>
      <c r="H31" s="610"/>
    </row>
    <row r="32" spans="1:8" ht="11.25" customHeight="1" x14ac:dyDescent="0.35">
      <c r="A32" s="613" t="s">
        <v>1135</v>
      </c>
      <c r="B32" s="614" t="s">
        <v>28</v>
      </c>
      <c r="C32" s="606"/>
      <c r="D32" s="615" t="s">
        <v>435</v>
      </c>
      <c r="E32" s="616" t="s">
        <v>1114</v>
      </c>
      <c r="F32" s="617">
        <v>2283</v>
      </c>
      <c r="G32" s="610">
        <v>1.84</v>
      </c>
      <c r="H32" s="610">
        <f>F32*ROUND(G32,2)</f>
        <v>4200.72</v>
      </c>
    </row>
    <row r="33" spans="1:8" ht="11.25" customHeight="1" x14ac:dyDescent="0.35">
      <c r="A33" s="604"/>
      <c r="B33" s="605"/>
      <c r="C33" s="606"/>
      <c r="D33" s="611"/>
      <c r="E33" s="608"/>
      <c r="F33" s="609"/>
      <c r="G33" s="610"/>
      <c r="H33" s="610"/>
    </row>
    <row r="34" spans="1:8" ht="11.25" customHeight="1" x14ac:dyDescent="0.35">
      <c r="A34" s="604"/>
      <c r="B34" s="605"/>
      <c r="C34" s="606"/>
      <c r="D34" s="607" t="s">
        <v>1136</v>
      </c>
      <c r="E34" s="608"/>
      <c r="F34" s="609"/>
      <c r="G34" s="610"/>
      <c r="H34" s="610"/>
    </row>
    <row r="35" spans="1:8" ht="11.25" customHeight="1" x14ac:dyDescent="0.35">
      <c r="A35" s="604"/>
      <c r="B35" s="605"/>
      <c r="C35" s="606"/>
      <c r="D35" s="611"/>
      <c r="E35" s="608"/>
      <c r="F35" s="609"/>
      <c r="G35" s="610"/>
      <c r="H35" s="610"/>
    </row>
    <row r="36" spans="1:8" ht="11.25" customHeight="1" x14ac:dyDescent="0.35">
      <c r="A36" s="604"/>
      <c r="B36" s="605"/>
      <c r="C36" s="606"/>
      <c r="D36" s="612" t="s">
        <v>1137</v>
      </c>
      <c r="E36" s="608"/>
      <c r="F36" s="609"/>
      <c r="G36" s="610"/>
      <c r="H36" s="610"/>
    </row>
    <row r="37" spans="1:8" ht="11.25" customHeight="1" x14ac:dyDescent="0.35">
      <c r="A37" s="604"/>
      <c r="B37" s="605"/>
      <c r="C37" s="606"/>
      <c r="D37" s="612" t="s">
        <v>1138</v>
      </c>
      <c r="E37" s="608"/>
      <c r="F37" s="609"/>
      <c r="G37" s="610"/>
      <c r="H37" s="610"/>
    </row>
    <row r="38" spans="1:8" ht="11.25" customHeight="1" x14ac:dyDescent="0.35">
      <c r="A38" s="604"/>
      <c r="B38" s="605"/>
      <c r="C38" s="606"/>
      <c r="D38" s="611"/>
      <c r="E38" s="608"/>
      <c r="F38" s="609"/>
      <c r="G38" s="610"/>
      <c r="H38" s="610"/>
    </row>
    <row r="39" spans="1:8" ht="11.25" customHeight="1" x14ac:dyDescent="0.35">
      <c r="A39" s="604"/>
      <c r="B39" s="605"/>
      <c r="C39" s="606"/>
      <c r="D39" s="612" t="s">
        <v>1139</v>
      </c>
      <c r="E39" s="608"/>
      <c r="F39" s="609"/>
      <c r="G39" s="610"/>
      <c r="H39" s="610"/>
    </row>
    <row r="40" spans="1:8" ht="11.25" customHeight="1" x14ac:dyDescent="0.35">
      <c r="A40" s="604"/>
      <c r="B40" s="605"/>
      <c r="C40" s="606"/>
      <c r="D40" s="612" t="s">
        <v>1140</v>
      </c>
      <c r="E40" s="608"/>
      <c r="F40" s="609"/>
      <c r="G40" s="610"/>
      <c r="H40" s="610"/>
    </row>
    <row r="41" spans="1:8" ht="11.25" customHeight="1" x14ac:dyDescent="0.35">
      <c r="A41" s="604"/>
      <c r="B41" s="605"/>
      <c r="C41" s="606"/>
      <c r="D41" s="612" t="s">
        <v>1141</v>
      </c>
      <c r="E41" s="608"/>
      <c r="F41" s="609"/>
      <c r="G41" s="610"/>
      <c r="H41" s="610"/>
    </row>
    <row r="42" spans="1:8" ht="11.25" customHeight="1" x14ac:dyDescent="0.35">
      <c r="A42" s="604"/>
      <c r="B42" s="605"/>
      <c r="C42" s="606"/>
      <c r="D42" s="612" t="s">
        <v>1142</v>
      </c>
      <c r="E42" s="608"/>
      <c r="F42" s="609"/>
      <c r="G42" s="610"/>
      <c r="H42" s="610"/>
    </row>
    <row r="43" spans="1:8" ht="11.25" customHeight="1" x14ac:dyDescent="0.35">
      <c r="A43" s="604"/>
      <c r="B43" s="605"/>
      <c r="C43" s="606"/>
      <c r="D43" s="612" t="s">
        <v>1143</v>
      </c>
      <c r="E43" s="608"/>
      <c r="F43" s="609"/>
      <c r="G43" s="610"/>
      <c r="H43" s="610"/>
    </row>
    <row r="44" spans="1:8" ht="11.25" customHeight="1" x14ac:dyDescent="0.35">
      <c r="A44" s="604"/>
      <c r="B44" s="605"/>
      <c r="C44" s="606"/>
      <c r="D44" s="611"/>
      <c r="E44" s="608"/>
      <c r="F44" s="609"/>
      <c r="G44" s="610"/>
      <c r="H44" s="610"/>
    </row>
    <row r="45" spans="1:8" ht="11.25" customHeight="1" x14ac:dyDescent="0.35">
      <c r="A45" s="604"/>
      <c r="B45" s="605"/>
      <c r="C45" s="606"/>
      <c r="D45" s="611" t="s">
        <v>1144</v>
      </c>
      <c r="E45" s="608"/>
      <c r="F45" s="609"/>
      <c r="G45" s="610"/>
      <c r="H45" s="610"/>
    </row>
    <row r="46" spans="1:8" ht="11.25" customHeight="1" x14ac:dyDescent="0.35">
      <c r="A46" s="604"/>
      <c r="B46" s="605"/>
      <c r="C46" s="606"/>
      <c r="D46" s="611"/>
      <c r="E46" s="608"/>
      <c r="F46" s="609"/>
      <c r="G46" s="610"/>
      <c r="H46" s="610"/>
    </row>
    <row r="47" spans="1:8" ht="11.25" customHeight="1" x14ac:dyDescent="0.35">
      <c r="A47" s="604"/>
      <c r="B47" s="605"/>
      <c r="C47" s="606"/>
      <c r="D47" s="615" t="s">
        <v>1145</v>
      </c>
      <c r="E47" s="608"/>
      <c r="F47" s="609"/>
      <c r="G47" s="610"/>
      <c r="H47" s="610"/>
    </row>
    <row r="48" spans="1:8" ht="11.25" customHeight="1" x14ac:dyDescent="0.35">
      <c r="A48" s="613" t="s">
        <v>1146</v>
      </c>
      <c r="B48" s="614" t="s">
        <v>43</v>
      </c>
      <c r="C48" s="606"/>
      <c r="D48" s="615" t="s">
        <v>1147</v>
      </c>
      <c r="E48" s="616" t="s">
        <v>922</v>
      </c>
      <c r="F48" s="617">
        <v>174</v>
      </c>
      <c r="G48" s="610">
        <v>52.19</v>
      </c>
      <c r="H48" s="610">
        <f>F48*ROUND(G48,2)</f>
        <v>9081.06</v>
      </c>
    </row>
    <row r="49" spans="1:8" ht="11.25" customHeight="1" x14ac:dyDescent="0.35">
      <c r="A49" s="604"/>
      <c r="B49" s="605"/>
      <c r="C49" s="606"/>
      <c r="D49" s="611"/>
      <c r="E49" s="608"/>
      <c r="F49" s="609"/>
      <c r="G49" s="610"/>
      <c r="H49" s="610"/>
    </row>
    <row r="50" spans="1:8" ht="11.25" customHeight="1" x14ac:dyDescent="0.35">
      <c r="A50" s="604"/>
      <c r="B50" s="605"/>
      <c r="C50" s="606"/>
      <c r="D50" s="615" t="s">
        <v>1148</v>
      </c>
      <c r="E50" s="608"/>
      <c r="F50" s="609"/>
      <c r="G50" s="610"/>
      <c r="H50" s="610"/>
    </row>
    <row r="51" spans="1:8" ht="11.25" customHeight="1" x14ac:dyDescent="0.35">
      <c r="A51" s="613" t="s">
        <v>1149</v>
      </c>
      <c r="B51" s="614" t="s">
        <v>45</v>
      </c>
      <c r="C51" s="606"/>
      <c r="D51" s="615" t="s">
        <v>1150</v>
      </c>
      <c r="E51" s="616" t="s">
        <v>922</v>
      </c>
      <c r="F51" s="617">
        <v>36</v>
      </c>
      <c r="G51" s="610">
        <v>52.19</v>
      </c>
      <c r="H51" s="610">
        <f>F51*ROUND(G51,2)</f>
        <v>1878.84</v>
      </c>
    </row>
    <row r="52" spans="1:8" ht="11.25" customHeight="1" x14ac:dyDescent="0.35">
      <c r="A52" s="604"/>
      <c r="B52" s="605"/>
      <c r="C52" s="606"/>
      <c r="D52" s="611"/>
      <c r="E52" s="608"/>
      <c r="F52" s="609"/>
      <c r="G52" s="610"/>
      <c r="H52" s="610"/>
    </row>
    <row r="53" spans="1:8" ht="11.25" customHeight="1" x14ac:dyDescent="0.35">
      <c r="A53" s="604"/>
      <c r="B53" s="605"/>
      <c r="C53" s="606"/>
      <c r="D53" s="615" t="s">
        <v>1151</v>
      </c>
      <c r="E53" s="608"/>
      <c r="F53" s="609"/>
      <c r="G53" s="610"/>
      <c r="H53" s="610"/>
    </row>
    <row r="54" spans="1:8" ht="11.25" customHeight="1" x14ac:dyDescent="0.35">
      <c r="A54" s="613" t="s">
        <v>1152</v>
      </c>
      <c r="B54" s="614" t="s">
        <v>947</v>
      </c>
      <c r="C54" s="606"/>
      <c r="D54" s="615" t="s">
        <v>1153</v>
      </c>
      <c r="E54" s="616" t="s">
        <v>922</v>
      </c>
      <c r="F54" s="617">
        <v>24</v>
      </c>
      <c r="G54" s="610">
        <v>52.19</v>
      </c>
      <c r="H54" s="610">
        <f>F54*ROUND(G54,2)</f>
        <v>1252.56</v>
      </c>
    </row>
    <row r="55" spans="1:8" ht="11.25" customHeight="1" x14ac:dyDescent="0.35">
      <c r="A55" s="604"/>
      <c r="B55" s="605"/>
      <c r="C55" s="606"/>
      <c r="D55" s="611"/>
      <c r="E55" s="608"/>
      <c r="F55" s="609"/>
      <c r="G55" s="610"/>
      <c r="H55" s="610"/>
    </row>
    <row r="56" spans="1:8" ht="11.25" customHeight="1" x14ac:dyDescent="0.35">
      <c r="A56" s="613" t="s">
        <v>1154</v>
      </c>
      <c r="B56" s="614" t="s">
        <v>48</v>
      </c>
      <c r="C56" s="606"/>
      <c r="D56" s="618" t="s">
        <v>447</v>
      </c>
      <c r="E56" s="616" t="s">
        <v>926</v>
      </c>
      <c r="F56" s="617">
        <v>3</v>
      </c>
      <c r="G56" s="610">
        <v>55</v>
      </c>
      <c r="H56" s="610">
        <f>F56*ROUND(G56,2)</f>
        <v>165</v>
      </c>
    </row>
    <row r="57" spans="1:8" s="626" customFormat="1" ht="44.25" customHeight="1" x14ac:dyDescent="0.25">
      <c r="A57" s="619"/>
      <c r="B57" s="620"/>
      <c r="C57" s="621"/>
      <c r="D57" s="622"/>
      <c r="E57" s="623"/>
      <c r="F57" s="624"/>
      <c r="G57" s="625"/>
      <c r="H57" s="625"/>
    </row>
    <row r="58" spans="1:8" ht="28.9" customHeight="1" x14ac:dyDescent="0.35">
      <c r="A58" s="627"/>
      <c r="B58" s="628"/>
      <c r="C58" s="629"/>
      <c r="D58" s="630" t="s">
        <v>1155</v>
      </c>
      <c r="E58" s="629"/>
      <c r="F58" s="629"/>
      <c r="G58" s="631" t="s">
        <v>953</v>
      </c>
      <c r="H58" s="632">
        <f>SUM(H2:H57)</f>
        <v>105618.85999999999</v>
      </c>
    </row>
    <row r="59" spans="1:8" ht="28.9" customHeight="1" x14ac:dyDescent="0.35">
      <c r="A59" s="591" t="s">
        <v>913</v>
      </c>
      <c r="B59" s="592" t="s">
        <v>914</v>
      </c>
      <c r="C59" s="593"/>
      <c r="D59" s="592" t="s">
        <v>5</v>
      </c>
      <c r="E59" s="594" t="s">
        <v>7</v>
      </c>
      <c r="F59" s="595" t="s">
        <v>6</v>
      </c>
      <c r="G59" s="595" t="s">
        <v>8</v>
      </c>
      <c r="H59" s="595" t="s">
        <v>915</v>
      </c>
    </row>
    <row r="60" spans="1:8" ht="11.25" customHeight="1" x14ac:dyDescent="0.35">
      <c r="A60" s="597"/>
      <c r="B60" s="598"/>
      <c r="D60" s="599"/>
      <c r="E60" s="600"/>
      <c r="F60" s="601"/>
      <c r="G60" s="602"/>
      <c r="H60" s="603"/>
    </row>
    <row r="61" spans="1:8" ht="11.25" customHeight="1" x14ac:dyDescent="0.35">
      <c r="A61" s="604"/>
      <c r="B61" s="605"/>
      <c r="C61" s="606"/>
      <c r="D61" s="607" t="s">
        <v>1136</v>
      </c>
      <c r="E61" s="608"/>
      <c r="F61" s="609"/>
      <c r="G61" s="610"/>
      <c r="H61" s="610"/>
    </row>
    <row r="62" spans="1:8" ht="11.25" customHeight="1" x14ac:dyDescent="0.35">
      <c r="A62" s="604"/>
      <c r="B62" s="605"/>
      <c r="C62" s="606"/>
      <c r="D62" s="607" t="s">
        <v>1156</v>
      </c>
      <c r="E62" s="608"/>
      <c r="F62" s="609"/>
      <c r="G62" s="610"/>
      <c r="H62" s="610"/>
    </row>
    <row r="63" spans="1:8" ht="11.25" customHeight="1" x14ac:dyDescent="0.35">
      <c r="A63" s="604"/>
      <c r="B63" s="605"/>
      <c r="C63" s="606"/>
      <c r="D63" s="611"/>
      <c r="E63" s="608"/>
      <c r="F63" s="609"/>
      <c r="G63" s="610"/>
      <c r="H63" s="610"/>
    </row>
    <row r="64" spans="1:8" ht="11.25" customHeight="1" x14ac:dyDescent="0.35">
      <c r="A64" s="604"/>
      <c r="B64" s="605"/>
      <c r="C64" s="606"/>
      <c r="D64" s="612" t="s">
        <v>1137</v>
      </c>
      <c r="E64" s="608"/>
      <c r="F64" s="609"/>
      <c r="G64" s="610"/>
      <c r="H64" s="610"/>
    </row>
    <row r="65" spans="1:8" ht="11.25" customHeight="1" x14ac:dyDescent="0.35">
      <c r="A65" s="604"/>
      <c r="B65" s="605"/>
      <c r="C65" s="606"/>
      <c r="D65" s="612" t="s">
        <v>1157</v>
      </c>
      <c r="E65" s="608"/>
      <c r="F65" s="609"/>
      <c r="G65" s="610"/>
      <c r="H65" s="610"/>
    </row>
    <row r="66" spans="1:8" ht="11.25" customHeight="1" x14ac:dyDescent="0.35">
      <c r="A66" s="604"/>
      <c r="B66" s="605"/>
      <c r="C66" s="606"/>
      <c r="D66" s="611"/>
      <c r="E66" s="608"/>
      <c r="F66" s="609"/>
      <c r="G66" s="610"/>
      <c r="H66" s="610"/>
    </row>
    <row r="67" spans="1:8" ht="11.25" customHeight="1" x14ac:dyDescent="0.35">
      <c r="A67" s="604"/>
      <c r="B67" s="605"/>
      <c r="C67" s="606"/>
      <c r="D67" s="612" t="s">
        <v>1158</v>
      </c>
      <c r="E67" s="608"/>
      <c r="F67" s="609"/>
      <c r="G67" s="610"/>
      <c r="H67" s="610"/>
    </row>
    <row r="68" spans="1:8" ht="11.25" customHeight="1" x14ac:dyDescent="0.35">
      <c r="A68" s="604"/>
      <c r="B68" s="605"/>
      <c r="C68" s="606"/>
      <c r="D68" s="612" t="s">
        <v>1159</v>
      </c>
      <c r="E68" s="608"/>
      <c r="F68" s="609"/>
      <c r="G68" s="610"/>
      <c r="H68" s="610"/>
    </row>
    <row r="69" spans="1:8" ht="11.25" customHeight="1" x14ac:dyDescent="0.35">
      <c r="A69" s="604"/>
      <c r="B69" s="605"/>
      <c r="C69" s="606"/>
      <c r="D69" s="612" t="s">
        <v>1160</v>
      </c>
      <c r="E69" s="608"/>
      <c r="F69" s="609"/>
      <c r="G69" s="610"/>
      <c r="H69" s="610"/>
    </row>
    <row r="70" spans="1:8" ht="11.25" customHeight="1" x14ac:dyDescent="0.35">
      <c r="A70" s="604"/>
      <c r="B70" s="605"/>
      <c r="C70" s="606"/>
      <c r="D70" s="612" t="s">
        <v>1161</v>
      </c>
      <c r="E70" s="608"/>
      <c r="F70" s="609"/>
      <c r="G70" s="610"/>
      <c r="H70" s="610"/>
    </row>
    <row r="71" spans="1:8" ht="11.25" customHeight="1" x14ac:dyDescent="0.35">
      <c r="A71" s="604"/>
      <c r="B71" s="605"/>
      <c r="C71" s="606"/>
      <c r="D71" s="611"/>
      <c r="E71" s="608"/>
      <c r="F71" s="609"/>
      <c r="G71" s="610"/>
      <c r="H71" s="610"/>
    </row>
    <row r="72" spans="1:8" ht="11.25" customHeight="1" x14ac:dyDescent="0.35">
      <c r="A72" s="604"/>
      <c r="B72" s="605"/>
      <c r="C72" s="606"/>
      <c r="D72" s="611" t="s">
        <v>1144</v>
      </c>
      <c r="E72" s="608"/>
      <c r="F72" s="609"/>
      <c r="G72" s="610"/>
      <c r="H72" s="610"/>
    </row>
    <row r="73" spans="1:8" ht="11.25" customHeight="1" x14ac:dyDescent="0.35">
      <c r="A73" s="604"/>
      <c r="B73" s="605"/>
      <c r="C73" s="606"/>
      <c r="D73" s="611"/>
      <c r="E73" s="608"/>
      <c r="F73" s="609"/>
      <c r="G73" s="610"/>
      <c r="H73" s="610"/>
    </row>
    <row r="74" spans="1:8" ht="11.25" customHeight="1" x14ac:dyDescent="0.35">
      <c r="A74" s="604"/>
      <c r="B74" s="605"/>
      <c r="C74" s="606"/>
      <c r="D74" s="615" t="s">
        <v>1162</v>
      </c>
      <c r="E74" s="608"/>
      <c r="F74" s="609"/>
      <c r="G74" s="610"/>
      <c r="H74" s="610"/>
    </row>
    <row r="75" spans="1:8" ht="11.25" customHeight="1" x14ac:dyDescent="0.35">
      <c r="A75" s="613" t="s">
        <v>1163</v>
      </c>
      <c r="B75" s="614" t="s">
        <v>13</v>
      </c>
      <c r="C75" s="606"/>
      <c r="D75" s="615" t="s">
        <v>1164</v>
      </c>
      <c r="E75" s="616" t="s">
        <v>922</v>
      </c>
      <c r="F75" s="617">
        <v>807</v>
      </c>
      <c r="G75" s="610">
        <v>44.25</v>
      </c>
      <c r="H75" s="610">
        <f>F75*ROUND(G75,2)</f>
        <v>35709.75</v>
      </c>
    </row>
    <row r="76" spans="1:8" ht="11.25" customHeight="1" x14ac:dyDescent="0.35">
      <c r="A76" s="604"/>
      <c r="B76" s="605"/>
      <c r="C76" s="606"/>
      <c r="D76" s="611"/>
      <c r="E76" s="608"/>
      <c r="F76" s="609"/>
      <c r="G76" s="610"/>
      <c r="H76" s="610"/>
    </row>
    <row r="77" spans="1:8" ht="11.25" customHeight="1" x14ac:dyDescent="0.35">
      <c r="A77" s="604"/>
      <c r="B77" s="605"/>
      <c r="C77" s="606"/>
      <c r="D77" s="615" t="s">
        <v>1165</v>
      </c>
      <c r="E77" s="608"/>
      <c r="F77" s="609"/>
      <c r="G77" s="610"/>
      <c r="H77" s="610"/>
    </row>
    <row r="78" spans="1:8" ht="11.25" customHeight="1" x14ac:dyDescent="0.35">
      <c r="A78" s="613" t="s">
        <v>1166</v>
      </c>
      <c r="B78" s="614" t="s">
        <v>17</v>
      </c>
      <c r="C78" s="606"/>
      <c r="D78" s="615" t="s">
        <v>1164</v>
      </c>
      <c r="E78" s="616" t="s">
        <v>922</v>
      </c>
      <c r="F78" s="617">
        <v>56</v>
      </c>
      <c r="G78" s="610">
        <v>43.44</v>
      </c>
      <c r="H78" s="610">
        <f>F78*ROUND(G78,2)</f>
        <v>2432.64</v>
      </c>
    </row>
    <row r="79" spans="1:8" ht="11.25" customHeight="1" x14ac:dyDescent="0.35">
      <c r="A79" s="604"/>
      <c r="B79" s="605"/>
      <c r="C79" s="606"/>
      <c r="D79" s="611"/>
      <c r="E79" s="608"/>
      <c r="F79" s="609"/>
      <c r="G79" s="610"/>
      <c r="H79" s="610"/>
    </row>
    <row r="80" spans="1:8" s="668" customFormat="1" ht="11.25" customHeight="1" x14ac:dyDescent="0.35">
      <c r="A80" s="661"/>
      <c r="B80" s="662"/>
      <c r="C80" s="663"/>
      <c r="D80" s="664" t="s">
        <v>1167</v>
      </c>
      <c r="E80" s="665"/>
      <c r="F80" s="666"/>
      <c r="G80" s="667"/>
      <c r="H80" s="667"/>
    </row>
    <row r="81" spans="1:9" s="668" customFormat="1" ht="11.25" customHeight="1" x14ac:dyDescent="0.35">
      <c r="A81" s="661"/>
      <c r="B81" s="662"/>
      <c r="C81" s="663"/>
      <c r="D81" s="664" t="s">
        <v>1168</v>
      </c>
      <c r="E81" s="665"/>
      <c r="F81" s="666"/>
      <c r="G81" s="667"/>
      <c r="H81" s="667"/>
    </row>
    <row r="82" spans="1:9" s="668" customFormat="1" ht="11.25" customHeight="1" x14ac:dyDescent="0.35">
      <c r="A82" s="661"/>
      <c r="B82" s="662"/>
      <c r="C82" s="663"/>
      <c r="D82" s="664" t="s">
        <v>1169</v>
      </c>
      <c r="E82" s="665"/>
      <c r="F82" s="666"/>
      <c r="G82" s="667"/>
      <c r="H82" s="667"/>
    </row>
    <row r="83" spans="1:9" s="668" customFormat="1" ht="11.25" customHeight="1" x14ac:dyDescent="0.35">
      <c r="A83" s="661"/>
      <c r="B83" s="662"/>
      <c r="C83" s="663"/>
      <c r="D83" s="664" t="s">
        <v>1170</v>
      </c>
      <c r="E83" s="665"/>
      <c r="F83" s="666"/>
      <c r="G83" s="667"/>
      <c r="H83" s="667"/>
    </row>
    <row r="84" spans="1:9" s="668" customFormat="1" ht="11.25" customHeight="1" x14ac:dyDescent="0.35">
      <c r="A84" s="661"/>
      <c r="B84" s="662"/>
      <c r="C84" s="663"/>
      <c r="D84" s="669"/>
      <c r="E84" s="665"/>
      <c r="F84" s="666"/>
      <c r="G84" s="667"/>
      <c r="H84" s="667"/>
    </row>
    <row r="85" spans="1:9" s="668" customFormat="1" ht="11.25" customHeight="1" x14ac:dyDescent="0.35">
      <c r="A85" s="661"/>
      <c r="B85" s="662"/>
      <c r="C85" s="663"/>
      <c r="D85" s="669" t="s">
        <v>1171</v>
      </c>
      <c r="E85" s="665"/>
      <c r="F85" s="666"/>
      <c r="G85" s="667"/>
      <c r="H85" s="667"/>
    </row>
    <row r="86" spans="1:9" s="668" customFormat="1" ht="11.25" customHeight="1" x14ac:dyDescent="0.35">
      <c r="A86" s="661"/>
      <c r="B86" s="662"/>
      <c r="C86" s="663"/>
      <c r="D86" s="669"/>
      <c r="E86" s="665"/>
      <c r="F86" s="666"/>
      <c r="G86" s="667"/>
      <c r="H86" s="667"/>
    </row>
    <row r="87" spans="1:9" s="668" customFormat="1" ht="11.25" customHeight="1" x14ac:dyDescent="0.35">
      <c r="A87" s="670" t="s">
        <v>1172</v>
      </c>
      <c r="B87" s="671" t="s">
        <v>20</v>
      </c>
      <c r="C87" s="663"/>
      <c r="D87" s="672" t="s">
        <v>1173</v>
      </c>
      <c r="E87" s="673" t="s">
        <v>922</v>
      </c>
      <c r="F87" s="674">
        <v>533</v>
      </c>
      <c r="G87" s="667">
        <v>44.53</v>
      </c>
      <c r="H87" s="667">
        <f>F87*ROUND(G87,2)</f>
        <v>23734.49</v>
      </c>
      <c r="I87" s="675" t="s">
        <v>1321</v>
      </c>
    </row>
    <row r="88" spans="1:9" s="668" customFormat="1" ht="11.25" customHeight="1" x14ac:dyDescent="0.35">
      <c r="A88" s="661"/>
      <c r="B88" s="662"/>
      <c r="C88" s="663"/>
      <c r="D88" s="669"/>
      <c r="E88" s="665"/>
      <c r="F88" s="666"/>
      <c r="G88" s="667"/>
      <c r="H88" s="667"/>
    </row>
    <row r="89" spans="1:9" s="668" customFormat="1" ht="11.25" customHeight="1" x14ac:dyDescent="0.35">
      <c r="A89" s="661"/>
      <c r="B89" s="662"/>
      <c r="C89" s="663"/>
      <c r="D89" s="664" t="s">
        <v>1174</v>
      </c>
      <c r="E89" s="665"/>
      <c r="F89" s="666"/>
      <c r="G89" s="667"/>
      <c r="H89" s="667"/>
    </row>
    <row r="90" spans="1:9" s="668" customFormat="1" ht="11.25" customHeight="1" x14ac:dyDescent="0.35">
      <c r="A90" s="661"/>
      <c r="B90" s="662"/>
      <c r="C90" s="663"/>
      <c r="D90" s="664" t="s">
        <v>1175</v>
      </c>
      <c r="E90" s="665"/>
      <c r="F90" s="666"/>
      <c r="G90" s="667"/>
      <c r="H90" s="667"/>
    </row>
    <row r="91" spans="1:9" s="668" customFormat="1" ht="11.25" customHeight="1" x14ac:dyDescent="0.35">
      <c r="A91" s="661"/>
      <c r="B91" s="662"/>
      <c r="C91" s="663"/>
      <c r="D91" s="664" t="s">
        <v>1176</v>
      </c>
      <c r="E91" s="665"/>
      <c r="F91" s="666"/>
      <c r="G91" s="667"/>
      <c r="H91" s="667"/>
    </row>
    <row r="92" spans="1:9" s="668" customFormat="1" ht="11.25" customHeight="1" x14ac:dyDescent="0.35">
      <c r="A92" s="661"/>
      <c r="B92" s="662"/>
      <c r="C92" s="663"/>
      <c r="D92" s="669"/>
      <c r="E92" s="665"/>
      <c r="F92" s="666"/>
      <c r="G92" s="667"/>
      <c r="H92" s="667"/>
    </row>
    <row r="93" spans="1:9" s="668" customFormat="1" ht="11.25" customHeight="1" x14ac:dyDescent="0.35">
      <c r="A93" s="661"/>
      <c r="B93" s="662"/>
      <c r="C93" s="663"/>
      <c r="D93" s="669" t="s">
        <v>1171</v>
      </c>
      <c r="E93" s="665"/>
      <c r="F93" s="666"/>
      <c r="G93" s="667"/>
      <c r="H93" s="667"/>
    </row>
    <row r="94" spans="1:9" s="668" customFormat="1" ht="11.25" customHeight="1" x14ac:dyDescent="0.35">
      <c r="A94" s="661"/>
      <c r="B94" s="662"/>
      <c r="C94" s="663"/>
      <c r="D94" s="669"/>
      <c r="E94" s="665"/>
      <c r="F94" s="666"/>
      <c r="G94" s="667"/>
      <c r="H94" s="667"/>
    </row>
    <row r="95" spans="1:9" s="668" customFormat="1" ht="11.25" customHeight="1" x14ac:dyDescent="0.35">
      <c r="A95" s="670" t="s">
        <v>1177</v>
      </c>
      <c r="B95" s="671" t="s">
        <v>23</v>
      </c>
      <c r="C95" s="663"/>
      <c r="D95" s="672" t="s">
        <v>1173</v>
      </c>
      <c r="E95" s="673" t="s">
        <v>922</v>
      </c>
      <c r="F95" s="674">
        <v>7</v>
      </c>
      <c r="G95" s="667">
        <v>363.33</v>
      </c>
      <c r="H95" s="667">
        <f>F95*ROUND(G95,2)</f>
        <v>2543.31</v>
      </c>
    </row>
    <row r="96" spans="1:9" ht="11.25" customHeight="1" x14ac:dyDescent="0.35">
      <c r="A96" s="604"/>
      <c r="B96" s="605"/>
      <c r="C96" s="606"/>
      <c r="D96" s="611"/>
      <c r="E96" s="608"/>
      <c r="F96" s="609"/>
      <c r="G96" s="610"/>
      <c r="H96" s="610"/>
    </row>
    <row r="97" spans="1:8" ht="11.25" customHeight="1" x14ac:dyDescent="0.35">
      <c r="A97" s="604"/>
      <c r="B97" s="605"/>
      <c r="C97" s="606"/>
      <c r="D97" s="612" t="s">
        <v>1178</v>
      </c>
      <c r="E97" s="608"/>
      <c r="F97" s="609"/>
      <c r="G97" s="610"/>
      <c r="H97" s="610"/>
    </row>
    <row r="98" spans="1:8" ht="11.25" customHeight="1" x14ac:dyDescent="0.35">
      <c r="A98" s="604"/>
      <c r="B98" s="605"/>
      <c r="C98" s="606"/>
      <c r="D98" s="612" t="s">
        <v>1179</v>
      </c>
      <c r="E98" s="608"/>
      <c r="F98" s="609"/>
      <c r="G98" s="610"/>
      <c r="H98" s="610"/>
    </row>
    <row r="99" spans="1:8" ht="11.25" customHeight="1" x14ac:dyDescent="0.35">
      <c r="A99" s="604"/>
      <c r="B99" s="605"/>
      <c r="C99" s="606"/>
      <c r="D99" s="611"/>
      <c r="E99" s="608"/>
      <c r="F99" s="609"/>
      <c r="G99" s="610"/>
      <c r="H99" s="610"/>
    </row>
    <row r="100" spans="1:8" ht="11.25" customHeight="1" x14ac:dyDescent="0.35">
      <c r="A100" s="604"/>
      <c r="B100" s="605"/>
      <c r="C100" s="606"/>
      <c r="D100" s="612" t="s">
        <v>1180</v>
      </c>
      <c r="E100" s="608"/>
      <c r="F100" s="609"/>
      <c r="G100" s="610"/>
      <c r="H100" s="610"/>
    </row>
    <row r="101" spans="1:8" ht="11.25" customHeight="1" x14ac:dyDescent="0.35">
      <c r="A101" s="604"/>
      <c r="B101" s="605"/>
      <c r="C101" s="606"/>
      <c r="D101" s="612" t="s">
        <v>1181</v>
      </c>
      <c r="E101" s="608"/>
      <c r="F101" s="609"/>
      <c r="G101" s="610"/>
      <c r="H101" s="610"/>
    </row>
    <row r="102" spans="1:8" ht="11.25" customHeight="1" x14ac:dyDescent="0.35">
      <c r="A102" s="604"/>
      <c r="B102" s="605"/>
      <c r="C102" s="606"/>
      <c r="D102" s="612" t="s">
        <v>1182</v>
      </c>
      <c r="E102" s="608"/>
      <c r="F102" s="609"/>
      <c r="G102" s="610"/>
      <c r="H102" s="610"/>
    </row>
    <row r="103" spans="1:8" ht="11.25" customHeight="1" x14ac:dyDescent="0.35">
      <c r="A103" s="604"/>
      <c r="B103" s="605"/>
      <c r="C103" s="606"/>
      <c r="D103" s="611"/>
      <c r="E103" s="608"/>
      <c r="F103" s="609"/>
      <c r="G103" s="610"/>
      <c r="H103" s="610"/>
    </row>
    <row r="104" spans="1:8" ht="11.25" customHeight="1" x14ac:dyDescent="0.35">
      <c r="A104" s="604"/>
      <c r="B104" s="605"/>
      <c r="C104" s="606"/>
      <c r="D104" s="611" t="s">
        <v>1183</v>
      </c>
      <c r="E104" s="608"/>
      <c r="F104" s="609"/>
      <c r="G104" s="610"/>
      <c r="H104" s="610"/>
    </row>
    <row r="105" spans="1:8" ht="11.25" customHeight="1" x14ac:dyDescent="0.35">
      <c r="A105" s="604"/>
      <c r="B105" s="605"/>
      <c r="C105" s="606"/>
      <c r="D105" s="611"/>
      <c r="E105" s="608"/>
      <c r="F105" s="609"/>
      <c r="G105" s="610"/>
      <c r="H105" s="610"/>
    </row>
    <row r="106" spans="1:8" ht="11.25" customHeight="1" x14ac:dyDescent="0.35">
      <c r="A106" s="604"/>
      <c r="B106" s="605"/>
      <c r="C106" s="606"/>
      <c r="D106" s="615" t="s">
        <v>1184</v>
      </c>
      <c r="E106" s="608"/>
      <c r="F106" s="609"/>
      <c r="G106" s="610"/>
      <c r="H106" s="610"/>
    </row>
    <row r="107" spans="1:8" ht="11.25" customHeight="1" x14ac:dyDescent="0.35">
      <c r="A107" s="604"/>
      <c r="B107" s="605"/>
      <c r="C107" s="606"/>
      <c r="D107" s="615" t="s">
        <v>1185</v>
      </c>
      <c r="E107" s="608"/>
      <c r="F107" s="609"/>
      <c r="G107" s="610"/>
      <c r="H107" s="610"/>
    </row>
    <row r="108" spans="1:8" ht="11.25" customHeight="1" x14ac:dyDescent="0.35">
      <c r="A108" s="613" t="s">
        <v>1186</v>
      </c>
      <c r="B108" s="614" t="s">
        <v>25</v>
      </c>
      <c r="C108" s="606"/>
      <c r="D108" s="615" t="s">
        <v>1187</v>
      </c>
      <c r="E108" s="616" t="s">
        <v>905</v>
      </c>
      <c r="F108" s="617">
        <v>309</v>
      </c>
      <c r="G108" s="610">
        <v>54.26</v>
      </c>
      <c r="H108" s="610">
        <f>F108*ROUND(G108,2)</f>
        <v>16766.34</v>
      </c>
    </row>
    <row r="109" spans="1:8" ht="11.25" customHeight="1" x14ac:dyDescent="0.35">
      <c r="A109" s="604"/>
      <c r="B109" s="605"/>
      <c r="C109" s="606"/>
      <c r="D109" s="611"/>
      <c r="E109" s="608"/>
      <c r="F109" s="609"/>
      <c r="G109" s="610"/>
      <c r="H109" s="610"/>
    </row>
    <row r="110" spans="1:8" ht="11.25" customHeight="1" x14ac:dyDescent="0.35">
      <c r="A110" s="604"/>
      <c r="B110" s="605"/>
      <c r="C110" s="606"/>
      <c r="D110" s="612" t="s">
        <v>1188</v>
      </c>
      <c r="E110" s="608"/>
      <c r="F110" s="609"/>
      <c r="G110" s="610"/>
      <c r="H110" s="610"/>
    </row>
    <row r="111" spans="1:8" ht="11.25" customHeight="1" x14ac:dyDescent="0.35">
      <c r="A111" s="604"/>
      <c r="B111" s="605"/>
      <c r="C111" s="606"/>
      <c r="D111" s="612" t="s">
        <v>1189</v>
      </c>
      <c r="E111" s="608"/>
      <c r="F111" s="609"/>
      <c r="G111" s="610"/>
      <c r="H111" s="610"/>
    </row>
    <row r="112" spans="1:8" ht="11.25" customHeight="1" x14ac:dyDescent="0.35">
      <c r="A112" s="604"/>
      <c r="B112" s="605"/>
      <c r="C112" s="606"/>
      <c r="D112" s="612" t="s">
        <v>1190</v>
      </c>
      <c r="E112" s="608"/>
      <c r="F112" s="609"/>
      <c r="G112" s="610"/>
      <c r="H112" s="610"/>
    </row>
    <row r="113" spans="1:8" ht="11.25" customHeight="1" x14ac:dyDescent="0.35">
      <c r="A113" s="604"/>
      <c r="B113" s="605"/>
      <c r="C113" s="606"/>
      <c r="D113" s="611"/>
      <c r="E113" s="608"/>
      <c r="F113" s="609"/>
      <c r="G113" s="610"/>
      <c r="H113" s="610"/>
    </row>
    <row r="114" spans="1:8" ht="11.25" customHeight="1" x14ac:dyDescent="0.35">
      <c r="A114" s="604"/>
      <c r="B114" s="605"/>
      <c r="C114" s="606"/>
      <c r="D114" s="611" t="s">
        <v>1183</v>
      </c>
      <c r="E114" s="608"/>
      <c r="F114" s="609"/>
      <c r="G114" s="610"/>
      <c r="H114" s="610"/>
    </row>
    <row r="115" spans="1:8" ht="11.25" customHeight="1" x14ac:dyDescent="0.35">
      <c r="A115" s="604"/>
      <c r="B115" s="605"/>
      <c r="C115" s="606"/>
      <c r="D115" s="611"/>
      <c r="E115" s="608"/>
      <c r="F115" s="609"/>
      <c r="G115" s="610"/>
      <c r="H115" s="610"/>
    </row>
    <row r="116" spans="1:8" ht="11.25" customHeight="1" x14ac:dyDescent="0.35">
      <c r="A116" s="604"/>
      <c r="B116" s="605"/>
      <c r="C116" s="606"/>
      <c r="D116" s="615" t="s">
        <v>1191</v>
      </c>
      <c r="E116" s="608"/>
      <c r="F116" s="609"/>
      <c r="G116" s="610"/>
      <c r="H116" s="610"/>
    </row>
    <row r="117" spans="1:8" ht="11.25" customHeight="1" x14ac:dyDescent="0.35">
      <c r="A117" s="613" t="s">
        <v>1192</v>
      </c>
      <c r="B117" s="614" t="s">
        <v>28</v>
      </c>
      <c r="C117" s="606"/>
      <c r="D117" s="615" t="s">
        <v>1193</v>
      </c>
      <c r="E117" s="616" t="s">
        <v>905</v>
      </c>
      <c r="F117" s="617">
        <v>215</v>
      </c>
      <c r="G117" s="610">
        <v>164.66</v>
      </c>
      <c r="H117" s="610">
        <f>F117*ROUND(G117,2)</f>
        <v>35401.9</v>
      </c>
    </row>
    <row r="118" spans="1:8" s="626" customFormat="1" ht="10.4" customHeight="1" x14ac:dyDescent="0.25">
      <c r="A118" s="619"/>
      <c r="B118" s="620"/>
      <c r="C118" s="621"/>
      <c r="D118" s="622"/>
      <c r="E118" s="623"/>
      <c r="F118" s="624"/>
      <c r="G118" s="625"/>
      <c r="H118" s="625"/>
    </row>
    <row r="119" spans="1:8" ht="28.9" customHeight="1" x14ac:dyDescent="0.35">
      <c r="A119" s="627"/>
      <c r="B119" s="628"/>
      <c r="C119" s="629"/>
      <c r="D119" s="630" t="s">
        <v>1194</v>
      </c>
      <c r="E119" s="629"/>
      <c r="F119" s="629"/>
      <c r="G119" s="631" t="s">
        <v>953</v>
      </c>
      <c r="H119" s="632">
        <f>SUM(H60:H118)</f>
        <v>116588.43</v>
      </c>
    </row>
    <row r="120" spans="1:8" ht="28.9" customHeight="1" x14ac:dyDescent="0.35">
      <c r="A120" s="591" t="s">
        <v>913</v>
      </c>
      <c r="B120" s="592" t="s">
        <v>914</v>
      </c>
      <c r="C120" s="593"/>
      <c r="D120" s="592" t="s">
        <v>5</v>
      </c>
      <c r="E120" s="594" t="s">
        <v>7</v>
      </c>
      <c r="F120" s="595" t="s">
        <v>6</v>
      </c>
      <c r="G120" s="595" t="s">
        <v>8</v>
      </c>
      <c r="H120" s="595" t="s">
        <v>915</v>
      </c>
    </row>
    <row r="121" spans="1:8" ht="11.25" customHeight="1" x14ac:dyDescent="0.35">
      <c r="A121" s="597"/>
      <c r="B121" s="598"/>
      <c r="D121" s="599"/>
      <c r="E121" s="600"/>
      <c r="F121" s="601"/>
      <c r="G121" s="602"/>
      <c r="H121" s="603"/>
    </row>
    <row r="122" spans="1:8" ht="11.25" customHeight="1" x14ac:dyDescent="0.35">
      <c r="A122" s="604"/>
      <c r="B122" s="605"/>
      <c r="C122" s="606"/>
      <c r="D122" s="607" t="s">
        <v>1136</v>
      </c>
      <c r="E122" s="608"/>
      <c r="F122" s="609"/>
      <c r="G122" s="610"/>
      <c r="H122" s="610"/>
    </row>
    <row r="123" spans="1:8" ht="11.25" customHeight="1" x14ac:dyDescent="0.35">
      <c r="A123" s="604"/>
      <c r="B123" s="605"/>
      <c r="C123" s="606"/>
      <c r="D123" s="607" t="s">
        <v>1156</v>
      </c>
      <c r="E123" s="608"/>
      <c r="F123" s="609"/>
      <c r="G123" s="610"/>
      <c r="H123" s="610"/>
    </row>
    <row r="124" spans="1:8" ht="11.25" customHeight="1" x14ac:dyDescent="0.35">
      <c r="A124" s="604"/>
      <c r="B124" s="605"/>
      <c r="C124" s="606"/>
      <c r="D124" s="611"/>
      <c r="E124" s="608"/>
      <c r="F124" s="609"/>
      <c r="G124" s="610"/>
      <c r="H124" s="610"/>
    </row>
    <row r="125" spans="1:8" ht="11.25" customHeight="1" x14ac:dyDescent="0.35">
      <c r="A125" s="604"/>
      <c r="B125" s="605"/>
      <c r="C125" s="606"/>
      <c r="D125" s="612" t="s">
        <v>1178</v>
      </c>
      <c r="E125" s="608"/>
      <c r="F125" s="609"/>
      <c r="G125" s="610"/>
      <c r="H125" s="610"/>
    </row>
    <row r="126" spans="1:8" ht="11.25" customHeight="1" x14ac:dyDescent="0.35">
      <c r="A126" s="604"/>
      <c r="B126" s="605"/>
      <c r="C126" s="606"/>
      <c r="D126" s="612" t="s">
        <v>1195</v>
      </c>
      <c r="E126" s="608"/>
      <c r="F126" s="609"/>
      <c r="G126" s="610"/>
      <c r="H126" s="610"/>
    </row>
    <row r="127" spans="1:8" ht="11.25" customHeight="1" x14ac:dyDescent="0.35">
      <c r="A127" s="604"/>
      <c r="B127" s="605"/>
      <c r="C127" s="606"/>
      <c r="D127" s="611"/>
      <c r="E127" s="608"/>
      <c r="F127" s="609"/>
      <c r="G127" s="610"/>
      <c r="H127" s="610"/>
    </row>
    <row r="128" spans="1:8" ht="11.25" customHeight="1" x14ac:dyDescent="0.35">
      <c r="A128" s="604"/>
      <c r="B128" s="605"/>
      <c r="C128" s="606"/>
      <c r="D128" s="615" t="s">
        <v>1196</v>
      </c>
      <c r="E128" s="608"/>
      <c r="F128" s="609"/>
      <c r="G128" s="610"/>
      <c r="H128" s="610"/>
    </row>
    <row r="129" spans="1:8" ht="11.25" customHeight="1" x14ac:dyDescent="0.35">
      <c r="A129" s="613" t="s">
        <v>1197</v>
      </c>
      <c r="B129" s="614" t="s">
        <v>13</v>
      </c>
      <c r="C129" s="606"/>
      <c r="D129" s="615" t="s">
        <v>1198</v>
      </c>
      <c r="E129" s="616" t="s">
        <v>905</v>
      </c>
      <c r="F129" s="617">
        <v>39</v>
      </c>
      <c r="G129" s="610">
        <v>164.66</v>
      </c>
      <c r="H129" s="610">
        <f>F129*ROUND(G129,2)</f>
        <v>6421.74</v>
      </c>
    </row>
    <row r="130" spans="1:8" ht="11.25" customHeight="1" x14ac:dyDescent="0.35">
      <c r="A130" s="604"/>
      <c r="B130" s="605"/>
      <c r="C130" s="606"/>
      <c r="D130" s="611"/>
      <c r="E130" s="608"/>
      <c r="F130" s="609"/>
      <c r="G130" s="610"/>
      <c r="H130" s="610"/>
    </row>
    <row r="131" spans="1:8" ht="11.25" customHeight="1" x14ac:dyDescent="0.35">
      <c r="A131" s="613" t="s">
        <v>1199</v>
      </c>
      <c r="B131" s="614" t="s">
        <v>17</v>
      </c>
      <c r="C131" s="606"/>
      <c r="D131" s="618" t="s">
        <v>1200</v>
      </c>
      <c r="E131" s="616" t="s">
        <v>1114</v>
      </c>
      <c r="F131" s="617">
        <v>123</v>
      </c>
      <c r="G131" s="610">
        <v>22.85</v>
      </c>
      <c r="H131" s="610">
        <f>F131*ROUND(G131,2)</f>
        <v>2810.55</v>
      </c>
    </row>
    <row r="132" spans="1:8" ht="11.25" customHeight="1" x14ac:dyDescent="0.35">
      <c r="A132" s="604"/>
      <c r="B132" s="605"/>
      <c r="C132" s="606"/>
      <c r="D132" s="611"/>
      <c r="E132" s="608"/>
      <c r="F132" s="609"/>
      <c r="G132" s="610"/>
      <c r="H132" s="610"/>
    </row>
    <row r="133" spans="1:8" ht="11.25" customHeight="1" x14ac:dyDescent="0.35">
      <c r="A133" s="604"/>
      <c r="B133" s="605"/>
      <c r="C133" s="606"/>
      <c r="D133" s="612" t="s">
        <v>1201</v>
      </c>
      <c r="E133" s="608"/>
      <c r="F133" s="609"/>
      <c r="G133" s="610"/>
      <c r="H133" s="610"/>
    </row>
    <row r="134" spans="1:8" ht="11.25" customHeight="1" x14ac:dyDescent="0.35">
      <c r="A134" s="604"/>
      <c r="B134" s="605"/>
      <c r="C134" s="606"/>
      <c r="D134" s="612" t="s">
        <v>1202</v>
      </c>
      <c r="E134" s="608"/>
      <c r="F134" s="609"/>
      <c r="G134" s="610"/>
      <c r="H134" s="610"/>
    </row>
    <row r="135" spans="1:8" ht="11.25" customHeight="1" x14ac:dyDescent="0.35">
      <c r="A135" s="604"/>
      <c r="B135" s="605"/>
      <c r="C135" s="606"/>
      <c r="D135" s="612" t="s">
        <v>1203</v>
      </c>
      <c r="E135" s="608"/>
      <c r="F135" s="609"/>
      <c r="G135" s="610"/>
      <c r="H135" s="610"/>
    </row>
    <row r="136" spans="1:8" ht="11.25" customHeight="1" x14ac:dyDescent="0.35">
      <c r="A136" s="604"/>
      <c r="B136" s="605"/>
      <c r="C136" s="606"/>
      <c r="D136" s="612" t="s">
        <v>1204</v>
      </c>
      <c r="E136" s="608"/>
      <c r="F136" s="609"/>
      <c r="G136" s="610"/>
      <c r="H136" s="610"/>
    </row>
    <row r="137" spans="1:8" ht="11.25" customHeight="1" x14ac:dyDescent="0.35">
      <c r="A137" s="604"/>
      <c r="B137" s="605"/>
      <c r="C137" s="606"/>
      <c r="D137" s="611"/>
      <c r="E137" s="608"/>
      <c r="F137" s="609"/>
      <c r="G137" s="610"/>
      <c r="H137" s="610"/>
    </row>
    <row r="138" spans="1:8" ht="11.25" customHeight="1" x14ac:dyDescent="0.35">
      <c r="A138" s="604"/>
      <c r="B138" s="605"/>
      <c r="C138" s="606"/>
      <c r="D138" s="611" t="s">
        <v>1183</v>
      </c>
      <c r="E138" s="608"/>
      <c r="F138" s="609"/>
      <c r="G138" s="610"/>
      <c r="H138" s="610"/>
    </row>
    <row r="139" spans="1:8" ht="11.25" customHeight="1" x14ac:dyDescent="0.35">
      <c r="A139" s="604"/>
      <c r="B139" s="605"/>
      <c r="C139" s="606"/>
      <c r="D139" s="611"/>
      <c r="E139" s="608"/>
      <c r="F139" s="609"/>
      <c r="G139" s="610"/>
      <c r="H139" s="610"/>
    </row>
    <row r="140" spans="1:8" ht="11.25" customHeight="1" x14ac:dyDescent="0.35">
      <c r="A140" s="604"/>
      <c r="B140" s="605"/>
      <c r="C140" s="606"/>
      <c r="D140" s="615" t="s">
        <v>1205</v>
      </c>
      <c r="E140" s="608"/>
      <c r="F140" s="609"/>
      <c r="G140" s="610"/>
      <c r="H140" s="610"/>
    </row>
    <row r="141" spans="1:8" ht="11.25" customHeight="1" x14ac:dyDescent="0.35">
      <c r="A141" s="613" t="s">
        <v>1206</v>
      </c>
      <c r="B141" s="614" t="s">
        <v>20</v>
      </c>
      <c r="C141" s="606"/>
      <c r="D141" s="615" t="s">
        <v>1193</v>
      </c>
      <c r="E141" s="616" t="s">
        <v>905</v>
      </c>
      <c r="F141" s="617">
        <v>239</v>
      </c>
      <c r="G141" s="610">
        <v>84.46</v>
      </c>
      <c r="H141" s="610">
        <f>F141*ROUND(G141,2)</f>
        <v>20185.939999999999</v>
      </c>
    </row>
    <row r="142" spans="1:8" ht="11.25" customHeight="1" x14ac:dyDescent="0.35">
      <c r="A142" s="604"/>
      <c r="B142" s="605"/>
      <c r="C142" s="606"/>
      <c r="D142" s="611"/>
      <c r="E142" s="608"/>
      <c r="F142" s="609"/>
      <c r="G142" s="610"/>
      <c r="H142" s="610"/>
    </row>
    <row r="143" spans="1:8" ht="11.25" customHeight="1" x14ac:dyDescent="0.35">
      <c r="A143" s="604"/>
      <c r="B143" s="605"/>
      <c r="C143" s="606"/>
      <c r="D143" s="612" t="s">
        <v>1207</v>
      </c>
      <c r="E143" s="608"/>
      <c r="F143" s="609"/>
      <c r="G143" s="610"/>
      <c r="H143" s="610"/>
    </row>
    <row r="144" spans="1:8" ht="11.25" customHeight="1" x14ac:dyDescent="0.35">
      <c r="A144" s="604"/>
      <c r="B144" s="605"/>
      <c r="C144" s="606"/>
      <c r="D144" s="612" t="s">
        <v>1208</v>
      </c>
      <c r="E144" s="608"/>
      <c r="F144" s="609"/>
      <c r="G144" s="610"/>
      <c r="H144" s="610"/>
    </row>
    <row r="145" spans="1:8" ht="11.25" customHeight="1" x14ac:dyDescent="0.35">
      <c r="A145" s="604"/>
      <c r="B145" s="605"/>
      <c r="C145" s="606"/>
      <c r="D145" s="612" t="s">
        <v>1182</v>
      </c>
      <c r="E145" s="608"/>
      <c r="F145" s="609"/>
      <c r="G145" s="610"/>
      <c r="H145" s="610"/>
    </row>
    <row r="146" spans="1:8" ht="11.25" customHeight="1" x14ac:dyDescent="0.35">
      <c r="A146" s="604"/>
      <c r="B146" s="605"/>
      <c r="C146" s="606"/>
      <c r="D146" s="611"/>
      <c r="E146" s="608"/>
      <c r="F146" s="609"/>
      <c r="G146" s="610"/>
      <c r="H146" s="610"/>
    </row>
    <row r="147" spans="1:8" ht="11.25" customHeight="1" x14ac:dyDescent="0.35">
      <c r="A147" s="604"/>
      <c r="B147" s="605"/>
      <c r="C147" s="606"/>
      <c r="D147" s="611" t="s">
        <v>1183</v>
      </c>
      <c r="E147" s="608"/>
      <c r="F147" s="609"/>
      <c r="G147" s="610"/>
      <c r="H147" s="610"/>
    </row>
    <row r="148" spans="1:8" ht="11.25" customHeight="1" x14ac:dyDescent="0.35">
      <c r="A148" s="604"/>
      <c r="B148" s="605"/>
      <c r="C148" s="606"/>
      <c r="D148" s="611"/>
      <c r="E148" s="608"/>
      <c r="F148" s="609"/>
      <c r="G148" s="610"/>
      <c r="H148" s="610"/>
    </row>
    <row r="149" spans="1:8" ht="11.25" customHeight="1" x14ac:dyDescent="0.35">
      <c r="A149" s="604"/>
      <c r="B149" s="605"/>
      <c r="C149" s="606"/>
      <c r="D149" s="615" t="s">
        <v>1205</v>
      </c>
      <c r="E149" s="608"/>
      <c r="F149" s="609"/>
      <c r="G149" s="610"/>
      <c r="H149" s="610"/>
    </row>
    <row r="150" spans="1:8" ht="11.25" customHeight="1" x14ac:dyDescent="0.35">
      <c r="A150" s="613" t="s">
        <v>1209</v>
      </c>
      <c r="B150" s="614" t="s">
        <v>23</v>
      </c>
      <c r="C150" s="606"/>
      <c r="D150" s="615" t="s">
        <v>1193</v>
      </c>
      <c r="E150" s="616" t="s">
        <v>905</v>
      </c>
      <c r="F150" s="617">
        <v>219</v>
      </c>
      <c r="G150" s="610">
        <v>96.42</v>
      </c>
      <c r="H150" s="610">
        <f>F150*ROUND(G150,2)</f>
        <v>21115.98</v>
      </c>
    </row>
    <row r="151" spans="1:8" ht="11.25" customHeight="1" x14ac:dyDescent="0.35">
      <c r="A151" s="604"/>
      <c r="B151" s="605"/>
      <c r="C151" s="606"/>
      <c r="D151" s="611"/>
      <c r="E151" s="608"/>
      <c r="F151" s="609"/>
      <c r="G151" s="610"/>
      <c r="H151" s="610"/>
    </row>
    <row r="152" spans="1:8" ht="11.25" customHeight="1" x14ac:dyDescent="0.35">
      <c r="A152" s="604"/>
      <c r="B152" s="605"/>
      <c r="C152" s="606"/>
      <c r="D152" s="615" t="s">
        <v>1184</v>
      </c>
      <c r="E152" s="608"/>
      <c r="F152" s="609"/>
      <c r="G152" s="610"/>
      <c r="H152" s="610"/>
    </row>
    <row r="153" spans="1:8" ht="11.25" customHeight="1" x14ac:dyDescent="0.35">
      <c r="A153" s="604"/>
      <c r="B153" s="605"/>
      <c r="C153" s="606"/>
      <c r="D153" s="615" t="s">
        <v>1185</v>
      </c>
      <c r="E153" s="608"/>
      <c r="F153" s="609"/>
      <c r="G153" s="610"/>
      <c r="H153" s="610"/>
    </row>
    <row r="154" spans="1:8" ht="11.25" customHeight="1" x14ac:dyDescent="0.35">
      <c r="A154" s="613" t="s">
        <v>1210</v>
      </c>
      <c r="B154" s="614" t="s">
        <v>25</v>
      </c>
      <c r="C154" s="606"/>
      <c r="D154" s="615" t="s">
        <v>1187</v>
      </c>
      <c r="E154" s="616" t="s">
        <v>905</v>
      </c>
      <c r="F154" s="617">
        <v>78</v>
      </c>
      <c r="G154" s="610">
        <v>96.42</v>
      </c>
      <c r="H154" s="610">
        <f>F154*ROUND(G154,2)</f>
        <v>7520.76</v>
      </c>
    </row>
    <row r="155" spans="1:8" ht="11.25" customHeight="1" x14ac:dyDescent="0.35">
      <c r="A155" s="604"/>
      <c r="B155" s="605"/>
      <c r="C155" s="606"/>
      <c r="D155" s="611"/>
      <c r="E155" s="608"/>
      <c r="F155" s="609"/>
      <c r="G155" s="610"/>
      <c r="H155" s="610"/>
    </row>
    <row r="156" spans="1:8" ht="11.25" customHeight="1" x14ac:dyDescent="0.35">
      <c r="A156" s="604"/>
      <c r="B156" s="605"/>
      <c r="C156" s="606"/>
      <c r="D156" s="612" t="s">
        <v>1211</v>
      </c>
      <c r="E156" s="608"/>
      <c r="F156" s="609"/>
      <c r="G156" s="610"/>
      <c r="H156" s="610"/>
    </row>
    <row r="157" spans="1:8" ht="11.25" customHeight="1" x14ac:dyDescent="0.35">
      <c r="A157" s="604"/>
      <c r="B157" s="605"/>
      <c r="C157" s="606"/>
      <c r="D157" s="612" t="s">
        <v>1212</v>
      </c>
      <c r="E157" s="608"/>
      <c r="F157" s="609"/>
      <c r="G157" s="610"/>
      <c r="H157" s="610"/>
    </row>
    <row r="158" spans="1:8" ht="11.25" customHeight="1" x14ac:dyDescent="0.35">
      <c r="A158" s="604"/>
      <c r="B158" s="605"/>
      <c r="C158" s="606"/>
      <c r="D158" s="611"/>
      <c r="E158" s="608"/>
      <c r="F158" s="609"/>
      <c r="G158" s="610"/>
      <c r="H158" s="610"/>
    </row>
    <row r="159" spans="1:8" ht="11.25" customHeight="1" x14ac:dyDescent="0.35">
      <c r="A159" s="604"/>
      <c r="B159" s="605"/>
      <c r="C159" s="606"/>
      <c r="D159" s="611" t="s">
        <v>1183</v>
      </c>
      <c r="E159" s="608"/>
      <c r="F159" s="609"/>
      <c r="G159" s="610"/>
      <c r="H159" s="610"/>
    </row>
    <row r="160" spans="1:8" ht="11.25" customHeight="1" x14ac:dyDescent="0.35">
      <c r="A160" s="604"/>
      <c r="B160" s="605"/>
      <c r="C160" s="606"/>
      <c r="D160" s="611"/>
      <c r="E160" s="608"/>
      <c r="F160" s="609"/>
      <c r="G160" s="610"/>
      <c r="H160" s="610"/>
    </row>
    <row r="161" spans="1:8" ht="11.25" customHeight="1" x14ac:dyDescent="0.35">
      <c r="A161" s="604"/>
      <c r="B161" s="605"/>
      <c r="C161" s="606"/>
      <c r="D161" s="615" t="s">
        <v>1184</v>
      </c>
      <c r="E161" s="608"/>
      <c r="F161" s="609"/>
      <c r="G161" s="610"/>
      <c r="H161" s="610"/>
    </row>
    <row r="162" spans="1:8" ht="11.25" customHeight="1" x14ac:dyDescent="0.35">
      <c r="A162" s="604"/>
      <c r="B162" s="605"/>
      <c r="C162" s="606"/>
      <c r="D162" s="615" t="s">
        <v>1185</v>
      </c>
      <c r="E162" s="608"/>
      <c r="F162" s="609"/>
      <c r="G162" s="610"/>
      <c r="H162" s="610"/>
    </row>
    <row r="163" spans="1:8" ht="11.25" customHeight="1" x14ac:dyDescent="0.35">
      <c r="A163" s="613" t="s">
        <v>1213</v>
      </c>
      <c r="B163" s="614" t="s">
        <v>28</v>
      </c>
      <c r="C163" s="606"/>
      <c r="D163" s="615" t="s">
        <v>1187</v>
      </c>
      <c r="E163" s="616" t="s">
        <v>905</v>
      </c>
      <c r="F163" s="617">
        <v>29</v>
      </c>
      <c r="G163" s="610">
        <v>96.42</v>
      </c>
      <c r="H163" s="610">
        <f>F163*ROUND(G163,2)</f>
        <v>2796.18</v>
      </c>
    </row>
    <row r="164" spans="1:8" ht="11.25" customHeight="1" x14ac:dyDescent="0.35">
      <c r="A164" s="604"/>
      <c r="B164" s="605"/>
      <c r="C164" s="606"/>
      <c r="D164" s="611"/>
      <c r="E164" s="608"/>
      <c r="F164" s="609"/>
      <c r="G164" s="610"/>
      <c r="H164" s="610"/>
    </row>
    <row r="165" spans="1:8" ht="11.25" customHeight="1" x14ac:dyDescent="0.35">
      <c r="A165" s="604"/>
      <c r="B165" s="605"/>
      <c r="C165" s="606"/>
      <c r="D165" s="612" t="s">
        <v>41</v>
      </c>
      <c r="E165" s="608"/>
      <c r="F165" s="609"/>
      <c r="G165" s="610"/>
      <c r="H165" s="610"/>
    </row>
    <row r="166" spans="1:8" ht="11.25" customHeight="1" x14ac:dyDescent="0.35">
      <c r="A166" s="604"/>
      <c r="B166" s="605"/>
      <c r="C166" s="606"/>
      <c r="D166" s="611"/>
      <c r="E166" s="608"/>
      <c r="F166" s="609"/>
      <c r="G166" s="610"/>
      <c r="H166" s="610"/>
    </row>
    <row r="167" spans="1:8" ht="11.25" customHeight="1" x14ac:dyDescent="0.35">
      <c r="A167" s="604"/>
      <c r="B167" s="605"/>
      <c r="C167" s="606"/>
      <c r="D167" s="611" t="s">
        <v>1214</v>
      </c>
      <c r="E167" s="608"/>
      <c r="F167" s="609"/>
      <c r="G167" s="610"/>
      <c r="H167" s="610"/>
    </row>
    <row r="168" spans="1:8" ht="11.25" customHeight="1" x14ac:dyDescent="0.35">
      <c r="A168" s="604"/>
      <c r="B168" s="605"/>
      <c r="C168" s="606"/>
      <c r="D168" s="611"/>
      <c r="E168" s="608"/>
      <c r="F168" s="609"/>
      <c r="G168" s="610"/>
      <c r="H168" s="610"/>
    </row>
    <row r="169" spans="1:8" ht="11.25" customHeight="1" x14ac:dyDescent="0.35">
      <c r="A169" s="613" t="s">
        <v>1215</v>
      </c>
      <c r="B169" s="614" t="s">
        <v>43</v>
      </c>
      <c r="C169" s="606"/>
      <c r="D169" s="615" t="s">
        <v>467</v>
      </c>
      <c r="E169" s="616" t="s">
        <v>1114</v>
      </c>
      <c r="F169" s="617">
        <v>646</v>
      </c>
      <c r="G169" s="610">
        <v>7.97</v>
      </c>
      <c r="H169" s="610">
        <f>F169*ROUND(G169,2)</f>
        <v>5148.62</v>
      </c>
    </row>
    <row r="170" spans="1:8" ht="11.25" customHeight="1" x14ac:dyDescent="0.35">
      <c r="A170" s="604"/>
      <c r="B170" s="605"/>
      <c r="C170" s="606"/>
      <c r="D170" s="611"/>
      <c r="E170" s="608"/>
      <c r="F170" s="609"/>
      <c r="G170" s="610"/>
      <c r="H170" s="610"/>
    </row>
    <row r="171" spans="1:8" ht="11.25" customHeight="1" x14ac:dyDescent="0.35">
      <c r="A171" s="604"/>
      <c r="B171" s="605"/>
      <c r="C171" s="606"/>
      <c r="D171" s="615" t="s">
        <v>1216</v>
      </c>
      <c r="E171" s="608"/>
      <c r="F171" s="609"/>
      <c r="G171" s="610"/>
      <c r="H171" s="610"/>
    </row>
    <row r="172" spans="1:8" ht="11.25" customHeight="1" x14ac:dyDescent="0.35">
      <c r="A172" s="613" t="s">
        <v>1217</v>
      </c>
      <c r="B172" s="614" t="s">
        <v>45</v>
      </c>
      <c r="C172" s="606"/>
      <c r="D172" s="615" t="s">
        <v>1218</v>
      </c>
      <c r="E172" s="616" t="s">
        <v>1114</v>
      </c>
      <c r="F172" s="617">
        <v>1862</v>
      </c>
      <c r="G172" s="610">
        <v>5.72</v>
      </c>
      <c r="H172" s="610">
        <f>F172*ROUND(G172,2)</f>
        <v>10650.64</v>
      </c>
    </row>
    <row r="173" spans="1:8" ht="11.25" customHeight="1" x14ac:dyDescent="0.35">
      <c r="A173" s="604"/>
      <c r="B173" s="605"/>
      <c r="C173" s="606"/>
      <c r="D173" s="611"/>
      <c r="E173" s="608"/>
      <c r="F173" s="609"/>
      <c r="G173" s="610"/>
      <c r="H173" s="610"/>
    </row>
    <row r="174" spans="1:8" ht="11.25" customHeight="1" x14ac:dyDescent="0.35">
      <c r="A174" s="604"/>
      <c r="B174" s="605"/>
      <c r="C174" s="606"/>
      <c r="D174" s="611" t="s">
        <v>469</v>
      </c>
      <c r="E174" s="608"/>
      <c r="F174" s="609"/>
      <c r="G174" s="610"/>
      <c r="H174" s="610"/>
    </row>
    <row r="175" spans="1:8" ht="11.25" customHeight="1" x14ac:dyDescent="0.35">
      <c r="A175" s="604"/>
      <c r="B175" s="605"/>
      <c r="C175" s="606"/>
      <c r="D175" s="611"/>
      <c r="E175" s="608"/>
      <c r="F175" s="609"/>
      <c r="G175" s="610"/>
      <c r="H175" s="610"/>
    </row>
    <row r="176" spans="1:8" ht="11.25" customHeight="1" x14ac:dyDescent="0.35">
      <c r="A176" s="613" t="s">
        <v>1219</v>
      </c>
      <c r="B176" s="614" t="s">
        <v>947</v>
      </c>
      <c r="C176" s="606"/>
      <c r="D176" s="615" t="s">
        <v>470</v>
      </c>
      <c r="E176" s="616" t="s">
        <v>1114</v>
      </c>
      <c r="F176" s="617">
        <v>1985</v>
      </c>
      <c r="G176" s="610">
        <v>2.84</v>
      </c>
      <c r="H176" s="610">
        <f>F176*ROUND(G176,2)</f>
        <v>5637.4</v>
      </c>
    </row>
    <row r="177" spans="1:8" s="626" customFormat="1" ht="32.9" customHeight="1" x14ac:dyDescent="0.25">
      <c r="A177" s="619"/>
      <c r="B177" s="620"/>
      <c r="C177" s="621"/>
      <c r="D177" s="622"/>
      <c r="E177" s="623"/>
      <c r="F177" s="624"/>
      <c r="G177" s="625"/>
      <c r="H177" s="625"/>
    </row>
    <row r="178" spans="1:8" ht="28.9" customHeight="1" x14ac:dyDescent="0.35">
      <c r="A178" s="627"/>
      <c r="B178" s="628"/>
      <c r="C178" s="629"/>
      <c r="D178" s="630" t="s">
        <v>1220</v>
      </c>
      <c r="E178" s="629"/>
      <c r="F178" s="629"/>
      <c r="G178" s="631" t="s">
        <v>953</v>
      </c>
      <c r="H178" s="632">
        <f>SUM(H121:H177)</f>
        <v>82287.81</v>
      </c>
    </row>
    <row r="179" spans="1:8" ht="28.9" customHeight="1" x14ac:dyDescent="0.35">
      <c r="A179" s="591" t="s">
        <v>913</v>
      </c>
      <c r="B179" s="592" t="s">
        <v>914</v>
      </c>
      <c r="C179" s="593"/>
      <c r="D179" s="592" t="s">
        <v>5</v>
      </c>
      <c r="E179" s="594" t="s">
        <v>7</v>
      </c>
      <c r="F179" s="595" t="s">
        <v>6</v>
      </c>
      <c r="G179" s="595" t="s">
        <v>8</v>
      </c>
      <c r="H179" s="595" t="s">
        <v>915</v>
      </c>
    </row>
    <row r="180" spans="1:8" ht="11.25" customHeight="1" x14ac:dyDescent="0.35">
      <c r="A180" s="597"/>
      <c r="B180" s="598"/>
      <c r="D180" s="599"/>
      <c r="E180" s="600"/>
      <c r="F180" s="601"/>
      <c r="G180" s="602"/>
      <c r="H180" s="603"/>
    </row>
    <row r="181" spans="1:8" ht="11.25" customHeight="1" x14ac:dyDescent="0.35">
      <c r="A181" s="604"/>
      <c r="B181" s="605"/>
      <c r="C181" s="606"/>
      <c r="D181" s="607" t="s">
        <v>1136</v>
      </c>
      <c r="E181" s="608"/>
      <c r="F181" s="609"/>
      <c r="G181" s="610"/>
      <c r="H181" s="610"/>
    </row>
    <row r="182" spans="1:8" ht="11.25" customHeight="1" x14ac:dyDescent="0.35">
      <c r="A182" s="604"/>
      <c r="B182" s="605"/>
      <c r="C182" s="606"/>
      <c r="D182" s="607" t="s">
        <v>1156</v>
      </c>
      <c r="E182" s="608"/>
      <c r="F182" s="609"/>
      <c r="G182" s="610"/>
      <c r="H182" s="610"/>
    </row>
    <row r="183" spans="1:8" ht="11.25" customHeight="1" x14ac:dyDescent="0.35">
      <c r="A183" s="604"/>
      <c r="B183" s="605"/>
      <c r="C183" s="606"/>
      <c r="D183" s="611"/>
      <c r="E183" s="608"/>
      <c r="F183" s="609"/>
      <c r="G183" s="610"/>
      <c r="H183" s="610"/>
    </row>
    <row r="184" spans="1:8" ht="11.25" customHeight="1" x14ac:dyDescent="0.35">
      <c r="A184" s="604"/>
      <c r="B184" s="605"/>
      <c r="C184" s="606"/>
      <c r="D184" s="612" t="s">
        <v>1178</v>
      </c>
      <c r="E184" s="608"/>
      <c r="F184" s="609"/>
      <c r="G184" s="610"/>
      <c r="H184" s="610"/>
    </row>
    <row r="185" spans="1:8" ht="11.25" customHeight="1" x14ac:dyDescent="0.35">
      <c r="A185" s="604"/>
      <c r="B185" s="605"/>
      <c r="C185" s="606"/>
      <c r="D185" s="612" t="s">
        <v>1195</v>
      </c>
      <c r="E185" s="608"/>
      <c r="F185" s="609"/>
      <c r="G185" s="610"/>
      <c r="H185" s="610"/>
    </row>
    <row r="186" spans="1:8" ht="11.25" customHeight="1" x14ac:dyDescent="0.35">
      <c r="A186" s="604"/>
      <c r="B186" s="605"/>
      <c r="C186" s="606"/>
      <c r="D186" s="611"/>
      <c r="E186" s="608"/>
      <c r="F186" s="609"/>
      <c r="G186" s="610"/>
      <c r="H186" s="610"/>
    </row>
    <row r="187" spans="1:8" ht="11.25" customHeight="1" x14ac:dyDescent="0.35">
      <c r="A187" s="604"/>
      <c r="B187" s="605"/>
      <c r="C187" s="606"/>
      <c r="D187" s="611" t="s">
        <v>1221</v>
      </c>
      <c r="E187" s="608"/>
      <c r="F187" s="609"/>
      <c r="G187" s="610"/>
      <c r="H187" s="610"/>
    </row>
    <row r="188" spans="1:8" ht="11.25" customHeight="1" x14ac:dyDescent="0.35">
      <c r="A188" s="604"/>
      <c r="B188" s="605"/>
      <c r="C188" s="606"/>
      <c r="D188" s="611" t="s">
        <v>1222</v>
      </c>
      <c r="E188" s="608"/>
      <c r="F188" s="609"/>
      <c r="G188" s="610"/>
      <c r="H188" s="610"/>
    </row>
    <row r="189" spans="1:8" ht="11.25" customHeight="1" x14ac:dyDescent="0.35">
      <c r="A189" s="604"/>
      <c r="B189" s="605"/>
      <c r="C189" s="606"/>
      <c r="D189" s="611"/>
      <c r="E189" s="608"/>
      <c r="F189" s="609"/>
      <c r="G189" s="610"/>
      <c r="H189" s="610"/>
    </row>
    <row r="190" spans="1:8" ht="11.25" customHeight="1" x14ac:dyDescent="0.35">
      <c r="A190" s="613" t="s">
        <v>1223</v>
      </c>
      <c r="B190" s="614" t="s">
        <v>13</v>
      </c>
      <c r="C190" s="606"/>
      <c r="D190" s="615" t="s">
        <v>470</v>
      </c>
      <c r="E190" s="616" t="s">
        <v>1114</v>
      </c>
      <c r="F190" s="617">
        <v>2283</v>
      </c>
      <c r="G190" s="610">
        <v>3.73</v>
      </c>
      <c r="H190" s="610">
        <f>F190*ROUND(G190,2)</f>
        <v>8515.59</v>
      </c>
    </row>
    <row r="191" spans="1:8" ht="11.25" customHeight="1" x14ac:dyDescent="0.35">
      <c r="A191" s="604"/>
      <c r="B191" s="605"/>
      <c r="C191" s="606"/>
      <c r="D191" s="611"/>
      <c r="E191" s="608"/>
      <c r="F191" s="609"/>
      <c r="G191" s="610"/>
      <c r="H191" s="610"/>
    </row>
    <row r="192" spans="1:8" ht="11.25" customHeight="1" x14ac:dyDescent="0.35">
      <c r="A192" s="604"/>
      <c r="B192" s="605"/>
      <c r="C192" s="606"/>
      <c r="D192" s="612" t="s">
        <v>1224</v>
      </c>
      <c r="E192" s="608"/>
      <c r="F192" s="609"/>
      <c r="G192" s="610"/>
      <c r="H192" s="610"/>
    </row>
    <row r="193" spans="1:8" ht="11.25" customHeight="1" x14ac:dyDescent="0.35">
      <c r="A193" s="604"/>
      <c r="B193" s="605"/>
      <c r="C193" s="606"/>
      <c r="D193" s="611"/>
      <c r="E193" s="608"/>
      <c r="F193" s="609"/>
      <c r="G193" s="610"/>
      <c r="H193" s="610"/>
    </row>
    <row r="194" spans="1:8" ht="11.25" customHeight="1" x14ac:dyDescent="0.35">
      <c r="A194" s="604"/>
      <c r="B194" s="605"/>
      <c r="C194" s="606"/>
      <c r="D194" s="612" t="s">
        <v>1225</v>
      </c>
      <c r="E194" s="608"/>
      <c r="F194" s="609"/>
      <c r="G194" s="610"/>
      <c r="H194" s="610"/>
    </row>
    <row r="195" spans="1:8" ht="11.25" customHeight="1" x14ac:dyDescent="0.35">
      <c r="A195" s="604"/>
      <c r="B195" s="605"/>
      <c r="C195" s="606"/>
      <c r="D195" s="612" t="s">
        <v>1226</v>
      </c>
      <c r="E195" s="608"/>
      <c r="F195" s="609"/>
      <c r="G195" s="610"/>
      <c r="H195" s="610"/>
    </row>
    <row r="196" spans="1:8" ht="11.25" customHeight="1" x14ac:dyDescent="0.35">
      <c r="A196" s="604"/>
      <c r="B196" s="605"/>
      <c r="C196" s="606"/>
      <c r="D196" s="612" t="s">
        <v>1227</v>
      </c>
      <c r="E196" s="608"/>
      <c r="F196" s="609"/>
      <c r="G196" s="610"/>
      <c r="H196" s="610"/>
    </row>
    <row r="197" spans="1:8" ht="11.25" customHeight="1" x14ac:dyDescent="0.35">
      <c r="A197" s="604"/>
      <c r="B197" s="605"/>
      <c r="C197" s="606"/>
      <c r="D197" s="612" t="s">
        <v>1228</v>
      </c>
      <c r="E197" s="608"/>
      <c r="F197" s="609"/>
      <c r="G197" s="610"/>
      <c r="H197" s="610"/>
    </row>
    <row r="198" spans="1:8" ht="11.25" customHeight="1" x14ac:dyDescent="0.35">
      <c r="A198" s="604"/>
      <c r="B198" s="605"/>
      <c r="C198" s="606"/>
      <c r="D198" s="612" t="s">
        <v>1229</v>
      </c>
      <c r="E198" s="608"/>
      <c r="F198" s="609"/>
      <c r="G198" s="610"/>
      <c r="H198" s="610"/>
    </row>
    <row r="199" spans="1:8" ht="11.25" customHeight="1" x14ac:dyDescent="0.35">
      <c r="A199" s="604"/>
      <c r="B199" s="605"/>
      <c r="C199" s="606"/>
      <c r="D199" s="612" t="s">
        <v>1230</v>
      </c>
      <c r="E199" s="608"/>
      <c r="F199" s="609"/>
      <c r="G199" s="610"/>
      <c r="H199" s="610"/>
    </row>
    <row r="200" spans="1:8" ht="11.25" customHeight="1" x14ac:dyDescent="0.35">
      <c r="A200" s="604"/>
      <c r="B200" s="605"/>
      <c r="C200" s="606"/>
      <c r="D200" s="611"/>
      <c r="E200" s="608"/>
      <c r="F200" s="609"/>
      <c r="G200" s="610"/>
      <c r="H200" s="610"/>
    </row>
    <row r="201" spans="1:8" ht="11.25" customHeight="1" x14ac:dyDescent="0.35">
      <c r="A201" s="604"/>
      <c r="B201" s="605"/>
      <c r="C201" s="606"/>
      <c r="D201" s="611" t="s">
        <v>1231</v>
      </c>
      <c r="E201" s="608"/>
      <c r="F201" s="609"/>
      <c r="G201" s="610"/>
      <c r="H201" s="610"/>
    </row>
    <row r="202" spans="1:8" ht="11.25" customHeight="1" x14ac:dyDescent="0.35">
      <c r="A202" s="604"/>
      <c r="B202" s="605"/>
      <c r="C202" s="606"/>
      <c r="D202" s="611"/>
      <c r="E202" s="608"/>
      <c r="F202" s="609"/>
      <c r="G202" s="610"/>
      <c r="H202" s="610"/>
    </row>
    <row r="203" spans="1:8" ht="11.25" customHeight="1" x14ac:dyDescent="0.35">
      <c r="A203" s="613" t="s">
        <v>1232</v>
      </c>
      <c r="B203" s="614" t="s">
        <v>17</v>
      </c>
      <c r="C203" s="606"/>
      <c r="D203" s="615" t="s">
        <v>1233</v>
      </c>
      <c r="E203" s="616" t="s">
        <v>1114</v>
      </c>
      <c r="F203" s="617">
        <v>224</v>
      </c>
      <c r="G203" s="610"/>
      <c r="H203" s="610" t="s">
        <v>738</v>
      </c>
    </row>
    <row r="204" spans="1:8" ht="11.25" customHeight="1" x14ac:dyDescent="0.35">
      <c r="A204" s="604"/>
      <c r="B204" s="605"/>
      <c r="C204" s="606"/>
      <c r="D204" s="611"/>
      <c r="E204" s="608"/>
      <c r="F204" s="609"/>
      <c r="G204" s="610"/>
      <c r="H204" s="610"/>
    </row>
    <row r="205" spans="1:8" ht="11.25" customHeight="1" x14ac:dyDescent="0.35">
      <c r="A205" s="604"/>
      <c r="B205" s="605"/>
      <c r="C205" s="606"/>
      <c r="D205" s="615" t="s">
        <v>1234</v>
      </c>
      <c r="E205" s="608"/>
      <c r="F205" s="609"/>
      <c r="G205" s="610"/>
      <c r="H205" s="610"/>
    </row>
    <row r="206" spans="1:8" ht="11.25" customHeight="1" x14ac:dyDescent="0.35">
      <c r="A206" s="613" t="s">
        <v>1235</v>
      </c>
      <c r="B206" s="614" t="s">
        <v>20</v>
      </c>
      <c r="C206" s="606"/>
      <c r="D206" s="615" t="s">
        <v>1236</v>
      </c>
      <c r="E206" s="616" t="s">
        <v>1114</v>
      </c>
      <c r="F206" s="617">
        <v>422</v>
      </c>
      <c r="G206" s="610"/>
      <c r="H206" s="610" t="s">
        <v>738</v>
      </c>
    </row>
    <row r="207" spans="1:8" ht="11.25" customHeight="1" x14ac:dyDescent="0.35">
      <c r="A207" s="604"/>
      <c r="B207" s="605"/>
      <c r="C207" s="606"/>
      <c r="D207" s="611"/>
      <c r="E207" s="608"/>
      <c r="F207" s="609"/>
      <c r="G207" s="610"/>
      <c r="H207" s="610"/>
    </row>
    <row r="208" spans="1:8" ht="11.25" customHeight="1" x14ac:dyDescent="0.35">
      <c r="A208" s="604"/>
      <c r="B208" s="605"/>
      <c r="C208" s="606"/>
      <c r="D208" s="612" t="s">
        <v>1237</v>
      </c>
      <c r="E208" s="608"/>
      <c r="F208" s="609"/>
      <c r="G208" s="610"/>
      <c r="H208" s="610"/>
    </row>
    <row r="209" spans="1:8" ht="11.25" customHeight="1" x14ac:dyDescent="0.35">
      <c r="A209" s="604"/>
      <c r="B209" s="605"/>
      <c r="C209" s="606"/>
      <c r="D209" s="612" t="s">
        <v>1238</v>
      </c>
      <c r="E209" s="608"/>
      <c r="F209" s="609"/>
      <c r="G209" s="610"/>
      <c r="H209" s="610"/>
    </row>
    <row r="210" spans="1:8" ht="11.25" customHeight="1" x14ac:dyDescent="0.35">
      <c r="A210" s="604"/>
      <c r="B210" s="605"/>
      <c r="C210" s="606"/>
      <c r="D210" s="612" t="s">
        <v>1239</v>
      </c>
      <c r="E210" s="608"/>
      <c r="F210" s="609"/>
      <c r="G210" s="610"/>
      <c r="H210" s="610"/>
    </row>
    <row r="211" spans="1:8" ht="11.25" customHeight="1" x14ac:dyDescent="0.35">
      <c r="A211" s="604"/>
      <c r="B211" s="605"/>
      <c r="C211" s="606"/>
      <c r="D211" s="612" t="s">
        <v>1240</v>
      </c>
      <c r="E211" s="608"/>
      <c r="F211" s="609"/>
      <c r="G211" s="610"/>
      <c r="H211" s="610"/>
    </row>
    <row r="212" spans="1:8" ht="11.25" customHeight="1" x14ac:dyDescent="0.35">
      <c r="A212" s="604"/>
      <c r="B212" s="605"/>
      <c r="C212" s="606"/>
      <c r="D212" s="612" t="s">
        <v>1241</v>
      </c>
      <c r="E212" s="608"/>
      <c r="F212" s="609"/>
      <c r="G212" s="610"/>
      <c r="H212" s="610"/>
    </row>
    <row r="213" spans="1:8" ht="11.25" customHeight="1" x14ac:dyDescent="0.35">
      <c r="A213" s="604"/>
      <c r="B213" s="605"/>
      <c r="C213" s="606"/>
      <c r="D213" s="612" t="s">
        <v>1242</v>
      </c>
      <c r="E213" s="608"/>
      <c r="F213" s="609"/>
      <c r="G213" s="610"/>
      <c r="H213" s="610"/>
    </row>
    <row r="214" spans="1:8" ht="11.25" customHeight="1" x14ac:dyDescent="0.35">
      <c r="A214" s="604"/>
      <c r="B214" s="605"/>
      <c r="C214" s="606"/>
      <c r="D214" s="611"/>
      <c r="E214" s="608"/>
      <c r="F214" s="609"/>
      <c r="G214" s="610"/>
      <c r="H214" s="610"/>
    </row>
    <row r="215" spans="1:8" ht="11.25" customHeight="1" x14ac:dyDescent="0.35">
      <c r="A215" s="604"/>
      <c r="B215" s="605"/>
      <c r="C215" s="606"/>
      <c r="D215" s="611" t="s">
        <v>1243</v>
      </c>
      <c r="E215" s="608"/>
      <c r="F215" s="609"/>
      <c r="G215" s="610"/>
      <c r="H215" s="610"/>
    </row>
    <row r="216" spans="1:8" ht="11.25" customHeight="1" x14ac:dyDescent="0.35">
      <c r="A216" s="604"/>
      <c r="B216" s="605"/>
      <c r="C216" s="606"/>
      <c r="D216" s="611"/>
      <c r="E216" s="608"/>
      <c r="F216" s="609"/>
      <c r="G216" s="610"/>
      <c r="H216" s="610"/>
    </row>
    <row r="217" spans="1:8" ht="11.25" customHeight="1" x14ac:dyDescent="0.35">
      <c r="A217" s="613" t="s">
        <v>1244</v>
      </c>
      <c r="B217" s="614" t="s">
        <v>23</v>
      </c>
      <c r="C217" s="606"/>
      <c r="D217" s="615" t="s">
        <v>1233</v>
      </c>
      <c r="E217" s="616" t="s">
        <v>1114</v>
      </c>
      <c r="F217" s="617">
        <v>626</v>
      </c>
      <c r="G217" s="610"/>
      <c r="H217" s="610" t="s">
        <v>738</v>
      </c>
    </row>
    <row r="218" spans="1:8" ht="11.25" customHeight="1" x14ac:dyDescent="0.35">
      <c r="A218" s="604"/>
      <c r="B218" s="605"/>
      <c r="C218" s="606"/>
      <c r="D218" s="611"/>
      <c r="E218" s="608"/>
      <c r="F218" s="609"/>
      <c r="G218" s="610"/>
      <c r="H218" s="610"/>
    </row>
    <row r="219" spans="1:8" ht="11.25" customHeight="1" x14ac:dyDescent="0.35">
      <c r="A219" s="604"/>
      <c r="B219" s="605"/>
      <c r="C219" s="606"/>
      <c r="D219" s="612" t="s">
        <v>1245</v>
      </c>
      <c r="E219" s="608"/>
      <c r="F219" s="609"/>
      <c r="G219" s="610"/>
      <c r="H219" s="610"/>
    </row>
    <row r="220" spans="1:8" ht="11.25" customHeight="1" x14ac:dyDescent="0.35">
      <c r="A220" s="604"/>
      <c r="B220" s="605"/>
      <c r="C220" s="606"/>
      <c r="D220" s="611"/>
      <c r="E220" s="608"/>
      <c r="F220" s="609"/>
      <c r="G220" s="610"/>
      <c r="H220" s="610"/>
    </row>
    <row r="221" spans="1:8" ht="11.25" customHeight="1" x14ac:dyDescent="0.35">
      <c r="A221" s="604"/>
      <c r="B221" s="605"/>
      <c r="C221" s="606"/>
      <c r="D221" s="612" t="s">
        <v>1246</v>
      </c>
      <c r="E221" s="608"/>
      <c r="F221" s="609"/>
      <c r="G221" s="610"/>
      <c r="H221" s="610"/>
    </row>
    <row r="222" spans="1:8" ht="11.25" customHeight="1" x14ac:dyDescent="0.35">
      <c r="A222" s="604"/>
      <c r="B222" s="605"/>
      <c r="C222" s="606"/>
      <c r="D222" s="612" t="s">
        <v>1247</v>
      </c>
      <c r="E222" s="608"/>
      <c r="F222" s="609"/>
      <c r="G222" s="610"/>
      <c r="H222" s="610"/>
    </row>
    <row r="223" spans="1:8" ht="11.25" customHeight="1" x14ac:dyDescent="0.35">
      <c r="A223" s="604"/>
      <c r="B223" s="605"/>
      <c r="C223" s="606"/>
      <c r="D223" s="612" t="s">
        <v>1248</v>
      </c>
      <c r="E223" s="608"/>
      <c r="F223" s="609"/>
      <c r="G223" s="610"/>
      <c r="H223" s="610"/>
    </row>
    <row r="224" spans="1:8" ht="11.25" customHeight="1" x14ac:dyDescent="0.35">
      <c r="A224" s="604"/>
      <c r="B224" s="605"/>
      <c r="C224" s="606"/>
      <c r="D224" s="612" t="s">
        <v>1249</v>
      </c>
      <c r="E224" s="608"/>
      <c r="F224" s="609"/>
      <c r="G224" s="610"/>
      <c r="H224" s="610"/>
    </row>
    <row r="225" spans="1:8" ht="11.25" customHeight="1" x14ac:dyDescent="0.35">
      <c r="A225" s="604"/>
      <c r="B225" s="605"/>
      <c r="C225" s="606"/>
      <c r="D225" s="612" t="s">
        <v>1250</v>
      </c>
      <c r="E225" s="608"/>
      <c r="F225" s="609"/>
      <c r="G225" s="610"/>
      <c r="H225" s="610"/>
    </row>
    <row r="226" spans="1:8" ht="11.25" customHeight="1" x14ac:dyDescent="0.35">
      <c r="A226" s="604"/>
      <c r="B226" s="605"/>
      <c r="C226" s="606"/>
      <c r="D226" s="612" t="s">
        <v>1251</v>
      </c>
      <c r="E226" s="608"/>
      <c r="F226" s="609"/>
      <c r="G226" s="610"/>
      <c r="H226" s="610"/>
    </row>
    <row r="227" spans="1:8" ht="11.25" customHeight="1" x14ac:dyDescent="0.35">
      <c r="A227" s="604"/>
      <c r="B227" s="605"/>
      <c r="C227" s="606"/>
      <c r="D227" s="611"/>
      <c r="E227" s="608"/>
      <c r="F227" s="609"/>
      <c r="G227" s="610"/>
      <c r="H227" s="610"/>
    </row>
    <row r="228" spans="1:8" ht="11.25" customHeight="1" x14ac:dyDescent="0.35">
      <c r="A228" s="604"/>
      <c r="B228" s="605"/>
      <c r="C228" s="606"/>
      <c r="D228" s="611" t="s">
        <v>1252</v>
      </c>
      <c r="E228" s="608"/>
      <c r="F228" s="609"/>
      <c r="G228" s="610"/>
      <c r="H228" s="610"/>
    </row>
    <row r="229" spans="1:8" ht="11.25" customHeight="1" x14ac:dyDescent="0.35">
      <c r="A229" s="604"/>
      <c r="B229" s="605"/>
      <c r="C229" s="606"/>
      <c r="D229" s="611"/>
      <c r="E229" s="608"/>
      <c r="F229" s="609"/>
      <c r="G229" s="610"/>
      <c r="H229" s="610"/>
    </row>
    <row r="230" spans="1:8" ht="11.25" customHeight="1" x14ac:dyDescent="0.35">
      <c r="A230" s="613" t="s">
        <v>1253</v>
      </c>
      <c r="B230" s="614" t="s">
        <v>25</v>
      </c>
      <c r="C230" s="606"/>
      <c r="D230" s="615" t="s">
        <v>1254</v>
      </c>
      <c r="E230" s="616" t="s">
        <v>1114</v>
      </c>
      <c r="F230" s="617">
        <v>328</v>
      </c>
      <c r="G230" s="610">
        <v>22.85</v>
      </c>
      <c r="H230" s="610">
        <f>F230*ROUND(G230,2)</f>
        <v>7494.8</v>
      </c>
    </row>
    <row r="231" spans="1:8" ht="11.25" customHeight="1" x14ac:dyDescent="0.35">
      <c r="A231" s="604"/>
      <c r="B231" s="605"/>
      <c r="C231" s="606"/>
      <c r="D231" s="611"/>
      <c r="E231" s="608"/>
      <c r="F231" s="609"/>
      <c r="G231" s="610"/>
      <c r="H231" s="610"/>
    </row>
    <row r="232" spans="1:8" ht="11.25" customHeight="1" x14ac:dyDescent="0.35">
      <c r="A232" s="604"/>
      <c r="B232" s="605"/>
      <c r="C232" s="606"/>
      <c r="D232" s="611" t="s">
        <v>476</v>
      </c>
      <c r="E232" s="608"/>
      <c r="F232" s="609"/>
      <c r="G232" s="610"/>
      <c r="H232" s="610"/>
    </row>
    <row r="233" spans="1:8" ht="11.25" customHeight="1" x14ac:dyDescent="0.35">
      <c r="A233" s="604"/>
      <c r="B233" s="605"/>
      <c r="C233" s="606"/>
      <c r="D233" s="611"/>
      <c r="E233" s="608"/>
      <c r="F233" s="609"/>
      <c r="G233" s="610"/>
      <c r="H233" s="610"/>
    </row>
    <row r="234" spans="1:8" ht="11.25" customHeight="1" x14ac:dyDescent="0.35">
      <c r="A234" s="613" t="s">
        <v>1255</v>
      </c>
      <c r="B234" s="614" t="s">
        <v>28</v>
      </c>
      <c r="C234" s="606"/>
      <c r="D234" s="618" t="s">
        <v>1256</v>
      </c>
      <c r="E234" s="616" t="s">
        <v>1114</v>
      </c>
      <c r="F234" s="617">
        <v>328</v>
      </c>
      <c r="G234" s="610">
        <v>22.85</v>
      </c>
      <c r="H234" s="610">
        <f>F234*ROUND(G234,2)</f>
        <v>7494.8</v>
      </c>
    </row>
    <row r="235" spans="1:8" s="626" customFormat="1" ht="44.25" customHeight="1" x14ac:dyDescent="0.25">
      <c r="A235" s="619"/>
      <c r="B235" s="620"/>
      <c r="C235" s="621"/>
      <c r="D235" s="622"/>
      <c r="E235" s="623"/>
      <c r="F235" s="624"/>
      <c r="G235" s="625"/>
      <c r="H235" s="625"/>
    </row>
    <row r="236" spans="1:8" ht="28.9" customHeight="1" x14ac:dyDescent="0.35">
      <c r="A236" s="627"/>
      <c r="B236" s="628"/>
      <c r="C236" s="629"/>
      <c r="D236" s="630" t="s">
        <v>1257</v>
      </c>
      <c r="E236" s="629"/>
      <c r="F236" s="629"/>
      <c r="G236" s="631" t="s">
        <v>953</v>
      </c>
      <c r="H236" s="632">
        <f>SUM(H180:H235)</f>
        <v>23505.19</v>
      </c>
    </row>
    <row r="237" spans="1:8" ht="28.9" customHeight="1" x14ac:dyDescent="0.35">
      <c r="A237" s="591" t="s">
        <v>913</v>
      </c>
      <c r="B237" s="592" t="s">
        <v>914</v>
      </c>
      <c r="C237" s="593"/>
      <c r="D237" s="592" t="s">
        <v>5</v>
      </c>
      <c r="E237" s="594" t="s">
        <v>7</v>
      </c>
      <c r="F237" s="595" t="s">
        <v>6</v>
      </c>
      <c r="G237" s="595" t="s">
        <v>8</v>
      </c>
      <c r="H237" s="595" t="s">
        <v>915</v>
      </c>
    </row>
    <row r="238" spans="1:8" ht="11.25" customHeight="1" x14ac:dyDescent="0.35">
      <c r="A238" s="597"/>
      <c r="B238" s="598"/>
      <c r="D238" s="599"/>
      <c r="E238" s="600"/>
      <c r="F238" s="601"/>
      <c r="G238" s="602"/>
      <c r="H238" s="603"/>
    </row>
    <row r="239" spans="1:8" ht="11.25" customHeight="1" x14ac:dyDescent="0.35">
      <c r="A239" s="604"/>
      <c r="B239" s="605"/>
      <c r="C239" s="606"/>
      <c r="D239" s="607" t="s">
        <v>1136</v>
      </c>
      <c r="E239" s="608"/>
      <c r="F239" s="609"/>
      <c r="G239" s="610"/>
      <c r="H239" s="610"/>
    </row>
    <row r="240" spans="1:8" ht="11.25" customHeight="1" x14ac:dyDescent="0.35">
      <c r="A240" s="604"/>
      <c r="B240" s="605"/>
      <c r="C240" s="606"/>
      <c r="D240" s="607" t="s">
        <v>1156</v>
      </c>
      <c r="E240" s="608"/>
      <c r="F240" s="609"/>
      <c r="G240" s="610"/>
      <c r="H240" s="610"/>
    </row>
    <row r="241" spans="1:8" ht="11.25" customHeight="1" x14ac:dyDescent="0.35">
      <c r="A241" s="604"/>
      <c r="B241" s="605"/>
      <c r="C241" s="606"/>
      <c r="D241" s="611"/>
      <c r="E241" s="608"/>
      <c r="F241" s="609"/>
      <c r="G241" s="610"/>
      <c r="H241" s="610"/>
    </row>
    <row r="242" spans="1:8" ht="11.25" customHeight="1" x14ac:dyDescent="0.35">
      <c r="A242" s="604"/>
      <c r="B242" s="605"/>
      <c r="C242" s="606"/>
      <c r="D242" s="612" t="s">
        <v>1258</v>
      </c>
      <c r="E242" s="608"/>
      <c r="F242" s="609"/>
      <c r="G242" s="610"/>
      <c r="H242" s="610"/>
    </row>
    <row r="243" spans="1:8" ht="11.25" customHeight="1" x14ac:dyDescent="0.35">
      <c r="A243" s="604"/>
      <c r="B243" s="605"/>
      <c r="C243" s="606"/>
      <c r="D243" s="611"/>
      <c r="E243" s="608"/>
      <c r="F243" s="609"/>
      <c r="G243" s="610"/>
      <c r="H243" s="610"/>
    </row>
    <row r="244" spans="1:8" ht="11.25" customHeight="1" x14ac:dyDescent="0.35">
      <c r="A244" s="604"/>
      <c r="B244" s="605"/>
      <c r="C244" s="606"/>
      <c r="D244" s="612" t="s">
        <v>1259</v>
      </c>
      <c r="E244" s="608"/>
      <c r="F244" s="609"/>
      <c r="G244" s="610"/>
      <c r="H244" s="610"/>
    </row>
    <row r="245" spans="1:8" ht="11.25" customHeight="1" x14ac:dyDescent="0.35">
      <c r="A245" s="604"/>
      <c r="B245" s="605"/>
      <c r="C245" s="606"/>
      <c r="D245" s="612" t="s">
        <v>1260</v>
      </c>
      <c r="E245" s="608"/>
      <c r="F245" s="609"/>
      <c r="G245" s="610"/>
      <c r="H245" s="610"/>
    </row>
    <row r="246" spans="1:8" ht="11.25" customHeight="1" x14ac:dyDescent="0.35">
      <c r="A246" s="604"/>
      <c r="B246" s="605"/>
      <c r="C246" s="606"/>
      <c r="D246" s="612" t="s">
        <v>1261</v>
      </c>
      <c r="E246" s="608"/>
      <c r="F246" s="609"/>
      <c r="G246" s="610"/>
      <c r="H246" s="610"/>
    </row>
    <row r="247" spans="1:8" ht="11.25" customHeight="1" x14ac:dyDescent="0.35">
      <c r="A247" s="604"/>
      <c r="B247" s="605"/>
      <c r="C247" s="606"/>
      <c r="D247" s="612" t="s">
        <v>1262</v>
      </c>
      <c r="E247" s="608"/>
      <c r="F247" s="609"/>
      <c r="G247" s="610"/>
      <c r="H247" s="610"/>
    </row>
    <row r="248" spans="1:8" ht="11.25" customHeight="1" x14ac:dyDescent="0.35">
      <c r="A248" s="604"/>
      <c r="B248" s="605"/>
      <c r="C248" s="606"/>
      <c r="D248" s="612" t="s">
        <v>1263</v>
      </c>
      <c r="E248" s="608"/>
      <c r="F248" s="609"/>
      <c r="G248" s="610"/>
      <c r="H248" s="610"/>
    </row>
    <row r="249" spans="1:8" ht="11.25" customHeight="1" x14ac:dyDescent="0.35">
      <c r="A249" s="604"/>
      <c r="B249" s="605"/>
      <c r="C249" s="606"/>
      <c r="D249" s="612" t="s">
        <v>1264</v>
      </c>
      <c r="E249" s="608"/>
      <c r="F249" s="609"/>
      <c r="G249" s="610"/>
      <c r="H249" s="610"/>
    </row>
    <row r="250" spans="1:8" ht="11.25" customHeight="1" x14ac:dyDescent="0.35">
      <c r="A250" s="604"/>
      <c r="B250" s="605"/>
      <c r="C250" s="606"/>
      <c r="D250" s="612" t="s">
        <v>1265</v>
      </c>
      <c r="E250" s="608"/>
      <c r="F250" s="609"/>
      <c r="G250" s="610"/>
      <c r="H250" s="610"/>
    </row>
    <row r="251" spans="1:8" ht="11.25" customHeight="1" x14ac:dyDescent="0.35">
      <c r="A251" s="604"/>
      <c r="B251" s="605"/>
      <c r="C251" s="606"/>
      <c r="D251" s="612" t="s">
        <v>1266</v>
      </c>
      <c r="E251" s="608"/>
      <c r="F251" s="609"/>
      <c r="G251" s="610"/>
      <c r="H251" s="610"/>
    </row>
    <row r="252" spans="1:8" ht="11.25" customHeight="1" x14ac:dyDescent="0.35">
      <c r="A252" s="604"/>
      <c r="B252" s="605"/>
      <c r="C252" s="606"/>
      <c r="D252" s="611"/>
      <c r="E252" s="608"/>
      <c r="F252" s="609"/>
      <c r="G252" s="610"/>
      <c r="H252" s="610"/>
    </row>
    <row r="253" spans="1:8" ht="11.25" customHeight="1" x14ac:dyDescent="0.35">
      <c r="A253" s="604"/>
      <c r="B253" s="605"/>
      <c r="C253" s="606"/>
      <c r="D253" s="611" t="s">
        <v>1267</v>
      </c>
      <c r="E253" s="608"/>
      <c r="F253" s="609"/>
      <c r="G253" s="610"/>
      <c r="H253" s="610"/>
    </row>
    <row r="254" spans="1:8" ht="11.25" customHeight="1" x14ac:dyDescent="0.35">
      <c r="A254" s="604"/>
      <c r="B254" s="605"/>
      <c r="C254" s="606"/>
      <c r="D254" s="611"/>
      <c r="E254" s="608"/>
      <c r="F254" s="609"/>
      <c r="G254" s="610"/>
      <c r="H254" s="610"/>
    </row>
    <row r="255" spans="1:8" ht="11.25" customHeight="1" x14ac:dyDescent="0.35">
      <c r="A255" s="604"/>
      <c r="B255" s="605"/>
      <c r="C255" s="606"/>
      <c r="D255" s="615" t="s">
        <v>1268</v>
      </c>
      <c r="E255" s="608"/>
      <c r="F255" s="609"/>
      <c r="G255" s="610"/>
      <c r="H255" s="610"/>
    </row>
    <row r="256" spans="1:8" ht="11.25" customHeight="1" x14ac:dyDescent="0.35">
      <c r="A256" s="604"/>
      <c r="B256" s="605"/>
      <c r="C256" s="606"/>
      <c r="D256" s="615" t="s">
        <v>1269</v>
      </c>
      <c r="E256" s="608"/>
      <c r="F256" s="609"/>
      <c r="G256" s="610"/>
      <c r="H256" s="610"/>
    </row>
    <row r="257" spans="1:8" ht="11.25" customHeight="1" x14ac:dyDescent="0.35">
      <c r="A257" s="613" t="s">
        <v>1270</v>
      </c>
      <c r="B257" s="614" t="s">
        <v>13</v>
      </c>
      <c r="C257" s="606"/>
      <c r="D257" s="615" t="s">
        <v>1271</v>
      </c>
      <c r="E257" s="616" t="s">
        <v>1114</v>
      </c>
      <c r="F257" s="617">
        <v>35</v>
      </c>
      <c r="G257" s="610">
        <v>115.37</v>
      </c>
      <c r="H257" s="610">
        <f>F257*ROUND(G257,2)</f>
        <v>4037.9500000000003</v>
      </c>
    </row>
    <row r="258" spans="1:8" ht="11.25" customHeight="1" x14ac:dyDescent="0.35">
      <c r="A258" s="604"/>
      <c r="B258" s="605"/>
      <c r="C258" s="606"/>
      <c r="D258" s="611"/>
      <c r="E258" s="608"/>
      <c r="F258" s="609"/>
      <c r="G258" s="610"/>
      <c r="H258" s="610"/>
    </row>
    <row r="259" spans="1:8" ht="11.25" customHeight="1" x14ac:dyDescent="0.35">
      <c r="A259" s="604"/>
      <c r="B259" s="605"/>
      <c r="C259" s="606"/>
      <c r="D259" s="615" t="s">
        <v>1272</v>
      </c>
      <c r="E259" s="608"/>
      <c r="F259" s="609"/>
      <c r="G259" s="610"/>
      <c r="H259" s="610"/>
    </row>
    <row r="260" spans="1:8" ht="11.25" customHeight="1" x14ac:dyDescent="0.35">
      <c r="A260" s="604"/>
      <c r="B260" s="605"/>
      <c r="C260" s="606"/>
      <c r="D260" s="615" t="s">
        <v>1273</v>
      </c>
      <c r="E260" s="608"/>
      <c r="F260" s="609"/>
      <c r="G260" s="610"/>
      <c r="H260" s="610"/>
    </row>
    <row r="261" spans="1:8" ht="11.25" customHeight="1" x14ac:dyDescent="0.35">
      <c r="A261" s="613" t="s">
        <v>1274</v>
      </c>
      <c r="B261" s="614" t="s">
        <v>17</v>
      </c>
      <c r="C261" s="606"/>
      <c r="D261" s="615" t="s">
        <v>1271</v>
      </c>
      <c r="E261" s="616" t="s">
        <v>1114</v>
      </c>
      <c r="F261" s="617">
        <v>716</v>
      </c>
      <c r="G261" s="610">
        <v>113.64</v>
      </c>
      <c r="H261" s="610">
        <f>F261*ROUND(G261,2)</f>
        <v>81366.240000000005</v>
      </c>
    </row>
    <row r="262" spans="1:8" ht="11.25" customHeight="1" x14ac:dyDescent="0.35">
      <c r="A262" s="604"/>
      <c r="B262" s="633" t="s">
        <v>1275</v>
      </c>
      <c r="C262" s="606"/>
      <c r="D262" s="634" t="s">
        <v>1276</v>
      </c>
      <c r="E262" s="608"/>
      <c r="F262" s="609"/>
      <c r="G262" s="610"/>
      <c r="H262" s="610"/>
    </row>
    <row r="263" spans="1:8" ht="11.25" customHeight="1" x14ac:dyDescent="0.35">
      <c r="A263" s="604"/>
      <c r="B263" s="605"/>
      <c r="C263" s="606"/>
      <c r="D263" s="615" t="s">
        <v>1277</v>
      </c>
      <c r="E263" s="608"/>
      <c r="F263" s="609"/>
      <c r="G263" s="610"/>
      <c r="H263" s="610"/>
    </row>
    <row r="264" spans="1:8" ht="11.25" customHeight="1" x14ac:dyDescent="0.35">
      <c r="A264" s="613" t="s">
        <v>1278</v>
      </c>
      <c r="B264" s="614" t="s">
        <v>20</v>
      </c>
      <c r="C264" s="606"/>
      <c r="D264" s="615" t="s">
        <v>1279</v>
      </c>
      <c r="E264" s="616" t="s">
        <v>922</v>
      </c>
      <c r="F264" s="617">
        <v>61</v>
      </c>
      <c r="G264" s="610">
        <v>63.69</v>
      </c>
      <c r="H264" s="610">
        <f>F264*ROUND(G264,2)</f>
        <v>3885.0899999999997</v>
      </c>
    </row>
    <row r="265" spans="1:8" ht="11.25" customHeight="1" x14ac:dyDescent="0.35">
      <c r="A265" s="604"/>
      <c r="B265" s="605"/>
      <c r="C265" s="606"/>
      <c r="D265" s="611"/>
      <c r="E265" s="608"/>
      <c r="F265" s="609"/>
      <c r="G265" s="610"/>
      <c r="H265" s="610"/>
    </row>
    <row r="266" spans="1:8" ht="11.25" customHeight="1" x14ac:dyDescent="0.35">
      <c r="A266" s="613" t="s">
        <v>1280</v>
      </c>
      <c r="B266" s="614" t="s">
        <v>23</v>
      </c>
      <c r="C266" s="606"/>
      <c r="D266" s="615" t="s">
        <v>1281</v>
      </c>
      <c r="E266" s="616" t="s">
        <v>922</v>
      </c>
      <c r="F266" s="617">
        <v>1</v>
      </c>
      <c r="G266" s="610">
        <v>250</v>
      </c>
      <c r="H266" s="610">
        <f>F266*ROUND(G266,2)</f>
        <v>250</v>
      </c>
    </row>
    <row r="267" spans="1:8" ht="11.25" customHeight="1" x14ac:dyDescent="0.35">
      <c r="A267" s="604"/>
      <c r="B267" s="605"/>
      <c r="C267" s="606"/>
      <c r="D267" s="611"/>
      <c r="E267" s="608"/>
      <c r="F267" s="609"/>
      <c r="G267" s="610"/>
      <c r="H267" s="610"/>
    </row>
    <row r="268" spans="1:8" ht="11.25" customHeight="1" x14ac:dyDescent="0.35">
      <c r="A268" s="604"/>
      <c r="B268" s="605"/>
      <c r="C268" s="606"/>
      <c r="D268" s="618" t="s">
        <v>1282</v>
      </c>
      <c r="E268" s="608"/>
      <c r="F268" s="609"/>
      <c r="G268" s="610"/>
      <c r="H268" s="610"/>
    </row>
    <row r="269" spans="1:8" ht="11.25" customHeight="1" x14ac:dyDescent="0.35">
      <c r="A269" s="613" t="s">
        <v>1283</v>
      </c>
      <c r="B269" s="614" t="s">
        <v>25</v>
      </c>
      <c r="C269" s="606"/>
      <c r="D269" s="618" t="s">
        <v>1284</v>
      </c>
      <c r="E269" s="616" t="s">
        <v>951</v>
      </c>
      <c r="F269" s="609">
        <v>1</v>
      </c>
      <c r="G269" s="610"/>
      <c r="H269" s="610"/>
    </row>
    <row r="270" spans="1:8" ht="11.25" customHeight="1" x14ac:dyDescent="0.35">
      <c r="A270" s="604"/>
      <c r="B270" s="605"/>
      <c r="C270" s="606"/>
      <c r="D270" s="611"/>
      <c r="E270" s="608"/>
      <c r="F270" s="609"/>
      <c r="G270" s="610"/>
      <c r="H270" s="610"/>
    </row>
    <row r="271" spans="1:8" ht="11.25" customHeight="1" x14ac:dyDescent="0.35">
      <c r="A271" s="604"/>
      <c r="B271" s="605"/>
      <c r="C271" s="606"/>
      <c r="D271" s="618" t="s">
        <v>1285</v>
      </c>
      <c r="E271" s="608"/>
      <c r="F271" s="609"/>
      <c r="G271" s="610"/>
      <c r="H271" s="610"/>
    </row>
    <row r="272" spans="1:8" ht="11.25" customHeight="1" x14ac:dyDescent="0.35">
      <c r="A272" s="613" t="s">
        <v>1286</v>
      </c>
      <c r="B272" s="614" t="s">
        <v>28</v>
      </c>
      <c r="C272" s="606"/>
      <c r="D272" s="618" t="s">
        <v>1287</v>
      </c>
      <c r="E272" s="616" t="s">
        <v>926</v>
      </c>
      <c r="F272" s="617">
        <v>25</v>
      </c>
      <c r="G272" s="610">
        <v>84.56</v>
      </c>
      <c r="H272" s="610">
        <f>F272*ROUND(G272,2)</f>
        <v>2114</v>
      </c>
    </row>
    <row r="273" spans="1:8" ht="11.25" customHeight="1" x14ac:dyDescent="0.35">
      <c r="A273" s="604"/>
      <c r="B273" s="605"/>
      <c r="C273" s="606"/>
      <c r="D273" s="611"/>
      <c r="E273" s="608"/>
      <c r="F273" s="609"/>
      <c r="G273" s="610"/>
      <c r="H273" s="610"/>
    </row>
    <row r="274" spans="1:8" ht="11.25" customHeight="1" x14ac:dyDescent="0.35">
      <c r="A274" s="604"/>
      <c r="B274" s="605"/>
      <c r="C274" s="606"/>
      <c r="D274" s="612" t="s">
        <v>1288</v>
      </c>
      <c r="E274" s="608"/>
      <c r="F274" s="609"/>
      <c r="G274" s="610"/>
      <c r="H274" s="610"/>
    </row>
    <row r="275" spans="1:8" ht="11.25" customHeight="1" x14ac:dyDescent="0.35">
      <c r="A275" s="604"/>
      <c r="B275" s="605"/>
      <c r="C275" s="606"/>
      <c r="D275" s="611"/>
      <c r="E275" s="608"/>
      <c r="F275" s="609"/>
      <c r="G275" s="610"/>
      <c r="H275" s="610"/>
    </row>
    <row r="276" spans="1:8" ht="11.25" customHeight="1" x14ac:dyDescent="0.35">
      <c r="A276" s="604"/>
      <c r="B276" s="605"/>
      <c r="C276" s="606"/>
      <c r="D276" s="612" t="s">
        <v>1289</v>
      </c>
      <c r="E276" s="608"/>
      <c r="F276" s="609"/>
      <c r="G276" s="610"/>
      <c r="H276" s="610"/>
    </row>
    <row r="277" spans="1:8" ht="11.25" customHeight="1" x14ac:dyDescent="0.35">
      <c r="A277" s="604"/>
      <c r="B277" s="605"/>
      <c r="C277" s="606"/>
      <c r="D277" s="612" t="s">
        <v>1290</v>
      </c>
      <c r="E277" s="608"/>
      <c r="F277" s="609"/>
      <c r="G277" s="610"/>
      <c r="H277" s="610"/>
    </row>
    <row r="278" spans="1:8" ht="11.25" customHeight="1" x14ac:dyDescent="0.35">
      <c r="A278" s="604"/>
      <c r="B278" s="605"/>
      <c r="C278" s="606"/>
      <c r="D278" s="612" t="s">
        <v>1291</v>
      </c>
      <c r="E278" s="608"/>
      <c r="F278" s="609"/>
      <c r="G278" s="610"/>
      <c r="H278" s="610"/>
    </row>
    <row r="279" spans="1:8" ht="11.25" customHeight="1" x14ac:dyDescent="0.35">
      <c r="A279" s="604"/>
      <c r="B279" s="605"/>
      <c r="C279" s="606"/>
      <c r="D279" s="611"/>
      <c r="E279" s="608"/>
      <c r="F279" s="609"/>
      <c r="G279" s="610"/>
      <c r="H279" s="610"/>
    </row>
    <row r="280" spans="1:8" ht="11.25" customHeight="1" x14ac:dyDescent="0.35">
      <c r="A280" s="604"/>
      <c r="B280" s="605"/>
      <c r="C280" s="606"/>
      <c r="D280" s="611" t="s">
        <v>1252</v>
      </c>
      <c r="E280" s="608"/>
      <c r="F280" s="609"/>
      <c r="G280" s="610"/>
      <c r="H280" s="610"/>
    </row>
    <row r="281" spans="1:8" ht="11.25" customHeight="1" x14ac:dyDescent="0.35">
      <c r="A281" s="604"/>
      <c r="B281" s="605"/>
      <c r="C281" s="606"/>
      <c r="D281" s="611"/>
      <c r="E281" s="608"/>
      <c r="F281" s="609"/>
      <c r="G281" s="610"/>
      <c r="H281" s="610"/>
    </row>
    <row r="282" spans="1:8" ht="11.25" customHeight="1" x14ac:dyDescent="0.35">
      <c r="A282" s="604"/>
      <c r="B282" s="605"/>
      <c r="C282" s="606"/>
      <c r="D282" s="615" t="s">
        <v>1292</v>
      </c>
      <c r="E282" s="608"/>
      <c r="F282" s="609"/>
      <c r="G282" s="610"/>
      <c r="H282" s="610"/>
    </row>
    <row r="283" spans="1:8" ht="11.25" customHeight="1" x14ac:dyDescent="0.35">
      <c r="A283" s="604"/>
      <c r="B283" s="605"/>
      <c r="C283" s="606"/>
      <c r="D283" s="615" t="s">
        <v>1273</v>
      </c>
      <c r="E283" s="608"/>
      <c r="F283" s="609"/>
      <c r="G283" s="610"/>
      <c r="H283" s="610"/>
    </row>
    <row r="284" spans="1:8" ht="11.25" customHeight="1" x14ac:dyDescent="0.35">
      <c r="A284" s="613" t="s">
        <v>1293</v>
      </c>
      <c r="B284" s="614" t="s">
        <v>43</v>
      </c>
      <c r="C284" s="606"/>
      <c r="D284" s="615" t="s">
        <v>1271</v>
      </c>
      <c r="E284" s="616" t="s">
        <v>1114</v>
      </c>
      <c r="F284" s="617">
        <v>27</v>
      </c>
      <c r="G284" s="610">
        <v>105.77</v>
      </c>
      <c r="H284" s="610">
        <f>F284*ROUND(G284,2)</f>
        <v>2855.79</v>
      </c>
    </row>
    <row r="285" spans="1:8" ht="72" customHeight="1" x14ac:dyDescent="0.35">
      <c r="A285" s="604"/>
      <c r="B285" s="605"/>
      <c r="C285" s="606"/>
      <c r="D285" s="611"/>
      <c r="E285" s="608"/>
      <c r="F285" s="609"/>
      <c r="G285" s="610"/>
      <c r="H285" s="610"/>
    </row>
    <row r="286" spans="1:8" s="626" customFormat="1" ht="62.65" customHeight="1" x14ac:dyDescent="0.25">
      <c r="A286" s="635"/>
      <c r="B286" s="636"/>
      <c r="D286" s="637"/>
      <c r="E286" s="638"/>
      <c r="F286" s="639"/>
      <c r="G286" s="640"/>
      <c r="H286" s="641"/>
    </row>
    <row r="287" spans="1:8" ht="28.9" customHeight="1" x14ac:dyDescent="0.35">
      <c r="A287" s="627"/>
      <c r="B287" s="628"/>
      <c r="C287" s="629"/>
      <c r="D287" s="630" t="s">
        <v>1294</v>
      </c>
      <c r="E287" s="629"/>
      <c r="F287" s="629"/>
      <c r="G287" s="631" t="s">
        <v>953</v>
      </c>
      <c r="H287" s="632">
        <f>SUM(H238:H286)</f>
        <v>94509.069999999992</v>
      </c>
    </row>
    <row r="288" spans="1:8" ht="28.9" customHeight="1" x14ac:dyDescent="0.35">
      <c r="A288" s="591" t="s">
        <v>913</v>
      </c>
      <c r="B288" s="592" t="s">
        <v>914</v>
      </c>
      <c r="C288" s="593"/>
      <c r="D288" s="592" t="s">
        <v>5</v>
      </c>
      <c r="E288" s="594" t="s">
        <v>7</v>
      </c>
      <c r="F288" s="595" t="s">
        <v>6</v>
      </c>
      <c r="G288" s="595" t="s">
        <v>8</v>
      </c>
      <c r="H288" s="595" t="s">
        <v>915</v>
      </c>
    </row>
    <row r="289" spans="1:8" ht="11.25" customHeight="1" x14ac:dyDescent="0.35">
      <c r="A289" s="597"/>
      <c r="B289" s="598"/>
      <c r="D289" s="599"/>
      <c r="E289" s="600"/>
      <c r="F289" s="601"/>
      <c r="G289" s="602"/>
      <c r="H289" s="603"/>
    </row>
    <row r="290" spans="1:8" ht="11.25" customHeight="1" x14ac:dyDescent="0.35">
      <c r="A290" s="604"/>
      <c r="B290" s="605"/>
      <c r="C290" s="606"/>
      <c r="D290" s="607" t="s">
        <v>1136</v>
      </c>
      <c r="E290" s="608"/>
      <c r="F290" s="609"/>
      <c r="G290" s="610"/>
      <c r="H290" s="610"/>
    </row>
    <row r="291" spans="1:8" ht="11.25" customHeight="1" x14ac:dyDescent="0.35">
      <c r="A291" s="604"/>
      <c r="B291" s="605"/>
      <c r="C291" s="606"/>
      <c r="D291" s="607" t="s">
        <v>1156</v>
      </c>
      <c r="E291" s="608"/>
      <c r="F291" s="609"/>
      <c r="G291" s="610"/>
      <c r="H291" s="610"/>
    </row>
    <row r="292" spans="1:8" ht="11.25" customHeight="1" x14ac:dyDescent="0.35">
      <c r="A292" s="604"/>
      <c r="B292" s="605"/>
      <c r="C292" s="606"/>
      <c r="D292" s="611"/>
      <c r="E292" s="608"/>
      <c r="F292" s="609"/>
      <c r="G292" s="610"/>
      <c r="H292" s="610"/>
    </row>
    <row r="293" spans="1:8" ht="11.25" customHeight="1" x14ac:dyDescent="0.35">
      <c r="A293" s="604"/>
      <c r="B293" s="605"/>
      <c r="C293" s="606"/>
      <c r="D293" s="612" t="s">
        <v>1295</v>
      </c>
      <c r="E293" s="608"/>
      <c r="F293" s="609"/>
      <c r="G293" s="610"/>
      <c r="H293" s="610"/>
    </row>
    <row r="294" spans="1:8" ht="11.25" customHeight="1" x14ac:dyDescent="0.35">
      <c r="A294" s="604"/>
      <c r="B294" s="605"/>
      <c r="C294" s="606"/>
      <c r="D294" s="611"/>
      <c r="E294" s="608"/>
      <c r="F294" s="609"/>
      <c r="G294" s="610"/>
      <c r="H294" s="610"/>
    </row>
    <row r="295" spans="1:8" ht="11.25" customHeight="1" x14ac:dyDescent="0.35">
      <c r="A295" s="604"/>
      <c r="B295" s="605"/>
      <c r="C295" s="606"/>
      <c r="D295" s="612" t="s">
        <v>1296</v>
      </c>
      <c r="E295" s="608"/>
      <c r="F295" s="609"/>
      <c r="G295" s="610"/>
      <c r="H295" s="610"/>
    </row>
    <row r="296" spans="1:8" ht="11.25" customHeight="1" x14ac:dyDescent="0.35">
      <c r="A296" s="604"/>
      <c r="B296" s="605"/>
      <c r="C296" s="606"/>
      <c r="D296" s="612" t="s">
        <v>1297</v>
      </c>
      <c r="E296" s="608"/>
      <c r="F296" s="609"/>
      <c r="G296" s="610"/>
      <c r="H296" s="610"/>
    </row>
    <row r="297" spans="1:8" ht="11.25" customHeight="1" x14ac:dyDescent="0.35">
      <c r="A297" s="604"/>
      <c r="B297" s="605"/>
      <c r="C297" s="606"/>
      <c r="D297" s="612" t="s">
        <v>1298</v>
      </c>
      <c r="E297" s="608"/>
      <c r="F297" s="609"/>
      <c r="G297" s="610"/>
      <c r="H297" s="610"/>
    </row>
    <row r="298" spans="1:8" ht="11.25" customHeight="1" x14ac:dyDescent="0.35">
      <c r="A298" s="604"/>
      <c r="B298" s="605"/>
      <c r="C298" s="606"/>
      <c r="D298" s="612" t="s">
        <v>1299</v>
      </c>
      <c r="E298" s="608"/>
      <c r="F298" s="609"/>
      <c r="G298" s="610"/>
      <c r="H298" s="610"/>
    </row>
    <row r="299" spans="1:8" ht="11.25" customHeight="1" x14ac:dyDescent="0.35">
      <c r="A299" s="604"/>
      <c r="B299" s="605"/>
      <c r="C299" s="606"/>
      <c r="D299" s="612" t="s">
        <v>1300</v>
      </c>
      <c r="E299" s="608"/>
      <c r="F299" s="609"/>
      <c r="G299" s="610"/>
      <c r="H299" s="610"/>
    </row>
    <row r="300" spans="1:8" ht="11.25" customHeight="1" x14ac:dyDescent="0.35">
      <c r="A300" s="604"/>
      <c r="B300" s="605"/>
      <c r="C300" s="606"/>
      <c r="D300" s="612" t="s">
        <v>1242</v>
      </c>
      <c r="E300" s="608"/>
      <c r="F300" s="609"/>
      <c r="G300" s="610"/>
      <c r="H300" s="610"/>
    </row>
    <row r="301" spans="1:8" ht="11.25" customHeight="1" x14ac:dyDescent="0.35">
      <c r="A301" s="604"/>
      <c r="B301" s="605"/>
      <c r="C301" s="606"/>
      <c r="D301" s="611"/>
      <c r="E301" s="608"/>
      <c r="F301" s="609"/>
      <c r="G301" s="610"/>
      <c r="H301" s="610"/>
    </row>
    <row r="302" spans="1:8" ht="11.25" customHeight="1" x14ac:dyDescent="0.35">
      <c r="A302" s="604"/>
      <c r="B302" s="605"/>
      <c r="C302" s="606"/>
      <c r="D302" s="611" t="s">
        <v>1267</v>
      </c>
      <c r="E302" s="608"/>
      <c r="F302" s="609"/>
      <c r="G302" s="610"/>
      <c r="H302" s="610"/>
    </row>
    <row r="303" spans="1:8" ht="11.25" customHeight="1" x14ac:dyDescent="0.35">
      <c r="A303" s="604"/>
      <c r="B303" s="605"/>
      <c r="C303" s="606"/>
      <c r="D303" s="611"/>
      <c r="E303" s="608"/>
      <c r="F303" s="609"/>
      <c r="G303" s="610"/>
      <c r="H303" s="610"/>
    </row>
    <row r="304" spans="1:8" ht="11.25" customHeight="1" x14ac:dyDescent="0.35">
      <c r="A304" s="604"/>
      <c r="B304" s="605"/>
      <c r="C304" s="606"/>
      <c r="D304" s="615" t="s">
        <v>1301</v>
      </c>
      <c r="E304" s="608"/>
      <c r="F304" s="609"/>
      <c r="G304" s="610"/>
      <c r="H304" s="610"/>
    </row>
    <row r="305" spans="1:8" ht="11.25" customHeight="1" x14ac:dyDescent="0.35">
      <c r="A305" s="613" t="s">
        <v>1302</v>
      </c>
      <c r="B305" s="614" t="s">
        <v>13</v>
      </c>
      <c r="C305" s="606"/>
      <c r="D305" s="615" t="s">
        <v>1303</v>
      </c>
      <c r="E305" s="616" t="s">
        <v>1114</v>
      </c>
      <c r="F305" s="617">
        <v>285</v>
      </c>
      <c r="G305" s="610"/>
      <c r="H305" s="610" t="s">
        <v>739</v>
      </c>
    </row>
    <row r="306" spans="1:8" ht="11.25" customHeight="1" x14ac:dyDescent="0.35">
      <c r="A306" s="604"/>
      <c r="B306" s="605"/>
      <c r="C306" s="606"/>
      <c r="D306" s="611"/>
      <c r="E306" s="608"/>
      <c r="F306" s="609"/>
      <c r="G306" s="610"/>
      <c r="H306" s="610"/>
    </row>
    <row r="307" spans="1:8" ht="11.25" customHeight="1" x14ac:dyDescent="0.35">
      <c r="A307" s="604"/>
      <c r="B307" s="605"/>
      <c r="C307" s="606"/>
      <c r="D307" s="612" t="s">
        <v>1304</v>
      </c>
      <c r="E307" s="608"/>
      <c r="F307" s="609"/>
      <c r="G307" s="610"/>
      <c r="H307" s="610"/>
    </row>
    <row r="308" spans="1:8" ht="11.25" customHeight="1" x14ac:dyDescent="0.35">
      <c r="A308" s="604"/>
      <c r="B308" s="605"/>
      <c r="C308" s="606"/>
      <c r="D308" s="611"/>
      <c r="E308" s="608"/>
      <c r="F308" s="609"/>
      <c r="G308" s="610"/>
      <c r="H308" s="610"/>
    </row>
    <row r="309" spans="1:8" ht="11.25" customHeight="1" x14ac:dyDescent="0.35">
      <c r="A309" s="604"/>
      <c r="B309" s="605"/>
      <c r="C309" s="606"/>
      <c r="D309" s="612" t="s">
        <v>1305</v>
      </c>
      <c r="E309" s="608"/>
      <c r="F309" s="609"/>
      <c r="G309" s="610"/>
      <c r="H309" s="610"/>
    </row>
    <row r="310" spans="1:8" ht="11.25" customHeight="1" x14ac:dyDescent="0.35">
      <c r="A310" s="604"/>
      <c r="B310" s="605"/>
      <c r="C310" s="606"/>
      <c r="D310" s="612" t="s">
        <v>1306</v>
      </c>
      <c r="E310" s="608"/>
      <c r="F310" s="609"/>
      <c r="G310" s="610"/>
      <c r="H310" s="610"/>
    </row>
    <row r="311" spans="1:8" ht="11.25" customHeight="1" x14ac:dyDescent="0.35">
      <c r="A311" s="604"/>
      <c r="B311" s="605"/>
      <c r="C311" s="606"/>
      <c r="D311" s="612" t="s">
        <v>1307</v>
      </c>
      <c r="E311" s="608"/>
      <c r="F311" s="609"/>
      <c r="G311" s="610"/>
      <c r="H311" s="610"/>
    </row>
    <row r="312" spans="1:8" ht="11.25" customHeight="1" x14ac:dyDescent="0.35">
      <c r="A312" s="604"/>
      <c r="B312" s="605"/>
      <c r="C312" s="606"/>
      <c r="D312" s="612" t="s">
        <v>1308</v>
      </c>
      <c r="E312" s="608"/>
      <c r="F312" s="609"/>
      <c r="G312" s="610"/>
      <c r="H312" s="610"/>
    </row>
    <row r="313" spans="1:8" ht="11.25" customHeight="1" x14ac:dyDescent="0.35">
      <c r="A313" s="604"/>
      <c r="B313" s="605"/>
      <c r="C313" s="606"/>
      <c r="D313" s="611"/>
      <c r="E313" s="608"/>
      <c r="F313" s="609"/>
      <c r="G313" s="610"/>
      <c r="H313" s="610"/>
    </row>
    <row r="314" spans="1:8" ht="11.25" customHeight="1" x14ac:dyDescent="0.35">
      <c r="A314" s="604"/>
      <c r="B314" s="605"/>
      <c r="C314" s="606"/>
      <c r="D314" s="611" t="s">
        <v>1309</v>
      </c>
      <c r="E314" s="608"/>
      <c r="F314" s="609"/>
      <c r="G314" s="610"/>
      <c r="H314" s="610"/>
    </row>
    <row r="315" spans="1:8" ht="11.25" customHeight="1" x14ac:dyDescent="0.35">
      <c r="A315" s="604"/>
      <c r="B315" s="605"/>
      <c r="C315" s="606"/>
      <c r="D315" s="611"/>
      <c r="E315" s="608"/>
      <c r="F315" s="609"/>
      <c r="G315" s="610"/>
      <c r="H315" s="610"/>
    </row>
    <row r="316" spans="1:8" ht="11.25" customHeight="1" x14ac:dyDescent="0.35">
      <c r="A316" s="604"/>
      <c r="B316" s="605"/>
      <c r="C316" s="606"/>
      <c r="D316" s="615" t="s">
        <v>1310</v>
      </c>
      <c r="E316" s="608"/>
      <c r="F316" s="609"/>
      <c r="G316" s="610"/>
      <c r="H316" s="610"/>
    </row>
    <row r="317" spans="1:8" ht="11.25" customHeight="1" x14ac:dyDescent="0.35">
      <c r="A317" s="604"/>
      <c r="B317" s="605"/>
      <c r="C317" s="606"/>
      <c r="D317" s="615" t="s">
        <v>1311</v>
      </c>
      <c r="E317" s="608"/>
      <c r="F317" s="609"/>
      <c r="G317" s="610"/>
      <c r="H317" s="610"/>
    </row>
    <row r="318" spans="1:8" ht="11.25" customHeight="1" x14ac:dyDescent="0.35">
      <c r="A318" s="613" t="s">
        <v>1312</v>
      </c>
      <c r="B318" s="614" t="s">
        <v>17</v>
      </c>
      <c r="C318" s="606"/>
      <c r="D318" s="615" t="s">
        <v>1313</v>
      </c>
      <c r="E318" s="616" t="s">
        <v>926</v>
      </c>
      <c r="F318" s="617">
        <v>2</v>
      </c>
      <c r="G318" s="610"/>
      <c r="H318" s="610" t="s">
        <v>739</v>
      </c>
    </row>
    <row r="319" spans="1:8" ht="11.25" customHeight="1" x14ac:dyDescent="0.35">
      <c r="A319" s="604"/>
      <c r="B319" s="605"/>
      <c r="C319" s="606"/>
      <c r="D319" s="611"/>
      <c r="E319" s="608"/>
      <c r="F319" s="609"/>
      <c r="G319" s="610"/>
      <c r="H319" s="610"/>
    </row>
    <row r="320" spans="1:8" ht="11.25" customHeight="1" x14ac:dyDescent="0.35">
      <c r="A320" s="604"/>
      <c r="B320" s="605"/>
      <c r="C320" s="606"/>
      <c r="D320" s="615" t="s">
        <v>1314</v>
      </c>
      <c r="E320" s="608"/>
      <c r="F320" s="609"/>
      <c r="G320" s="610"/>
      <c r="H320" s="610"/>
    </row>
    <row r="321" spans="1:8" ht="11.25" customHeight="1" x14ac:dyDescent="0.35">
      <c r="A321" s="604"/>
      <c r="B321" s="605"/>
      <c r="C321" s="606"/>
      <c r="D321" s="615" t="s">
        <v>1315</v>
      </c>
      <c r="E321" s="608"/>
      <c r="F321" s="609"/>
      <c r="G321" s="610"/>
      <c r="H321" s="610"/>
    </row>
    <row r="322" spans="1:8" ht="11.25" customHeight="1" x14ac:dyDescent="0.35">
      <c r="A322" s="604"/>
      <c r="B322" s="605"/>
      <c r="C322" s="606"/>
      <c r="D322" s="615" t="s">
        <v>1316</v>
      </c>
      <c r="E322" s="608"/>
      <c r="F322" s="609"/>
      <c r="G322" s="610"/>
      <c r="H322" s="610"/>
    </row>
    <row r="323" spans="1:8" ht="11.25" customHeight="1" x14ac:dyDescent="0.35">
      <c r="A323" s="613" t="s">
        <v>1317</v>
      </c>
      <c r="B323" s="614" t="s">
        <v>20</v>
      </c>
      <c r="C323" s="606"/>
      <c r="D323" s="615" t="s">
        <v>1318</v>
      </c>
      <c r="E323" s="616" t="s">
        <v>926</v>
      </c>
      <c r="F323" s="617">
        <v>2</v>
      </c>
      <c r="G323" s="610"/>
      <c r="H323" s="610" t="s">
        <v>739</v>
      </c>
    </row>
    <row r="324" spans="1:8" ht="72" customHeight="1" x14ac:dyDescent="0.35">
      <c r="A324" s="604"/>
      <c r="B324" s="605"/>
      <c r="C324" s="606"/>
      <c r="D324" s="611"/>
      <c r="E324" s="608"/>
      <c r="F324" s="609"/>
      <c r="G324" s="610"/>
      <c r="H324" s="610"/>
    </row>
    <row r="325" spans="1:8" ht="72" customHeight="1" x14ac:dyDescent="0.35">
      <c r="A325" s="597"/>
      <c r="B325" s="642"/>
      <c r="D325" s="643"/>
      <c r="E325" s="644"/>
      <c r="F325" s="645"/>
      <c r="G325" s="646"/>
      <c r="H325" s="647"/>
    </row>
    <row r="326" spans="1:8" ht="72" customHeight="1" x14ac:dyDescent="0.35">
      <c r="A326" s="597"/>
      <c r="B326" s="642"/>
      <c r="D326" s="643"/>
      <c r="E326" s="644"/>
      <c r="F326" s="645"/>
      <c r="G326" s="646"/>
      <c r="H326" s="647"/>
    </row>
    <row r="327" spans="1:8" s="626" customFormat="1" ht="54.25" customHeight="1" x14ac:dyDescent="0.25">
      <c r="A327" s="635"/>
      <c r="B327" s="636"/>
      <c r="D327" s="637"/>
      <c r="E327" s="638"/>
      <c r="F327" s="639"/>
      <c r="G327" s="640"/>
      <c r="H327" s="641"/>
    </row>
    <row r="328" spans="1:8" ht="28.9" customHeight="1" x14ac:dyDescent="0.35">
      <c r="A328" s="627"/>
      <c r="B328" s="628"/>
      <c r="C328" s="629"/>
      <c r="D328" s="630" t="s">
        <v>1319</v>
      </c>
      <c r="E328" s="629"/>
      <c r="F328" s="629"/>
      <c r="G328" s="631" t="s">
        <v>953</v>
      </c>
      <c r="H328" s="632">
        <f>SUM(H289:H327)</f>
        <v>0</v>
      </c>
    </row>
    <row r="329" spans="1:8" ht="28.9" customHeight="1" x14ac:dyDescent="0.35">
      <c r="A329" s="591">
        <v>147479</v>
      </c>
      <c r="B329" s="648" t="s">
        <v>914</v>
      </c>
      <c r="C329" s="649"/>
      <c r="D329" s="648" t="s">
        <v>5</v>
      </c>
      <c r="E329" s="650"/>
      <c r="F329" s="651"/>
      <c r="G329" s="595"/>
      <c r="H329" s="595" t="s">
        <v>915</v>
      </c>
    </row>
    <row r="330" spans="1:8" ht="11.25" customHeight="1" x14ac:dyDescent="0.35">
      <c r="A330" s="597"/>
      <c r="B330" s="598"/>
      <c r="D330" s="599"/>
      <c r="E330" s="652"/>
      <c r="F330" s="652"/>
      <c r="G330" s="653"/>
      <c r="H330" s="603"/>
    </row>
    <row r="331" spans="1:8" ht="4" customHeight="1" x14ac:dyDescent="0.35">
      <c r="A331" s="604"/>
      <c r="B331" s="605" t="s">
        <v>914</v>
      </c>
      <c r="C331" s="606"/>
      <c r="D331" s="611" t="s">
        <v>746</v>
      </c>
      <c r="E331" s="654"/>
      <c r="F331" s="654"/>
      <c r="G331" s="655"/>
      <c r="H331" s="656"/>
    </row>
    <row r="332" spans="1:8" x14ac:dyDescent="0.35">
      <c r="A332" s="597"/>
      <c r="B332" s="642"/>
      <c r="D332" s="643"/>
      <c r="E332" s="652"/>
      <c r="F332" s="652"/>
      <c r="G332" s="653"/>
      <c r="H332" s="647"/>
    </row>
    <row r="333" spans="1:8" ht="11.25" customHeight="1" x14ac:dyDescent="0.35">
      <c r="A333" s="604"/>
      <c r="B333" s="605"/>
      <c r="C333" s="606"/>
      <c r="D333" s="611" t="s">
        <v>1155</v>
      </c>
      <c r="E333" s="654"/>
      <c r="F333" s="654"/>
      <c r="G333" s="655"/>
      <c r="H333" s="656">
        <f>SUM(H2:H57)</f>
        <v>105618.85999999999</v>
      </c>
    </row>
    <row r="334" spans="1:8" ht="11.25" customHeight="1" x14ac:dyDescent="0.35">
      <c r="A334" s="604"/>
      <c r="B334" s="605"/>
      <c r="C334" s="606"/>
      <c r="D334" s="611"/>
      <c r="E334" s="654"/>
      <c r="F334" s="654"/>
      <c r="G334" s="655"/>
      <c r="H334" s="656"/>
    </row>
    <row r="335" spans="1:8" ht="11.25" customHeight="1" x14ac:dyDescent="0.35">
      <c r="A335" s="604"/>
      <c r="B335" s="605"/>
      <c r="C335" s="606"/>
      <c r="D335" s="611" t="s">
        <v>1194</v>
      </c>
      <c r="E335" s="654"/>
      <c r="F335" s="654"/>
      <c r="G335" s="655"/>
      <c r="H335" s="656">
        <f>SUM(H60:H118)</f>
        <v>116588.43</v>
      </c>
    </row>
    <row r="336" spans="1:8" ht="11.25" customHeight="1" x14ac:dyDescent="0.35">
      <c r="A336" s="604"/>
      <c r="B336" s="605"/>
      <c r="C336" s="606"/>
      <c r="D336" s="611"/>
      <c r="E336" s="654"/>
      <c r="F336" s="654"/>
      <c r="G336" s="655"/>
      <c r="H336" s="656"/>
    </row>
    <row r="337" spans="1:8" ht="11.25" customHeight="1" x14ac:dyDescent="0.35">
      <c r="A337" s="604"/>
      <c r="B337" s="605"/>
      <c r="C337" s="606"/>
      <c r="D337" s="611" t="s">
        <v>1220</v>
      </c>
      <c r="E337" s="654"/>
      <c r="F337" s="654"/>
      <c r="G337" s="655"/>
      <c r="H337" s="656">
        <f>SUM(H121:H177)</f>
        <v>82287.81</v>
      </c>
    </row>
    <row r="338" spans="1:8" ht="11.25" customHeight="1" x14ac:dyDescent="0.35">
      <c r="A338" s="604"/>
      <c r="B338" s="605"/>
      <c r="C338" s="606"/>
      <c r="D338" s="611"/>
      <c r="E338" s="654"/>
      <c r="F338" s="654"/>
      <c r="G338" s="655"/>
      <c r="H338" s="656"/>
    </row>
    <row r="339" spans="1:8" ht="11.25" customHeight="1" x14ac:dyDescent="0.35">
      <c r="A339" s="604"/>
      <c r="B339" s="605"/>
      <c r="C339" s="606"/>
      <c r="D339" s="611" t="s">
        <v>1257</v>
      </c>
      <c r="E339" s="654"/>
      <c r="F339" s="654"/>
      <c r="G339" s="655"/>
      <c r="H339" s="656">
        <f>SUM(H180:H235)</f>
        <v>23505.19</v>
      </c>
    </row>
    <row r="340" spans="1:8" ht="11.25" customHeight="1" x14ac:dyDescent="0.35">
      <c r="A340" s="604"/>
      <c r="B340" s="605"/>
      <c r="C340" s="606"/>
      <c r="D340" s="611"/>
      <c r="E340" s="654"/>
      <c r="F340" s="654"/>
      <c r="G340" s="655"/>
      <c r="H340" s="656"/>
    </row>
    <row r="341" spans="1:8" ht="11.25" customHeight="1" x14ac:dyDescent="0.35">
      <c r="A341" s="604"/>
      <c r="B341" s="605"/>
      <c r="C341" s="606"/>
      <c r="D341" s="611" t="s">
        <v>1294</v>
      </c>
      <c r="E341" s="654"/>
      <c r="F341" s="654"/>
      <c r="G341" s="655"/>
      <c r="H341" s="656">
        <f>SUM(H238:H286)</f>
        <v>94509.069999999992</v>
      </c>
    </row>
    <row r="342" spans="1:8" ht="11.25" customHeight="1" x14ac:dyDescent="0.35">
      <c r="A342" s="604"/>
      <c r="B342" s="605"/>
      <c r="C342" s="606"/>
      <c r="D342" s="611"/>
      <c r="E342" s="654"/>
      <c r="F342" s="654"/>
      <c r="G342" s="655"/>
      <c r="H342" s="656"/>
    </row>
    <row r="343" spans="1:8" ht="11.25" customHeight="1" x14ac:dyDescent="0.35">
      <c r="A343" s="604"/>
      <c r="B343" s="605"/>
      <c r="C343" s="606"/>
      <c r="D343" s="611" t="s">
        <v>1319</v>
      </c>
      <c r="E343" s="654"/>
      <c r="F343" s="654"/>
      <c r="G343" s="655"/>
      <c r="H343" s="656">
        <f>SUM(H289:H327)</f>
        <v>0</v>
      </c>
    </row>
    <row r="344" spans="1:8" ht="72" customHeight="1" x14ac:dyDescent="0.35">
      <c r="A344" s="604"/>
      <c r="B344" s="605"/>
      <c r="C344" s="606"/>
      <c r="D344" s="611"/>
      <c r="E344" s="654"/>
      <c r="F344" s="654"/>
      <c r="G344" s="655"/>
      <c r="H344" s="656"/>
    </row>
    <row r="345" spans="1:8" ht="72" customHeight="1" x14ac:dyDescent="0.35">
      <c r="A345" s="597"/>
      <c r="B345" s="642"/>
      <c r="D345" s="643"/>
      <c r="E345" s="652"/>
      <c r="F345" s="652"/>
      <c r="G345" s="653"/>
      <c r="H345" s="647"/>
    </row>
    <row r="346" spans="1:8" ht="72" customHeight="1" x14ac:dyDescent="0.35">
      <c r="A346" s="597"/>
      <c r="B346" s="642"/>
      <c r="D346" s="643"/>
      <c r="E346" s="652"/>
      <c r="F346" s="652"/>
      <c r="G346" s="653"/>
      <c r="H346" s="647"/>
    </row>
    <row r="347" spans="1:8" ht="72" customHeight="1" x14ac:dyDescent="0.35">
      <c r="A347" s="597"/>
      <c r="B347" s="642"/>
      <c r="D347" s="643"/>
      <c r="E347" s="652"/>
      <c r="F347" s="652"/>
      <c r="G347" s="653"/>
      <c r="H347" s="647"/>
    </row>
    <row r="348" spans="1:8" ht="72" customHeight="1" x14ac:dyDescent="0.35">
      <c r="A348" s="597"/>
      <c r="B348" s="642"/>
      <c r="D348" s="643"/>
      <c r="E348" s="652"/>
      <c r="F348" s="652"/>
      <c r="G348" s="653"/>
      <c r="H348" s="647"/>
    </row>
    <row r="349" spans="1:8" ht="72" customHeight="1" x14ac:dyDescent="0.35">
      <c r="A349" s="597"/>
      <c r="B349" s="642"/>
      <c r="D349" s="643"/>
      <c r="E349" s="652"/>
      <c r="F349" s="652"/>
      <c r="G349" s="653"/>
      <c r="H349" s="647"/>
    </row>
    <row r="350" spans="1:8" ht="72" customHeight="1" x14ac:dyDescent="0.35">
      <c r="A350" s="597"/>
      <c r="B350" s="642"/>
      <c r="D350" s="643"/>
      <c r="E350" s="652"/>
      <c r="F350" s="652"/>
      <c r="G350" s="653"/>
      <c r="H350" s="647"/>
    </row>
    <row r="351" spans="1:8" s="626" customFormat="1" ht="10.75" customHeight="1" x14ac:dyDescent="0.25">
      <c r="A351" s="635"/>
      <c r="B351" s="636"/>
      <c r="D351" s="637"/>
      <c r="E351" s="657"/>
      <c r="F351" s="657"/>
      <c r="G351" s="658"/>
      <c r="H351" s="641"/>
    </row>
    <row r="352" spans="1:8" ht="28.9" customHeight="1" x14ac:dyDescent="0.35">
      <c r="A352" s="627"/>
      <c r="B352" s="628"/>
      <c r="C352" s="629"/>
      <c r="D352" s="630" t="s">
        <v>1320</v>
      </c>
      <c r="E352" s="629"/>
      <c r="F352" s="629"/>
      <c r="G352" s="659" t="s">
        <v>1058</v>
      </c>
      <c r="H352" s="660">
        <f>SUM(H330:H351)</f>
        <v>422509.36</v>
      </c>
    </row>
    <row r="353" spans="1:1" x14ac:dyDescent="0.35">
      <c r="A353" s="596">
        <v>147479</v>
      </c>
    </row>
  </sheetData>
  <pageMargins left="0.5" right="0" top="0.6" bottom="0" header="0.3" footer="0.3"/>
  <pageSetup paperSize="9" scale="78" orientation="portrait" r:id="rId1"/>
  <headerFooter>
    <oddHeader>&amp;L&amp;B&amp;12&amp;"Arial"BILL NR 22200 - EXT WORKS - HARD SURFACES AND EDGINGS (LANDSCAPE ARCHITECT)&amp;10&amp;B</oddHeader>
    <oddFooter>&amp;L&amp;10&amp;"Arial Narrow"Eton Sports Centres - Stage 4&amp;10_x000D_
&amp;10&amp;"Arial Narrow"Project Nr: 24-154 (GA)&amp;10</oddFooter>
  </headerFooter>
  <rowBreaks count="7" manualBreakCount="7">
    <brk id="58" max="16383" man="1"/>
    <brk id="119" max="16383" man="1"/>
    <brk id="178" max="16383" man="1"/>
    <brk id="236" max="16383" man="1"/>
    <brk id="287" max="16383" man="1"/>
    <brk id="328" max="16383" man="1"/>
    <brk id="3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COVER PAGE</vt:lpstr>
      <vt:lpstr>MJD SUMMARY</vt:lpstr>
      <vt:lpstr>PRELIMS</vt:lpstr>
      <vt:lpstr>ATTENDENCES</vt:lpstr>
      <vt:lpstr>GA SUMMARY</vt:lpstr>
      <vt:lpstr>PAGES</vt:lpstr>
      <vt:lpstr>SUBSTRUCTURES ADDENDUM</vt:lpstr>
      <vt:lpstr>CETCO00</vt:lpstr>
      <vt:lpstr>HARDLANDSCAPING</vt:lpstr>
      <vt:lpstr>HL ADDENDUM</vt:lpstr>
      <vt:lpstr>GROUNDWATER</vt:lpstr>
      <vt:lpstr>SERVICES</vt:lpstr>
      <vt:lpstr>PROV SUMS</vt:lpstr>
      <vt:lpstr>DRAWING REGISTER</vt:lpstr>
      <vt:lpstr>T&amp;C's</vt:lpstr>
      <vt:lpstr>CLIENT REQUESTS</vt:lpstr>
      <vt:lpstr>TENDER QUALIFICATIONS</vt:lpstr>
      <vt:lpstr>ATTENDENCES!Print_Area</vt:lpstr>
      <vt:lpstr>CETCO00!Print_Area</vt:lpstr>
      <vt:lpstr>'COVER PAGE'!Print_Area</vt:lpstr>
      <vt:lpstr>'DRAWING REGISTER'!Print_Area</vt:lpstr>
      <vt:lpstr>GROUNDWATER!Print_Area</vt:lpstr>
      <vt:lpstr>HARDLANDSCAPING!Print_Area</vt:lpstr>
      <vt:lpstr>'MJD SUMMARY'!Print_Area</vt:lpstr>
      <vt:lpstr>PRELIMS!Print_Area</vt:lpstr>
      <vt:lpstr>'PROV SUMS'!Print_Area</vt:lpstr>
      <vt:lpstr>'SUBSTRUCTURES ADDENDUM'!Print_Area</vt:lpstr>
      <vt:lpstr>'GA SUMMARY'!Print_Titles</vt:lpstr>
      <vt:lpstr>PAGES!Print_Titles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dc:creator>
  <cp:lastModifiedBy>DUIGNAN, AUSTIN</cp:lastModifiedBy>
  <dcterms:created xsi:type="dcterms:W3CDTF">2004-05-16T18:44:46Z</dcterms:created>
  <dcterms:modified xsi:type="dcterms:W3CDTF">2025-03-03T10:36:31Z</dcterms:modified>
</cp:coreProperties>
</file>